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1655" windowHeight="7515"/>
  </bookViews>
  <sheets>
    <sheet name="Omrekeningsfactoren" sheetId="1" r:id="rId1"/>
  </sheets>
  <calcPr calcId="145621"/>
</workbook>
</file>

<file path=xl/calcChain.xml><?xml version="1.0" encoding="utf-8"?>
<calcChain xmlns="http://schemas.openxmlformats.org/spreadsheetml/2006/main">
  <c r="H14" i="1" l="1"/>
  <c r="H12" i="1"/>
  <c r="H10" i="1"/>
  <c r="H8" i="1"/>
  <c r="H6" i="1"/>
  <c r="E10" i="1"/>
  <c r="E6" i="1"/>
</calcChain>
</file>

<file path=xl/sharedStrings.xml><?xml version="1.0" encoding="utf-8"?>
<sst xmlns="http://schemas.openxmlformats.org/spreadsheetml/2006/main" count="26" uniqueCount="20">
  <si>
    <t>=</t>
  </si>
  <si>
    <t>TJ</t>
  </si>
  <si>
    <t>m3 biogas RWZI</t>
  </si>
  <si>
    <t>Nm3 aardgas</t>
  </si>
  <si>
    <t>MWh</t>
  </si>
  <si>
    <r>
      <t>kWh</t>
    </r>
    <r>
      <rPr>
        <vertAlign val="superscript"/>
        <sz val="10"/>
        <rFont val="Arial"/>
        <family val="2"/>
      </rPr>
      <t>2</t>
    </r>
    <r>
      <rPr>
        <sz val="10"/>
        <rFont val="Arial"/>
        <family val="2"/>
      </rPr>
      <t xml:space="preserve"> elektriciteit</t>
    </r>
  </si>
  <si>
    <t>(1 kWh = 9 MJp = 0,009 GJp = 0,000009 TJp)</t>
  </si>
  <si>
    <t>(1 GJ warmte = 1.110 MJp = 1,11 GJp = 0,00111 TJp)</t>
  </si>
  <si>
    <t xml:space="preserve">(1 m3 biogas RWZI = 23,3 MJp = 0,0233 GJp = 0,0000233 TJp) </t>
  </si>
  <si>
    <r>
      <t>GJ warmte</t>
    </r>
    <r>
      <rPr>
        <vertAlign val="superscript"/>
        <sz val="10"/>
        <rFont val="Arial"/>
        <family val="2"/>
      </rPr>
      <t>3</t>
    </r>
  </si>
  <si>
    <r>
      <t>ton gas-/diesolie</t>
    </r>
    <r>
      <rPr>
        <vertAlign val="superscript"/>
        <sz val="10"/>
        <rFont val="Arial"/>
        <family val="2"/>
      </rPr>
      <t>4</t>
    </r>
  </si>
  <si>
    <r>
      <t>4</t>
    </r>
    <r>
      <rPr>
        <sz val="10"/>
        <rFont val="Arial"/>
      </rPr>
      <t xml:space="preserve"> De soortelijke massa van gas-/dieselolie is circa 0,84 kg / liter ofwel 1 ton gas-/dieselolie = 1.190 liter gas-/dieselolie)</t>
    </r>
  </si>
  <si>
    <t>(1 ton gas-/dieselolie = 42.700 MJp = 42,7 GJp = 0,0427 TJp)</t>
  </si>
  <si>
    <r>
      <t>Omrekeningsfactoren naar primaire energie (TJp</t>
    </r>
    <r>
      <rPr>
        <b/>
        <vertAlign val="superscript"/>
        <sz val="12"/>
        <rFont val="Arial"/>
        <family val="2"/>
      </rPr>
      <t>1</t>
    </r>
    <r>
      <rPr>
        <b/>
        <sz val="12"/>
        <rFont val="Arial"/>
        <family val="2"/>
      </rPr>
      <t>) voor elektriciteit en veelvoorkomende brandstoffen</t>
    </r>
  </si>
  <si>
    <t>Dit rekenblad is met zorg samengesteld. Er wordt echter geen enkele garantie  gegeven voor het accuraat zijn van de weergegeven informatie. In geen geval kan de functioneel of technisch beheerder aansprakelijk worden gesteld voor enige schade van welke aard dan ook als gevolg van gebruik van dit bestand. Dit werkblad is beveiligd zonder wachtwoord.</t>
  </si>
  <si>
    <t xml:space="preserve">  1 TJ = 1.000 GJ = 1.000.000 MJ = 1.000.000.0000 kJ = 1.000.000.000.000 J. Voor de duidelijkheid wordt hier bij primaire energie de index 'p' toegevoegd.</t>
  </si>
  <si>
    <r>
      <t>1</t>
    </r>
    <r>
      <rPr>
        <sz val="10"/>
        <rFont val="Arial"/>
      </rPr>
      <t xml:space="preserve"> Let op: In het e-MJV wordt voor primaire energie (fossiele energie) en secundaire energie (ingezet bij de gebruiker, bijvoorbeeld warmte) dezelfde eenheid gebruikt: Joule (J).</t>
    </r>
  </si>
  <si>
    <r>
      <t>2</t>
    </r>
    <r>
      <rPr>
        <sz val="10"/>
        <rFont val="Arial"/>
      </rPr>
      <t xml:space="preserve"> Let op: In het e-MJV is de eenheid voor elektriciteit MWh. 1 MWh = 1.000 kWh. 1 kWh = 0,001 MWh.</t>
    </r>
  </si>
  <si>
    <r>
      <t>3</t>
    </r>
    <r>
      <rPr>
        <sz val="10"/>
        <rFont val="Arial"/>
      </rPr>
      <t xml:space="preserve"> Let op: In het e-MJV moet warmte in TJ ingevuld worden.</t>
    </r>
  </si>
  <si>
    <t>(1 Nm3 aardgas = 31,65 MJp = 0,03165 GJp = 0,00003165 TJp)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</si>
</sst>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0"/>
      <name val="Arial"/>
    </font>
    <font>
      <b/>
      <sz val="12"/>
      <name val="Arial"/>
      <family val="2"/>
    </font>
    <font>
      <vertAlign val="superscript"/>
      <sz val="10"/>
      <name val="Arial"/>
      <family val="2"/>
    </font>
    <font>
      <sz val="8"/>
      <name val="Arial"/>
      <family val="2"/>
    </font>
    <font>
      <sz val="10"/>
      <name val="Arial"/>
      <family val="2"/>
    </font>
    <font>
      <b/>
      <vertAlign val="superscript"/>
      <sz val="12"/>
      <name val="Arial"/>
      <family val="2"/>
    </font>
  </fonts>
  <fills count="5">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15">
    <xf numFmtId="0" fontId="0" fillId="0" borderId="0" xfId="0"/>
    <xf numFmtId="0" fontId="0" fillId="2" borderId="0" xfId="0" applyFill="1" applyAlignment="1">
      <alignment vertical="center"/>
    </xf>
    <xf numFmtId="0" fontId="0" fillId="2" borderId="0" xfId="0" applyFill="1" applyAlignment="1">
      <alignment horizontal="center" vertical="center"/>
    </xf>
    <xf numFmtId="3" fontId="0" fillId="2" borderId="0" xfId="0" applyNumberFormat="1" applyFill="1" applyAlignment="1">
      <alignment vertical="center"/>
    </xf>
    <xf numFmtId="3" fontId="1" fillId="2" borderId="0" xfId="0" applyNumberFormat="1" applyFont="1" applyFill="1" applyAlignment="1">
      <alignment vertical="center"/>
    </xf>
    <xf numFmtId="3" fontId="2" fillId="2" borderId="0" xfId="0" applyNumberFormat="1" applyFont="1" applyFill="1" applyAlignment="1">
      <alignment vertical="center"/>
    </xf>
    <xf numFmtId="3" fontId="4" fillId="2" borderId="0" xfId="0" applyNumberFormat="1" applyFont="1" applyFill="1" applyAlignment="1">
      <alignment vertical="center"/>
    </xf>
    <xf numFmtId="0" fontId="4" fillId="4" borderId="0" xfId="0" applyFont="1" applyFill="1" applyAlignment="1">
      <alignment vertical="center"/>
    </xf>
    <xf numFmtId="0" fontId="0" fillId="4" borderId="0" xfId="0" applyFill="1" applyAlignment="1">
      <alignment horizontal="center" vertical="center"/>
    </xf>
    <xf numFmtId="164" fontId="0" fillId="4" borderId="0" xfId="0" applyNumberFormat="1" applyFill="1" applyAlignment="1">
      <alignment horizontal="center" vertical="center"/>
    </xf>
    <xf numFmtId="0" fontId="4" fillId="4" borderId="0" xfId="0" applyFont="1" applyFill="1" applyAlignment="1">
      <alignment horizontal="center" vertical="center"/>
    </xf>
    <xf numFmtId="0" fontId="0" fillId="4" borderId="0" xfId="0" applyFill="1" applyAlignment="1">
      <alignment horizontal="left" vertical="center"/>
    </xf>
    <xf numFmtId="0" fontId="0" fillId="4" borderId="0" xfId="0" applyFill="1" applyAlignment="1">
      <alignment vertical="center"/>
    </xf>
    <xf numFmtId="0" fontId="0" fillId="3" borderId="0" xfId="0" applyNumberFormat="1" applyFill="1" applyAlignment="1" applyProtection="1">
      <alignment vertical="center"/>
      <protection locked="0"/>
    </xf>
    <xf numFmtId="3" fontId="3" fillId="2" borderId="0" xfId="0" applyNumberFormat="1" applyFont="1" applyFill="1" applyAlignment="1">
      <alignment horizontal="left" vertical="center" wrapText="1"/>
    </xf>
  </cellXfs>
  <cellStyles count="1">
    <cellStyle name="Standa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2905125</xdr:colOff>
      <xdr:row>5</xdr:row>
      <xdr:rowOff>57150</xdr:rowOff>
    </xdr:to>
    <xdr:pic>
      <xdr:nvPicPr>
        <xdr:cNvPr id="3" name="Afbeelding 2" descr="RO_RON_Logo_2_RGB_pos_n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0475" y="0"/>
          <a:ext cx="2905125" cy="942975"/>
        </a:xfrm>
        <a:prstGeom prst="rect">
          <a:avLst/>
        </a:prstGeom>
        <a:noFill/>
        <a:ln>
          <a:noFill/>
        </a:ln>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3"/>
  <sheetViews>
    <sheetView showRowColHeaders="0" tabSelected="1" workbookViewId="0">
      <selection activeCell="J8" sqref="J8"/>
    </sheetView>
  </sheetViews>
  <sheetFormatPr defaultRowHeight="12.75" x14ac:dyDescent="0.2"/>
  <cols>
    <col min="1" max="1" width="1.7109375" style="1" customWidth="1"/>
    <col min="2" max="2" width="12.7109375" style="3" customWidth="1"/>
    <col min="3" max="3" width="15.28515625" style="1" customWidth="1"/>
    <col min="4" max="4" width="2.7109375" style="2" customWidth="1"/>
    <col min="5" max="5" width="10.7109375" style="2" customWidth="1"/>
    <col min="6" max="6" width="5.42578125" style="2" bestFit="1" customWidth="1"/>
    <col min="7" max="7" width="3.7109375" style="2" customWidth="1"/>
    <col min="8" max="8" width="59.140625" style="1" bestFit="1" customWidth="1"/>
    <col min="9" max="9" width="2.7109375" style="1" customWidth="1"/>
    <col min="10" max="10" width="55.42578125" style="1" bestFit="1" customWidth="1"/>
    <col min="11" max="16384" width="9.140625" style="1"/>
  </cols>
  <sheetData>
    <row r="4" spans="2:10" ht="18.75" x14ac:dyDescent="0.2">
      <c r="B4" s="4"/>
      <c r="C4" s="4" t="s">
        <v>13</v>
      </c>
    </row>
    <row r="6" spans="2:10" ht="18.75" customHeight="1" x14ac:dyDescent="0.2">
      <c r="B6" s="13">
        <v>1</v>
      </c>
      <c r="C6" s="7" t="s">
        <v>5</v>
      </c>
      <c r="D6" s="8" t="s">
        <v>0</v>
      </c>
      <c r="E6" s="9">
        <f>B6/1000</f>
        <v>1E-3</v>
      </c>
      <c r="F6" s="10" t="s">
        <v>4</v>
      </c>
      <c r="G6" s="10" t="s">
        <v>0</v>
      </c>
      <c r="H6" s="11" t="str">
        <f>TEXT(B6*9/1000000,"#.0,000")&amp;" TJp oftewel "&amp;TEXT(B6*9/1000,"#.0,00")&amp;" GJp en "&amp;TEXT(B6*9,"#.0,0")&amp;" MJp"</f>
        <v>0,000 TJp oftewel 0,01 GJp en 9,0 MJp</v>
      </c>
      <c r="I6" s="12"/>
      <c r="J6" s="7" t="s">
        <v>6</v>
      </c>
    </row>
    <row r="7" spans="2:10" ht="4.5" customHeight="1" x14ac:dyDescent="0.2"/>
    <row r="8" spans="2:10" ht="18.75" customHeight="1" x14ac:dyDescent="0.2">
      <c r="B8" s="13">
        <v>1</v>
      </c>
      <c r="C8" s="12" t="s">
        <v>3</v>
      </c>
      <c r="D8" s="8" t="s">
        <v>0</v>
      </c>
      <c r="E8" s="8"/>
      <c r="F8" s="8"/>
      <c r="G8" s="8"/>
      <c r="H8" s="11" t="str">
        <f>TEXT(B8*31.65/1000000,"#.0,000")&amp;" TJp oftewel "&amp;TEXT(B8*31.65/1000,"#.0,00")&amp;" GJp en "&amp;TEXT(B8*31.65,"#.0,0")&amp;" MJp"</f>
        <v>0,000 TJp oftewel 0,03 GJp en 31,7 MJp</v>
      </c>
      <c r="I8" s="12"/>
      <c r="J8" s="7" t="s">
        <v>19</v>
      </c>
    </row>
    <row r="9" spans="2:10" ht="4.5" customHeight="1" x14ac:dyDescent="0.2"/>
    <row r="10" spans="2:10" ht="18.75" customHeight="1" x14ac:dyDescent="0.2">
      <c r="B10" s="13">
        <v>1</v>
      </c>
      <c r="C10" s="7" t="s">
        <v>9</v>
      </c>
      <c r="D10" s="8" t="s">
        <v>0</v>
      </c>
      <c r="E10" s="9">
        <f>B10/1000</f>
        <v>1E-3</v>
      </c>
      <c r="F10" s="10" t="s">
        <v>1</v>
      </c>
      <c r="G10" s="10" t="s">
        <v>0</v>
      </c>
      <c r="H10" s="11" t="str">
        <f>TEXT(B10*1.11/1000,"#.0,000")&amp;" TJp oftewel "&amp;TEXT(B10*1.11,"#.#,00")&amp;" GJp en "&amp;TEXT(B10*1.11*1000,"#.#,0")&amp;" MJp"</f>
        <v>0,001 TJp oftewel 1,11 GJp en 1.110,0 MJp</v>
      </c>
      <c r="I10" s="12"/>
      <c r="J10" s="7" t="s">
        <v>7</v>
      </c>
    </row>
    <row r="11" spans="2:10" ht="4.5" customHeight="1" x14ac:dyDescent="0.2"/>
    <row r="12" spans="2:10" ht="18.75" customHeight="1" x14ac:dyDescent="0.2">
      <c r="B12" s="13">
        <v>1</v>
      </c>
      <c r="C12" s="7" t="s">
        <v>10</v>
      </c>
      <c r="D12" s="8" t="s">
        <v>0</v>
      </c>
      <c r="E12" s="8"/>
      <c r="F12" s="8"/>
      <c r="G12" s="8"/>
      <c r="H12" s="11" t="str">
        <f>TEXT(B12*42.7/1000,"#.0,000")&amp;" TJp oftewel "&amp;TEXT(B12*42.7,"#.0,00")&amp;" GJp en "&amp;TEXT(B12*42.7*1000,"#.0,0")&amp;" MJp"</f>
        <v>0,043 TJp oftewel 42,70 GJp en 42.700,0 MJp</v>
      </c>
      <c r="I12" s="12"/>
      <c r="J12" s="7" t="s">
        <v>12</v>
      </c>
    </row>
    <row r="13" spans="2:10" ht="4.5" customHeight="1" x14ac:dyDescent="0.2"/>
    <row r="14" spans="2:10" ht="18.75" customHeight="1" x14ac:dyDescent="0.2">
      <c r="B14" s="13">
        <v>1</v>
      </c>
      <c r="C14" s="12" t="s">
        <v>2</v>
      </c>
      <c r="D14" s="8" t="s">
        <v>0</v>
      </c>
      <c r="E14" s="8"/>
      <c r="F14" s="8"/>
      <c r="G14" s="8"/>
      <c r="H14" s="11" t="str">
        <f>TEXT(B14*0.0233/1000,"#.0,000")&amp;" TJp oftewel "&amp;TEXT(B14*0.0233,"#.0,00")&amp;" GJp en "&amp;TEXT(B14*0.0233*1000,"#.0,0")&amp;" MJp"</f>
        <v>0,000 TJp oftewel 0,02 GJp en 23,3 MJp</v>
      </c>
      <c r="I14" s="12"/>
      <c r="J14" s="7" t="s">
        <v>8</v>
      </c>
    </row>
    <row r="15" spans="2:10" ht="4.5" customHeight="1" x14ac:dyDescent="0.2"/>
    <row r="16" spans="2:10" ht="12.75" customHeight="1" x14ac:dyDescent="0.2"/>
    <row r="17" spans="2:10" ht="14.25" x14ac:dyDescent="0.2">
      <c r="B17" s="5" t="s">
        <v>16</v>
      </c>
    </row>
    <row r="18" spans="2:10" x14ac:dyDescent="0.2">
      <c r="B18" s="6" t="s">
        <v>15</v>
      </c>
    </row>
    <row r="19" spans="2:10" ht="14.25" x14ac:dyDescent="0.2">
      <c r="B19" s="5" t="s">
        <v>17</v>
      </c>
    </row>
    <row r="20" spans="2:10" ht="14.25" x14ac:dyDescent="0.2">
      <c r="B20" s="5" t="s">
        <v>18</v>
      </c>
    </row>
    <row r="21" spans="2:10" ht="14.25" x14ac:dyDescent="0.2">
      <c r="B21" s="5" t="s">
        <v>11</v>
      </c>
    </row>
    <row r="23" spans="2:10" ht="24" customHeight="1" x14ac:dyDescent="0.2">
      <c r="B23" s="14" t="s">
        <v>14</v>
      </c>
      <c r="C23" s="14"/>
      <c r="D23" s="14"/>
      <c r="E23" s="14"/>
      <c r="F23" s="14"/>
      <c r="G23" s="14"/>
      <c r="H23" s="14"/>
      <c r="I23" s="14"/>
      <c r="J23" s="14"/>
    </row>
  </sheetData>
  <mergeCells count="1">
    <mergeCell ref="B23:J23"/>
  </mergeCells>
  <phoneticPr fontId="0" type="noConversion"/>
  <dataValidations count="1">
    <dataValidation type="decimal" operator="greaterThanOrEqual" allowBlank="1" showInputMessage="1" showErrorMessage="1" sqref="B6 B8 B10 B12 B14">
      <formula1>0</formula1>
    </dataValidation>
  </dataValidations>
  <pageMargins left="0.75" right="0.75" top="1" bottom="1" header="0.5" footer="0.5"/>
  <pageSetup paperSize="9" scale="94" orientation="landscape" r:id="rId1"/>
  <headerFooter alignWithMargins="0">
    <oddFooter>&amp;CSyncera Milieu</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Omrekeningsfactoren</vt:lpstr>
    </vt:vector>
  </TitlesOfParts>
  <Company>Syncera Milieu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Omrekeningsfactoren energie</dc:title>
  <dc:creator>Jarno Dakhorst</dc:creator>
  <cp:lastModifiedBy>Hoeven, ir. P.A.M. van der (Peter)</cp:lastModifiedBy>
  <cp:lastPrinted>2006-02-20T13:14:47Z</cp:lastPrinted>
  <dcterms:created xsi:type="dcterms:W3CDTF">2006-02-20T11:15:00Z</dcterms:created>
  <dcterms:modified xsi:type="dcterms:W3CDTF">2018-03-29T12:37:14Z</dcterms:modified>
</cp:coreProperties>
</file>