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kai\Communicatie en Analyse 2\Combinatieteam\ACT Stikstof en Natuur\Stikstof Erika\OVK Ongedekte Vaste Kosten\mijn.rvo.nl\Vaststelling\Aanvraagformulier\"/>
    </mc:Choice>
  </mc:AlternateContent>
  <xr:revisionPtr revIDLastSave="0" documentId="13_ncr:1_{F50CD7E3-A499-43E1-9398-F55D6F56D5DD}" xr6:coauthVersionLast="46" xr6:coauthVersionMax="46" xr10:uidLastSave="{00000000-0000-0000-0000-000000000000}"/>
  <bookViews>
    <workbookView xWindow="-120" yWindow="-120" windowWidth="38640" windowHeight="21240" xr2:uid="{25588650-EEC7-457D-9BAD-225390FF48AC}"/>
  </bookViews>
  <sheets>
    <sheet name="TVL-OVK" sheetId="1" r:id="rId1"/>
    <sheet name="params" sheetId="2" state="hidden" r:id="rId2"/>
  </sheets>
  <definedNames>
    <definedName name="_xlnm.Print_Area" localSheetId="0">'TVL-OVK'!$A$1:$D$44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l="1"/>
  <c r="F19" i="1" l="1"/>
  <c r="C36" i="1" s="1"/>
  <c r="C38" i="1" s="1"/>
  <c r="C27" i="1"/>
  <c r="C29" i="1" s="1"/>
  <c r="C21" i="1"/>
  <c r="C20" i="1"/>
  <c r="F13" i="1"/>
  <c r="C39" i="1" l="1"/>
  <c r="C40" i="1" s="1"/>
  <c r="C30" i="1"/>
  <c r="C31" i="1" s="1"/>
  <c r="C42" i="1" l="1"/>
  <c r="C48" i="1" s="1"/>
</calcChain>
</file>

<file path=xl/sharedStrings.xml><?xml version="1.0" encoding="utf-8"?>
<sst xmlns="http://schemas.openxmlformats.org/spreadsheetml/2006/main" count="34" uniqueCount="31">
  <si>
    <t>Ja</t>
  </si>
  <si>
    <t>MKB</t>
  </si>
  <si>
    <t>Nee</t>
  </si>
  <si>
    <t>maxq4</t>
  </si>
  <si>
    <t>maxqov</t>
  </si>
  <si>
    <t>Max bedragen</t>
  </si>
  <si>
    <t>Omzetverlies perc</t>
  </si>
  <si>
    <t>formulier-code:</t>
  </si>
  <si>
    <t>Is uw bedrijf een mkb-onderneming?</t>
  </si>
  <si>
    <r>
      <t>Uw vaste kosten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</si>
  <si>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Andere ontvangen steun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</si>
  <si>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Uw ongedekte vaste kosten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</si>
  <si>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Maximum OVK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</si>
  <si>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Uw vaste kosten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</si>
  <si>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Andere ontvangen steun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</si>
  <si>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Uw ongedekte vaste kosten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</si>
  <si>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Maximum OVK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</si>
  <si>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Vastgestelde TVL 4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2020</t>
    </r>
  </si>
  <si>
    <r>
      <t>Vastgestelde TVL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</si>
  <si>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Vastgestelde TVL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</si>
  <si>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t>Vastgestelde TVL</t>
  </si>
  <si>
    <r>
      <t>Totaal vastgestelde TVL 4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2020 en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</si>
  <si>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Totaal vastgestelde TVL 4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2020,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en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</si>
  <si>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Uw winstbijdrage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</si>
  <si>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Door u aan te vragen definitieve OVK 1</t>
    </r>
    <r>
      <rPr>
        <vertAlign val="superscript"/>
        <sz val="9"/>
        <color theme="1"/>
        <rFont val="Verdana"/>
        <family val="2"/>
      </rPr>
      <t>ste</t>
    </r>
    <r>
      <rPr>
        <sz val="9"/>
        <color theme="1"/>
        <rFont val="Verdana"/>
        <family val="2"/>
      </rPr>
      <t xml:space="preserve"> kwartaal 2021</t>
    </r>
  </si>
  <si>
    <r>
      <t>Totaalbedrag definitieve OVK 1</t>
    </r>
    <r>
      <rPr>
        <b/>
        <vertAlign val="superscript"/>
        <sz val="9"/>
        <rFont val="Verdana"/>
        <family val="2"/>
      </rPr>
      <t>ste</t>
    </r>
    <r>
      <rPr>
        <b/>
        <sz val="9"/>
        <rFont val="Verdana"/>
        <family val="2"/>
      </rPr>
      <t xml:space="preserve"> en 2</t>
    </r>
    <r>
      <rPr>
        <b/>
        <vertAlign val="superscript"/>
        <sz val="9"/>
        <rFont val="Verdana"/>
        <family val="2"/>
      </rPr>
      <t>de</t>
    </r>
    <r>
      <rPr>
        <b/>
        <sz val="9"/>
        <rFont val="Verdana"/>
        <family val="2"/>
      </rPr>
      <t xml:space="preserve"> kwartaal 2021</t>
    </r>
  </si>
  <si>
    <r>
      <t>Uw winstbijdrage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</si>
  <si>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Door u aan te vragen definitieve OVK 2</t>
    </r>
    <r>
      <rPr>
        <vertAlign val="superscript"/>
        <sz val="9"/>
        <color theme="1"/>
        <rFont val="Verdana"/>
        <family val="2"/>
      </rPr>
      <t>de</t>
    </r>
    <r>
      <rPr>
        <sz val="9"/>
        <color theme="1"/>
        <rFont val="Verdana"/>
        <family val="2"/>
      </rPr>
      <t xml:space="preserve"> kwartaal 2021</t>
    </r>
  </si>
  <si>
    <r>
      <t>Berekening definitieve OVK 1</t>
    </r>
    <r>
      <rPr>
        <b/>
        <vertAlign val="superscript"/>
        <sz val="9"/>
        <rFont val="Verdana"/>
        <family val="2"/>
      </rPr>
      <t>ste</t>
    </r>
    <r>
      <rPr>
        <b/>
        <sz val="9"/>
        <rFont val="Verdana"/>
        <family val="2"/>
      </rPr>
      <t xml:space="preserve"> kwartaal 2021</t>
    </r>
  </si>
  <si>
    <r>
      <t>Berekening definitieve OVK 2</t>
    </r>
    <r>
      <rPr>
        <b/>
        <vertAlign val="superscript"/>
        <sz val="9"/>
        <rFont val="Verdana"/>
        <family val="2"/>
      </rPr>
      <t>de</t>
    </r>
    <r>
      <rPr>
        <b/>
        <sz val="9"/>
        <rFont val="Verdana"/>
        <family val="2"/>
      </rPr>
      <t xml:space="preserve"> kwartaal 2021</t>
    </r>
  </si>
  <si>
    <t>Bereken uw definitieve OVK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</si>
</sst>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6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9" fontId="0" fillId="0" borderId="0" xfId="0" applyNumberFormat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2" xfId="0" applyFont="1" applyFill="1" applyBorder="1"/>
    <xf numFmtId="0" fontId="2" fillId="3" borderId="6" xfId="0" applyFont="1" applyFill="1" applyBorder="1" applyProtection="1">
      <protection locked="0"/>
    </xf>
    <xf numFmtId="0" fontId="3" fillId="2" borderId="8" xfId="0" applyFont="1" applyFill="1" applyBorder="1"/>
    <xf numFmtId="42" fontId="2" fillId="3" borderId="9" xfId="0" applyNumberFormat="1" applyFont="1" applyFill="1" applyBorder="1" applyProtection="1">
      <protection locked="0"/>
    </xf>
    <xf numFmtId="42" fontId="2" fillId="3" borderId="6" xfId="0" applyNumberFormat="1" applyFont="1" applyFill="1" applyBorder="1" applyProtection="1">
      <protection locked="0"/>
    </xf>
    <xf numFmtId="42" fontId="2" fillId="4" borderId="2" xfId="0" applyNumberFormat="1" applyFont="1" applyFill="1" applyBorder="1"/>
    <xf numFmtId="42" fontId="2" fillId="4" borderId="7" xfId="0" applyNumberFormat="1" applyFont="1" applyFill="1" applyBorder="1"/>
    <xf numFmtId="0" fontId="2" fillId="2" borderId="8" xfId="0" applyFont="1" applyFill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2" borderId="0" xfId="0" applyFont="1" applyFill="1" applyBorder="1"/>
    <xf numFmtId="0" fontId="8" fillId="2" borderId="8" xfId="0" applyFont="1" applyFill="1" applyBorder="1"/>
    <xf numFmtId="0" fontId="8" fillId="2" borderId="0" xfId="0" applyFont="1" applyFill="1" applyBorder="1"/>
    <xf numFmtId="0" fontId="7" fillId="2" borderId="2" xfId="0" applyFont="1" applyFill="1" applyBorder="1"/>
    <xf numFmtId="0" fontId="7" fillId="2" borderId="7" xfId="0" applyFont="1" applyFill="1" applyBorder="1"/>
    <xf numFmtId="0" fontId="7" fillId="0" borderId="0" xfId="0" applyFont="1" applyBorder="1"/>
    <xf numFmtId="0" fontId="7" fillId="0" borderId="12" xfId="0" applyFont="1" applyBorder="1"/>
    <xf numFmtId="0" fontId="10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0" fontId="0" fillId="0" borderId="8" xfId="0" applyBorder="1"/>
    <xf numFmtId="0" fontId="10" fillId="2" borderId="8" xfId="0" applyFont="1" applyFill="1" applyBorder="1" applyAlignment="1">
      <alignment horizontal="right"/>
    </xf>
    <xf numFmtId="42" fontId="2" fillId="6" borderId="7" xfId="0" applyNumberFormat="1" applyFont="1" applyFill="1" applyBorder="1"/>
  </cellXfs>
  <cellStyles count="1">
    <cellStyle name="Standaard" xfId="0" builtinId="0"/>
  </cellStyles>
  <dxfs count="2">
    <dxf>
      <font>
        <strike/>
      </font>
      <fill>
        <patternFill>
          <bgColor theme="4" tint="0.79998168889431442"/>
        </patternFill>
      </fill>
    </dxf>
    <dxf>
      <font>
        <strike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9525</xdr:rowOff>
    </xdr:from>
    <xdr:to>
      <xdr:col>1</xdr:col>
      <xdr:colOff>3467100</xdr:colOff>
      <xdr:row>7</xdr:row>
      <xdr:rowOff>19050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F339AA63-8ACF-4116-A522-26F40F9789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9525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3486150</xdr:colOff>
      <xdr:row>0</xdr:row>
      <xdr:rowOff>19050</xdr:rowOff>
    </xdr:from>
    <xdr:to>
      <xdr:col>2</xdr:col>
      <xdr:colOff>608330</xdr:colOff>
      <xdr:row>8</xdr:row>
      <xdr:rowOff>95250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35B9357-2C78-4AEB-AAC8-277A089692A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905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D8D0-CDAA-4800-9528-B04D062305BF}">
  <sheetPr codeName="Blad1">
    <pageSetUpPr fitToPage="1"/>
  </sheetPr>
  <dimension ref="A1:F48"/>
  <sheetViews>
    <sheetView tabSelected="1" zoomScaleNormal="100" workbookViewId="0">
      <selection activeCell="C13" sqref="C13"/>
    </sheetView>
  </sheetViews>
  <sheetFormatPr defaultColWidth="0" defaultRowHeight="15" zeroHeight="1" x14ac:dyDescent="0.25"/>
  <cols>
    <col min="1" max="1" width="9" customWidth="1"/>
    <col min="2" max="2" width="78.42578125" customWidth="1"/>
    <col min="3" max="3" width="16.42578125" customWidth="1"/>
    <col min="4" max="4" width="9" customWidth="1"/>
    <col min="5" max="16384" width="9" hidden="1"/>
  </cols>
  <sheetData>
    <row r="1" spans="1:6" ht="14.25" x14ac:dyDescent="0.25">
      <c r="A1" s="1"/>
      <c r="B1" s="2"/>
      <c r="C1" s="2"/>
      <c r="D1" s="3"/>
    </row>
    <row r="2" spans="1:6" x14ac:dyDescent="0.25">
      <c r="A2" s="4"/>
      <c r="B2" s="15"/>
      <c r="C2" s="15"/>
      <c r="D2" s="5"/>
    </row>
    <row r="3" spans="1:6" x14ac:dyDescent="0.25">
      <c r="A3" s="4"/>
      <c r="B3" s="15"/>
      <c r="C3" s="15"/>
      <c r="D3" s="5"/>
    </row>
    <row r="4" spans="1:6" x14ac:dyDescent="0.25">
      <c r="A4" s="4"/>
      <c r="B4" s="15"/>
      <c r="C4" s="15"/>
      <c r="D4" s="5"/>
    </row>
    <row r="5" spans="1:6" x14ac:dyDescent="0.25">
      <c r="A5" s="4"/>
      <c r="B5" s="15"/>
      <c r="C5" s="15"/>
      <c r="D5" s="5"/>
    </row>
    <row r="6" spans="1:6" x14ac:dyDescent="0.25">
      <c r="A6" s="4"/>
      <c r="B6" s="15"/>
      <c r="C6" s="15"/>
      <c r="D6" s="5"/>
    </row>
    <row r="7" spans="1:6" x14ac:dyDescent="0.25">
      <c r="A7" s="4"/>
      <c r="B7" s="15"/>
      <c r="C7" s="15"/>
      <c r="D7" s="5"/>
    </row>
    <row r="8" spans="1:6" x14ac:dyDescent="0.25">
      <c r="A8" s="4"/>
      <c r="B8" s="15"/>
      <c r="C8" s="15"/>
      <c r="D8" s="5"/>
    </row>
    <row r="9" spans="1:6" ht="14.25" x14ac:dyDescent="0.25">
      <c r="A9" s="4"/>
      <c r="B9" s="15"/>
      <c r="C9" s="15"/>
      <c r="D9" s="5"/>
    </row>
    <row r="10" spans="1:6" ht="15.75" x14ac:dyDescent="0.25">
      <c r="A10" s="4"/>
      <c r="B10" s="28" t="s">
        <v>30</v>
      </c>
      <c r="C10" s="16"/>
      <c r="D10" s="5"/>
    </row>
    <row r="11" spans="1:6" ht="14.25" x14ac:dyDescent="0.25">
      <c r="A11" s="4"/>
      <c r="B11" s="17"/>
      <c r="C11" s="16"/>
      <c r="D11" s="5"/>
    </row>
    <row r="12" spans="1:6" ht="14.25" x14ac:dyDescent="0.25">
      <c r="A12" s="4"/>
      <c r="B12" s="18"/>
      <c r="C12" s="18"/>
      <c r="D12" s="5"/>
    </row>
    <row r="13" spans="1:6" x14ac:dyDescent="0.25">
      <c r="A13" s="4"/>
      <c r="B13" s="29" t="s">
        <v>8</v>
      </c>
      <c r="C13" s="19" t="s">
        <v>0</v>
      </c>
      <c r="D13" s="5"/>
      <c r="F13">
        <f>IF(C13="Ja",params!B2,params!B3)</f>
        <v>550000</v>
      </c>
    </row>
    <row r="14" spans="1:6" x14ac:dyDescent="0.25">
      <c r="A14" s="4"/>
      <c r="B14" s="30"/>
      <c r="C14" s="20"/>
      <c r="D14" s="5"/>
    </row>
    <row r="15" spans="1:6" x14ac:dyDescent="0.25">
      <c r="A15" s="4"/>
      <c r="B15" s="31"/>
      <c r="C15" s="17"/>
      <c r="D15" s="5"/>
    </row>
    <row r="16" spans="1:6" x14ac:dyDescent="0.25">
      <c r="A16" s="4"/>
      <c r="B16" s="26" t="s">
        <v>20</v>
      </c>
      <c r="C16" s="20"/>
      <c r="D16" s="5"/>
    </row>
    <row r="17" spans="1:6" x14ac:dyDescent="0.25">
      <c r="A17" s="4"/>
      <c r="B17" s="29" t="s">
        <v>17</v>
      </c>
      <c r="C17" s="21">
        <v>0</v>
      </c>
      <c r="D17" s="5"/>
      <c r="F17">
        <f>IF(C17&gt;params!B5,params!B5,'TVL-OVK'!C17)</f>
        <v>0</v>
      </c>
    </row>
    <row r="18" spans="1:6" x14ac:dyDescent="0.25">
      <c r="A18" s="4"/>
      <c r="B18" s="29" t="s">
        <v>18</v>
      </c>
      <c r="C18" s="22">
        <v>0</v>
      </c>
      <c r="D18" s="5"/>
      <c r="F18">
        <f>IF(F17+C18&gt;params!B6,params!B6-'TVL-OVK'!F17,'TVL-OVK'!C18)</f>
        <v>0</v>
      </c>
    </row>
    <row r="19" spans="1:6" x14ac:dyDescent="0.25">
      <c r="A19" s="4"/>
      <c r="B19" s="29" t="s">
        <v>19</v>
      </c>
      <c r="C19" s="22">
        <v>0</v>
      </c>
      <c r="D19" s="5"/>
      <c r="F19">
        <f>IF(F17+F18+C19&gt;params!B6,params!B6-F17-F18,C19)</f>
        <v>0</v>
      </c>
    </row>
    <row r="20" spans="1:6" x14ac:dyDescent="0.25">
      <c r="A20" s="4"/>
      <c r="B20" s="32" t="s">
        <v>21</v>
      </c>
      <c r="C20" s="23">
        <f>IF(SUM(C17:C18)&gt;params!B6,params!B6,SUM(C17:C18))</f>
        <v>0</v>
      </c>
      <c r="D20" s="5"/>
    </row>
    <row r="21" spans="1:6" x14ac:dyDescent="0.25">
      <c r="A21" s="4"/>
      <c r="B21" s="33" t="s">
        <v>22</v>
      </c>
      <c r="C21" s="24">
        <f>IF(SUM(C17:C19)&gt;params!B6,params!B6,SUM(C17:C19))</f>
        <v>0</v>
      </c>
      <c r="D21" s="5"/>
    </row>
    <row r="22" spans="1:6" x14ac:dyDescent="0.25">
      <c r="A22" s="4"/>
      <c r="B22" s="29"/>
      <c r="C22" s="16"/>
      <c r="D22" s="5"/>
    </row>
    <row r="23" spans="1:6" x14ac:dyDescent="0.25">
      <c r="A23" s="4"/>
      <c r="B23" s="29"/>
      <c r="C23" s="16"/>
      <c r="D23" s="5"/>
    </row>
    <row r="24" spans="1:6" x14ac:dyDescent="0.25">
      <c r="A24" s="4"/>
      <c r="B24" s="27" t="s">
        <v>28</v>
      </c>
      <c r="C24" s="25"/>
      <c r="D24" s="5"/>
    </row>
    <row r="25" spans="1:6" x14ac:dyDescent="0.25">
      <c r="A25" s="4"/>
      <c r="B25" s="29" t="s">
        <v>9</v>
      </c>
      <c r="C25" s="21">
        <v>0</v>
      </c>
      <c r="D25" s="5"/>
    </row>
    <row r="26" spans="1:6" x14ac:dyDescent="0.25">
      <c r="A26" s="4"/>
      <c r="B26" s="29" t="s">
        <v>23</v>
      </c>
      <c r="C26" s="22">
        <v>0</v>
      </c>
      <c r="D26" s="5"/>
    </row>
    <row r="27" spans="1:6" x14ac:dyDescent="0.25">
      <c r="A27" s="4"/>
      <c r="B27" s="29" t="s">
        <v>18</v>
      </c>
      <c r="C27" s="24">
        <f>F18</f>
        <v>0</v>
      </c>
      <c r="D27" s="5"/>
    </row>
    <row r="28" spans="1:6" x14ac:dyDescent="0.25">
      <c r="A28" s="4"/>
      <c r="B28" s="34" t="s">
        <v>10</v>
      </c>
      <c r="C28" s="22">
        <v>0</v>
      </c>
      <c r="D28" s="5"/>
    </row>
    <row r="29" spans="1:6" x14ac:dyDescent="0.25">
      <c r="A29" s="4"/>
      <c r="B29" s="29" t="s">
        <v>11</v>
      </c>
      <c r="C29" s="24">
        <f>IF(C25-C26-C27-C28&lt;0,0,C25-C26-C27-C28)</f>
        <v>0</v>
      </c>
      <c r="D29" s="5"/>
    </row>
    <row r="30" spans="1:6" x14ac:dyDescent="0.25">
      <c r="A30" s="4"/>
      <c r="B30" s="29" t="s">
        <v>12</v>
      </c>
      <c r="C30" s="24">
        <f>IF(C20&lt;params!B6,0,'TVL-OVK'!F13-'TVL-OVK'!F18)</f>
        <v>0</v>
      </c>
      <c r="D30" s="5"/>
    </row>
    <row r="31" spans="1:6" x14ac:dyDescent="0.25">
      <c r="A31" s="4"/>
      <c r="B31" s="29" t="s">
        <v>24</v>
      </c>
      <c r="C31" s="24">
        <f>IF(params!B8*'TVL-OVK'!C29&gt;C30,C30,params!B8*'TVL-OVK'!C29)</f>
        <v>0</v>
      </c>
      <c r="D31" s="5"/>
    </row>
    <row r="32" spans="1:6" x14ac:dyDescent="0.25">
      <c r="A32" s="4"/>
      <c r="B32" s="29"/>
      <c r="C32" s="16"/>
      <c r="D32" s="5"/>
    </row>
    <row r="33" spans="1:4" x14ac:dyDescent="0.25">
      <c r="A33" s="4"/>
      <c r="B33" s="27" t="s">
        <v>29</v>
      </c>
      <c r="C33" s="25"/>
      <c r="D33" s="5"/>
    </row>
    <row r="34" spans="1:4" ht="14.25" x14ac:dyDescent="0.25">
      <c r="A34" s="4"/>
      <c r="B34" s="29" t="s">
        <v>13</v>
      </c>
      <c r="C34" s="21">
        <v>0</v>
      </c>
      <c r="D34" s="5"/>
    </row>
    <row r="35" spans="1:4" x14ac:dyDescent="0.25">
      <c r="A35" s="4"/>
      <c r="B35" s="29" t="s">
        <v>26</v>
      </c>
      <c r="C35" s="22">
        <v>0</v>
      </c>
      <c r="D35" s="5"/>
    </row>
    <row r="36" spans="1:4" x14ac:dyDescent="0.25">
      <c r="A36" s="4"/>
      <c r="B36" s="29" t="s">
        <v>19</v>
      </c>
      <c r="C36" s="24">
        <f>F19</f>
        <v>0</v>
      </c>
      <c r="D36" s="5"/>
    </row>
    <row r="37" spans="1:4" ht="14.25" x14ac:dyDescent="0.25">
      <c r="A37" s="4"/>
      <c r="B37" s="35" t="s">
        <v>14</v>
      </c>
      <c r="C37" s="22">
        <v>0</v>
      </c>
      <c r="D37" s="5"/>
    </row>
    <row r="38" spans="1:4" ht="14.25" x14ac:dyDescent="0.25">
      <c r="A38" s="4"/>
      <c r="B38" s="29" t="s">
        <v>15</v>
      </c>
      <c r="C38" s="24">
        <f>IF(C34-C35-C36-C37&lt;0,0,C34-C35-C36-C37)</f>
        <v>0</v>
      </c>
      <c r="D38" s="5"/>
    </row>
    <row r="39" spans="1:4" x14ac:dyDescent="0.25">
      <c r="A39" s="4"/>
      <c r="B39" s="29" t="s">
        <v>16</v>
      </c>
      <c r="C39" s="24">
        <f>IF(C21&lt;params!B6,0,'TVL-OVK'!F13-'TVL-OVK'!F19)</f>
        <v>0</v>
      </c>
      <c r="D39" s="5"/>
    </row>
    <row r="40" spans="1:4" x14ac:dyDescent="0.25">
      <c r="A40" s="4"/>
      <c r="B40" s="29" t="s">
        <v>27</v>
      </c>
      <c r="C40" s="24">
        <f>IF(C38*params!B8&gt;'TVL-OVK'!C39,'TVL-OVK'!C39,'TVL-OVK'!C38*params!B8)</f>
        <v>0</v>
      </c>
      <c r="D40" s="5"/>
    </row>
    <row r="41" spans="1:4" x14ac:dyDescent="0.25">
      <c r="A41" s="4"/>
      <c r="B41" s="29"/>
      <c r="C41" s="16"/>
      <c r="D41" s="5"/>
    </row>
    <row r="42" spans="1:4" x14ac:dyDescent="0.25">
      <c r="A42" s="4"/>
      <c r="B42" s="26" t="s">
        <v>25</v>
      </c>
      <c r="C42" s="41">
        <f>SUM(C40,C31)</f>
        <v>0</v>
      </c>
      <c r="D42" s="5"/>
    </row>
    <row r="43" spans="1:4" x14ac:dyDescent="0.25">
      <c r="A43" s="4"/>
      <c r="B43" s="15"/>
      <c r="C43" s="15"/>
      <c r="D43" s="5"/>
    </row>
    <row r="44" spans="1:4" x14ac:dyDescent="0.25">
      <c r="A44" s="15"/>
      <c r="B44" s="37"/>
      <c r="C44" s="38"/>
      <c r="D44" s="15"/>
    </row>
    <row r="45" spans="1:4" ht="14.25" hidden="1" x14ac:dyDescent="0.25"/>
    <row r="46" spans="1:4" ht="14.25" hidden="1" x14ac:dyDescent="0.25"/>
    <row r="47" spans="1:4" ht="14.25" hidden="1" x14ac:dyDescent="0.25"/>
    <row r="48" spans="1:4" x14ac:dyDescent="0.25">
      <c r="A48" s="40" t="s">
        <v>7</v>
      </c>
      <c r="B48" s="40"/>
      <c r="C48" s="36" t="str">
        <f>DEC2HEX(SUM(C21:C46),10)</f>
        <v>0000000000</v>
      </c>
      <c r="D48" s="39"/>
    </row>
  </sheetData>
  <sheetProtection algorithmName="SHA-512" hashValue="sdHFyXuDivfkGMblUiwdWIefhYCbGKWUtyQ/9RAUfYLdUs7ik6pYmeitnI8+f0liFObXz0NMDcTijqqFJqbpLQ==" saltValue="7qKccKcffgc9mOSa1Iqrlw==" spinCount="100000" sheet="1" objects="1" scenarios="1" selectLockedCells="1"/>
  <mergeCells count="1">
    <mergeCell ref="A48:B48"/>
  </mergeCells>
  <dataValidations count="3">
    <dataValidation type="list" allowBlank="1" showInputMessage="1" showErrorMessage="1" sqref="C13" xr:uid="{2EBDD53F-DD21-472F-8209-D84545EA5408}">
      <formula1>"Ja,Nee"</formula1>
    </dataValidation>
    <dataValidation type="whole" allowBlank="1" showInputMessage="1" showErrorMessage="1" errorTitle="Foute invoer" error="Vul een geldig getal in. Het maximum bedrag voor q4 2020 is €90.000" sqref="C17" xr:uid="{D9F6B215-8EF1-4F01-87BE-41E9441C5F3E}">
      <formula1>0</formula1>
      <formula2>90000</formula2>
    </dataValidation>
    <dataValidation type="whole" allowBlank="1" showInputMessage="1" showErrorMessage="1" sqref="C25:C26 C28 C34:C35 C37" xr:uid="{71DB12E8-2FA3-4D41-88AE-002D6E5AF0BA}">
      <formula1>0</formula1>
      <formula2>10000000000</formula2>
    </dataValidation>
  </dataValidations>
  <pageMargins left="0.7" right="0.7" top="0.75" bottom="0.75" header="0.3" footer="0.3"/>
  <pageSetup paperSize="9" scale="77" orientation="portrait" horizontalDpi="1200" verticalDpi="1200" r:id="rId1"/>
  <ignoredErrors>
    <ignoredError sqref="C20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4D8E753A-0288-447A-9454-0E112AD891BE}">
            <xm:f>IF($C$17+$C$18&gt;params!$B$6,TRUE,FALSE)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7" id="{D524E3D7-D2CE-4D7C-ABB0-628DBE3CF07B}">
            <xm:f>IF($C$18+$C$17+$C$19&gt;params!$B$6,TRUE,FALSE)</xm:f>
            <x14:dxf>
              <font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whole" allowBlank="1" showInputMessage="1" showErrorMessage="1" errorTitle="Foute invoer" error="Vul een geldig getal in. Het maximum bedrag voor q4 2020 + q1 2021 mag niet groter zijn dan  €225.000" xr:uid="{6E46B9E1-B503-4BE4-8E46-1BB41726E512}">
          <x14:formula1>
            <xm:f>0</xm:f>
          </x14:formula1>
          <x14:formula2>
            <xm:f>params!B16-C17</xm:f>
          </x14:formula2>
          <xm:sqref>C18</xm:sqref>
        </x14:dataValidation>
        <x14:dataValidation type="whole" allowBlank="1" showInputMessage="1" showErrorMessage="1" errorTitle="Foute invoer" error="Vul een geldig getal in. Het maximum bedrag voor q4 2020 + q1 2021 + q2 2021 mag niet groter zijn dan  €225.000" xr:uid="{18215EF2-848A-42AD-B93C-C127F704AD70}">
          <x14:formula1>
            <xm:f>0</xm:f>
          </x14:formula1>
          <x14:formula2>
            <xm:f>params!B16-C18-C17</xm:f>
          </x14:formula2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7F24-B9FA-4958-8964-D95203FF7BB7}">
  <sheetPr codeName="Blad2"/>
  <dimension ref="A1:B8"/>
  <sheetViews>
    <sheetView workbookViewId="0">
      <selection activeCell="D10" sqref="D10"/>
    </sheetView>
  </sheetViews>
  <sheetFormatPr defaultRowHeight="15" x14ac:dyDescent="0.25"/>
  <sheetData>
    <row r="1" spans="1:2" x14ac:dyDescent="0.25">
      <c r="A1" s="10" t="s">
        <v>1</v>
      </c>
      <c r="B1" s="11"/>
    </row>
    <row r="2" spans="1:2" x14ac:dyDescent="0.25">
      <c r="A2" s="6" t="s">
        <v>0</v>
      </c>
      <c r="B2" s="7">
        <v>550000</v>
      </c>
    </row>
    <row r="3" spans="1:2" x14ac:dyDescent="0.25">
      <c r="A3" s="8" t="s">
        <v>2</v>
      </c>
      <c r="B3" s="9">
        <v>600000</v>
      </c>
    </row>
    <row r="4" spans="1:2" x14ac:dyDescent="0.25">
      <c r="A4" s="10" t="s">
        <v>5</v>
      </c>
      <c r="B4" s="11"/>
    </row>
    <row r="5" spans="1:2" x14ac:dyDescent="0.25">
      <c r="A5" s="6" t="s">
        <v>3</v>
      </c>
      <c r="B5" s="7">
        <v>90000</v>
      </c>
    </row>
    <row r="6" spans="1:2" x14ac:dyDescent="0.25">
      <c r="A6" s="8" t="s">
        <v>4</v>
      </c>
      <c r="B6" s="9">
        <v>225000</v>
      </c>
    </row>
    <row r="7" spans="1:2" x14ac:dyDescent="0.25">
      <c r="A7" s="12" t="s">
        <v>6</v>
      </c>
      <c r="B7" s="13"/>
    </row>
    <row r="8" spans="1:2" x14ac:dyDescent="0.25">
      <c r="B8" s="14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TVL-OVK</vt:lpstr>
      <vt:lpstr>params</vt:lpstr>
      <vt:lpstr>'TVL-OVK'!Afdrukbereik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maximum subsidie OVK</dc:title>
  <dc:creator>Rijksdienst voor Ondernemend Nederland</dc:creator>
  <cp:lastModifiedBy>Bunt, M.V. (Maarten)</cp:lastModifiedBy>
  <cp:lastPrinted>2021-06-18T13:08:42Z</cp:lastPrinted>
  <dcterms:created xsi:type="dcterms:W3CDTF">2021-05-19T08:27:10Z</dcterms:created>
  <dcterms:modified xsi:type="dcterms:W3CDTF">2021-09-21T13:15:37Z</dcterms:modified>
</cp:coreProperties>
</file>