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checkCompatibility="1" defaultThemeVersion="124226"/>
  <mc:AlternateContent xmlns:mc="http://schemas.openxmlformats.org/markup-compatibility/2006">
    <mc:Choice Requires="x15">
      <x15ac:absPath xmlns:x15ac="http://schemas.microsoft.com/office/spreadsheetml/2010/11/ac" url="R:\Mijn Documenten\Content\EuroHPC JU\"/>
    </mc:Choice>
  </mc:AlternateContent>
  <xr:revisionPtr revIDLastSave="0" documentId="8_{6DDADC8A-15E5-486E-9F75-9F4FA1BB3F54}" xr6:coauthVersionLast="47" xr6:coauthVersionMax="47" xr10:uidLastSave="{00000000-0000-0000-0000-000000000000}"/>
  <bookViews>
    <workbookView xWindow="-120" yWindow="-120" windowWidth="29040" windowHeight="15840" tabRatio="847" xr2:uid="{00000000-000D-0000-FFFF-FFFF00000000}"/>
  </bookViews>
  <sheets>
    <sheet name="Toelichting" sheetId="19" r:id="rId1"/>
    <sheet name="Toelichting kostenposten" sheetId="16" r:id="rId2"/>
    <sheet name="Totaal begroting" sheetId="17" r:id="rId3"/>
    <sheet name="Begroting penvoerder" sheetId="2" r:id="rId4"/>
    <sheet name="deelnemer 1" sheetId="20" r:id="rId5"/>
    <sheet name="deelnemer 2" sheetId="21" r:id="rId6"/>
    <sheet name="deelnemer 3" sheetId="22" r:id="rId7"/>
    <sheet name="deelnemer 4" sheetId="24" r:id="rId8"/>
    <sheet name="deelnemer 5" sheetId="23" r:id="rId9"/>
    <sheet name="deelnemer 6" sheetId="27" r:id="rId10"/>
    <sheet name="deelnemer 7" sheetId="28" r:id="rId11"/>
    <sheet name="deelnemer 8" sheetId="29" r:id="rId12"/>
    <sheet name="deelnemer 9" sheetId="30" r:id="rId13"/>
    <sheet name="Mach, app" sheetId="15" r:id="rId14"/>
  </sheets>
  <definedNames>
    <definedName name="_xlnm.Print_Area" localSheetId="3">'Begroting penvoerder'!$A$1:$N$80</definedName>
    <definedName name="_xlnm.Print_Area" localSheetId="4">'deelnemer 1'!$A$1:$M$80</definedName>
    <definedName name="_xlnm.Print_Area" localSheetId="5">'deelnemer 2'!$A$1:$M$83</definedName>
    <definedName name="_xlnm.Print_Area" localSheetId="6">'deelnemer 3'!$A$1:$N$83</definedName>
    <definedName name="_xlnm.Print_Area" localSheetId="7">'deelnemer 4'!$A$1:$N$83</definedName>
    <definedName name="_xlnm.Print_Area" localSheetId="8">'deelnemer 5'!$A$1:$N$83</definedName>
    <definedName name="_xlnm.Print_Area" localSheetId="9">'deelnemer 6'!$A$1:$N$83</definedName>
    <definedName name="_xlnm.Print_Area" localSheetId="10">'deelnemer 7'!$A$1:$N$83</definedName>
    <definedName name="_xlnm.Print_Area" localSheetId="11">'deelnemer 8'!$A$1:$N$83</definedName>
    <definedName name="_xlnm.Print_Area" localSheetId="12">'deelnemer 9'!$A$1:$N$83</definedName>
    <definedName name="_xlnm.Print_Area" localSheetId="13">'Mach, app'!$A$1:$H$29</definedName>
    <definedName name="_xlnm.Print_Titles" localSheetId="13">'Mach, app'!$1:$3</definedName>
    <definedName name="Code">"euroHPC220715"</definedName>
    <definedName name="Deelnemer_1">'deelnemer 1'!$C$1</definedName>
    <definedName name="Deelnemer_2">'deelnemer 2'!$C$1</definedName>
    <definedName name="Deelnemer_3">'deelnemer 3'!$C$1</definedName>
    <definedName name="Deelnemer_4">'deelnemer 4'!$C$1</definedName>
    <definedName name="Deelnemer_5">'deelnemer 5'!$C$1</definedName>
    <definedName name="Deelnemer_6">'deelnemer 6'!$C$1</definedName>
    <definedName name="Deelnemer_7">'deelnemer 7'!$C$1</definedName>
    <definedName name="Deelnemer_8">'deelnemer 8'!$C$1</definedName>
    <definedName name="Deelnemer_9">'deelnemer 9'!$C$1</definedName>
    <definedName name="f_onderzoek">1</definedName>
    <definedName name="haalbaarheid">1</definedName>
    <definedName name="i_onderzoek">0.5</definedName>
    <definedName name="KB">0.2</definedName>
    <definedName name="KIS">0.8</definedName>
    <definedName name="kostenmethode_1">'deelnemer 1'!$C$21</definedName>
    <definedName name="kostenmethode_2">'deelnemer 2'!$C$21</definedName>
    <definedName name="kostenmethode_3">'deelnemer 3'!$C$21</definedName>
    <definedName name="kostenmethode_4">'deelnemer 4'!$C$21</definedName>
    <definedName name="kostenmethode_5">'deelnemer 5'!$C$21</definedName>
    <definedName name="kostenmethode_6">'deelnemer 6'!$C$21</definedName>
    <definedName name="kostenmethode_7">'deelnemer 7'!$C$21</definedName>
    <definedName name="kostenmethode_8">'deelnemer 8'!$C$21</definedName>
    <definedName name="kostenmethode_9">'deelnemer 9'!$C$21</definedName>
    <definedName name="kostenmethode_pv">'Begroting penvoerder'!$C$21</definedName>
    <definedName name="MB">0.1</definedName>
    <definedName name="MKB">0.1</definedName>
    <definedName name="ontwikkeling">0.25</definedName>
    <definedName name="Penvoerder">'Begroting penvoerder'!$C$1</definedName>
    <definedName name="Projecttitel">'Begroting penvoerder'!$C$2</definedName>
    <definedName name="samenwerking">0.15</definedName>
    <definedName name="type_1">'deelnemer 1'!$C$3</definedName>
    <definedName name="type_2">'deelnemer 2'!$C$3</definedName>
    <definedName name="type_3">'deelnemer 3'!$C$3</definedName>
    <definedName name="type_4">'deelnemer 4'!$C$3</definedName>
    <definedName name="type_5">'deelnemer 5'!$C$3</definedName>
    <definedName name="type_6">'deelnemer 6'!$C$3</definedName>
    <definedName name="type_7">'deelnemer 7'!$C$3</definedName>
    <definedName name="type_8">'deelnemer 8'!$C$3</definedName>
    <definedName name="type_9">'deelnemer 9'!$C$3</definedName>
    <definedName name="type_penvoerder">'Begroting penvoerder'!$C$3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17" l="1"/>
  <c r="K14" i="17"/>
  <c r="K13" i="17"/>
  <c r="K12" i="17"/>
  <c r="K11" i="17"/>
  <c r="K10" i="17"/>
  <c r="K9" i="17"/>
  <c r="K8" i="17"/>
  <c r="H15" i="17"/>
  <c r="H14" i="17"/>
  <c r="H13" i="17"/>
  <c r="H12" i="17"/>
  <c r="H11" i="17"/>
  <c r="H10" i="17"/>
  <c r="H9" i="17"/>
  <c r="H8" i="17"/>
  <c r="E15" i="17"/>
  <c r="E14" i="17"/>
  <c r="E13" i="17"/>
  <c r="E12" i="17"/>
  <c r="E11" i="17"/>
  <c r="E10" i="17"/>
  <c r="E9" i="17"/>
  <c r="E8" i="17"/>
  <c r="C49" i="30"/>
  <c r="C49" i="29"/>
  <c r="C49" i="28"/>
  <c r="C49" i="27"/>
  <c r="C49" i="24"/>
  <c r="C49" i="22"/>
  <c r="C49" i="21"/>
  <c r="C49" i="23"/>
  <c r="B77" i="30"/>
  <c r="B76" i="30"/>
  <c r="B74" i="30"/>
  <c r="B72" i="30"/>
  <c r="A72" i="30"/>
  <c r="L70" i="30"/>
  <c r="I70" i="30"/>
  <c r="F70" i="30"/>
  <c r="N70" i="30" s="1"/>
  <c r="N69" i="30"/>
  <c r="L54" i="30"/>
  <c r="I54" i="30"/>
  <c r="F54" i="30"/>
  <c r="B54" i="30"/>
  <c r="K53" i="30"/>
  <c r="H53" i="30"/>
  <c r="E53" i="30"/>
  <c r="B53" i="30"/>
  <c r="A53" i="30"/>
  <c r="C50" i="30"/>
  <c r="L47" i="30"/>
  <c r="I47" i="30"/>
  <c r="F47" i="30"/>
  <c r="N47" i="30" s="1"/>
  <c r="N46" i="30"/>
  <c r="L37" i="30"/>
  <c r="I37" i="30"/>
  <c r="F37" i="30"/>
  <c r="B37" i="30"/>
  <c r="K36" i="30"/>
  <c r="H36" i="30"/>
  <c r="E36" i="30"/>
  <c r="B36" i="30"/>
  <c r="A36" i="30"/>
  <c r="N33" i="30"/>
  <c r="L33" i="30"/>
  <c r="I33" i="30"/>
  <c r="F33" i="30"/>
  <c r="L32" i="30"/>
  <c r="I32" i="30"/>
  <c r="F32" i="30"/>
  <c r="L31" i="30"/>
  <c r="I31" i="30"/>
  <c r="F31" i="30"/>
  <c r="L30" i="30"/>
  <c r="I30" i="30"/>
  <c r="F30" i="30"/>
  <c r="L29" i="30"/>
  <c r="I29" i="30"/>
  <c r="F29" i="30"/>
  <c r="L28" i="30"/>
  <c r="I28" i="30"/>
  <c r="F28" i="30"/>
  <c r="L27" i="30"/>
  <c r="I27" i="30"/>
  <c r="F27" i="30"/>
  <c r="L26" i="30"/>
  <c r="L34" i="30" s="1"/>
  <c r="I26" i="30"/>
  <c r="I34" i="30" s="1"/>
  <c r="F26" i="30"/>
  <c r="F34" i="30" s="1"/>
  <c r="L25" i="30"/>
  <c r="K25" i="30"/>
  <c r="I25" i="30"/>
  <c r="H25" i="30"/>
  <c r="F25" i="30"/>
  <c r="E25" i="30"/>
  <c r="D25" i="30"/>
  <c r="B25" i="30"/>
  <c r="K24" i="30"/>
  <c r="H24" i="30"/>
  <c r="E24" i="30"/>
  <c r="B24" i="30"/>
  <c r="A24" i="30"/>
  <c r="N21" i="30"/>
  <c r="D21" i="30"/>
  <c r="B21" i="30"/>
  <c r="L18" i="30"/>
  <c r="F18" i="30"/>
  <c r="D18" i="30"/>
  <c r="I18" i="30" s="1"/>
  <c r="L17" i="30"/>
  <c r="F17" i="30"/>
  <c r="D17" i="30"/>
  <c r="I17" i="30" s="1"/>
  <c r="B16" i="30"/>
  <c r="L15" i="30"/>
  <c r="I15" i="30"/>
  <c r="F15" i="30"/>
  <c r="L14" i="30"/>
  <c r="I14" i="30"/>
  <c r="F14" i="30"/>
  <c r="L13" i="30"/>
  <c r="I13" i="30"/>
  <c r="F13" i="30"/>
  <c r="L12" i="30"/>
  <c r="I12" i="30"/>
  <c r="F12" i="30"/>
  <c r="L11" i="30"/>
  <c r="I11" i="30"/>
  <c r="F11" i="30"/>
  <c r="L10" i="30"/>
  <c r="I10" i="30"/>
  <c r="F10" i="30"/>
  <c r="L9" i="30"/>
  <c r="I9" i="30"/>
  <c r="F9" i="30"/>
  <c r="L8" i="30"/>
  <c r="I8" i="30"/>
  <c r="F8" i="30"/>
  <c r="L7" i="30"/>
  <c r="L21" i="30" s="1"/>
  <c r="I7" i="30"/>
  <c r="I19" i="30" s="1"/>
  <c r="F7" i="30"/>
  <c r="F21" i="30" s="1"/>
  <c r="L6" i="30"/>
  <c r="K6" i="30"/>
  <c r="I6" i="30"/>
  <c r="H6" i="30"/>
  <c r="F6" i="30"/>
  <c r="E6" i="30"/>
  <c r="D6" i="30"/>
  <c r="C6" i="30"/>
  <c r="B6" i="30"/>
  <c r="K5" i="30"/>
  <c r="H5" i="30"/>
  <c r="E5" i="30"/>
  <c r="B5" i="30"/>
  <c r="A5" i="30"/>
  <c r="D3" i="30"/>
  <c r="B3" i="30"/>
  <c r="C2" i="30"/>
  <c r="B2" i="30"/>
  <c r="E1" i="30"/>
  <c r="D1" i="30"/>
  <c r="B77" i="29"/>
  <c r="B76" i="29"/>
  <c r="B74" i="29"/>
  <c r="B72" i="29"/>
  <c r="A72" i="29"/>
  <c r="L70" i="29"/>
  <c r="I70" i="29"/>
  <c r="N70" i="29" s="1"/>
  <c r="F70" i="29"/>
  <c r="N69" i="29"/>
  <c r="L54" i="29"/>
  <c r="I54" i="29"/>
  <c r="F54" i="29"/>
  <c r="B54" i="29"/>
  <c r="K53" i="29"/>
  <c r="H53" i="29"/>
  <c r="E53" i="29"/>
  <c r="B53" i="29"/>
  <c r="A53" i="29"/>
  <c r="C50" i="29"/>
  <c r="L47" i="29"/>
  <c r="I47" i="29"/>
  <c r="N47" i="29" s="1"/>
  <c r="F47" i="29"/>
  <c r="N46" i="29"/>
  <c r="L37" i="29"/>
  <c r="I37" i="29"/>
  <c r="F37" i="29"/>
  <c r="B37" i="29"/>
  <c r="K36" i="29"/>
  <c r="H36" i="29"/>
  <c r="E36" i="29"/>
  <c r="B36" i="29"/>
  <c r="A36" i="29"/>
  <c r="N33" i="29"/>
  <c r="L33" i="29"/>
  <c r="I33" i="29"/>
  <c r="F33" i="29"/>
  <c r="L32" i="29"/>
  <c r="I32" i="29"/>
  <c r="F32" i="29"/>
  <c r="L31" i="29"/>
  <c r="I31" i="29"/>
  <c r="F31" i="29"/>
  <c r="L30" i="29"/>
  <c r="I30" i="29"/>
  <c r="F30" i="29"/>
  <c r="L29" i="29"/>
  <c r="I29" i="29"/>
  <c r="F29" i="29"/>
  <c r="L28" i="29"/>
  <c r="I28" i="29"/>
  <c r="F28" i="29"/>
  <c r="L27" i="29"/>
  <c r="I27" i="29"/>
  <c r="I34" i="29" s="1"/>
  <c r="F27" i="29"/>
  <c r="L26" i="29"/>
  <c r="L34" i="29" s="1"/>
  <c r="I26" i="29"/>
  <c r="F26" i="29"/>
  <c r="F34" i="29" s="1"/>
  <c r="N34" i="29" s="1"/>
  <c r="L25" i="29"/>
  <c r="K25" i="29"/>
  <c r="I25" i="29"/>
  <c r="H25" i="29"/>
  <c r="F25" i="29"/>
  <c r="E25" i="29"/>
  <c r="D25" i="29"/>
  <c r="B25" i="29"/>
  <c r="K24" i="29"/>
  <c r="H24" i="29"/>
  <c r="E24" i="29"/>
  <c r="B24" i="29"/>
  <c r="A24" i="29"/>
  <c r="N21" i="29"/>
  <c r="D21" i="29"/>
  <c r="B21" i="29"/>
  <c r="D18" i="29"/>
  <c r="L18" i="29" s="1"/>
  <c r="D17" i="29"/>
  <c r="L17" i="29" s="1"/>
  <c r="B16" i="29"/>
  <c r="L15" i="29"/>
  <c r="I15" i="29"/>
  <c r="F15" i="29"/>
  <c r="L14" i="29"/>
  <c r="I14" i="29"/>
  <c r="F14" i="29"/>
  <c r="L13" i="29"/>
  <c r="I13" i="29"/>
  <c r="F13" i="29"/>
  <c r="L12" i="29"/>
  <c r="I12" i="29"/>
  <c r="F12" i="29"/>
  <c r="L11" i="29"/>
  <c r="I11" i="29"/>
  <c r="F11" i="29"/>
  <c r="L10" i="29"/>
  <c r="I10" i="29"/>
  <c r="F10" i="29"/>
  <c r="L9" i="29"/>
  <c r="I9" i="29"/>
  <c r="F9" i="29"/>
  <c r="L8" i="29"/>
  <c r="I8" i="29"/>
  <c r="F8" i="29"/>
  <c r="L7" i="29"/>
  <c r="L21" i="29" s="1"/>
  <c r="I7" i="29"/>
  <c r="F7" i="29"/>
  <c r="F21" i="29" s="1"/>
  <c r="L6" i="29"/>
  <c r="K6" i="29"/>
  <c r="I6" i="29"/>
  <c r="H6" i="29"/>
  <c r="F6" i="29"/>
  <c r="E6" i="29"/>
  <c r="D6" i="29"/>
  <c r="C6" i="29"/>
  <c r="B6" i="29"/>
  <c r="K5" i="29"/>
  <c r="H5" i="29"/>
  <c r="E5" i="29"/>
  <c r="B5" i="29"/>
  <c r="A5" i="29"/>
  <c r="D3" i="29"/>
  <c r="B3" i="29"/>
  <c r="C2" i="29"/>
  <c r="B2" i="29"/>
  <c r="E1" i="29"/>
  <c r="D1" i="29"/>
  <c r="B77" i="28"/>
  <c r="B76" i="28"/>
  <c r="B74" i="28"/>
  <c r="B72" i="28"/>
  <c r="A72" i="28"/>
  <c r="L70" i="28"/>
  <c r="I70" i="28"/>
  <c r="F70" i="28"/>
  <c r="N70" i="28" s="1"/>
  <c r="N69" i="28"/>
  <c r="L54" i="28"/>
  <c r="I54" i="28"/>
  <c r="F54" i="28"/>
  <c r="B54" i="28"/>
  <c r="K53" i="28"/>
  <c r="H53" i="28"/>
  <c r="E53" i="28"/>
  <c r="B53" i="28"/>
  <c r="A53" i="28"/>
  <c r="C50" i="28"/>
  <c r="L47" i="28"/>
  <c r="I47" i="28"/>
  <c r="F47" i="28"/>
  <c r="N47" i="28" s="1"/>
  <c r="N46" i="28"/>
  <c r="L37" i="28"/>
  <c r="I37" i="28"/>
  <c r="F37" i="28"/>
  <c r="B37" i="28"/>
  <c r="K36" i="28"/>
  <c r="H36" i="28"/>
  <c r="E36" i="28"/>
  <c r="B36" i="28"/>
  <c r="A36" i="28"/>
  <c r="N33" i="28"/>
  <c r="L33" i="28"/>
  <c r="I33" i="28"/>
  <c r="F33" i="28"/>
  <c r="L32" i="28"/>
  <c r="I32" i="28"/>
  <c r="F32" i="28"/>
  <c r="L31" i="28"/>
  <c r="I31" i="28"/>
  <c r="F31" i="28"/>
  <c r="L30" i="28"/>
  <c r="I30" i="28"/>
  <c r="F30" i="28"/>
  <c r="L29" i="28"/>
  <c r="I29" i="28"/>
  <c r="F29" i="28"/>
  <c r="L28" i="28"/>
  <c r="I28" i="28"/>
  <c r="F28" i="28"/>
  <c r="L27" i="28"/>
  <c r="I27" i="28"/>
  <c r="F27" i="28"/>
  <c r="L26" i="28"/>
  <c r="L34" i="28" s="1"/>
  <c r="I26" i="28"/>
  <c r="I34" i="28" s="1"/>
  <c r="F26" i="28"/>
  <c r="F34" i="28" s="1"/>
  <c r="L25" i="28"/>
  <c r="K25" i="28"/>
  <c r="I25" i="28"/>
  <c r="H25" i="28"/>
  <c r="F25" i="28"/>
  <c r="E25" i="28"/>
  <c r="D25" i="28"/>
  <c r="B25" i="28"/>
  <c r="K24" i="28"/>
  <c r="H24" i="28"/>
  <c r="E24" i="28"/>
  <c r="B24" i="28"/>
  <c r="A24" i="28"/>
  <c r="N21" i="28"/>
  <c r="D21" i="28"/>
  <c r="B21" i="28"/>
  <c r="D18" i="28"/>
  <c r="L18" i="28" s="1"/>
  <c r="D17" i="28"/>
  <c r="L17" i="28" s="1"/>
  <c r="B16" i="28"/>
  <c r="L15" i="28"/>
  <c r="I15" i="28"/>
  <c r="F15" i="28"/>
  <c r="L14" i="28"/>
  <c r="I14" i="28"/>
  <c r="F14" i="28"/>
  <c r="L13" i="28"/>
  <c r="I13" i="28"/>
  <c r="F13" i="28"/>
  <c r="L12" i="28"/>
  <c r="I12" i="28"/>
  <c r="F12" i="28"/>
  <c r="L11" i="28"/>
  <c r="I11" i="28"/>
  <c r="F11" i="28"/>
  <c r="L10" i="28"/>
  <c r="I10" i="28"/>
  <c r="F10" i="28"/>
  <c r="L9" i="28"/>
  <c r="I9" i="28"/>
  <c r="F9" i="28"/>
  <c r="L8" i="28"/>
  <c r="I8" i="28"/>
  <c r="I21" i="28" s="1"/>
  <c r="F8" i="28"/>
  <c r="L7" i="28"/>
  <c r="L21" i="28" s="1"/>
  <c r="I7" i="28"/>
  <c r="F7" i="28"/>
  <c r="F21" i="28" s="1"/>
  <c r="L6" i="28"/>
  <c r="K6" i="28"/>
  <c r="I6" i="28"/>
  <c r="H6" i="28"/>
  <c r="F6" i="28"/>
  <c r="E6" i="28"/>
  <c r="D6" i="28"/>
  <c r="C6" i="28"/>
  <c r="B6" i="28"/>
  <c r="K5" i="28"/>
  <c r="H5" i="28"/>
  <c r="E5" i="28"/>
  <c r="B5" i="28"/>
  <c r="A5" i="28"/>
  <c r="D3" i="28"/>
  <c r="B3" i="28"/>
  <c r="C2" i="28"/>
  <c r="B2" i="28"/>
  <c r="E1" i="28"/>
  <c r="D1" i="28"/>
  <c r="B77" i="27"/>
  <c r="B76" i="27"/>
  <c r="B74" i="27"/>
  <c r="B72" i="27"/>
  <c r="A72" i="27"/>
  <c r="L70" i="27"/>
  <c r="I70" i="27"/>
  <c r="F70" i="27"/>
  <c r="N70" i="27" s="1"/>
  <c r="N69" i="27"/>
  <c r="L54" i="27"/>
  <c r="I54" i="27"/>
  <c r="F54" i="27"/>
  <c r="B54" i="27"/>
  <c r="K53" i="27"/>
  <c r="H53" i="27"/>
  <c r="E53" i="27"/>
  <c r="B53" i="27"/>
  <c r="A53" i="27"/>
  <c r="C50" i="27"/>
  <c r="L47" i="27"/>
  <c r="I47" i="27"/>
  <c r="F47" i="27"/>
  <c r="N47" i="27" s="1"/>
  <c r="N46" i="27"/>
  <c r="L37" i="27"/>
  <c r="I37" i="27"/>
  <c r="F37" i="27"/>
  <c r="B37" i="27"/>
  <c r="K36" i="27"/>
  <c r="H36" i="27"/>
  <c r="E36" i="27"/>
  <c r="B36" i="27"/>
  <c r="A36" i="27"/>
  <c r="N33" i="27"/>
  <c r="L33" i="27"/>
  <c r="I33" i="27"/>
  <c r="F33" i="27"/>
  <c r="L32" i="27"/>
  <c r="I32" i="27"/>
  <c r="F32" i="27"/>
  <c r="L31" i="27"/>
  <c r="I31" i="27"/>
  <c r="F31" i="27"/>
  <c r="L30" i="27"/>
  <c r="I30" i="27"/>
  <c r="F30" i="27"/>
  <c r="L29" i="27"/>
  <c r="I29" i="27"/>
  <c r="F29" i="27"/>
  <c r="L28" i="27"/>
  <c r="I28" i="27"/>
  <c r="F28" i="27"/>
  <c r="L27" i="27"/>
  <c r="I27" i="27"/>
  <c r="F27" i="27"/>
  <c r="L26" i="27"/>
  <c r="L34" i="27" s="1"/>
  <c r="I26" i="27"/>
  <c r="I34" i="27" s="1"/>
  <c r="F26" i="27"/>
  <c r="F34" i="27" s="1"/>
  <c r="N34" i="27" s="1"/>
  <c r="L25" i="27"/>
  <c r="K25" i="27"/>
  <c r="I25" i="27"/>
  <c r="H25" i="27"/>
  <c r="F25" i="27"/>
  <c r="E25" i="27"/>
  <c r="D25" i="27"/>
  <c r="B25" i="27"/>
  <c r="K24" i="27"/>
  <c r="H24" i="27"/>
  <c r="E24" i="27"/>
  <c r="B24" i="27"/>
  <c r="A24" i="27"/>
  <c r="N21" i="27"/>
  <c r="D21" i="27"/>
  <c r="B21" i="27"/>
  <c r="D18" i="27"/>
  <c r="L18" i="27" s="1"/>
  <c r="D17" i="27"/>
  <c r="L17" i="27" s="1"/>
  <c r="B16" i="27"/>
  <c r="L15" i="27"/>
  <c r="I15" i="27"/>
  <c r="F15" i="27"/>
  <c r="L14" i="27"/>
  <c r="I14" i="27"/>
  <c r="F14" i="27"/>
  <c r="L13" i="27"/>
  <c r="I13" i="27"/>
  <c r="F13" i="27"/>
  <c r="L12" i="27"/>
  <c r="I12" i="27"/>
  <c r="F12" i="27"/>
  <c r="L11" i="27"/>
  <c r="I11" i="27"/>
  <c r="F11" i="27"/>
  <c r="L10" i="27"/>
  <c r="I10" i="27"/>
  <c r="F10" i="27"/>
  <c r="L9" i="27"/>
  <c r="I9" i="27"/>
  <c r="F9" i="27"/>
  <c r="L8" i="27"/>
  <c r="I8" i="27"/>
  <c r="F8" i="27"/>
  <c r="L7" i="27"/>
  <c r="L21" i="27" s="1"/>
  <c r="I7" i="27"/>
  <c r="F7" i="27"/>
  <c r="F21" i="27" s="1"/>
  <c r="L6" i="27"/>
  <c r="K6" i="27"/>
  <c r="I6" i="27"/>
  <c r="H6" i="27"/>
  <c r="F6" i="27"/>
  <c r="E6" i="27"/>
  <c r="D6" i="27"/>
  <c r="C6" i="27"/>
  <c r="B6" i="27"/>
  <c r="K5" i="27"/>
  <c r="H5" i="27"/>
  <c r="E5" i="27"/>
  <c r="B5" i="27"/>
  <c r="A5" i="27"/>
  <c r="D3" i="27"/>
  <c r="B3" i="27"/>
  <c r="C2" i="27"/>
  <c r="B2" i="27"/>
  <c r="E1" i="27"/>
  <c r="D1" i="27"/>
  <c r="B77" i="23"/>
  <c r="B76" i="23"/>
  <c r="B74" i="23"/>
  <c r="B72" i="23"/>
  <c r="A72" i="23"/>
  <c r="L70" i="23"/>
  <c r="I70" i="23"/>
  <c r="F70" i="23"/>
  <c r="N70" i="23" s="1"/>
  <c r="N69" i="23"/>
  <c r="L54" i="23"/>
  <c r="I54" i="23"/>
  <c r="F54" i="23"/>
  <c r="B54" i="23"/>
  <c r="K53" i="23"/>
  <c r="H53" i="23"/>
  <c r="E53" i="23"/>
  <c r="B53" i="23"/>
  <c r="A53" i="23"/>
  <c r="C50" i="23"/>
  <c r="L47" i="23"/>
  <c r="I47" i="23"/>
  <c r="F47" i="23"/>
  <c r="N47" i="23" s="1"/>
  <c r="N46" i="23"/>
  <c r="L37" i="23"/>
  <c r="I37" i="23"/>
  <c r="F37" i="23"/>
  <c r="B37" i="23"/>
  <c r="K36" i="23"/>
  <c r="H36" i="23"/>
  <c r="E36" i="23"/>
  <c r="B36" i="23"/>
  <c r="A36" i="23"/>
  <c r="N33" i="23"/>
  <c r="L33" i="23"/>
  <c r="I33" i="23"/>
  <c r="F33" i="23"/>
  <c r="L32" i="23"/>
  <c r="I32" i="23"/>
  <c r="F32" i="23"/>
  <c r="L31" i="23"/>
  <c r="I31" i="23"/>
  <c r="F31" i="23"/>
  <c r="L30" i="23"/>
  <c r="I30" i="23"/>
  <c r="F30" i="23"/>
  <c r="L29" i="23"/>
  <c r="I29" i="23"/>
  <c r="F29" i="23"/>
  <c r="L28" i="23"/>
  <c r="I28" i="23"/>
  <c r="F28" i="23"/>
  <c r="L27" i="23"/>
  <c r="I27" i="23"/>
  <c r="F27" i="23"/>
  <c r="L26" i="23"/>
  <c r="L34" i="23" s="1"/>
  <c r="I26" i="23"/>
  <c r="I34" i="23" s="1"/>
  <c r="F26" i="23"/>
  <c r="F34" i="23" s="1"/>
  <c r="N34" i="23" s="1"/>
  <c r="L25" i="23"/>
  <c r="K25" i="23"/>
  <c r="I25" i="23"/>
  <c r="H25" i="23"/>
  <c r="F25" i="23"/>
  <c r="E25" i="23"/>
  <c r="D25" i="23"/>
  <c r="B25" i="23"/>
  <c r="K24" i="23"/>
  <c r="H24" i="23"/>
  <c r="E24" i="23"/>
  <c r="B24" i="23"/>
  <c r="A24" i="23"/>
  <c r="N21" i="23"/>
  <c r="D21" i="23"/>
  <c r="B21" i="23"/>
  <c r="D18" i="23"/>
  <c r="L18" i="23" s="1"/>
  <c r="D17" i="23"/>
  <c r="L17" i="23" s="1"/>
  <c r="B16" i="23"/>
  <c r="L15" i="23"/>
  <c r="I15" i="23"/>
  <c r="F15" i="23"/>
  <c r="L14" i="23"/>
  <c r="I14" i="23"/>
  <c r="F14" i="23"/>
  <c r="L13" i="23"/>
  <c r="I13" i="23"/>
  <c r="F13" i="23"/>
  <c r="L12" i="23"/>
  <c r="I12" i="23"/>
  <c r="F12" i="23"/>
  <c r="L11" i="23"/>
  <c r="I11" i="23"/>
  <c r="F11" i="23"/>
  <c r="L10" i="23"/>
  <c r="I10" i="23"/>
  <c r="F10" i="23"/>
  <c r="L9" i="23"/>
  <c r="I9" i="23"/>
  <c r="F9" i="23"/>
  <c r="L8" i="23"/>
  <c r="I8" i="23"/>
  <c r="F8" i="23"/>
  <c r="L7" i="23"/>
  <c r="L21" i="23" s="1"/>
  <c r="I7" i="23"/>
  <c r="F7" i="23"/>
  <c r="F21" i="23" s="1"/>
  <c r="L6" i="23"/>
  <c r="K6" i="23"/>
  <c r="I6" i="23"/>
  <c r="H6" i="23"/>
  <c r="F6" i="23"/>
  <c r="E6" i="23"/>
  <c r="D6" i="23"/>
  <c r="C6" i="23"/>
  <c r="B6" i="23"/>
  <c r="K5" i="23"/>
  <c r="H5" i="23"/>
  <c r="E5" i="23"/>
  <c r="B5" i="23"/>
  <c r="A5" i="23"/>
  <c r="D3" i="23"/>
  <c r="B3" i="23"/>
  <c r="C2" i="23"/>
  <c r="B2" i="23"/>
  <c r="E1" i="23"/>
  <c r="D1" i="23"/>
  <c r="B77" i="24"/>
  <c r="B76" i="24"/>
  <c r="B74" i="24"/>
  <c r="B72" i="24"/>
  <c r="A72" i="24"/>
  <c r="L70" i="24"/>
  <c r="I70" i="24"/>
  <c r="N70" i="24" s="1"/>
  <c r="F70" i="24"/>
  <c r="N69" i="24"/>
  <c r="L54" i="24"/>
  <c r="I54" i="24"/>
  <c r="F54" i="24"/>
  <c r="B54" i="24"/>
  <c r="K53" i="24"/>
  <c r="H53" i="24"/>
  <c r="E53" i="24"/>
  <c r="B53" i="24"/>
  <c r="A53" i="24"/>
  <c r="C50" i="24"/>
  <c r="L47" i="24"/>
  <c r="I47" i="24"/>
  <c r="N47" i="24" s="1"/>
  <c r="F47" i="24"/>
  <c r="N46" i="24"/>
  <c r="L37" i="24"/>
  <c r="I37" i="24"/>
  <c r="F37" i="24"/>
  <c r="B37" i="24"/>
  <c r="K36" i="24"/>
  <c r="H36" i="24"/>
  <c r="E36" i="24"/>
  <c r="B36" i="24"/>
  <c r="A36" i="24"/>
  <c r="N33" i="24"/>
  <c r="L33" i="24"/>
  <c r="I33" i="24"/>
  <c r="F33" i="24"/>
  <c r="L32" i="24"/>
  <c r="I32" i="24"/>
  <c r="F32" i="24"/>
  <c r="L31" i="24"/>
  <c r="I31" i="24"/>
  <c r="F31" i="24"/>
  <c r="L30" i="24"/>
  <c r="I30" i="24"/>
  <c r="F30" i="24"/>
  <c r="L29" i="24"/>
  <c r="I29" i="24"/>
  <c r="F29" i="24"/>
  <c r="L28" i="24"/>
  <c r="I28" i="24"/>
  <c r="F28" i="24"/>
  <c r="L27" i="24"/>
  <c r="I27" i="24"/>
  <c r="I34" i="24" s="1"/>
  <c r="F27" i="24"/>
  <c r="L26" i="24"/>
  <c r="L34" i="24" s="1"/>
  <c r="I26" i="24"/>
  <c r="F26" i="24"/>
  <c r="F34" i="24" s="1"/>
  <c r="N34" i="24" s="1"/>
  <c r="L25" i="24"/>
  <c r="K25" i="24"/>
  <c r="I25" i="24"/>
  <c r="H25" i="24"/>
  <c r="F25" i="24"/>
  <c r="E25" i="24"/>
  <c r="D25" i="24"/>
  <c r="B25" i="24"/>
  <c r="K24" i="24"/>
  <c r="H24" i="24"/>
  <c r="E24" i="24"/>
  <c r="B24" i="24"/>
  <c r="A24" i="24"/>
  <c r="N21" i="24"/>
  <c r="D21" i="24"/>
  <c r="B21" i="24"/>
  <c r="D18" i="24"/>
  <c r="L18" i="24" s="1"/>
  <c r="D17" i="24"/>
  <c r="L17" i="24" s="1"/>
  <c r="B16" i="24"/>
  <c r="L15" i="24"/>
  <c r="I15" i="24"/>
  <c r="F15" i="24"/>
  <c r="L14" i="24"/>
  <c r="I14" i="24"/>
  <c r="F14" i="24"/>
  <c r="L13" i="24"/>
  <c r="I13" i="24"/>
  <c r="F13" i="24"/>
  <c r="L12" i="24"/>
  <c r="I12" i="24"/>
  <c r="F12" i="24"/>
  <c r="L11" i="24"/>
  <c r="I11" i="24"/>
  <c r="F11" i="24"/>
  <c r="L10" i="24"/>
  <c r="I10" i="24"/>
  <c r="F10" i="24"/>
  <c r="L9" i="24"/>
  <c r="I9" i="24"/>
  <c r="F9" i="24"/>
  <c r="L8" i="24"/>
  <c r="I8" i="24"/>
  <c r="I21" i="24" s="1"/>
  <c r="F8" i="24"/>
  <c r="L7" i="24"/>
  <c r="L21" i="24" s="1"/>
  <c r="I7" i="24"/>
  <c r="F7" i="24"/>
  <c r="F21" i="24" s="1"/>
  <c r="L6" i="24"/>
  <c r="K6" i="24"/>
  <c r="I6" i="24"/>
  <c r="H6" i="24"/>
  <c r="F6" i="24"/>
  <c r="E6" i="24"/>
  <c r="D6" i="24"/>
  <c r="C6" i="24"/>
  <c r="B6" i="24"/>
  <c r="K5" i="24"/>
  <c r="H5" i="24"/>
  <c r="E5" i="24"/>
  <c r="B5" i="24"/>
  <c r="A5" i="24"/>
  <c r="D3" i="24"/>
  <c r="B3" i="24"/>
  <c r="C2" i="24"/>
  <c r="B2" i="24"/>
  <c r="E1" i="24"/>
  <c r="D1" i="24"/>
  <c r="B77" i="22"/>
  <c r="B76" i="22"/>
  <c r="B74" i="22"/>
  <c r="B72" i="22"/>
  <c r="A72" i="22"/>
  <c r="N70" i="22"/>
  <c r="L70" i="22"/>
  <c r="I70" i="22"/>
  <c r="F70" i="22"/>
  <c r="N69" i="22"/>
  <c r="L54" i="22"/>
  <c r="I54" i="22"/>
  <c r="F54" i="22"/>
  <c r="B54" i="22"/>
  <c r="K53" i="22"/>
  <c r="H53" i="22"/>
  <c r="E53" i="22"/>
  <c r="B53" i="22"/>
  <c r="A53" i="22"/>
  <c r="C50" i="22"/>
  <c r="L47" i="22"/>
  <c r="I47" i="22"/>
  <c r="N47" i="22" s="1"/>
  <c r="F47" i="22"/>
  <c r="N46" i="22"/>
  <c r="L37" i="22"/>
  <c r="I37" i="22"/>
  <c r="F37" i="22"/>
  <c r="B37" i="22"/>
  <c r="K36" i="22"/>
  <c r="H36" i="22"/>
  <c r="E36" i="22"/>
  <c r="B36" i="22"/>
  <c r="A36" i="22"/>
  <c r="N33" i="22"/>
  <c r="L33" i="22"/>
  <c r="I33" i="22"/>
  <c r="F33" i="22"/>
  <c r="L32" i="22"/>
  <c r="I32" i="22"/>
  <c r="F32" i="22"/>
  <c r="L31" i="22"/>
  <c r="I31" i="22"/>
  <c r="F31" i="22"/>
  <c r="L30" i="22"/>
  <c r="I30" i="22"/>
  <c r="F30" i="22"/>
  <c r="L29" i="22"/>
  <c r="I29" i="22"/>
  <c r="F29" i="22"/>
  <c r="L28" i="22"/>
  <c r="I28" i="22"/>
  <c r="F28" i="22"/>
  <c r="L27" i="22"/>
  <c r="I27" i="22"/>
  <c r="I34" i="22" s="1"/>
  <c r="F27" i="22"/>
  <c r="L26" i="22"/>
  <c r="L34" i="22" s="1"/>
  <c r="I26" i="22"/>
  <c r="F26" i="22"/>
  <c r="F34" i="22" s="1"/>
  <c r="N34" i="22" s="1"/>
  <c r="L25" i="22"/>
  <c r="K25" i="22"/>
  <c r="I25" i="22"/>
  <c r="H25" i="22"/>
  <c r="F25" i="22"/>
  <c r="E25" i="22"/>
  <c r="D25" i="22"/>
  <c r="B25" i="22"/>
  <c r="K24" i="22"/>
  <c r="H24" i="22"/>
  <c r="E24" i="22"/>
  <c r="B24" i="22"/>
  <c r="A24" i="22"/>
  <c r="N21" i="22"/>
  <c r="D21" i="22"/>
  <c r="B21" i="22"/>
  <c r="D18" i="22"/>
  <c r="L18" i="22" s="1"/>
  <c r="D17" i="22"/>
  <c r="L17" i="22" s="1"/>
  <c r="B16" i="22"/>
  <c r="L15" i="22"/>
  <c r="I15" i="22"/>
  <c r="F15" i="22"/>
  <c r="L14" i="22"/>
  <c r="I14" i="22"/>
  <c r="F14" i="22"/>
  <c r="L13" i="22"/>
  <c r="I13" i="22"/>
  <c r="F13" i="22"/>
  <c r="L12" i="22"/>
  <c r="I12" i="22"/>
  <c r="F12" i="22"/>
  <c r="L11" i="22"/>
  <c r="I11" i="22"/>
  <c r="F11" i="22"/>
  <c r="L10" i="22"/>
  <c r="I10" i="22"/>
  <c r="F10" i="22"/>
  <c r="L9" i="22"/>
  <c r="I9" i="22"/>
  <c r="F9" i="22"/>
  <c r="L8" i="22"/>
  <c r="I8" i="22"/>
  <c r="I21" i="22" s="1"/>
  <c r="F8" i="22"/>
  <c r="L7" i="22"/>
  <c r="L21" i="22" s="1"/>
  <c r="I7" i="22"/>
  <c r="F7" i="22"/>
  <c r="F21" i="22" s="1"/>
  <c r="L6" i="22"/>
  <c r="K6" i="22"/>
  <c r="I6" i="22"/>
  <c r="H6" i="22"/>
  <c r="F6" i="22"/>
  <c r="E6" i="22"/>
  <c r="D6" i="22"/>
  <c r="C6" i="22"/>
  <c r="B6" i="22"/>
  <c r="K5" i="22"/>
  <c r="H5" i="22"/>
  <c r="E5" i="22"/>
  <c r="B5" i="22"/>
  <c r="A5" i="22"/>
  <c r="D3" i="22"/>
  <c r="B3" i="22"/>
  <c r="C2" i="22"/>
  <c r="B2" i="22"/>
  <c r="E1" i="22"/>
  <c r="D1" i="22"/>
  <c r="B77" i="21"/>
  <c r="B76" i="21"/>
  <c r="B74" i="21"/>
  <c r="B72" i="21"/>
  <c r="A72" i="21"/>
  <c r="L70" i="21"/>
  <c r="I70" i="21"/>
  <c r="F70" i="21"/>
  <c r="N70" i="21" s="1"/>
  <c r="N69" i="21"/>
  <c r="L54" i="21"/>
  <c r="I54" i="21"/>
  <c r="F54" i="21"/>
  <c r="B54" i="21"/>
  <c r="K53" i="21"/>
  <c r="H53" i="21"/>
  <c r="E53" i="21"/>
  <c r="B53" i="21"/>
  <c r="A53" i="21"/>
  <c r="C50" i="21"/>
  <c r="L47" i="21"/>
  <c r="I47" i="21"/>
  <c r="F47" i="21"/>
  <c r="N47" i="21" s="1"/>
  <c r="N46" i="21"/>
  <c r="L37" i="21"/>
  <c r="I37" i="21"/>
  <c r="F37" i="21"/>
  <c r="B37" i="21"/>
  <c r="K36" i="21"/>
  <c r="H36" i="21"/>
  <c r="E36" i="21"/>
  <c r="B36" i="21"/>
  <c r="A36" i="21"/>
  <c r="N33" i="21"/>
  <c r="L33" i="21"/>
  <c r="I33" i="21"/>
  <c r="F33" i="21"/>
  <c r="L32" i="21"/>
  <c r="I32" i="21"/>
  <c r="F32" i="21"/>
  <c r="L31" i="21"/>
  <c r="I31" i="21"/>
  <c r="F31" i="21"/>
  <c r="L30" i="21"/>
  <c r="I30" i="21"/>
  <c r="F30" i="21"/>
  <c r="L29" i="21"/>
  <c r="I29" i="21"/>
  <c r="F29" i="21"/>
  <c r="L28" i="21"/>
  <c r="I28" i="21"/>
  <c r="F28" i="21"/>
  <c r="L27" i="21"/>
  <c r="I27" i="21"/>
  <c r="F27" i="21"/>
  <c r="L26" i="21"/>
  <c r="L34" i="21" s="1"/>
  <c r="I26" i="21"/>
  <c r="I34" i="21" s="1"/>
  <c r="F26" i="21"/>
  <c r="F34" i="21" s="1"/>
  <c r="L25" i="21"/>
  <c r="K25" i="21"/>
  <c r="I25" i="21"/>
  <c r="H25" i="21"/>
  <c r="F25" i="21"/>
  <c r="E25" i="21"/>
  <c r="D25" i="21"/>
  <c r="B25" i="21"/>
  <c r="K24" i="21"/>
  <c r="H24" i="21"/>
  <c r="E24" i="21"/>
  <c r="B24" i="21"/>
  <c r="A24" i="21"/>
  <c r="N21" i="21"/>
  <c r="D21" i="21"/>
  <c r="B21" i="21"/>
  <c r="D18" i="21"/>
  <c r="L18" i="21" s="1"/>
  <c r="D17" i="21"/>
  <c r="L17" i="21" s="1"/>
  <c r="B16" i="21"/>
  <c r="L15" i="21"/>
  <c r="I15" i="21"/>
  <c r="F15" i="21"/>
  <c r="L14" i="21"/>
  <c r="I14" i="21"/>
  <c r="F14" i="21"/>
  <c r="L13" i="21"/>
  <c r="I13" i="21"/>
  <c r="F13" i="21"/>
  <c r="L12" i="21"/>
  <c r="I12" i="21"/>
  <c r="F12" i="21"/>
  <c r="L11" i="21"/>
  <c r="I11" i="21"/>
  <c r="F11" i="21"/>
  <c r="L10" i="21"/>
  <c r="I10" i="21"/>
  <c r="F10" i="21"/>
  <c r="L9" i="21"/>
  <c r="I9" i="21"/>
  <c r="F9" i="21"/>
  <c r="L8" i="21"/>
  <c r="I8" i="21"/>
  <c r="F8" i="21"/>
  <c r="L7" i="21"/>
  <c r="L21" i="21" s="1"/>
  <c r="I7" i="21"/>
  <c r="F7" i="21"/>
  <c r="F21" i="21" s="1"/>
  <c r="L6" i="21"/>
  <c r="K6" i="21"/>
  <c r="I6" i="21"/>
  <c r="H6" i="21"/>
  <c r="F6" i="21"/>
  <c r="E6" i="21"/>
  <c r="D6" i="21"/>
  <c r="C6" i="21"/>
  <c r="B6" i="21"/>
  <c r="K5" i="21"/>
  <c r="H5" i="21"/>
  <c r="E5" i="21"/>
  <c r="B5" i="21"/>
  <c r="A5" i="21"/>
  <c r="D3" i="21"/>
  <c r="B3" i="21"/>
  <c r="C2" i="21"/>
  <c r="B2" i="21"/>
  <c r="E1" i="21"/>
  <c r="D1" i="21"/>
  <c r="R17" i="17"/>
  <c r="N21" i="20"/>
  <c r="L21" i="20"/>
  <c r="L22" i="20" s="1"/>
  <c r="L72" i="20" s="1"/>
  <c r="I21" i="20"/>
  <c r="I22" i="20" s="1"/>
  <c r="I72" i="20" s="1"/>
  <c r="F21" i="20"/>
  <c r="F22" i="20" s="1"/>
  <c r="F72" i="20" s="1"/>
  <c r="D21" i="20"/>
  <c r="B21" i="20"/>
  <c r="D18" i="20"/>
  <c r="D17" i="20"/>
  <c r="B16" i="20"/>
  <c r="L18" i="2"/>
  <c r="L17" i="2"/>
  <c r="L15" i="2"/>
  <c r="L14" i="2"/>
  <c r="L13" i="2"/>
  <c r="L12" i="2"/>
  <c r="L11" i="2"/>
  <c r="L10" i="2"/>
  <c r="L9" i="2"/>
  <c r="L8" i="2"/>
  <c r="L7" i="2"/>
  <c r="L19" i="2" s="1"/>
  <c r="I18" i="2"/>
  <c r="I17" i="2"/>
  <c r="I15" i="2"/>
  <c r="I14" i="2"/>
  <c r="I13" i="2"/>
  <c r="I12" i="2"/>
  <c r="I11" i="2"/>
  <c r="I10" i="2"/>
  <c r="I9" i="2"/>
  <c r="I8" i="2"/>
  <c r="I7" i="2"/>
  <c r="A53" i="20"/>
  <c r="B77" i="20"/>
  <c r="B76" i="20"/>
  <c r="B74" i="20"/>
  <c r="A72" i="20"/>
  <c r="B72" i="20"/>
  <c r="B3" i="20"/>
  <c r="B2" i="20"/>
  <c r="L54" i="20"/>
  <c r="I54" i="20"/>
  <c r="F54" i="20"/>
  <c r="L37" i="20"/>
  <c r="I37" i="20"/>
  <c r="F37" i="20"/>
  <c r="B54" i="20"/>
  <c r="B37" i="20"/>
  <c r="B53" i="20"/>
  <c r="B36" i="20"/>
  <c r="A36" i="20"/>
  <c r="L25" i="20"/>
  <c r="K25" i="20"/>
  <c r="I25" i="20"/>
  <c r="H25" i="20"/>
  <c r="F25" i="20"/>
  <c r="E25" i="20"/>
  <c r="D25" i="20"/>
  <c r="B25" i="20"/>
  <c r="B24" i="20"/>
  <c r="A24" i="20"/>
  <c r="L6" i="20"/>
  <c r="K6" i="20"/>
  <c r="I6" i="20"/>
  <c r="H6" i="20"/>
  <c r="F6" i="20"/>
  <c r="E6" i="20"/>
  <c r="D6" i="20"/>
  <c r="C6" i="20"/>
  <c r="B6" i="20"/>
  <c r="B5" i="20"/>
  <c r="A5" i="20"/>
  <c r="D1" i="20"/>
  <c r="N69" i="20"/>
  <c r="N46" i="20"/>
  <c r="N33" i="20"/>
  <c r="P15" i="17"/>
  <c r="P14" i="17"/>
  <c r="P13" i="17"/>
  <c r="P12" i="17"/>
  <c r="P11" i="17"/>
  <c r="P10" i="17"/>
  <c r="P9" i="17"/>
  <c r="P8" i="17"/>
  <c r="P7" i="17"/>
  <c r="P5" i="17"/>
  <c r="N5" i="17"/>
  <c r="M5" i="17"/>
  <c r="J5" i="17"/>
  <c r="G5" i="17"/>
  <c r="N34" i="30" l="1"/>
  <c r="I22" i="30"/>
  <c r="I72" i="30" s="1"/>
  <c r="F19" i="30"/>
  <c r="F22" i="30" s="1"/>
  <c r="L19" i="30"/>
  <c r="L22" i="30" s="1"/>
  <c r="L72" i="30" s="1"/>
  <c r="I21" i="30"/>
  <c r="I17" i="29"/>
  <c r="I19" i="29" s="1"/>
  <c r="I22" i="29" s="1"/>
  <c r="I72" i="29" s="1"/>
  <c r="I18" i="29"/>
  <c r="L19" i="29"/>
  <c r="L22" i="29" s="1"/>
  <c r="L72" i="29" s="1"/>
  <c r="I21" i="29"/>
  <c r="F17" i="29"/>
  <c r="F18" i="29"/>
  <c r="F19" i="29" s="1"/>
  <c r="F22" i="29" s="1"/>
  <c r="N34" i="28"/>
  <c r="I17" i="28"/>
  <c r="I19" i="28" s="1"/>
  <c r="I22" i="28" s="1"/>
  <c r="I72" i="28" s="1"/>
  <c r="I18" i="28"/>
  <c r="L19" i="28"/>
  <c r="L22" i="28" s="1"/>
  <c r="L72" i="28" s="1"/>
  <c r="F17" i="28"/>
  <c r="F19" i="28" s="1"/>
  <c r="F22" i="28" s="1"/>
  <c r="F18" i="28"/>
  <c r="I17" i="27"/>
  <c r="I18" i="27"/>
  <c r="I19" i="27" s="1"/>
  <c r="I22" i="27" s="1"/>
  <c r="I72" i="27" s="1"/>
  <c r="L19" i="27"/>
  <c r="L22" i="27" s="1"/>
  <c r="L72" i="27" s="1"/>
  <c r="I21" i="27"/>
  <c r="F17" i="27"/>
  <c r="F19" i="27" s="1"/>
  <c r="F22" i="27" s="1"/>
  <c r="F18" i="27"/>
  <c r="I17" i="23"/>
  <c r="I18" i="23"/>
  <c r="I19" i="23" s="1"/>
  <c r="I22" i="23" s="1"/>
  <c r="I72" i="23" s="1"/>
  <c r="L19" i="23"/>
  <c r="L22" i="23" s="1"/>
  <c r="L72" i="23" s="1"/>
  <c r="I21" i="23"/>
  <c r="F17" i="23"/>
  <c r="F19" i="23" s="1"/>
  <c r="F22" i="23" s="1"/>
  <c r="F18" i="23"/>
  <c r="I17" i="24"/>
  <c r="I19" i="24" s="1"/>
  <c r="I22" i="24" s="1"/>
  <c r="I72" i="24" s="1"/>
  <c r="I18" i="24"/>
  <c r="L19" i="24"/>
  <c r="L22" i="24" s="1"/>
  <c r="L72" i="24" s="1"/>
  <c r="F17" i="24"/>
  <c r="F19" i="24" s="1"/>
  <c r="F22" i="24" s="1"/>
  <c r="F18" i="24"/>
  <c r="I17" i="22"/>
  <c r="I19" i="22" s="1"/>
  <c r="I22" i="22" s="1"/>
  <c r="I72" i="22" s="1"/>
  <c r="I18" i="22"/>
  <c r="L19" i="22"/>
  <c r="L22" i="22" s="1"/>
  <c r="L72" i="22" s="1"/>
  <c r="F17" i="22"/>
  <c r="F19" i="22" s="1"/>
  <c r="F22" i="22" s="1"/>
  <c r="F18" i="22"/>
  <c r="N34" i="21"/>
  <c r="I17" i="21"/>
  <c r="I19" i="21" s="1"/>
  <c r="I22" i="21" s="1"/>
  <c r="I72" i="21" s="1"/>
  <c r="I18" i="21"/>
  <c r="L19" i="21"/>
  <c r="L22" i="21" s="1"/>
  <c r="L72" i="21" s="1"/>
  <c r="I21" i="21"/>
  <c r="F17" i="21"/>
  <c r="F19" i="21" s="1"/>
  <c r="F22" i="21" s="1"/>
  <c r="F18" i="21"/>
  <c r="I19" i="2"/>
  <c r="I21" i="2"/>
  <c r="L21" i="2"/>
  <c r="L22" i="2" s="1"/>
  <c r="N22" i="20"/>
  <c r="D1" i="17"/>
  <c r="L33" i="20"/>
  <c r="L32" i="20"/>
  <c r="L31" i="20"/>
  <c r="L30" i="20"/>
  <c r="L29" i="20"/>
  <c r="L28" i="20"/>
  <c r="L27" i="20"/>
  <c r="L26" i="20"/>
  <c r="I33" i="20"/>
  <c r="I32" i="20"/>
  <c r="I31" i="20"/>
  <c r="I30" i="20"/>
  <c r="I29" i="20"/>
  <c r="I28" i="20"/>
  <c r="I27" i="20"/>
  <c r="I26" i="20"/>
  <c r="L33" i="2"/>
  <c r="L32" i="2"/>
  <c r="L31" i="2"/>
  <c r="L30" i="2"/>
  <c r="L29" i="2"/>
  <c r="L28" i="2"/>
  <c r="L27" i="2"/>
  <c r="L26" i="2"/>
  <c r="I33" i="2"/>
  <c r="I32" i="2"/>
  <c r="I31" i="2"/>
  <c r="I30" i="2"/>
  <c r="I29" i="2"/>
  <c r="I28" i="2"/>
  <c r="I27" i="2"/>
  <c r="I26" i="2"/>
  <c r="F33" i="20"/>
  <c r="F32" i="20"/>
  <c r="F31" i="20"/>
  <c r="F30" i="20"/>
  <c r="F29" i="20"/>
  <c r="F28" i="20"/>
  <c r="F27" i="20"/>
  <c r="F26" i="20"/>
  <c r="F33" i="2"/>
  <c r="F32" i="2"/>
  <c r="F31" i="2"/>
  <c r="F30" i="2"/>
  <c r="F29" i="2"/>
  <c r="F28" i="2"/>
  <c r="F27" i="2"/>
  <c r="F26" i="2"/>
  <c r="D8" i="17"/>
  <c r="D9" i="17"/>
  <c r="D10" i="17"/>
  <c r="D11" i="17"/>
  <c r="D12" i="17"/>
  <c r="D13" i="17"/>
  <c r="D14" i="17"/>
  <c r="D15" i="17"/>
  <c r="D7" i="17"/>
  <c r="A42" i="15"/>
  <c r="A41" i="15"/>
  <c r="A40" i="15"/>
  <c r="A39" i="15"/>
  <c r="A38" i="15"/>
  <c r="A37" i="15"/>
  <c r="A36" i="15"/>
  <c r="A35" i="15"/>
  <c r="A34" i="15"/>
  <c r="A33" i="15"/>
  <c r="H29" i="15"/>
  <c r="I29" i="15"/>
  <c r="I6" i="15"/>
  <c r="I19" i="15" s="1"/>
  <c r="I16" i="15"/>
  <c r="H6" i="15"/>
  <c r="H19" i="15" s="1"/>
  <c r="H16" i="15"/>
  <c r="G6" i="15"/>
  <c r="G19" i="15" s="1"/>
  <c r="D3" i="20"/>
  <c r="K5" i="20"/>
  <c r="H5" i="20"/>
  <c r="E5" i="20"/>
  <c r="L70" i="20"/>
  <c r="I70" i="20"/>
  <c r="F70" i="20"/>
  <c r="L47" i="20"/>
  <c r="I47" i="20"/>
  <c r="F47" i="20"/>
  <c r="L18" i="20"/>
  <c r="I18" i="20"/>
  <c r="F18" i="20"/>
  <c r="L17" i="20"/>
  <c r="I17" i="20"/>
  <c r="F17" i="20"/>
  <c r="L15" i="20"/>
  <c r="I15" i="20"/>
  <c r="F15" i="20"/>
  <c r="L14" i="20"/>
  <c r="I14" i="20"/>
  <c r="F14" i="20"/>
  <c r="L13" i="20"/>
  <c r="I13" i="20"/>
  <c r="F13" i="20"/>
  <c r="L12" i="20"/>
  <c r="I12" i="20"/>
  <c r="F12" i="20"/>
  <c r="L11" i="20"/>
  <c r="I11" i="20"/>
  <c r="F11" i="20"/>
  <c r="L10" i="20"/>
  <c r="I10" i="20"/>
  <c r="F10" i="20"/>
  <c r="L9" i="20"/>
  <c r="I9" i="20"/>
  <c r="F9" i="20"/>
  <c r="L8" i="20"/>
  <c r="I8" i="20"/>
  <c r="F8" i="20"/>
  <c r="L7" i="20"/>
  <c r="I7" i="20"/>
  <c r="F7" i="20"/>
  <c r="E1" i="20"/>
  <c r="L3" i="17"/>
  <c r="I3" i="17"/>
  <c r="F3" i="17"/>
  <c r="L70" i="2"/>
  <c r="K53" i="2"/>
  <c r="L47" i="2"/>
  <c r="K36" i="2"/>
  <c r="K24" i="2"/>
  <c r="H53" i="2"/>
  <c r="E53" i="2"/>
  <c r="H36" i="2"/>
  <c r="E36" i="2"/>
  <c r="H24" i="2"/>
  <c r="E24" i="2"/>
  <c r="C15" i="17"/>
  <c r="N15" i="17" s="1"/>
  <c r="C14" i="17"/>
  <c r="N14" i="17" s="1"/>
  <c r="C13" i="17"/>
  <c r="N13" i="17" s="1"/>
  <c r="C12" i="17"/>
  <c r="N12" i="17" s="1"/>
  <c r="C11" i="17"/>
  <c r="N11" i="17" s="1"/>
  <c r="C10" i="17"/>
  <c r="N10" i="17" s="1"/>
  <c r="C9" i="17"/>
  <c r="N9" i="17" s="1"/>
  <c r="C8" i="17" a="1"/>
  <c r="C8" i="17" s="1"/>
  <c r="N8" i="17" s="1"/>
  <c r="C7" i="17"/>
  <c r="N7" i="17" s="1"/>
  <c r="C6" i="17"/>
  <c r="F72" i="30" l="1"/>
  <c r="N72" i="30" s="1"/>
  <c r="N22" i="30"/>
  <c r="F72" i="29"/>
  <c r="N72" i="29" s="1"/>
  <c r="N22" i="29"/>
  <c r="F72" i="28"/>
  <c r="N72" i="28" s="1"/>
  <c r="N22" i="28"/>
  <c r="F72" i="27"/>
  <c r="N72" i="27" s="1"/>
  <c r="N22" i="27"/>
  <c r="F72" i="23"/>
  <c r="N72" i="23" s="1"/>
  <c r="N22" i="23"/>
  <c r="F72" i="24"/>
  <c r="N72" i="24" s="1"/>
  <c r="N22" i="24"/>
  <c r="F72" i="22"/>
  <c r="N72" i="22" s="1"/>
  <c r="N22" i="22"/>
  <c r="F72" i="21"/>
  <c r="N72" i="21" s="1"/>
  <c r="N22" i="21"/>
  <c r="L34" i="2"/>
  <c r="L72" i="2" s="1"/>
  <c r="I22" i="2"/>
  <c r="I19" i="20"/>
  <c r="N47" i="20"/>
  <c r="N70" i="20"/>
  <c r="F19" i="20"/>
  <c r="L19" i="20"/>
  <c r="E36" i="20"/>
  <c r="E53" i="20"/>
  <c r="K53" i="20"/>
  <c r="H24" i="20"/>
  <c r="H36" i="20"/>
  <c r="H53" i="20"/>
  <c r="K24" i="20"/>
  <c r="E24" i="20"/>
  <c r="K36" i="20"/>
  <c r="L34" i="20"/>
  <c r="I34" i="2"/>
  <c r="I34" i="20"/>
  <c r="F34" i="20"/>
  <c r="N34" i="20" l="1"/>
  <c r="M14" i="17"/>
  <c r="M13" i="17"/>
  <c r="M12" i="17"/>
  <c r="M11" i="17"/>
  <c r="M10" i="17"/>
  <c r="M9" i="17"/>
  <c r="M15" i="17"/>
  <c r="K7" i="17"/>
  <c r="M7" i="17" s="1"/>
  <c r="I70" i="2"/>
  <c r="F70" i="2"/>
  <c r="N70" i="2" l="1"/>
  <c r="K6" i="17"/>
  <c r="M6" i="17" s="1"/>
  <c r="M8" i="17"/>
  <c r="N72" i="20"/>
  <c r="B15" i="17"/>
  <c r="B14" i="17"/>
  <c r="B13" i="17"/>
  <c r="B12" i="17"/>
  <c r="F17" i="2"/>
  <c r="F18" i="2"/>
  <c r="F7" i="2"/>
  <c r="F8" i="2"/>
  <c r="F9" i="2"/>
  <c r="F10" i="2"/>
  <c r="F11" i="2"/>
  <c r="F12" i="2"/>
  <c r="F13" i="2"/>
  <c r="F14" i="2"/>
  <c r="F15" i="2"/>
  <c r="F47" i="2"/>
  <c r="I47" i="2"/>
  <c r="I72" i="2" s="1"/>
  <c r="B11" i="17"/>
  <c r="B10" i="17"/>
  <c r="B9" i="17"/>
  <c r="B8" i="17"/>
  <c r="B7" i="17"/>
  <c r="B3" i="15"/>
  <c r="D1" i="15"/>
  <c r="C49" i="20"/>
  <c r="C50" i="20"/>
  <c r="C2" i="20"/>
  <c r="B6" i="17"/>
  <c r="B1" i="17"/>
  <c r="E1" i="2"/>
  <c r="C50" i="2"/>
  <c r="C49" i="2"/>
  <c r="G16" i="15"/>
  <c r="G29" i="15"/>
  <c r="F19" i="2" l="1"/>
  <c r="F21" i="2"/>
  <c r="N47" i="2"/>
  <c r="K17" i="17"/>
  <c r="J13" i="17"/>
  <c r="J15" i="17"/>
  <c r="H7" i="17"/>
  <c r="J7" i="17" s="1"/>
  <c r="F34" i="2"/>
  <c r="N34" i="2" s="1"/>
  <c r="F22" i="2" l="1"/>
  <c r="J11" i="17"/>
  <c r="J8" i="17"/>
  <c r="J12" i="17"/>
  <c r="J10" i="17"/>
  <c r="J14" i="17"/>
  <c r="J9" i="17"/>
  <c r="N22" i="2" l="1"/>
  <c r="F72" i="2"/>
  <c r="N72" i="2" s="1"/>
  <c r="G8" i="17"/>
  <c r="T8" i="17" s="1"/>
  <c r="H6" i="17"/>
  <c r="E7" i="17"/>
  <c r="J6" i="17" l="1"/>
  <c r="P6" i="17"/>
  <c r="P17" i="17" s="1"/>
  <c r="N6" i="17"/>
  <c r="N17" i="17" s="1"/>
  <c r="H17" i="17"/>
  <c r="G15" i="17"/>
  <c r="T15" i="17" s="1"/>
  <c r="G13" i="17"/>
  <c r="T13" i="17" s="1"/>
  <c r="G14" i="17"/>
  <c r="T14" i="17" s="1"/>
  <c r="G12" i="17"/>
  <c r="T12" i="17" s="1"/>
  <c r="G7" i="17"/>
  <c r="T7" i="17" s="1"/>
  <c r="G11" i="17"/>
  <c r="T11" i="17" s="1"/>
  <c r="G9" i="17"/>
  <c r="T9" i="17" s="1"/>
  <c r="E6" i="17"/>
  <c r="G6" i="17" l="1"/>
  <c r="T6" i="17" s="1"/>
  <c r="G10" i="17"/>
  <c r="T10" i="17" s="1"/>
  <c r="M17" i="17"/>
  <c r="E17" i="17"/>
  <c r="C22" i="17" s="1"/>
  <c r="G17" i="17" l="1"/>
  <c r="T17" i="17"/>
  <c r="C23" i="17" s="1"/>
  <c r="J17"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<sst xmlns="http://schemas.openxmlformats.org/spreadsheetml/2006/main" count="149" uniqueCount="76">
  <si>
    <t>Loonkosten:</t>
  </si>
  <si>
    <t>Medewerker</t>
  </si>
  <si>
    <t>Functie</t>
  </si>
  <si>
    <t>Uurtarief</t>
  </si>
  <si>
    <t>1.</t>
  </si>
  <si>
    <t>2.</t>
  </si>
  <si>
    <t>Machine/apparaat</t>
  </si>
  <si>
    <t>Aanschafdatum</t>
  </si>
  <si>
    <t>Kosten van materialen en hulpmiddelen:</t>
  </si>
  <si>
    <t>3.</t>
  </si>
  <si>
    <t>Materiaal/hulpmiddel</t>
  </si>
  <si>
    <t>Prijs per hoeveelheid</t>
  </si>
  <si>
    <t>4.</t>
  </si>
  <si>
    <t>Aan derden verschuldigde kosten</t>
  </si>
  <si>
    <t>5.</t>
  </si>
  <si>
    <t>Uren</t>
  </si>
  <si>
    <t>Uren x tarief</t>
  </si>
  <si>
    <t>Hoeveelheid</t>
  </si>
  <si>
    <t>Kosten</t>
  </si>
  <si>
    <t>Aanschafwaarde</t>
  </si>
  <si>
    <t>Naam derde, omschrijving buitenlandse reis- en verblijfkosten</t>
  </si>
  <si>
    <t>Jaarlijkse fiscale afschrijving</t>
  </si>
  <si>
    <t>Hoev.x prijs</t>
  </si>
  <si>
    <t xml:space="preserve">Vul ook het werkblad Mach, app in voor een nadere specificatie!!! </t>
  </si>
  <si>
    <t xml:space="preserve">Toelichting kosten van machines en apparatuur </t>
  </si>
  <si>
    <t>Kosten van Machines  en apparatuur</t>
  </si>
  <si>
    <t>Kosten van speciaal aan te schaffen machines en apparatuur</t>
  </si>
  <si>
    <t>Industrieel onderzoek</t>
  </si>
  <si>
    <t>Totaal materialen en hulpmiddelen</t>
  </si>
  <si>
    <t>Totaal machines en apparatuur</t>
  </si>
  <si>
    <t>Totaal kosten derden</t>
  </si>
  <si>
    <t>Naam penvoerder / deelnemer</t>
  </si>
  <si>
    <t>Totale subsidiabele projectkosten</t>
  </si>
  <si>
    <t>% van de tijd in gebruik voor het project</t>
  </si>
  <si>
    <t>Aanschafdatum
(indicatie)</t>
  </si>
  <si>
    <t>Projecttitel:</t>
  </si>
  <si>
    <t>Kosten van gebruik van bestaande machines en apparatuur (toerekening naar evenredigheid van de tijd welke deze machines en apparatuur worden gebruikt voor het project)</t>
  </si>
  <si>
    <t>Deelnemer:</t>
  </si>
  <si>
    <t>Penvoerder</t>
  </si>
  <si>
    <t>Deelnemer 1</t>
  </si>
  <si>
    <t>Deelnemer 2</t>
  </si>
  <si>
    <t>Deelnemer 3</t>
  </si>
  <si>
    <t>Deelnemer 4</t>
  </si>
  <si>
    <t>Deelnemer 5</t>
  </si>
  <si>
    <t>Deelnemer 6</t>
  </si>
  <si>
    <t>Naam</t>
  </si>
  <si>
    <t>Totaal</t>
  </si>
  <si>
    <t>Totale begrote kosten</t>
  </si>
  <si>
    <t>Penvoerder:</t>
  </si>
  <si>
    <t>totaal</t>
  </si>
  <si>
    <t>EUR</t>
  </si>
  <si>
    <t>Toelichting en duidelijke onderbouwing* financiering eigen aandeel:</t>
  </si>
  <si>
    <t>(*pas nodig als de subsidieaanvraag is gehonoreerd)</t>
  </si>
  <si>
    <t>versie:</t>
  </si>
  <si>
    <t xml:space="preserve">Indien geen loonkosten, maar wel arbeid: </t>
  </si>
  <si>
    <t>Type</t>
  </si>
  <si>
    <t>NL Subsidie</t>
  </si>
  <si>
    <t>Gevraagde NL subsidie</t>
  </si>
  <si>
    <t>Deelnemer 7</t>
  </si>
  <si>
    <t>Deelnemer 8</t>
  </si>
  <si>
    <t>Deelnemer 9</t>
  </si>
  <si>
    <t>Eventuele andere subsidie van een bestuursorgaan of Europese Unie</t>
  </si>
  <si>
    <t>Type organisatie:</t>
  </si>
  <si>
    <t>Experimentele ontwikkeling</t>
  </si>
  <si>
    <t>Samenwerking</t>
  </si>
  <si>
    <t>Toeslag samenwerking</t>
  </si>
  <si>
    <t>Fundamenteel onderzoek</t>
  </si>
  <si>
    <t>Subsidie NL</t>
  </si>
  <si>
    <t>MKB-Toeslag</t>
  </si>
  <si>
    <t>Zoals bedoeld in art. 25, zesde lid, onderdeel b, onder i, van de AGVV</t>
  </si>
  <si>
    <t>Groot bedrijf, MKB of kennisinstelling</t>
  </si>
  <si>
    <t>Totaal loonkosten</t>
  </si>
  <si>
    <t>Welke methode van berekening van subsidiabele kosten wilt u hanteren? (Zie Toelichting kostenposten.)</t>
  </si>
  <si>
    <t>Opslag algemene kosten (50%) (alleen bij loonkosten plus vaste-opslag-systematiek)</t>
  </si>
  <si>
    <t>Subsidie EU</t>
  </si>
  <si>
    <t>loonkosten plus vaste-opslag-systematiek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</si>
</sst>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General_)"/>
    <numFmt numFmtId="166" formatCode="_-* #,##0_-;_-* #,##0\-;_-* &quot;-&quot;??_-;_-@_-"/>
    <numFmt numFmtId="167" formatCode="&quot;€&quot;\ #,##0.00_-"/>
  </numFmts>
  <fonts count="24" x14ac:knownFonts="1">
    <font>
      <sz val="10"/>
      <name val="Courier"/>
    </font>
    <font>
      <sz val="10"/>
      <name val="Arial"/>
      <family val="2"/>
    </font>
    <font>
      <sz val="8"/>
      <name val="Courier"/>
      <family val="3"/>
    </font>
    <font>
      <b/>
      <i/>
      <sz val="14"/>
      <color indexed="8"/>
      <name val="Arial"/>
      <family val="2"/>
    </font>
    <font>
      <sz val="10"/>
      <color indexed="8"/>
      <name val="Times New Roman"/>
      <family val="1"/>
    </font>
    <font>
      <b/>
      <sz val="10"/>
      <color indexed="8"/>
      <name val="Times New Roman"/>
      <family val="1"/>
    </font>
    <font>
      <sz val="10"/>
      <name val="Times New Roman"/>
      <family val="1"/>
    </font>
    <font>
      <sz val="8"/>
      <color indexed="8"/>
      <name val="Times New Roman"/>
      <family val="1"/>
    </font>
    <font>
      <sz val="11"/>
      <color indexed="8"/>
      <name val="Times New Roman"/>
      <family val="1"/>
    </font>
    <font>
      <sz val="10"/>
      <color indexed="8"/>
      <name val="Arial"/>
      <family val="2"/>
    </font>
    <font>
      <sz val="10"/>
      <color indexed="10"/>
      <name val="Courier"/>
      <family val="3"/>
    </font>
    <font>
      <b/>
      <sz val="12"/>
      <color indexed="8"/>
      <name val="Arial"/>
      <family val="2"/>
    </font>
    <font>
      <b/>
      <sz val="10"/>
      <color indexed="8"/>
      <name val="Arial"/>
      <family val="2"/>
    </font>
    <font>
      <sz val="10"/>
      <name val="Arial"/>
      <family val="2"/>
    </font>
    <font>
      <b/>
      <sz val="10"/>
      <name val="Arial"/>
      <family val="2"/>
    </font>
    <font>
      <i/>
      <sz val="10"/>
      <color indexed="8"/>
      <name val="Arial"/>
      <family val="2"/>
    </font>
    <font>
      <b/>
      <sz val="11"/>
      <color indexed="8"/>
      <name val="Arial"/>
      <family val="2"/>
    </font>
    <font>
      <sz val="11"/>
      <color indexed="8"/>
      <name val="Arial"/>
      <family val="2"/>
    </font>
    <font>
      <sz val="12"/>
      <name val="Arial"/>
      <family val="2"/>
    </font>
    <font>
      <b/>
      <sz val="12"/>
      <name val="Arial"/>
      <family val="2"/>
    </font>
    <font>
      <b/>
      <sz val="14"/>
      <color indexed="8"/>
      <name val="Arial"/>
      <family val="2"/>
    </font>
    <font>
      <sz val="14"/>
      <color indexed="8"/>
      <name val="Arial"/>
      <family val="2"/>
    </font>
    <font>
      <b/>
      <sz val="9"/>
      <color indexed="8"/>
      <name val="Arial"/>
      <family val="2"/>
    </font>
    <font>
      <u val="singleAccounting"/>
      <sz val="10"/>
      <color indexed="8"/>
      <name val="Arial"/>
      <family val="2"/>
    </font>
  </fonts>
  <fills count="8">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rgb="FFFFFF99"/>
        <bgColor indexed="64"/>
      </patternFill>
    </fill>
    <fill>
      <patternFill patternType="solid">
        <fgColor theme="3" tint="0.59999389629810485"/>
        <bgColor indexed="64"/>
      </patternFill>
    </fill>
    <fill>
      <patternFill patternType="solid">
        <fgColor indexed="42"/>
        <bgColor indexed="64"/>
      </patternFill>
    </fill>
    <fill>
      <patternFill patternType="solid">
        <fgColor indexed="40"/>
        <bgColor indexed="64"/>
      </patternFill>
    </fill>
  </fills>
  <borders count="1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165" fontId="0" fillId="0" borderId="0"/>
    <xf numFmtId="164" fontId="1" fillId="0" borderId="0" applyFont="0" applyFill="0" applyBorder="0" applyAlignment="0" applyProtection="0"/>
    <xf numFmtId="9" fontId="1" fillId="0" borderId="0" applyFont="0" applyFill="0" applyBorder="0" applyAlignment="0" applyProtection="0"/>
  </cellStyleXfs>
  <cellXfs count="196">
    <xf numFmtId="165" fontId="0" fillId="0" borderId="0" xfId="0"/>
    <xf numFmtId="165" fontId="6" fillId="0" borderId="0" xfId="0" applyFont="1" applyProtection="1">
      <protection hidden="1"/>
    </xf>
    <xf numFmtId="166" fontId="9" fillId="0" borderId="0" xfId="1" applyNumberFormat="1" applyFont="1" applyFill="1" applyBorder="1" applyAlignment="1" applyProtection="1">
      <protection hidden="1"/>
    </xf>
    <xf numFmtId="166" fontId="11" fillId="0" borderId="1" xfId="1" applyNumberFormat="1" applyFont="1" applyFill="1" applyBorder="1" applyAlignment="1" applyProtection="1">
      <protection hidden="1"/>
    </xf>
    <xf numFmtId="167" fontId="9" fillId="0" borderId="0" xfId="1" applyNumberFormat="1" applyFont="1" applyFill="1" applyBorder="1" applyAlignment="1" applyProtection="1">
      <protection hidden="1"/>
    </xf>
    <xf numFmtId="167" fontId="12" fillId="0" borderId="0" xfId="1" applyNumberFormat="1" applyFont="1" applyFill="1" applyBorder="1" applyAlignment="1" applyProtection="1">
      <alignment horizontal="center"/>
      <protection hidden="1"/>
    </xf>
    <xf numFmtId="10" fontId="9" fillId="0" borderId="0" xfId="1" applyNumberFormat="1" applyFont="1" applyFill="1" applyBorder="1" applyAlignment="1" applyProtection="1">
      <protection hidden="1"/>
    </xf>
    <xf numFmtId="166" fontId="12" fillId="0" borderId="0" xfId="1" applyNumberFormat="1" applyFont="1" applyFill="1" applyBorder="1" applyAlignment="1" applyProtection="1">
      <protection hidden="1"/>
    </xf>
    <xf numFmtId="167" fontId="12" fillId="0" borderId="0" xfId="1" applyNumberFormat="1" applyFont="1" applyFill="1" applyBorder="1" applyAlignment="1" applyProtection="1">
      <protection hidden="1"/>
    </xf>
    <xf numFmtId="166" fontId="14" fillId="0" borderId="0" xfId="1" applyNumberFormat="1" applyFont="1" applyFill="1" applyBorder="1" applyAlignment="1" applyProtection="1">
      <protection hidden="1"/>
    </xf>
    <xf numFmtId="167" fontId="14" fillId="0" borderId="0" xfId="1" applyNumberFormat="1" applyFont="1" applyFill="1" applyBorder="1" applyAlignment="1" applyProtection="1">
      <protection hidden="1"/>
    </xf>
    <xf numFmtId="10" fontId="12" fillId="0" borderId="0" xfId="1" applyNumberFormat="1" applyFont="1" applyFill="1" applyBorder="1" applyAlignment="1" applyProtection="1">
      <protection hidden="1"/>
    </xf>
    <xf numFmtId="166" fontId="11" fillId="0" borderId="0" xfId="1" applyNumberFormat="1" applyFont="1" applyFill="1" applyBorder="1" applyAlignment="1" applyProtection="1">
      <protection hidden="1"/>
    </xf>
    <xf numFmtId="166" fontId="12" fillId="0" borderId="3" xfId="1" applyNumberFormat="1" applyFont="1" applyFill="1" applyBorder="1" applyAlignment="1" applyProtection="1">
      <protection hidden="1"/>
    </xf>
    <xf numFmtId="166" fontId="12" fillId="0" borderId="4" xfId="1" applyNumberFormat="1" applyFont="1" applyFill="1" applyBorder="1" applyAlignment="1" applyProtection="1">
      <protection hidden="1"/>
    </xf>
    <xf numFmtId="167" fontId="9" fillId="0" borderId="4" xfId="1" applyNumberFormat="1" applyFont="1" applyFill="1" applyBorder="1" applyAlignment="1" applyProtection="1">
      <protection hidden="1"/>
    </xf>
    <xf numFmtId="166" fontId="14" fillId="0" borderId="4" xfId="1" applyNumberFormat="1" applyFont="1" applyFill="1" applyBorder="1" applyAlignment="1" applyProtection="1">
      <protection hidden="1"/>
    </xf>
    <xf numFmtId="167" fontId="12" fillId="0" borderId="5" xfId="1" applyNumberFormat="1" applyFont="1" applyFill="1" applyBorder="1" applyAlignment="1" applyProtection="1">
      <alignment horizontal="center"/>
      <protection hidden="1"/>
    </xf>
    <xf numFmtId="166" fontId="12" fillId="0" borderId="6" xfId="1" applyNumberFormat="1" applyFont="1" applyFill="1" applyBorder="1" applyAlignment="1" applyProtection="1">
      <protection hidden="1"/>
    </xf>
    <xf numFmtId="167" fontId="12" fillId="0" borderId="7" xfId="1" applyNumberFormat="1" applyFont="1" applyFill="1" applyBorder="1" applyAlignment="1" applyProtection="1">
      <alignment horizontal="center"/>
      <protection hidden="1"/>
    </xf>
    <xf numFmtId="3" fontId="9" fillId="0" borderId="0" xfId="1" applyNumberFormat="1" applyFont="1" applyFill="1" applyBorder="1" applyAlignment="1" applyProtection="1">
      <protection hidden="1"/>
    </xf>
    <xf numFmtId="1" fontId="9" fillId="0" borderId="0" xfId="1" applyNumberFormat="1" applyFont="1" applyFill="1" applyBorder="1" applyAlignment="1" applyProtection="1">
      <protection hidden="1"/>
    </xf>
    <xf numFmtId="1" fontId="12" fillId="0" borderId="0" xfId="1" applyNumberFormat="1" applyFont="1" applyFill="1" applyBorder="1" applyAlignment="1" applyProtection="1">
      <protection hidden="1"/>
    </xf>
    <xf numFmtId="3" fontId="12" fillId="0" borderId="0" xfId="1" applyNumberFormat="1" applyFont="1" applyFill="1" applyBorder="1" applyAlignment="1" applyProtection="1">
      <protection hidden="1"/>
    </xf>
    <xf numFmtId="166" fontId="9" fillId="0" borderId="6" xfId="1" applyNumberFormat="1" applyFont="1" applyFill="1" applyBorder="1" applyAlignment="1" applyProtection="1">
      <protection hidden="1"/>
    </xf>
    <xf numFmtId="166" fontId="12" fillId="0" borderId="7" xfId="1" applyNumberFormat="1" applyFont="1" applyFill="1" applyBorder="1" applyAlignment="1" applyProtection="1">
      <alignment horizontal="center"/>
      <protection hidden="1"/>
    </xf>
    <xf numFmtId="166" fontId="12" fillId="0" borderId="8" xfId="1" applyNumberFormat="1" applyFont="1" applyFill="1" applyBorder="1" applyAlignment="1" applyProtection="1">
      <protection hidden="1"/>
    </xf>
    <xf numFmtId="166" fontId="12" fillId="0" borderId="9" xfId="1" applyNumberFormat="1" applyFont="1" applyFill="1" applyBorder="1" applyAlignment="1" applyProtection="1">
      <protection hidden="1"/>
    </xf>
    <xf numFmtId="167" fontId="12" fillId="0" borderId="9" xfId="1" applyNumberFormat="1" applyFont="1" applyFill="1" applyBorder="1" applyAlignment="1" applyProtection="1">
      <protection hidden="1"/>
    </xf>
    <xf numFmtId="3" fontId="12" fillId="0" borderId="9" xfId="1" applyNumberFormat="1" applyFont="1" applyFill="1" applyBorder="1" applyAlignment="1" applyProtection="1">
      <protection hidden="1"/>
    </xf>
    <xf numFmtId="167" fontId="12" fillId="0" borderId="4" xfId="1" applyNumberFormat="1" applyFont="1" applyFill="1" applyBorder="1" applyAlignment="1" applyProtection="1">
      <protection hidden="1"/>
    </xf>
    <xf numFmtId="4" fontId="9" fillId="0" borderId="0" xfId="1" applyNumberFormat="1" applyFont="1" applyFill="1" applyBorder="1" applyAlignment="1" applyProtection="1">
      <protection hidden="1"/>
    </xf>
    <xf numFmtId="4" fontId="12" fillId="0" borderId="7" xfId="1" applyNumberFormat="1" applyFont="1" applyFill="1" applyBorder="1" applyAlignment="1" applyProtection="1">
      <alignment horizontal="center"/>
      <protection hidden="1"/>
    </xf>
    <xf numFmtId="166" fontId="12" fillId="0" borderId="8" xfId="1" quotePrefix="1" applyNumberFormat="1" applyFont="1" applyFill="1" applyBorder="1" applyAlignment="1" applyProtection="1">
      <protection hidden="1"/>
    </xf>
    <xf numFmtId="166" fontId="12" fillId="0" borderId="9" xfId="1" quotePrefix="1" applyNumberFormat="1" applyFont="1" applyFill="1" applyBorder="1" applyAlignment="1" applyProtection="1">
      <protection hidden="1"/>
    </xf>
    <xf numFmtId="4" fontId="12" fillId="0" borderId="9" xfId="1" applyNumberFormat="1" applyFont="1" applyFill="1" applyBorder="1" applyAlignment="1" applyProtection="1">
      <protection hidden="1"/>
    </xf>
    <xf numFmtId="3" fontId="12" fillId="0" borderId="9" xfId="1" quotePrefix="1" applyNumberFormat="1" applyFont="1" applyFill="1" applyBorder="1" applyAlignment="1" applyProtection="1">
      <protection hidden="1"/>
    </xf>
    <xf numFmtId="166" fontId="15" fillId="0" borderId="3" xfId="1" applyNumberFormat="1" applyFont="1" applyFill="1" applyBorder="1" applyAlignment="1" applyProtection="1">
      <protection hidden="1"/>
    </xf>
    <xf numFmtId="166" fontId="9" fillId="0" borderId="4" xfId="1" applyNumberFormat="1" applyFont="1" applyFill="1" applyBorder="1" applyAlignment="1" applyProtection="1">
      <protection hidden="1"/>
    </xf>
    <xf numFmtId="3" fontId="12" fillId="0" borderId="7" xfId="1" applyNumberFormat="1" applyFont="1" applyFill="1" applyBorder="1" applyAlignment="1" applyProtection="1">
      <alignment horizontal="center"/>
      <protection hidden="1"/>
    </xf>
    <xf numFmtId="3" fontId="9" fillId="0" borderId="0" xfId="1" quotePrefix="1" applyNumberFormat="1" applyFont="1" applyFill="1" applyBorder="1" applyAlignment="1" applyProtection="1">
      <protection hidden="1"/>
    </xf>
    <xf numFmtId="3" fontId="13" fillId="0" borderId="0" xfId="1" applyNumberFormat="1" applyFont="1" applyFill="1" applyBorder="1" applyProtection="1">
      <protection hidden="1"/>
    </xf>
    <xf numFmtId="166" fontId="13" fillId="0" borderId="0" xfId="1" applyNumberFormat="1" applyFont="1" applyFill="1" applyBorder="1" applyProtection="1">
      <protection hidden="1"/>
    </xf>
    <xf numFmtId="10" fontId="13" fillId="0" borderId="0" xfId="1" applyNumberFormat="1" applyFont="1" applyFill="1" applyBorder="1" applyProtection="1">
      <protection hidden="1"/>
    </xf>
    <xf numFmtId="165" fontId="13" fillId="0" borderId="4" xfId="0" applyFont="1" applyBorder="1" applyProtection="1">
      <protection hidden="1"/>
    </xf>
    <xf numFmtId="3" fontId="13" fillId="0" borderId="0" xfId="0" applyNumberFormat="1" applyFont="1" applyBorder="1" applyProtection="1">
      <protection hidden="1"/>
    </xf>
    <xf numFmtId="166" fontId="20" fillId="0" borderId="0" xfId="1" applyNumberFormat="1" applyFont="1" applyFill="1" applyBorder="1" applyAlignment="1" applyProtection="1">
      <protection hidden="1"/>
    </xf>
    <xf numFmtId="166" fontId="20" fillId="0" borderId="1" xfId="1" applyNumberFormat="1" applyFont="1" applyFill="1" applyBorder="1" applyAlignment="1" applyProtection="1">
      <protection hidden="1"/>
    </xf>
    <xf numFmtId="166" fontId="20" fillId="0" borderId="10" xfId="1" applyNumberFormat="1" applyFont="1" applyFill="1" applyBorder="1" applyAlignment="1" applyProtection="1">
      <protection hidden="1"/>
    </xf>
    <xf numFmtId="167" fontId="20" fillId="0" borderId="10" xfId="1" applyNumberFormat="1" applyFont="1" applyFill="1" applyBorder="1" applyAlignment="1" applyProtection="1">
      <protection hidden="1"/>
    </xf>
    <xf numFmtId="166" fontId="21" fillId="0" borderId="10" xfId="1" applyNumberFormat="1" applyFont="1" applyFill="1" applyBorder="1" applyAlignment="1" applyProtection="1">
      <protection hidden="1"/>
    </xf>
    <xf numFmtId="3" fontId="21" fillId="0" borderId="10" xfId="1" applyNumberFormat="1" applyFont="1" applyFill="1" applyBorder="1" applyAlignment="1" applyProtection="1">
      <protection hidden="1"/>
    </xf>
    <xf numFmtId="10" fontId="20" fillId="0" borderId="0" xfId="1" applyNumberFormat="1" applyFont="1" applyFill="1" applyBorder="1" applyAlignment="1" applyProtection="1">
      <protection hidden="1"/>
    </xf>
    <xf numFmtId="166" fontId="16" fillId="0" borderId="0" xfId="1" applyNumberFormat="1" applyFont="1" applyFill="1" applyBorder="1" applyAlignment="1" applyProtection="1">
      <protection hidden="1"/>
    </xf>
    <xf numFmtId="167" fontId="16" fillId="0" borderId="0" xfId="1" applyNumberFormat="1" applyFont="1" applyFill="1" applyBorder="1" applyAlignment="1" applyProtection="1">
      <protection hidden="1"/>
    </xf>
    <xf numFmtId="3" fontId="12" fillId="0" borderId="0" xfId="1" applyNumberFormat="1" applyFont="1" applyFill="1" applyBorder="1" applyAlignment="1" applyProtection="1">
      <alignment horizontal="center"/>
      <protection hidden="1"/>
    </xf>
    <xf numFmtId="166" fontId="12" fillId="0" borderId="0" xfId="1" quotePrefix="1" applyNumberFormat="1" applyFont="1" applyFill="1" applyBorder="1" applyAlignment="1" applyProtection="1">
      <alignment horizontal="center"/>
      <protection hidden="1"/>
    </xf>
    <xf numFmtId="166" fontId="16" fillId="0" borderId="3" xfId="1" applyNumberFormat="1" applyFont="1" applyFill="1" applyBorder="1" applyAlignment="1" applyProtection="1">
      <protection hidden="1"/>
    </xf>
    <xf numFmtId="166" fontId="17" fillId="0" borderId="4" xfId="1" quotePrefix="1" applyNumberFormat="1" applyFont="1" applyFill="1" applyBorder="1" applyAlignment="1" applyProtection="1">
      <protection hidden="1"/>
    </xf>
    <xf numFmtId="167" fontId="17" fillId="0" borderId="4" xfId="1" applyNumberFormat="1" applyFont="1" applyFill="1" applyBorder="1" applyAlignment="1" applyProtection="1">
      <protection hidden="1"/>
    </xf>
    <xf numFmtId="166" fontId="9" fillId="0" borderId="4" xfId="1" applyNumberFormat="1" applyFont="1" applyFill="1" applyBorder="1" applyAlignment="1" applyProtection="1">
      <alignment horizontal="right"/>
      <protection hidden="1"/>
    </xf>
    <xf numFmtId="3" fontId="9" fillId="0" borderId="4" xfId="1" applyNumberFormat="1" applyFont="1" applyFill="1" applyBorder="1" applyAlignment="1" applyProtection="1">
      <alignment horizontal="right"/>
      <protection hidden="1"/>
    </xf>
    <xf numFmtId="3" fontId="9" fillId="0" borderId="4" xfId="1" applyNumberFormat="1" applyFont="1" applyFill="1" applyBorder="1" applyAlignment="1" applyProtection="1">
      <protection hidden="1"/>
    </xf>
    <xf numFmtId="166" fontId="17" fillId="0" borderId="0" xfId="1" quotePrefix="1" applyNumberFormat="1" applyFont="1" applyFill="1" applyBorder="1" applyAlignment="1" applyProtection="1">
      <protection hidden="1"/>
    </xf>
    <xf numFmtId="167" fontId="17" fillId="0" borderId="0" xfId="1" applyNumberFormat="1" applyFont="1" applyFill="1" applyBorder="1" applyAlignment="1" applyProtection="1">
      <protection hidden="1"/>
    </xf>
    <xf numFmtId="167" fontId="12" fillId="0" borderId="0" xfId="1" applyNumberFormat="1" applyFont="1" applyFill="1" applyBorder="1" applyAlignment="1" applyProtection="1">
      <alignment horizontal="right"/>
      <protection hidden="1"/>
    </xf>
    <xf numFmtId="166" fontId="8" fillId="0" borderId="0" xfId="1" applyNumberFormat="1" applyFont="1" applyFill="1" applyBorder="1" applyAlignment="1" applyProtection="1">
      <protection hidden="1"/>
    </xf>
    <xf numFmtId="166" fontId="16" fillId="0" borderId="6" xfId="1" applyNumberFormat="1" applyFont="1" applyFill="1" applyBorder="1" applyAlignment="1" applyProtection="1">
      <protection hidden="1"/>
    </xf>
    <xf numFmtId="167" fontId="8" fillId="0" borderId="0" xfId="1" applyNumberFormat="1" applyFont="1" applyFill="1" applyBorder="1" applyAlignment="1" applyProtection="1">
      <protection hidden="1"/>
    </xf>
    <xf numFmtId="166" fontId="4" fillId="0" borderId="0" xfId="1" applyNumberFormat="1" applyFont="1" applyFill="1" applyBorder="1" applyAlignment="1" applyProtection="1">
      <protection hidden="1"/>
    </xf>
    <xf numFmtId="167" fontId="4" fillId="0" borderId="0" xfId="1" applyNumberFormat="1" applyFont="1" applyFill="1" applyBorder="1" applyAlignment="1" applyProtection="1">
      <protection hidden="1"/>
    </xf>
    <xf numFmtId="167" fontId="4" fillId="0" borderId="7" xfId="1" applyNumberFormat="1" applyFont="1" applyFill="1" applyBorder="1" applyAlignment="1" applyProtection="1">
      <alignment horizontal="center"/>
      <protection hidden="1"/>
    </xf>
    <xf numFmtId="10" fontId="4" fillId="0" borderId="0" xfId="1" applyNumberFormat="1" applyFont="1" applyFill="1" applyBorder="1" applyAlignment="1" applyProtection="1">
      <protection hidden="1"/>
    </xf>
    <xf numFmtId="166" fontId="4" fillId="0" borderId="6" xfId="1" applyNumberFormat="1" applyFont="1" applyFill="1" applyBorder="1" applyAlignment="1" applyProtection="1">
      <protection hidden="1"/>
    </xf>
    <xf numFmtId="166" fontId="8" fillId="0" borderId="0" xfId="1" quotePrefix="1" applyNumberFormat="1" applyFont="1" applyFill="1" applyBorder="1" applyAlignment="1" applyProtection="1">
      <protection hidden="1"/>
    </xf>
    <xf numFmtId="167" fontId="5" fillId="0" borderId="0" xfId="1" applyNumberFormat="1" applyFont="1" applyFill="1" applyBorder="1" applyAlignment="1" applyProtection="1">
      <alignment horizontal="right"/>
      <protection hidden="1"/>
    </xf>
    <xf numFmtId="167" fontId="5" fillId="0" borderId="7" xfId="1" applyNumberFormat="1" applyFont="1" applyFill="1" applyBorder="1" applyAlignment="1" applyProtection="1">
      <alignment horizontal="center"/>
      <protection hidden="1"/>
    </xf>
    <xf numFmtId="166" fontId="8" fillId="0" borderId="6" xfId="1" applyNumberFormat="1" applyFont="1" applyFill="1" applyBorder="1" applyAlignment="1" applyProtection="1">
      <protection hidden="1"/>
    </xf>
    <xf numFmtId="9" fontId="5" fillId="0" borderId="0" xfId="1" applyNumberFormat="1" applyFont="1" applyFill="1" applyBorder="1" applyAlignment="1" applyProtection="1">
      <protection hidden="1"/>
    </xf>
    <xf numFmtId="166" fontId="9" fillId="0" borderId="8" xfId="1" applyNumberFormat="1" applyFont="1" applyFill="1" applyBorder="1" applyAlignment="1" applyProtection="1">
      <protection hidden="1"/>
    </xf>
    <xf numFmtId="166" fontId="17" fillId="0" borderId="9" xfId="1" quotePrefix="1" applyNumberFormat="1" applyFont="1" applyFill="1" applyBorder="1" applyAlignment="1" applyProtection="1">
      <protection hidden="1"/>
    </xf>
    <xf numFmtId="167" fontId="17" fillId="0" borderId="9" xfId="1" applyNumberFormat="1" applyFont="1" applyFill="1" applyBorder="1" applyAlignment="1" applyProtection="1">
      <protection hidden="1"/>
    </xf>
    <xf numFmtId="166" fontId="9" fillId="0" borderId="9" xfId="1" applyNumberFormat="1" applyFont="1" applyFill="1" applyBorder="1" applyAlignment="1" applyProtection="1">
      <protection hidden="1"/>
    </xf>
    <xf numFmtId="167" fontId="9" fillId="0" borderId="9" xfId="1" applyNumberFormat="1" applyFont="1" applyFill="1" applyBorder="1" applyAlignment="1" applyProtection="1">
      <protection hidden="1"/>
    </xf>
    <xf numFmtId="167" fontId="9" fillId="0" borderId="11" xfId="1" applyNumberFormat="1" applyFont="1" applyFill="1" applyBorder="1" applyAlignment="1" applyProtection="1">
      <alignment horizontal="center"/>
      <protection hidden="1"/>
    </xf>
    <xf numFmtId="167" fontId="7" fillId="0" borderId="0" xfId="1" applyNumberFormat="1" applyFont="1" applyFill="1" applyBorder="1" applyAlignment="1" applyProtection="1">
      <alignment horizontal="right"/>
      <protection hidden="1"/>
    </xf>
    <xf numFmtId="49" fontId="12" fillId="2" borderId="2" xfId="1" applyNumberFormat="1" applyFont="1" applyFill="1" applyBorder="1" applyAlignment="1" applyProtection="1">
      <protection locked="0" hidden="1"/>
    </xf>
    <xf numFmtId="166" fontId="12" fillId="2" borderId="2" xfId="1" applyNumberFormat="1" applyFont="1" applyFill="1" applyBorder="1" applyAlignment="1" applyProtection="1">
      <protection locked="0" hidden="1"/>
    </xf>
    <xf numFmtId="166" fontId="9" fillId="2" borderId="6" xfId="1" applyNumberFormat="1" applyFont="1" applyFill="1" applyBorder="1" applyAlignment="1" applyProtection="1">
      <protection locked="0" hidden="1"/>
    </xf>
    <xf numFmtId="166" fontId="9" fillId="2" borderId="0" xfId="1" applyNumberFormat="1" applyFont="1" applyFill="1" applyBorder="1" applyAlignment="1" applyProtection="1">
      <protection locked="0" hidden="1"/>
    </xf>
    <xf numFmtId="2" fontId="9" fillId="2" borderId="0" xfId="1" applyNumberFormat="1" applyFont="1" applyFill="1" applyBorder="1" applyAlignment="1" applyProtection="1">
      <protection locked="0" hidden="1"/>
    </xf>
    <xf numFmtId="3" fontId="9" fillId="2" borderId="0" xfId="1" applyNumberFormat="1" applyFont="1" applyFill="1" applyBorder="1" applyAlignment="1" applyProtection="1">
      <protection locked="0" hidden="1"/>
    </xf>
    <xf numFmtId="4" fontId="9" fillId="2" borderId="0" xfId="1" applyNumberFormat="1" applyFont="1" applyFill="1" applyBorder="1" applyAlignment="1" applyProtection="1">
      <protection locked="0" hidden="1"/>
    </xf>
    <xf numFmtId="3" fontId="9" fillId="2" borderId="0" xfId="1" quotePrefix="1" applyNumberFormat="1" applyFont="1" applyFill="1" applyBorder="1" applyAlignment="1" applyProtection="1">
      <protection locked="0" hidden="1"/>
    </xf>
    <xf numFmtId="0" fontId="9" fillId="0" borderId="0" xfId="1" applyNumberFormat="1" applyFont="1" applyFill="1" applyBorder="1" applyAlignment="1" applyProtection="1">
      <protection hidden="1"/>
    </xf>
    <xf numFmtId="165" fontId="13" fillId="0" borderId="0" xfId="0" applyFont="1" applyProtection="1">
      <protection hidden="1"/>
    </xf>
    <xf numFmtId="165" fontId="13" fillId="0" borderId="3" xfId="0" applyFont="1" applyBorder="1" applyProtection="1">
      <protection hidden="1"/>
    </xf>
    <xf numFmtId="165" fontId="14" fillId="0" borderId="3" xfId="0" applyFont="1" applyBorder="1" applyAlignment="1" applyProtection="1">
      <alignment horizontal="center"/>
      <protection hidden="1"/>
    </xf>
    <xf numFmtId="166" fontId="14" fillId="0" borderId="4" xfId="1" applyNumberFormat="1" applyFont="1" applyFill="1" applyBorder="1" applyAlignment="1" applyProtection="1">
      <alignment horizontal="center"/>
      <protection hidden="1"/>
    </xf>
    <xf numFmtId="165" fontId="14" fillId="0" borderId="5" xfId="0" applyFont="1" applyBorder="1" applyAlignment="1" applyProtection="1">
      <alignment horizontal="center"/>
      <protection hidden="1"/>
    </xf>
    <xf numFmtId="165" fontId="13" fillId="0" borderId="6" xfId="0" applyFont="1" applyBorder="1" applyProtection="1">
      <protection hidden="1"/>
    </xf>
    <xf numFmtId="165" fontId="14" fillId="0" borderId="0" xfId="0" applyFont="1" applyBorder="1" applyAlignment="1" applyProtection="1">
      <alignment horizontal="center"/>
      <protection hidden="1"/>
    </xf>
    <xf numFmtId="165" fontId="14" fillId="0" borderId="6" xfId="0" applyFont="1" applyBorder="1" applyAlignment="1" applyProtection="1">
      <alignment horizontal="center"/>
      <protection hidden="1"/>
    </xf>
    <xf numFmtId="165" fontId="14" fillId="0" borderId="7" xfId="0" applyFont="1" applyBorder="1" applyAlignment="1" applyProtection="1">
      <alignment horizontal="center"/>
      <protection hidden="1"/>
    </xf>
    <xf numFmtId="9" fontId="14" fillId="0" borderId="6" xfId="0" applyNumberFormat="1" applyFont="1" applyBorder="1" applyAlignment="1" applyProtection="1">
      <alignment horizontal="center"/>
      <protection hidden="1"/>
    </xf>
    <xf numFmtId="167" fontId="13" fillId="0" borderId="0" xfId="0" applyNumberFormat="1" applyFont="1" applyBorder="1" applyProtection="1">
      <protection hidden="1"/>
    </xf>
    <xf numFmtId="167" fontId="13" fillId="0" borderId="0" xfId="0" applyNumberFormat="1" applyFont="1" applyFill="1" applyBorder="1" applyProtection="1">
      <protection hidden="1"/>
    </xf>
    <xf numFmtId="165" fontId="13" fillId="0" borderId="6" xfId="0" applyFont="1" applyFill="1" applyBorder="1" applyProtection="1">
      <protection hidden="1"/>
    </xf>
    <xf numFmtId="167" fontId="13" fillId="0" borderId="6" xfId="0" applyNumberFormat="1" applyFont="1" applyFill="1" applyBorder="1" applyProtection="1">
      <protection hidden="1"/>
    </xf>
    <xf numFmtId="165" fontId="13" fillId="0" borderId="0" xfId="0" applyFont="1" applyFill="1" applyBorder="1" applyProtection="1">
      <protection hidden="1"/>
    </xf>
    <xf numFmtId="3" fontId="13" fillId="0" borderId="6" xfId="0" applyNumberFormat="1" applyFont="1" applyFill="1" applyBorder="1" applyProtection="1">
      <protection hidden="1"/>
    </xf>
    <xf numFmtId="3" fontId="13" fillId="0" borderId="7" xfId="0" applyNumberFormat="1" applyFont="1" applyFill="1" applyBorder="1" applyProtection="1">
      <protection hidden="1"/>
    </xf>
    <xf numFmtId="3" fontId="13" fillId="0" borderId="0" xfId="0" applyNumberFormat="1" applyFont="1" applyFill="1" applyBorder="1" applyProtection="1">
      <protection hidden="1"/>
    </xf>
    <xf numFmtId="165" fontId="13" fillId="0" borderId="0" xfId="0" applyFont="1" applyFill="1" applyProtection="1">
      <protection hidden="1"/>
    </xf>
    <xf numFmtId="165" fontId="14" fillId="0" borderId="0" xfId="0" applyFont="1" applyBorder="1" applyAlignment="1" applyProtection="1">
      <alignment horizontal="right"/>
      <protection hidden="1"/>
    </xf>
    <xf numFmtId="167" fontId="14" fillId="0" borderId="0" xfId="0" applyNumberFormat="1" applyFont="1" applyBorder="1" applyProtection="1">
      <protection hidden="1"/>
    </xf>
    <xf numFmtId="3" fontId="14" fillId="0" borderId="0" xfId="0" applyNumberFormat="1" applyFont="1" applyBorder="1" applyProtection="1">
      <protection hidden="1"/>
    </xf>
    <xf numFmtId="167" fontId="14" fillId="0" borderId="6" xfId="0" applyNumberFormat="1" applyFont="1" applyBorder="1" applyProtection="1">
      <protection hidden="1"/>
    </xf>
    <xf numFmtId="165" fontId="13" fillId="0" borderId="8" xfId="0" applyFont="1" applyBorder="1" applyProtection="1">
      <protection hidden="1"/>
    </xf>
    <xf numFmtId="165" fontId="14" fillId="0" borderId="9" xfId="0" applyFont="1" applyBorder="1" applyProtection="1">
      <protection hidden="1"/>
    </xf>
    <xf numFmtId="165" fontId="13" fillId="0" borderId="9" xfId="0" applyFont="1" applyBorder="1" applyProtection="1">
      <protection hidden="1"/>
    </xf>
    <xf numFmtId="165" fontId="13" fillId="0" borderId="11" xfId="0" applyFont="1" applyBorder="1" applyProtection="1">
      <protection hidden="1"/>
    </xf>
    <xf numFmtId="165" fontId="13" fillId="0" borderId="0" xfId="0" applyFont="1" applyBorder="1" applyProtection="1">
      <protection hidden="1"/>
    </xf>
    <xf numFmtId="166" fontId="12" fillId="0" borderId="3" xfId="1" applyNumberFormat="1" applyFont="1" applyFill="1" applyBorder="1" applyAlignment="1" applyProtection="1">
      <alignment horizontal="left"/>
      <protection hidden="1"/>
    </xf>
    <xf numFmtId="167" fontId="14" fillId="0" borderId="4" xfId="0" applyNumberFormat="1" applyFont="1" applyFill="1" applyBorder="1" applyProtection="1">
      <protection hidden="1"/>
    </xf>
    <xf numFmtId="165" fontId="13" fillId="0" borderId="5" xfId="0" applyFont="1" applyBorder="1" applyProtection="1">
      <protection hidden="1"/>
    </xf>
    <xf numFmtId="165" fontId="14" fillId="0" borderId="6" xfId="0" applyFont="1" applyBorder="1" applyAlignment="1" applyProtection="1">
      <alignment horizontal="left"/>
      <protection hidden="1"/>
    </xf>
    <xf numFmtId="165" fontId="13" fillId="0" borderId="7" xfId="0" applyFont="1" applyBorder="1" applyProtection="1">
      <protection hidden="1"/>
    </xf>
    <xf numFmtId="165" fontId="14" fillId="0" borderId="6" xfId="0" applyFont="1" applyBorder="1" applyProtection="1">
      <protection hidden="1"/>
    </xf>
    <xf numFmtId="165" fontId="14" fillId="0" borderId="8" xfId="0" applyFont="1" applyBorder="1" applyProtection="1">
      <protection hidden="1"/>
    </xf>
    <xf numFmtId="167" fontId="14" fillId="0" borderId="9" xfId="0" applyNumberFormat="1" applyFont="1" applyFill="1" applyBorder="1" applyProtection="1">
      <protection hidden="1"/>
    </xf>
    <xf numFmtId="165" fontId="0" fillId="0" borderId="0" xfId="0" applyProtection="1">
      <protection hidden="1"/>
    </xf>
    <xf numFmtId="165" fontId="0" fillId="0" borderId="0" xfId="0" applyBorder="1" applyProtection="1">
      <protection hidden="1"/>
    </xf>
    <xf numFmtId="165" fontId="10" fillId="0" borderId="0" xfId="0" applyFont="1" applyProtection="1">
      <protection hidden="1"/>
    </xf>
    <xf numFmtId="165" fontId="0" fillId="0" borderId="0" xfId="0" applyFill="1" applyBorder="1" applyProtection="1">
      <protection hidden="1"/>
    </xf>
    <xf numFmtId="167" fontId="9" fillId="0" borderId="0" xfId="1" applyNumberFormat="1" applyFont="1" applyFill="1" applyBorder="1" applyAlignment="1" applyProtection="1">
      <alignment horizontal="right"/>
      <protection hidden="1"/>
    </xf>
    <xf numFmtId="166" fontId="3" fillId="0" borderId="0" xfId="1" applyNumberFormat="1" applyFont="1" applyFill="1" applyBorder="1" applyAlignment="1" applyProtection="1">
      <protection hidden="1"/>
    </xf>
    <xf numFmtId="2" fontId="9" fillId="0" borderId="0" xfId="1" applyNumberFormat="1" applyFont="1" applyFill="1" applyBorder="1" applyAlignment="1" applyProtection="1">
      <protection hidden="1"/>
    </xf>
    <xf numFmtId="166" fontId="9" fillId="2" borderId="12" xfId="1" applyNumberFormat="1" applyFont="1" applyFill="1" applyBorder="1" applyAlignment="1" applyProtection="1">
      <protection locked="0" hidden="1"/>
    </xf>
    <xf numFmtId="166" fontId="9" fillId="2" borderId="5" xfId="1" applyNumberFormat="1" applyFont="1" applyFill="1" applyBorder="1" applyAlignment="1" applyProtection="1">
      <alignment horizontal="center"/>
      <protection locked="0" hidden="1"/>
    </xf>
    <xf numFmtId="1" fontId="13" fillId="0" borderId="7" xfId="0" applyNumberFormat="1" applyFont="1" applyFill="1" applyBorder="1" applyProtection="1">
      <protection hidden="1"/>
    </xf>
    <xf numFmtId="167" fontId="22" fillId="0" borderId="0" xfId="1" applyNumberFormat="1" applyFont="1" applyFill="1" applyBorder="1" applyAlignment="1" applyProtection="1">
      <alignment wrapText="1"/>
      <protection hidden="1"/>
    </xf>
    <xf numFmtId="166" fontId="20" fillId="0" borderId="0" xfId="1" applyNumberFormat="1" applyFont="1" applyFill="1" applyBorder="1" applyAlignment="1" applyProtection="1">
      <alignment horizontal="left"/>
      <protection hidden="1"/>
    </xf>
    <xf numFmtId="165" fontId="18" fillId="0" borderId="0" xfId="0" applyFont="1" applyProtection="1">
      <protection hidden="1"/>
    </xf>
    <xf numFmtId="166" fontId="3" fillId="0" borderId="0" xfId="1" applyNumberFormat="1" applyFont="1" applyFill="1" applyBorder="1" applyAlignment="1" applyProtection="1">
      <alignment horizontal="left"/>
      <protection hidden="1"/>
    </xf>
    <xf numFmtId="165" fontId="19" fillId="0" borderId="0" xfId="0" applyFont="1" applyProtection="1">
      <protection hidden="1"/>
    </xf>
    <xf numFmtId="165" fontId="14" fillId="0" borderId="3" xfId="0" applyFont="1" applyBorder="1" applyProtection="1">
      <protection hidden="1"/>
    </xf>
    <xf numFmtId="165" fontId="18" fillId="0" borderId="4" xfId="0" applyFont="1" applyBorder="1" applyProtection="1">
      <protection hidden="1"/>
    </xf>
    <xf numFmtId="165" fontId="13" fillId="0" borderId="4" xfId="0" applyFont="1" applyFill="1" applyBorder="1" applyProtection="1">
      <protection hidden="1"/>
    </xf>
    <xf numFmtId="165" fontId="13" fillId="0" borderId="5" xfId="0" applyFont="1" applyFill="1" applyBorder="1" applyProtection="1">
      <protection hidden="1"/>
    </xf>
    <xf numFmtId="166" fontId="23" fillId="0" borderId="6" xfId="1" applyNumberFormat="1" applyFont="1" applyFill="1" applyBorder="1" applyAlignment="1" applyProtection="1">
      <alignment wrapText="1"/>
      <protection hidden="1"/>
    </xf>
    <xf numFmtId="166" fontId="23" fillId="0" borderId="0" xfId="1" applyNumberFormat="1" applyFont="1" applyFill="1" applyBorder="1" applyAlignment="1" applyProtection="1">
      <alignment wrapText="1"/>
      <protection hidden="1"/>
    </xf>
    <xf numFmtId="166" fontId="23" fillId="0" borderId="0" xfId="1" applyNumberFormat="1" applyFont="1" applyFill="1" applyBorder="1" applyAlignment="1" applyProtection="1">
      <alignment horizontal="left" wrapText="1"/>
      <protection hidden="1"/>
    </xf>
    <xf numFmtId="166" fontId="23" fillId="0" borderId="7" xfId="1" applyNumberFormat="1" applyFont="1" applyFill="1" applyBorder="1" applyAlignment="1" applyProtection="1">
      <alignment horizontal="left" wrapText="1"/>
      <protection hidden="1"/>
    </xf>
    <xf numFmtId="165" fontId="18" fillId="0" borderId="0" xfId="0" applyFont="1" applyAlignment="1" applyProtection="1">
      <alignment wrapText="1"/>
      <protection hidden="1"/>
    </xf>
    <xf numFmtId="165" fontId="18" fillId="2" borderId="6" xfId="0" applyFont="1" applyFill="1" applyBorder="1" applyProtection="1">
      <protection locked="0" hidden="1"/>
    </xf>
    <xf numFmtId="165" fontId="13" fillId="2" borderId="0" xfId="0" applyFont="1" applyFill="1" applyBorder="1" applyProtection="1">
      <protection locked="0" hidden="1"/>
    </xf>
    <xf numFmtId="166" fontId="9" fillId="2" borderId="7" xfId="1" applyNumberFormat="1" applyFont="1" applyFill="1" applyBorder="1" applyAlignment="1" applyProtection="1">
      <protection locked="0" hidden="1"/>
    </xf>
    <xf numFmtId="165" fontId="18" fillId="0" borderId="8" xfId="0" applyFont="1" applyBorder="1" applyProtection="1">
      <protection hidden="1"/>
    </xf>
    <xf numFmtId="166" fontId="9" fillId="0" borderId="5" xfId="1" applyNumberFormat="1" applyFont="1" applyFill="1" applyBorder="1" applyAlignment="1" applyProtection="1">
      <protection hidden="1"/>
    </xf>
    <xf numFmtId="14" fontId="13" fillId="2" borderId="0" xfId="0" applyNumberFormat="1" applyFont="1" applyFill="1" applyBorder="1" applyProtection="1">
      <protection locked="0" hidden="1"/>
    </xf>
    <xf numFmtId="9" fontId="9" fillId="2" borderId="0" xfId="2" applyFont="1" applyFill="1" applyBorder="1" applyAlignment="1" applyProtection="1">
      <protection locked="0" hidden="1"/>
    </xf>
    <xf numFmtId="3" fontId="14" fillId="3" borderId="0" xfId="0" applyNumberFormat="1" applyFont="1" applyFill="1" applyBorder="1" applyProtection="1">
      <protection hidden="1"/>
    </xf>
    <xf numFmtId="165" fontId="14" fillId="0" borderId="7" xfId="0" applyFont="1" applyBorder="1" applyAlignment="1" applyProtection="1">
      <alignment horizontal="center" wrapText="1"/>
      <protection hidden="1"/>
    </xf>
    <xf numFmtId="165" fontId="14" fillId="0" borderId="0" xfId="0" applyFont="1" applyBorder="1" applyAlignment="1" applyProtection="1">
      <alignment horizontal="center" vertical="top" wrapText="1"/>
      <protection hidden="1"/>
    </xf>
    <xf numFmtId="167" fontId="14" fillId="4" borderId="2" xfId="1" applyNumberFormat="1" applyFont="1" applyFill="1" applyBorder="1" applyAlignment="1" applyProtection="1">
      <protection locked="0" hidden="1"/>
    </xf>
    <xf numFmtId="166" fontId="12" fillId="4" borderId="0" xfId="1" applyNumberFormat="1" applyFont="1" applyFill="1" applyBorder="1" applyAlignment="1" applyProtection="1">
      <protection locked="0"/>
    </xf>
    <xf numFmtId="165" fontId="14" fillId="0" borderId="4" xfId="0" applyFont="1" applyBorder="1" applyAlignment="1" applyProtection="1">
      <alignment horizontal="center"/>
      <protection hidden="1"/>
    </xf>
    <xf numFmtId="3" fontId="14" fillId="5" borderId="0" xfId="0" applyNumberFormat="1" applyFont="1" applyFill="1" applyBorder="1" applyProtection="1">
      <protection hidden="1"/>
    </xf>
    <xf numFmtId="1" fontId="12" fillId="0" borderId="9" xfId="1" applyNumberFormat="1" applyFont="1" applyFill="1" applyBorder="1" applyAlignment="1" applyProtection="1">
      <protection hidden="1"/>
    </xf>
    <xf numFmtId="166" fontId="9" fillId="0" borderId="6" xfId="1" applyNumberFormat="1" applyFont="1" applyFill="1" applyBorder="1" applyAlignment="1" applyProtection="1">
      <alignment wrapText="1"/>
      <protection hidden="1"/>
    </xf>
    <xf numFmtId="166" fontId="9" fillId="3" borderId="0" xfId="1" applyNumberFormat="1" applyFont="1" applyFill="1" applyBorder="1" applyAlignment="1" applyProtection="1">
      <protection hidden="1"/>
    </xf>
    <xf numFmtId="166" fontId="9" fillId="3" borderId="12" xfId="1" applyNumberFormat="1" applyFont="1" applyFill="1" applyBorder="1" applyAlignment="1" applyProtection="1">
      <protection hidden="1"/>
    </xf>
    <xf numFmtId="166" fontId="9" fillId="3" borderId="9" xfId="1" applyNumberFormat="1" applyFont="1" applyFill="1" applyBorder="1" applyAlignment="1" applyProtection="1">
      <protection hidden="1"/>
    </xf>
    <xf numFmtId="166" fontId="12" fillId="3" borderId="11" xfId="1" applyNumberFormat="1" applyFont="1" applyFill="1" applyBorder="1" applyAlignment="1" applyProtection="1">
      <alignment horizontal="center"/>
      <protection hidden="1"/>
    </xf>
    <xf numFmtId="166" fontId="12" fillId="3" borderId="9" xfId="1" applyNumberFormat="1" applyFont="1" applyFill="1" applyBorder="1" applyAlignment="1" applyProtection="1">
      <protection hidden="1"/>
    </xf>
    <xf numFmtId="166" fontId="12" fillId="3" borderId="2" xfId="1" applyNumberFormat="1" applyFont="1" applyFill="1" applyBorder="1" applyAlignment="1" applyProtection="1">
      <protection hidden="1"/>
    </xf>
    <xf numFmtId="166" fontId="20" fillId="3" borderId="10" xfId="1" applyNumberFormat="1" applyFont="1" applyFill="1" applyBorder="1" applyAlignment="1" applyProtection="1">
      <protection hidden="1"/>
    </xf>
    <xf numFmtId="166" fontId="12" fillId="3" borderId="2" xfId="1" applyNumberFormat="1" applyFont="1" applyFill="1" applyBorder="1" applyAlignment="1" applyProtection="1">
      <alignment horizontal="center"/>
      <protection hidden="1"/>
    </xf>
    <xf numFmtId="166" fontId="12" fillId="3" borderId="0" xfId="1" applyNumberFormat="1" applyFont="1" applyFill="1" applyBorder="1" applyAlignment="1" applyProtection="1">
      <protection hidden="1"/>
    </xf>
    <xf numFmtId="166" fontId="12" fillId="3" borderId="0" xfId="1" applyNumberFormat="1" applyFont="1" applyFill="1" applyBorder="1" applyAlignment="1" applyProtection="1"/>
    <xf numFmtId="3" fontId="13" fillId="3" borderId="6" xfId="0" applyNumberFormat="1" applyFont="1" applyFill="1" applyBorder="1" applyProtection="1">
      <protection hidden="1"/>
    </xf>
    <xf numFmtId="3" fontId="14" fillId="3" borderId="6" xfId="0" applyNumberFormat="1" applyFont="1" applyFill="1" applyBorder="1" applyProtection="1">
      <protection hidden="1"/>
    </xf>
    <xf numFmtId="166" fontId="3" fillId="3" borderId="0" xfId="1" applyNumberFormat="1" applyFont="1" applyFill="1" applyBorder="1" applyAlignment="1" applyProtection="1">
      <protection hidden="1"/>
    </xf>
    <xf numFmtId="166" fontId="9" fillId="3" borderId="13" xfId="1" applyNumberFormat="1" applyFont="1" applyFill="1" applyBorder="1" applyAlignment="1" applyProtection="1">
      <protection hidden="1"/>
    </xf>
    <xf numFmtId="166" fontId="9" fillId="3" borderId="14" xfId="1" applyNumberFormat="1" applyFont="1" applyFill="1" applyBorder="1" applyAlignment="1" applyProtection="1">
      <protection hidden="1"/>
    </xf>
    <xf numFmtId="3" fontId="13" fillId="5" borderId="7" xfId="0" applyNumberFormat="1" applyFont="1" applyFill="1" applyBorder="1" applyProtection="1">
      <protection hidden="1"/>
    </xf>
    <xf numFmtId="3" fontId="14" fillId="5" borderId="7" xfId="0" applyNumberFormat="1" applyFont="1" applyFill="1" applyBorder="1" applyProtection="1">
      <protection hidden="1"/>
    </xf>
    <xf numFmtId="3" fontId="13" fillId="5" borderId="0" xfId="0" applyNumberFormat="1" applyFont="1" applyFill="1" applyBorder="1" applyProtection="1">
      <protection hidden="1"/>
    </xf>
    <xf numFmtId="166" fontId="12" fillId="6" borderId="0" xfId="1" applyNumberFormat="1" applyFont="1" applyFill="1" applyBorder="1" applyAlignment="1" applyProtection="1">
      <protection hidden="1"/>
    </xf>
    <xf numFmtId="166" fontId="9" fillId="6" borderId="12" xfId="1" applyNumberFormat="1" applyFont="1" applyFill="1" applyBorder="1" applyAlignment="1" applyProtection="1">
      <protection hidden="1"/>
    </xf>
    <xf numFmtId="166" fontId="9" fillId="7" borderId="6" xfId="1" applyNumberFormat="1" applyFont="1" applyFill="1" applyBorder="1" applyAlignment="1" applyProtection="1">
      <alignment wrapText="1"/>
      <protection hidden="1"/>
    </xf>
    <xf numFmtId="166" fontId="12" fillId="2" borderId="0" xfId="1" applyNumberFormat="1" applyFont="1" applyFill="1" applyAlignment="1" applyProtection="1">
      <alignment wrapText="1"/>
      <protection locked="0" hidden="1"/>
    </xf>
    <xf numFmtId="1" fontId="14" fillId="5" borderId="7" xfId="0" applyNumberFormat="1" applyFont="1" applyFill="1" applyBorder="1" applyProtection="1">
      <protection hidden="1"/>
    </xf>
    <xf numFmtId="3" fontId="13" fillId="4" borderId="7" xfId="0" applyNumberFormat="1" applyFont="1" applyFill="1" applyBorder="1" applyProtection="1">
      <protection locked="0" hidden="1"/>
    </xf>
    <xf numFmtId="166" fontId="12" fillId="3" borderId="12" xfId="1" applyNumberFormat="1" applyFont="1" applyFill="1" applyBorder="1" applyAlignment="1" applyProtection="1">
      <protection hidden="1"/>
    </xf>
  </cellXfs>
  <cellStyles count="3">
    <cellStyle name="Komma" xfId="1" builtinId="3"/>
    <cellStyle name="Procent" xfId="2" builtinId="5"/>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114297</xdr:rowOff>
    </xdr:from>
    <xdr:to>
      <xdr:col>9</xdr:col>
      <xdr:colOff>114300</xdr:colOff>
      <xdr:row>67</xdr:row>
      <xdr:rowOff>95249</xdr:rowOff>
    </xdr:to>
    <xdr:sp macro="" textlink="">
      <xdr:nvSpPr>
        <xdr:cNvPr id="18433" name="Text Box 1">
          <a:extLst>
            <a:ext uri="{FF2B5EF4-FFF2-40B4-BE49-F238E27FC236}">
              <a16:creationId xmlns:a16="http://schemas.microsoft.com/office/drawing/2014/main" id="{00000000-0008-0000-0000-000001480000}"/>
            </a:ext>
          </a:extLst>
        </xdr:cNvPr>
        <xdr:cNvSpPr txBox="1">
          <a:spLocks noChangeArrowheads="1"/>
        </xdr:cNvSpPr>
      </xdr:nvSpPr>
      <xdr:spPr bwMode="auto">
        <a:xfrm>
          <a:off x="38100" y="114297"/>
          <a:ext cx="6248400" cy="108299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rtl="0"/>
          <a:r>
            <a:rPr lang="en-US" sz="1100" b="1" i="0" baseline="0">
              <a:effectLst/>
              <a:latin typeface="+mn-lt"/>
              <a:ea typeface="+mn-ea"/>
              <a:cs typeface="+mn-cs"/>
            </a:rPr>
            <a:t>Bijlage bij aanvraag EuroHPC JU voor Nederlandse deelnemers</a:t>
          </a:r>
          <a:endParaRPr lang="nl-NL" sz="1400">
            <a:effectLst/>
          </a:endParaRPr>
        </a:p>
        <a:p>
          <a:pPr rtl="0"/>
          <a:r>
            <a:rPr lang="en-US" sz="1100" b="1" i="0" baseline="0">
              <a:effectLst/>
              <a:latin typeface="+mn-lt"/>
              <a:ea typeface="+mn-ea"/>
              <a:cs typeface="+mn-cs"/>
            </a:rPr>
            <a:t>Modelbegroting EuroHPC JU project</a:t>
          </a:r>
        </a:p>
        <a:p>
          <a:pPr rtl="0"/>
          <a:endParaRPr lang="nl-NL" sz="1400">
            <a:effectLst/>
          </a:endParaRPr>
        </a:p>
        <a:p>
          <a:pPr rtl="0"/>
          <a:r>
            <a:rPr lang="en-US" sz="1100" b="0" i="0" baseline="0">
              <a:effectLst/>
              <a:latin typeface="+mn-lt"/>
              <a:ea typeface="+mn-ea"/>
              <a:cs typeface="+mn-cs"/>
            </a:rPr>
            <a:t>De begroting van het project moet volgens dit model worden opgesteld. </a:t>
          </a:r>
          <a:endParaRPr lang="nl-NL" sz="1400">
            <a:effectLst/>
          </a:endParaRPr>
        </a:p>
        <a:p>
          <a:pPr rtl="0"/>
          <a:r>
            <a:rPr lang="en-US" sz="1100" b="0" i="1" baseline="0">
              <a:effectLst/>
              <a:latin typeface="+mn-lt"/>
              <a:ea typeface="+mn-ea"/>
              <a:cs typeface="+mn-cs"/>
            </a:rPr>
            <a:t>NB De elektronische versie van dit document bevat formules waarmee automatisch de totalen per deelnemer weergegeven worden, en waarmee de totale projectbegroting en de subsidiebedragen worden berekend. De berekende subsidiebedragen hebben alleen betrekking op het Nederlandse deel van de subsidie.</a:t>
          </a:r>
        </a:p>
        <a:p>
          <a:pPr rtl="0"/>
          <a:endParaRPr lang="en-US" sz="1100" b="0" i="1" baseline="0">
            <a:effectLst/>
            <a:latin typeface="+mn-lt"/>
            <a:ea typeface="+mn-ea"/>
            <a:cs typeface="+mn-cs"/>
          </a:endParaRPr>
        </a:p>
        <a:p>
          <a:pPr rtl="0"/>
          <a:r>
            <a:rPr lang="en-US" sz="1100" b="0" i="0" baseline="0">
              <a:effectLst/>
              <a:latin typeface="+mn-lt"/>
              <a:ea typeface="+mn-ea"/>
              <a:cs typeface="+mn-cs"/>
            </a:rPr>
            <a:t>De via de EuroHPC te ontvangen Europese subsidie dient per Nederlandse deelnemer ingevuld te worden op het tabblad 'Totaal begroting'. De Nederlandse subsidie voor een Nederlandse deelnemer bedraagt nooit meer dan de Europese subsidie.</a:t>
          </a:r>
        </a:p>
        <a:p>
          <a:pPr rtl="0"/>
          <a:endParaRPr lang="nl-NL" sz="1400">
            <a:effectLst/>
          </a:endParaRPr>
        </a:p>
        <a:p>
          <a:pPr rtl="0"/>
          <a:r>
            <a:rPr lang="en-US" sz="1100" b="1" i="0" u="sng" baseline="0">
              <a:effectLst/>
              <a:latin typeface="+mn-lt"/>
              <a:ea typeface="+mn-ea"/>
              <a:cs typeface="+mn-cs"/>
            </a:rPr>
            <a:t>Projectkosten</a:t>
          </a:r>
          <a:endParaRPr lang="nl-NL" sz="1400">
            <a:effectLst/>
          </a:endParaRPr>
        </a:p>
        <a:p>
          <a:pPr rtl="0"/>
          <a:r>
            <a:rPr lang="en-US" sz="1100" b="0" i="0" baseline="0">
              <a:effectLst/>
              <a:latin typeface="+mn-lt"/>
              <a:ea typeface="+mn-ea"/>
              <a:cs typeface="+mn-cs"/>
            </a:rPr>
            <a:t>Als projectkosten worden uitsluitend die kostenposten in aanmerking genomen die in deze modelbegroting zijn opgenomen. Voor een toelichting per kostenpost, zie het werkblad 'Toelichting kostenposten' in deze modelbegroting.</a:t>
          </a:r>
        </a:p>
        <a:p>
          <a:pPr rtl="0"/>
          <a:endParaRPr lang="nl-NL" sz="1400">
            <a:effectLst/>
          </a:endParaRPr>
        </a:p>
        <a:p>
          <a:pPr rtl="0"/>
          <a:r>
            <a:rPr lang="en-US" sz="1100" b="0" i="0" baseline="0">
              <a:effectLst/>
              <a:latin typeface="+mn-lt"/>
              <a:ea typeface="+mn-ea"/>
              <a:cs typeface="+mn-cs"/>
            </a:rPr>
            <a:t>Per deelnemer moet er een deelbegroting worden aangeleverd. In het totaal overzicht worden de totale subsidiabele kosten per deelnemer gegeven. Daarnaast moet u een eventuele verhoging van de gevraagde subsidie aangeven voor MKB die deelnemen en voor de samenwerking zoals bedoeld in art. 25, zesde lid, onderdeel b, onder i, van de AGVV.</a:t>
          </a:r>
        </a:p>
        <a:p>
          <a:pPr rtl="0"/>
          <a:endParaRPr lang="nl-NL" sz="1400">
            <a:effectLst/>
          </a:endParaRPr>
        </a:p>
        <a:p>
          <a:pPr rtl="0"/>
          <a:r>
            <a:rPr lang="en-US" sz="1100" b="0" i="0" baseline="0">
              <a:effectLst/>
              <a:latin typeface="+mn-lt"/>
              <a:ea typeface="+mn-ea"/>
              <a:cs typeface="+mn-cs"/>
            </a:rPr>
            <a:t>Belangrijk is dat de voorziene kosten toegerekend moeten worden aan fundamenteel onderzoek, industrieel onderzoek of experimentele ontwikkeling. Andere categorieën zijn komen niet in aanmerking.</a:t>
          </a:r>
        </a:p>
        <a:p>
          <a:pPr rtl="0"/>
          <a:endParaRPr lang="en-US" sz="1100" b="0" i="0" baseline="0">
            <a:effectLst/>
            <a:latin typeface="+mn-lt"/>
            <a:ea typeface="+mn-ea"/>
            <a:cs typeface="+mn-cs"/>
          </a:endParaRPr>
        </a:p>
        <a:p>
          <a:r>
            <a:rPr lang="en-US" sz="1100" b="0" i="1" u="sng" baseline="0">
              <a:effectLst/>
              <a:latin typeface="+mn-lt"/>
              <a:ea typeface="+mn-ea"/>
              <a:cs typeface="+mn-cs"/>
            </a:rPr>
            <a:t>fundamenteel onderzoek</a:t>
          </a:r>
          <a:r>
            <a:rPr lang="en-US" sz="1100" b="0" i="1" baseline="0">
              <a:effectLst/>
              <a:latin typeface="+mn-lt"/>
              <a:ea typeface="+mn-ea"/>
              <a:cs typeface="+mn-cs"/>
            </a:rPr>
            <a:t>: </a:t>
          </a:r>
          <a:r>
            <a:rPr lang="nl-NL" sz="1100" b="0" i="1" u="none" strike="noStrike" baseline="0">
              <a:latin typeface="+mn-lt"/>
              <a:ea typeface="+mn-ea"/>
              <a:cs typeface="+mn-cs"/>
            </a:rPr>
            <a:t>experimentele of theoretische werkzaamheden die voornamelijk worden verricht om nieuwe kennis te verwerven over de fundamentele aspecten van verschijnselen en waarneembare feiten, zonder dat hiermee een directe commerciële toepassing of een direct commercieel gebruik wordt beoogd;</a:t>
          </a:r>
        </a:p>
        <a:p>
          <a:endParaRPr lang="nl-NL" sz="1400" i="1">
            <a:effectLst/>
          </a:endParaRPr>
        </a:p>
        <a:p>
          <a:pPr rtl="0"/>
          <a:r>
            <a:rPr lang="en-US" sz="1100" b="0" i="1" u="sng" baseline="0">
              <a:effectLst/>
              <a:latin typeface="+mn-lt"/>
              <a:ea typeface="+mn-ea"/>
              <a:cs typeface="+mn-cs"/>
            </a:rPr>
            <a:t>industrieel onderzoek</a:t>
          </a:r>
          <a:r>
            <a:rPr lang="en-US" sz="1100" b="0" i="1" baseline="0">
              <a:effectLst/>
              <a:latin typeface="+mn-lt"/>
              <a:ea typeface="+mn-ea"/>
              <a:cs typeface="+mn-cs"/>
            </a:rPr>
            <a:t>: planmatig of kritisch onderzoek dat is gericht op het opdoen van nieuwe kennis en vaardigheden met het oog op de ontwikkeling van nieuwe producten, procedés of diensten, of om bestaande producten, procedés of diensten aanmerkelijk te verbeteren. Het omvat de creatie van onderdelen voor complexe systemen en kan ook de bouw omvatten van prototypes in een laboratoriumomgeving en/of in een omgeving met gesimuleerde interfaces voor bestaande systemen, alsmede pilotlijnen, wanneer dat nodig is voor het industriële onderzoek en met name voor de validering van generieke technologie;</a:t>
          </a:r>
        </a:p>
        <a:p>
          <a:pPr rtl="0"/>
          <a:endParaRPr lang="nl-NL" sz="1400">
            <a:effectLst/>
          </a:endParaRPr>
        </a:p>
        <a:p>
          <a:pPr rtl="0"/>
          <a:r>
            <a:rPr lang="en-US" sz="1100" b="0" i="1" u="sng" baseline="0">
              <a:effectLst/>
              <a:latin typeface="+mn-lt"/>
              <a:ea typeface="+mn-ea"/>
              <a:cs typeface="+mn-cs"/>
            </a:rPr>
            <a:t>experimentele ontwikkeling</a:t>
          </a:r>
          <a:r>
            <a:rPr lang="en-US" sz="1100" b="0" i="1" baseline="0">
              <a:effectLst/>
              <a:latin typeface="+mn-lt"/>
              <a:ea typeface="+mn-ea"/>
              <a:cs typeface="+mn-cs"/>
            </a:rPr>
            <a:t>: het verwerven, combineren, vormgeven en gebruiken van bestaande wetenschappelijke, technologische, zakelijke en andere relevante kennis en vaardigheden, gericht op het ontwikkelen van nieuwe of verbeterde producten, procedés of diensten. Dit kan ook activiteiten omvatten die gericht zijn op de conceptuele formulering, de planning en documentering van alternatieve producten, procedés of diensten.</a:t>
          </a:r>
          <a:endParaRPr lang="nl-NL" sz="1400">
            <a:effectLst/>
          </a:endParaRPr>
        </a:p>
        <a:p>
          <a:pPr rtl="0"/>
          <a:r>
            <a:rPr lang="en-US" sz="1100" b="0" i="1" baseline="0">
              <a:effectLst/>
              <a:latin typeface="+mn-lt"/>
              <a:ea typeface="+mn-ea"/>
              <a:cs typeface="+mn-cs"/>
            </a:rPr>
            <a:t>Experimentele ontwikkeling kan prototyping, demonstraties, pilotontwikkeling, testen en validatie omvatten van nieuwe of verbeterde producten, procedés of diensten in omgevingen die representatief zijn voor het functioneren onder reële omstandigheden, met als hoofddoel verdere technische verbeteringen aan te brengen aan producten, procedés of diensten die niet grotendeels vast staan. Dit kan de ontwikkeling omvatten van een commercieel bruikbaar prototype of pilot die noodzakelijkerwijs het commerciële eindproduct is en die te duur is om te produceren alleen met het oog op het gebruik voor demonstratie- en validatiedoeleinden.</a:t>
          </a:r>
          <a:endParaRPr lang="nl-NL" sz="1400">
            <a:effectLst/>
          </a:endParaRPr>
        </a:p>
        <a:p>
          <a:pPr rtl="0"/>
          <a:r>
            <a:rPr lang="en-US" sz="1100" b="0" i="1" baseline="0">
              <a:effectLst/>
              <a:latin typeface="+mn-lt"/>
              <a:ea typeface="+mn-ea"/>
              <a:cs typeface="+mn-cs"/>
            </a:rPr>
            <a:t>Onder experimentele ontwikkeling wordt niet verstaan routinematige of periodieke wijziging van bestaande producten, productielijnen, fabricageprocessen, diensten en andere courante activiteiten, zelfs indien die wijzigingen verbeteringen kunnen inhouden;</a:t>
          </a:r>
        </a:p>
        <a:p>
          <a:pPr rtl="0"/>
          <a:endParaRPr lang="nl-NL" sz="1400">
            <a:effectLst/>
          </a:endParaRPr>
        </a:p>
        <a:p>
          <a:pPr rtl="0"/>
          <a:r>
            <a:rPr lang="en-US" sz="1100" b="0" i="0" baseline="0">
              <a:effectLst/>
              <a:latin typeface="+mn-lt"/>
              <a:ea typeface="+mn-ea"/>
              <a:cs typeface="+mn-cs"/>
            </a:rPr>
            <a:t>Voer alleen kosten op die:</a:t>
          </a:r>
          <a:endParaRPr lang="nl-NL" sz="1400">
            <a:effectLst/>
          </a:endParaRPr>
        </a:p>
        <a:p>
          <a:pPr rtl="0"/>
          <a:r>
            <a:rPr lang="en-US" sz="1100" b="0" i="0" baseline="0">
              <a:effectLst/>
              <a:latin typeface="+mn-lt"/>
              <a:ea typeface="+mn-ea"/>
              <a:cs typeface="+mn-cs"/>
            </a:rPr>
            <a:t>• rechtstreeks zijn toe te rekenen aan het innovatieproject</a:t>
          </a:r>
          <a:endParaRPr lang="nl-NL" sz="1400">
            <a:effectLst/>
          </a:endParaRPr>
        </a:p>
        <a:p>
          <a:pPr rtl="0"/>
          <a:r>
            <a:rPr lang="en-US" sz="1100" b="0" i="0" baseline="0">
              <a:effectLst/>
              <a:latin typeface="+mn-lt"/>
              <a:ea typeface="+mn-ea"/>
              <a:cs typeface="+mn-cs"/>
            </a:rPr>
            <a:t>• worden gemaakt en betaald ná de op het aanvraagformulier opgegeven startdatum en vóór het einde van het project.</a:t>
          </a:r>
        </a:p>
        <a:p>
          <a:pPr rtl="0"/>
          <a:endParaRPr lang="nl-NL" sz="1400">
            <a:effectLst/>
          </a:endParaRPr>
        </a:p>
        <a:p>
          <a:pPr rtl="0"/>
          <a:r>
            <a:rPr lang="en-US" sz="1100" b="0" i="0" baseline="0">
              <a:effectLst/>
              <a:latin typeface="+mn-lt"/>
              <a:ea typeface="+mn-ea"/>
              <a:cs typeface="+mn-cs"/>
            </a:rPr>
            <a:t>De kosten worden in aanmerking genomen exclusief omzetbelasting, tenzij u de omzetbelasting niet in aftrek kunt brengen. De winstopslagen bij een transactie binnen een groep mogen niet worden meegenomen, tenzij het gebruikelijk is die winstopslagen ook bij soortgelijke transacties buiten de groep in rekening te brengen.</a:t>
          </a:r>
          <a:endParaRPr lang="nl-NL" sz="1400">
            <a:effectLst/>
          </a:endParaRPr>
        </a:p>
        <a:p>
          <a:pPr algn="l" rtl="0">
            <a:defRPr sz="1000"/>
          </a:pP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76198</xdr:rowOff>
    </xdr:from>
    <xdr:to>
      <xdr:col>11</xdr:col>
      <xdr:colOff>266700</xdr:colOff>
      <xdr:row>67</xdr:row>
      <xdr:rowOff>142875</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85725" y="76198"/>
          <a:ext cx="7724775" cy="102774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lnSpc>
              <a:spcPct val="100000"/>
            </a:lnSpc>
            <a:spcBef>
              <a:spcPts val="0"/>
            </a:spcBef>
            <a:defRPr sz="1000"/>
          </a:pPr>
          <a:r>
            <a:rPr lang="en-US" sz="1400" b="1" i="0" u="none" strike="noStrike" baseline="0">
              <a:solidFill>
                <a:srgbClr val="000000"/>
              </a:solidFill>
              <a:latin typeface="Arial"/>
              <a:cs typeface="Arial"/>
            </a:rPr>
            <a:t>Toelichting kostenposten voor indirecte partners</a:t>
          </a:r>
          <a:endParaRPr lang="en-US" sz="1200" b="0" i="0" u="none" strike="noStrike" baseline="0">
            <a:solidFill>
              <a:srgbClr val="000000"/>
            </a:solidFill>
            <a:latin typeface="Arial"/>
            <a:cs typeface="Arial"/>
          </a:endParaRPr>
        </a:p>
        <a:p>
          <a:pPr algn="l" rtl="0">
            <a:lnSpc>
              <a:spcPct val="100000"/>
            </a:lnSpc>
            <a:spcBef>
              <a:spcPts val="0"/>
            </a:spcBef>
            <a:defRPr sz="1000"/>
          </a:pPr>
          <a:endParaRPr lang="en-US" sz="1200" b="0" i="0" u="none" strike="noStrike" baseline="0">
            <a:solidFill>
              <a:srgbClr val="000000"/>
            </a:solidFill>
            <a:latin typeface="Arial"/>
            <a:cs typeface="Arial"/>
          </a:endParaRPr>
        </a:p>
        <a:p>
          <a:pPr algn="l" rtl="0">
            <a:lnSpc>
              <a:spcPct val="100000"/>
            </a:lnSpc>
            <a:spcBef>
              <a:spcPts val="0"/>
            </a:spcBef>
            <a:defRPr sz="1000"/>
          </a:pPr>
          <a:r>
            <a:rPr lang="en-US" sz="1100" b="1" i="0" u="none" strike="noStrike" baseline="0">
              <a:solidFill>
                <a:srgbClr val="000000"/>
              </a:solidFill>
              <a:latin typeface="Arial"/>
              <a:cs typeface="Arial"/>
            </a:rPr>
            <a:t>1. Loonkosten</a:t>
          </a: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Elke deelnemer moet aangeven welke methode van berekening hij zal hanteren:</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a. de integrale kostensystematiek,</a:t>
          </a:r>
        </a:p>
        <a:p>
          <a:pPr algn="l" rtl="0">
            <a:lnSpc>
              <a:spcPct val="100000"/>
            </a:lnSpc>
            <a:spcBef>
              <a:spcPts val="0"/>
            </a:spcBef>
            <a:defRPr sz="1000"/>
          </a:pPr>
          <a:r>
            <a:rPr lang="en-US" sz="1100" b="0" i="0" u="none" strike="noStrike" baseline="0">
              <a:solidFill>
                <a:srgbClr val="000000"/>
              </a:solidFill>
              <a:latin typeface="Arial"/>
              <a:cs typeface="Arial"/>
            </a:rPr>
            <a:t>b. de loonkosten plus vaste-opslag-systematiek,</a:t>
          </a:r>
        </a:p>
        <a:p>
          <a:pPr algn="l" rtl="0">
            <a:lnSpc>
              <a:spcPct val="100000"/>
            </a:lnSpc>
            <a:spcBef>
              <a:spcPts val="0"/>
            </a:spcBef>
            <a:defRPr sz="1000"/>
          </a:pPr>
          <a:r>
            <a:rPr lang="en-US" sz="1100" b="0" i="0" u="none" strike="noStrike" baseline="0">
              <a:solidFill>
                <a:srgbClr val="000000"/>
              </a:solidFill>
              <a:latin typeface="Arial"/>
              <a:cs typeface="Arial"/>
            </a:rPr>
            <a:t>c. de vaste-uurtarief-systematiek. </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Zie voor meer informatie Hoofdstuk 4, §2, Artikels 11 - 15 van het Kaderbesluit nationale EZK- en LNV-subsidies.</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a Integrale kostensystematiek</a:t>
          </a:r>
        </a:p>
        <a:p>
          <a:pPr algn="l" rtl="0">
            <a:lnSpc>
              <a:spcPct val="100000"/>
            </a:lnSpc>
            <a:spcBef>
              <a:spcPts val="0"/>
            </a:spcBef>
            <a:defRPr sz="1000"/>
          </a:pPr>
          <a:r>
            <a:rPr lang="en-US" sz="1100" b="0" i="0" u="none" strike="noStrike" baseline="0">
              <a:solidFill>
                <a:srgbClr val="000000"/>
              </a:solidFill>
              <a:latin typeface="Arial"/>
              <a:cs typeface="Arial"/>
            </a:rPr>
            <a:t>Voor de integrale kostensystematiek, berekent de aanvrager de directe en indirecte kosten per kostendrager in een tarief per eenheid van deze kostendrager. De subsidie-ontvanger levert uiterlijk bij de aanvraag om subsidievaststelling een afschrift in van een rapport van feitelijke bevindingen (Artikel 1.2 van de ministeriële regeling) over de uitkomst van het onderzoek van een accountant betreffende de door de subsidieontvanger gehanteerde integrale kostensystematiek.</a:t>
          </a:r>
        </a:p>
        <a:p>
          <a:pPr algn="l" rtl="0">
            <a:lnSpc>
              <a:spcPct val="100000"/>
            </a:lnSpc>
            <a:spcBef>
              <a:spcPts val="0"/>
            </a:spcBef>
            <a:defRPr sz="1000"/>
          </a:pPr>
          <a:r>
            <a:rPr lang="en-US" sz="1100" b="0" i="0" u="none" strike="noStrike" baseline="0">
              <a:solidFill>
                <a:srgbClr val="000000"/>
              </a:solidFill>
              <a:latin typeface="Arial"/>
              <a:cs typeface="Arial"/>
            </a:rPr>
            <a:t> </a:t>
          </a:r>
        </a:p>
        <a:p>
          <a:pPr algn="l" rtl="0">
            <a:lnSpc>
              <a:spcPct val="100000"/>
            </a:lnSpc>
            <a:spcBef>
              <a:spcPts val="0"/>
            </a:spcBef>
            <a:defRPr sz="1000"/>
          </a:pPr>
          <a:r>
            <a:rPr lang="en-US" sz="1100" b="0" i="0" u="none" strike="noStrike" baseline="0">
              <a:solidFill>
                <a:srgbClr val="000000"/>
              </a:solidFill>
              <a:latin typeface="Arial"/>
              <a:cs typeface="Arial"/>
            </a:rPr>
            <a:t>b. Loonkosten plus vaste-opslag-systematiek</a:t>
          </a:r>
        </a:p>
        <a:p>
          <a:pPr algn="l" rtl="0">
            <a:lnSpc>
              <a:spcPct val="100000"/>
            </a:lnSpc>
            <a:spcBef>
              <a:spcPts val="0"/>
            </a:spcBef>
            <a:defRPr sz="1000"/>
          </a:pPr>
          <a:r>
            <a:rPr lang="en-US" sz="1100" b="0" i="0" u="none" strike="noStrike" baseline="0">
              <a:solidFill>
                <a:srgbClr val="000000"/>
              </a:solidFill>
              <a:latin typeface="Arial"/>
              <a:cs typeface="Arial"/>
            </a:rPr>
            <a:t>Dit zijn de loonkosten van direct personeel, dat rechtstreeks productieve arbeid ten behoeve van het project verricht. Het uurtarief wordt berekend op basis van het brutojaarloon, verhoogd met sociale lasten. Dit bedrag deelt u door 1.650 uur (bij een fulltime dienstverband) om het uurtarief te bepalen.  </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Indien er geen loonkosten worden gemaakt, maar wel arbeid voor het project wordt verricht (bijvoorbeeld wanneer u een zelfstandig ondernemer bent), kunt u deze kosten opvoeren volgens een bij ministeriële regeling (Artikel 3.1.1) bepaald uurtarief van EUR 60.</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Voor algemene kosten mag een opslag van 50 procent van de totale loonkosten worden opgevoerd (Artikel 1.4) (dit wordt automatisch berekend).</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c. Vaste-uurtarief-systematiek</a:t>
          </a:r>
        </a:p>
        <a:p>
          <a:pPr algn="l" rtl="0">
            <a:lnSpc>
              <a:spcPct val="100000"/>
            </a:lnSpc>
            <a:spcBef>
              <a:spcPts val="0"/>
            </a:spcBef>
            <a:defRPr sz="1000"/>
          </a:pPr>
          <a:r>
            <a:rPr lang="en-US" sz="1100" b="0" i="0" u="none" strike="noStrike" baseline="0">
              <a:solidFill>
                <a:srgbClr val="000000"/>
              </a:solidFill>
              <a:latin typeface="Arial"/>
              <a:cs typeface="Arial"/>
            </a:rPr>
            <a:t>Bij ministeriële regeling (Artikel 3.1.1) is het uurtarief bepaald op EUR 60. </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1" i="0" u="none" strike="noStrike" baseline="0">
              <a:solidFill>
                <a:srgbClr val="000000"/>
              </a:solidFill>
              <a:latin typeface="Arial"/>
              <a:cs typeface="Arial"/>
            </a:rPr>
            <a:t>2. Kosten van materialen en hulpmiddelen</a:t>
          </a: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Dit zijn de kosten van te verbruiken materialen en hulpmiddelen, gebaseerd op historische aanschafprijzen.</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1" i="0" u="none" strike="noStrike" baseline="0">
              <a:solidFill>
                <a:srgbClr val="000000"/>
              </a:solidFill>
              <a:latin typeface="Arial"/>
              <a:cs typeface="Arial"/>
            </a:rPr>
            <a:t>3. Kosten van machines en apparatuur</a:t>
          </a:r>
          <a:endParaRPr lang="en-US" sz="1100" b="1" i="1"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Dit betreft de afschrijvingskosten van aangeschafte machines en apparatuur en het gebruik van bestaande machines en apparatuur op basis van de historische aanschafwaarde. Daarbij moet u uitgaan van de door de Belastingdienst geaccepteerde afschrijvingstermijnen, uitgezonderd de mogelijkheid tot vervroegd afschrijven. Als u de machines en apparatuur least, mag u de leasetermijnen (met uitzondering van de financieringskosten) opvoeren. </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Indien u van bestaande machines en apparatuur gebruik maakt, rekent u naar evenredigheid toe van de tijd welke deze worden gebruikt voor het project</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Indien de machine of het apparaat uitsluitend voor het project wordt aangeschaft, kunt u de afschrijvingskosten of leasetermijnen opvoeren.</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Voor alle machines en apparaten die gebruikt/aangeschaft worden voor het project dient u een uitgebreidere specificatie van de betreffende machine(s) te geven in het werkblad Mach, App. </a:t>
          </a:r>
          <a:r>
            <a:rPr lang="en-US" sz="1100" b="1" i="1" u="none" strike="noStrike" baseline="0">
              <a:solidFill>
                <a:srgbClr val="000000"/>
              </a:solidFill>
              <a:latin typeface="Arial"/>
              <a:cs typeface="Arial"/>
            </a:rPr>
            <a:t> </a:t>
          </a:r>
          <a:endParaRPr lang="en-US" sz="1100" b="0" i="0" u="none" strike="noStrike" baseline="0">
            <a:solidFill>
              <a:srgbClr val="000000"/>
            </a:solidFill>
            <a:latin typeface="Arial"/>
            <a:cs typeface="Arial"/>
          </a:endParaRP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1" i="0" u="none" strike="noStrike" baseline="0">
              <a:solidFill>
                <a:srgbClr val="000000"/>
              </a:solidFill>
              <a:latin typeface="Arial"/>
              <a:cs typeface="Arial"/>
            </a:rPr>
            <a:t>4. Aan derden verschuldigde kosten </a:t>
          </a: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Dit zijn kosten van de activiteiten die u uitbesteedt, zoals kosten voor studie- en ontwikkelingsactiviteiten, de kosten van het gebruik van machines en apparatuur bij niet-deelnemende publiek gefinancierde kennisinstellingen en ondernemers, het inhuren van testpersonen, en/of buitenlandse reis- en verblijfkosten. Binnenlandse reis- en verblijfkosten zijn niet subsidiabel. </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1" i="0" u="none" strike="noStrike" baseline="0">
              <a:solidFill>
                <a:srgbClr val="000000"/>
              </a:solidFill>
              <a:latin typeface="Arial"/>
              <a:cs typeface="Arial"/>
            </a:rPr>
            <a:t>Eventuele andere subsidies en toelichting en onderbouwing van het eigen aandeel</a:t>
          </a: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Hier vult u het totaalbedrag van eventuele andere subsidies in. Op het aanvraagformulier dient u aan te geven om welke subsidies het gaat.</a:t>
          </a:r>
        </a:p>
        <a:p>
          <a:pPr algn="l" rtl="0">
            <a:lnSpc>
              <a:spcPct val="100000"/>
            </a:lnSpc>
            <a:spcBef>
              <a:spcPts val="0"/>
            </a:spcBef>
            <a:defRPr sz="1000"/>
          </a:pPr>
          <a:r>
            <a:rPr lang="en-US" sz="1100" b="0" i="0" u="none" strike="noStrike" baseline="0">
              <a:solidFill>
                <a:srgbClr val="000000"/>
              </a:solidFill>
              <a:latin typeface="Arial"/>
              <a:cs typeface="Arial"/>
            </a:rPr>
            <a:t>Tenslotte dient elke deelnemer (ook de penvoerder) een toelichting en duidelijke onderbouwing (aan de hand van financiële stukken) te geven van de financiering van het eigen aandeel in de projectkosten. </a:t>
          </a:r>
          <a:r>
            <a:rPr lang="en-US" sz="1100" b="0" i="0" u="none" strike="noStrike" baseline="0">
              <a:solidFill>
                <a:sysClr val="windowText" lastClr="000000"/>
              </a:solidFill>
              <a:latin typeface="Arial"/>
              <a:cs typeface="Arial"/>
            </a:rPr>
            <a:t>U dient deze stukken pas aan te leveren indien en nadat uw subsidieaanvraag wordt gehonoreerd.</a:t>
          </a:r>
          <a:endParaRPr lang="en-US">
            <a:solidFill>
              <a:sysClr val="windowText" lastClr="000000"/>
            </a:solidFill>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pageSetUpPr fitToPage="1"/>
  </sheetPr>
  <dimension ref="A1"/>
  <sheetViews>
    <sheetView tabSelected="1" zoomScaleNormal="100" workbookViewId="0">
      <selection activeCell="K12" sqref="K12"/>
    </sheetView>
  </sheetViews>
  <sheetFormatPr defaultRowHeight="12.75" x14ac:dyDescent="0.2"/>
  <cols>
    <col min="1" max="16384" width="9" style="1"/>
  </cols>
  <sheetData/>
  <sheetProtection sheet="1" selectLockedCells="1" selectUnlockedCells="1"/>
  <phoneticPr fontId="0"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
  <sheetViews>
    <sheetView zoomScaleNormal="100" workbookViewId="0">
      <selection activeCell="E71" sqref="E71"/>
    </sheetView>
  </sheetViews>
  <sheetFormatPr defaultRowHeight="12" x14ac:dyDescent="0.15"/>
  <sheetData/>
  <sheetProtection sheet="1" selectLockedCells="1" selectUnlockedCells="1"/>
  <phoneticPr fontId="2" type="noConversion"/>
  <pageMargins left="0.75" right="0.75" top="1" bottom="1" header="0.5" footer="0.5"/>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
    <pageSetUpPr fitToPage="1"/>
  </sheetPr>
  <dimension ref="A1:T36"/>
  <sheetViews>
    <sheetView zoomScale="75" zoomScaleNormal="75" workbookViewId="0">
      <selection activeCell="D6" sqref="D6"/>
    </sheetView>
  </sheetViews>
  <sheetFormatPr defaultRowHeight="12" x14ac:dyDescent="0.15"/>
  <cols>
    <col min="1" max="1" width="23" style="131" customWidth="1"/>
    <col min="2" max="2" width="35.75" style="131" customWidth="1"/>
    <col min="3" max="3" width="14.625" style="131" customWidth="1"/>
    <col min="4" max="4" width="16.75" style="131" bestFit="1" customWidth="1"/>
    <col min="5" max="5" width="16.125" style="131" customWidth="1"/>
    <col min="6" max="6" width="1.75" style="131" customWidth="1"/>
    <col min="7" max="7" width="22" style="131" bestFit="1" customWidth="1"/>
    <col min="8" max="8" width="16.125" style="131" customWidth="1"/>
    <col min="9" max="9" width="1.75" style="131" customWidth="1"/>
    <col min="10" max="10" width="22" style="131" bestFit="1" customWidth="1"/>
    <col min="11" max="11" width="16.125" style="131" customWidth="1"/>
    <col min="12" max="12" width="1.75" style="131" customWidth="1"/>
    <col min="13" max="13" width="17.125" style="131" bestFit="1" customWidth="1"/>
    <col min="14" max="14" width="22" style="131" customWidth="1"/>
    <col min="15" max="15" width="1.875" style="131" customWidth="1"/>
    <col min="16" max="16" width="22" style="131" customWidth="1"/>
    <col min="17" max="17" width="1.875" style="131" customWidth="1"/>
    <col min="18" max="18" width="15.625" style="131" bestFit="1" customWidth="1"/>
    <col min="19" max="19" width="1.875" style="131" customWidth="1"/>
    <col min="20" max="20" width="15.625" style="131" bestFit="1" customWidth="1"/>
    <col min="21" max="16384" width="9" style="131"/>
  </cols>
  <sheetData>
    <row r="1" spans="1:20" s="95" customFormat="1" ht="16.5" thickBot="1" x14ac:dyDescent="0.3">
      <c r="A1" s="3" t="s">
        <v>35</v>
      </c>
      <c r="B1" s="176">
        <f>Projecttitel</f>
        <v>0</v>
      </c>
      <c r="C1" s="135" t="s">
        <v>53</v>
      </c>
      <c r="D1" s="94" t="str">
        <f>Code</f>
        <v>euroHPC220715</v>
      </c>
    </row>
    <row r="2" spans="1:20" s="95" customFormat="1" ht="13.5" thickBot="1" x14ac:dyDescent="0.25"/>
    <row r="3" spans="1:20" s="95" customFormat="1" ht="12.75" x14ac:dyDescent="0.2">
      <c r="A3" s="96"/>
      <c r="B3" s="44"/>
      <c r="C3" s="44"/>
      <c r="D3" s="44"/>
      <c r="E3" s="97"/>
      <c r="F3" s="98" t="str">
        <f>'Begroting penvoerder'!E5</f>
        <v>Fundamenteel onderzoek</v>
      </c>
      <c r="G3" s="99"/>
      <c r="H3" s="97"/>
      <c r="I3" s="98" t="str">
        <f>'Begroting penvoerder'!H5</f>
        <v>Industrieel onderzoek</v>
      </c>
      <c r="J3" s="99"/>
      <c r="K3" s="97"/>
      <c r="L3" s="98" t="str">
        <f>'Begroting penvoerder'!K5</f>
        <v>Experimentele ontwikkeling</v>
      </c>
      <c r="M3" s="99"/>
      <c r="N3" s="167" t="s">
        <v>68</v>
      </c>
      <c r="O3" s="97"/>
      <c r="P3" s="167" t="s">
        <v>65</v>
      </c>
      <c r="Q3" s="97"/>
      <c r="R3" s="99" t="s">
        <v>74</v>
      </c>
      <c r="S3" s="97"/>
      <c r="T3" s="99" t="s">
        <v>67</v>
      </c>
    </row>
    <row r="4" spans="1:20" s="95" customFormat="1" ht="12.75" x14ac:dyDescent="0.2">
      <c r="A4" s="100"/>
      <c r="B4" s="101" t="s">
        <v>45</v>
      </c>
      <c r="C4" s="164" t="s">
        <v>55</v>
      </c>
      <c r="D4" s="164" t="s">
        <v>64</v>
      </c>
      <c r="E4" s="102" t="s">
        <v>18</v>
      </c>
      <c r="F4" s="101"/>
      <c r="G4" s="103" t="s">
        <v>56</v>
      </c>
      <c r="H4" s="102" t="s">
        <v>18</v>
      </c>
      <c r="I4" s="101"/>
      <c r="J4" s="103" t="s">
        <v>56</v>
      </c>
      <c r="K4" s="102" t="s">
        <v>18</v>
      </c>
      <c r="L4" s="101"/>
      <c r="M4" s="103" t="s">
        <v>56</v>
      </c>
      <c r="N4" s="101" t="s">
        <v>56</v>
      </c>
      <c r="O4" s="102"/>
      <c r="P4" s="101" t="s">
        <v>56</v>
      </c>
      <c r="Q4" s="102"/>
      <c r="R4" s="103" t="s">
        <v>49</v>
      </c>
      <c r="S4" s="102"/>
      <c r="T4" s="103" t="s">
        <v>49</v>
      </c>
    </row>
    <row r="5" spans="1:20" s="95" customFormat="1" ht="51" x14ac:dyDescent="0.2">
      <c r="A5" s="100"/>
      <c r="B5" s="101"/>
      <c r="C5" s="164"/>
      <c r="D5" s="164" t="s">
        <v>69</v>
      </c>
      <c r="E5" s="102" t="s">
        <v>50</v>
      </c>
      <c r="F5" s="101"/>
      <c r="G5" s="163" t="str">
        <f>_xlfn.CONCAT(TEXT(f_onderzoek,"0%"))</f>
        <v>100%</v>
      </c>
      <c r="H5" s="102" t="s">
        <v>50</v>
      </c>
      <c r="I5" s="101"/>
      <c r="J5" s="163" t="str">
        <f>_xlfn.CONCAT(TEXT(i_onderzoek,"0%"))</f>
        <v>50%</v>
      </c>
      <c r="K5" s="102" t="s">
        <v>50</v>
      </c>
      <c r="L5" s="101"/>
      <c r="M5" s="163" t="str">
        <f>_xlfn.CONCAT(TEXT(ontwikkeling,"0%"))</f>
        <v>25%</v>
      </c>
      <c r="N5" s="163" t="str">
        <f>_xlfn.CONCAT(TEXT(MKB,"0%"))</f>
        <v>10%</v>
      </c>
      <c r="O5" s="104"/>
      <c r="P5" s="163" t="str">
        <f>_xlfn.CONCAT(TEXT(samenwerking,"0%"))</f>
        <v>15%</v>
      </c>
      <c r="Q5" s="104"/>
      <c r="R5" s="103" t="s">
        <v>50</v>
      </c>
      <c r="S5" s="104"/>
      <c r="T5" s="103" t="s">
        <v>50</v>
      </c>
    </row>
    <row r="6" spans="1:20" s="95" customFormat="1" ht="12.75" x14ac:dyDescent="0.2">
      <c r="A6" s="100" t="s">
        <v>38</v>
      </c>
      <c r="B6" s="179">
        <f>Penvoerder</f>
        <v>0</v>
      </c>
      <c r="C6" s="180">
        <f>type_penvoerder</f>
        <v>0</v>
      </c>
      <c r="D6" s="166"/>
      <c r="E6" s="181">
        <f>'Begroting penvoerder'!F72</f>
        <v>0</v>
      </c>
      <c r="F6" s="105"/>
      <c r="G6" s="186">
        <f>E6*f_onderzoek</f>
        <v>0</v>
      </c>
      <c r="H6" s="181">
        <f>'Begroting penvoerder'!I72</f>
        <v>0</v>
      </c>
      <c r="I6" s="45"/>
      <c r="J6" s="186">
        <f>H6*i_onderzoek</f>
        <v>0</v>
      </c>
      <c r="K6" s="181">
        <f>'Begroting penvoerder'!L72</f>
        <v>0</v>
      </c>
      <c r="L6" s="45"/>
      <c r="M6" s="186">
        <f>K6*ontwikkeling</f>
        <v>0</v>
      </c>
      <c r="N6" s="188">
        <f t="shared" ref="N6:N15" si="0">IF($C6="MKB",(H6+K6)*MKB,0)</f>
        <v>0</v>
      </c>
      <c r="O6" s="107"/>
      <c r="P6" s="188">
        <f t="shared" ref="P6:P15" si="1">IF($D$6="Ja",(K6+H6)*samenwerking,0)</f>
        <v>0</v>
      </c>
      <c r="Q6" s="107"/>
      <c r="R6" s="194"/>
      <c r="S6" s="107"/>
      <c r="T6" s="186">
        <f t="shared" ref="T6:T15" si="2">MIN(SUM(G6,J6,P6,M6,N6),R6)</f>
        <v>0</v>
      </c>
    </row>
    <row r="7" spans="1:20" s="95" customFormat="1" ht="12.75" x14ac:dyDescent="0.2">
      <c r="A7" s="100" t="s">
        <v>39</v>
      </c>
      <c r="B7" s="179">
        <f>Deelnemer_1</f>
        <v>0</v>
      </c>
      <c r="C7" s="180">
        <f>type_1</f>
        <v>0</v>
      </c>
      <c r="D7" s="180">
        <f>$D$6</f>
        <v>0</v>
      </c>
      <c r="E7" s="181">
        <f>'deelnemer 1'!F72</f>
        <v>0</v>
      </c>
      <c r="F7" s="105"/>
      <c r="G7" s="186">
        <f t="shared" ref="G7:G15" si="3">E7*f_onderzoek</f>
        <v>0</v>
      </c>
      <c r="H7" s="181">
        <f>'deelnemer 1'!I72</f>
        <v>0</v>
      </c>
      <c r="I7" s="45"/>
      <c r="J7" s="186">
        <f t="shared" ref="J7:J15" si="4">H7*i_onderzoek</f>
        <v>0</v>
      </c>
      <c r="K7" s="181">
        <f>'deelnemer 1'!L72</f>
        <v>0</v>
      </c>
      <c r="L7" s="45"/>
      <c r="M7" s="186">
        <f t="shared" ref="M7:M15" si="5">K7*ontwikkeling</f>
        <v>0</v>
      </c>
      <c r="N7" s="188">
        <f t="shared" si="0"/>
        <v>0</v>
      </c>
      <c r="O7" s="107"/>
      <c r="P7" s="188">
        <f t="shared" si="1"/>
        <v>0</v>
      </c>
      <c r="Q7" s="107"/>
      <c r="R7" s="194"/>
      <c r="S7" s="107"/>
      <c r="T7" s="186">
        <f t="shared" si="2"/>
        <v>0</v>
      </c>
    </row>
    <row r="8" spans="1:20" s="95" customFormat="1" ht="12.75" x14ac:dyDescent="0.2">
      <c r="A8" s="100" t="s">
        <v>40</v>
      </c>
      <c r="B8" s="179">
        <f>Deelnemer_2</f>
        <v>0</v>
      </c>
      <c r="C8" s="180" cm="1">
        <f t="array" ref="C8">type_2</f>
        <v>0</v>
      </c>
      <c r="D8" s="180">
        <f t="shared" ref="D8:D15" si="6">$D$6</f>
        <v>0</v>
      </c>
      <c r="E8" s="181">
        <f>'deelnemer 2'!F72</f>
        <v>0</v>
      </c>
      <c r="F8" s="105"/>
      <c r="G8" s="186">
        <f t="shared" si="3"/>
        <v>0</v>
      </c>
      <c r="H8" s="181">
        <f>'deelnemer 2'!I72</f>
        <v>0</v>
      </c>
      <c r="I8" s="45"/>
      <c r="J8" s="186">
        <f t="shared" si="4"/>
        <v>0</v>
      </c>
      <c r="K8" s="181">
        <f>'deelnemer 2'!L72</f>
        <v>0</v>
      </c>
      <c r="L8" s="45"/>
      <c r="M8" s="186">
        <f t="shared" si="5"/>
        <v>0</v>
      </c>
      <c r="N8" s="188">
        <f t="shared" si="0"/>
        <v>0</v>
      </c>
      <c r="O8" s="107"/>
      <c r="P8" s="188">
        <f t="shared" si="1"/>
        <v>0</v>
      </c>
      <c r="Q8" s="107"/>
      <c r="R8" s="194"/>
      <c r="S8" s="107"/>
      <c r="T8" s="186">
        <f t="shared" si="2"/>
        <v>0</v>
      </c>
    </row>
    <row r="9" spans="1:20" s="95" customFormat="1" ht="12.75" x14ac:dyDescent="0.2">
      <c r="A9" s="100" t="s">
        <v>41</v>
      </c>
      <c r="B9" s="179">
        <f>Deelnemer_3</f>
        <v>0</v>
      </c>
      <c r="C9" s="180">
        <f>type_3</f>
        <v>0</v>
      </c>
      <c r="D9" s="180">
        <f t="shared" si="6"/>
        <v>0</v>
      </c>
      <c r="E9" s="181">
        <f>'deelnemer 3'!F72</f>
        <v>0</v>
      </c>
      <c r="F9" s="105"/>
      <c r="G9" s="186">
        <f t="shared" si="3"/>
        <v>0</v>
      </c>
      <c r="H9" s="181">
        <f>'deelnemer 3'!I72</f>
        <v>0</v>
      </c>
      <c r="I9" s="45"/>
      <c r="J9" s="186">
        <f t="shared" si="4"/>
        <v>0</v>
      </c>
      <c r="K9" s="181">
        <f>'deelnemer 3'!L72</f>
        <v>0</v>
      </c>
      <c r="L9" s="45"/>
      <c r="M9" s="186">
        <f t="shared" si="5"/>
        <v>0</v>
      </c>
      <c r="N9" s="188">
        <f t="shared" si="0"/>
        <v>0</v>
      </c>
      <c r="O9" s="108"/>
      <c r="P9" s="188">
        <f t="shared" si="1"/>
        <v>0</v>
      </c>
      <c r="Q9" s="108"/>
      <c r="R9" s="194"/>
      <c r="S9" s="108"/>
      <c r="T9" s="186">
        <f t="shared" si="2"/>
        <v>0</v>
      </c>
    </row>
    <row r="10" spans="1:20" s="95" customFormat="1" ht="12.75" x14ac:dyDescent="0.2">
      <c r="A10" s="100" t="s">
        <v>42</v>
      </c>
      <c r="B10" s="179">
        <f>Deelnemer_4</f>
        <v>0</v>
      </c>
      <c r="C10" s="180">
        <f>type_4</f>
        <v>0</v>
      </c>
      <c r="D10" s="180">
        <f t="shared" si="6"/>
        <v>0</v>
      </c>
      <c r="E10" s="181">
        <f>'deelnemer 4'!F72</f>
        <v>0</v>
      </c>
      <c r="F10" s="105"/>
      <c r="G10" s="186">
        <f t="shared" si="3"/>
        <v>0</v>
      </c>
      <c r="H10" s="181">
        <f>'deelnemer 4'!I72</f>
        <v>0</v>
      </c>
      <c r="I10" s="45"/>
      <c r="J10" s="186">
        <f t="shared" si="4"/>
        <v>0</v>
      </c>
      <c r="K10" s="181">
        <f>'deelnemer 4'!L72</f>
        <v>0</v>
      </c>
      <c r="L10" s="45"/>
      <c r="M10" s="186">
        <f t="shared" si="5"/>
        <v>0</v>
      </c>
      <c r="N10" s="188">
        <f t="shared" si="0"/>
        <v>0</v>
      </c>
      <c r="O10" s="108"/>
      <c r="P10" s="188">
        <f t="shared" si="1"/>
        <v>0</v>
      </c>
      <c r="Q10" s="108"/>
      <c r="R10" s="194"/>
      <c r="S10" s="108"/>
      <c r="T10" s="186">
        <f t="shared" si="2"/>
        <v>0</v>
      </c>
    </row>
    <row r="11" spans="1:20" s="95" customFormat="1" ht="12.75" x14ac:dyDescent="0.2">
      <c r="A11" s="100" t="s">
        <v>43</v>
      </c>
      <c r="B11" s="179">
        <f>Deelnemer_5</f>
        <v>0</v>
      </c>
      <c r="C11" s="180">
        <f>type_5</f>
        <v>0</v>
      </c>
      <c r="D11" s="180">
        <f t="shared" si="6"/>
        <v>0</v>
      </c>
      <c r="E11" s="181">
        <f>'deelnemer 5'!F72</f>
        <v>0</v>
      </c>
      <c r="F11" s="105"/>
      <c r="G11" s="186">
        <f t="shared" si="3"/>
        <v>0</v>
      </c>
      <c r="H11" s="181">
        <f>'deelnemer 5'!I72</f>
        <v>0</v>
      </c>
      <c r="I11" s="45"/>
      <c r="J11" s="186">
        <f t="shared" si="4"/>
        <v>0</v>
      </c>
      <c r="K11" s="181">
        <f>'deelnemer 5'!L72</f>
        <v>0</v>
      </c>
      <c r="L11" s="45"/>
      <c r="M11" s="186">
        <f t="shared" si="5"/>
        <v>0</v>
      </c>
      <c r="N11" s="188">
        <f t="shared" si="0"/>
        <v>0</v>
      </c>
      <c r="O11" s="108"/>
      <c r="P11" s="188">
        <f t="shared" si="1"/>
        <v>0</v>
      </c>
      <c r="Q11" s="108"/>
      <c r="R11" s="194"/>
      <c r="S11" s="108"/>
      <c r="T11" s="186">
        <f t="shared" si="2"/>
        <v>0</v>
      </c>
    </row>
    <row r="12" spans="1:20" s="95" customFormat="1" ht="12.75" x14ac:dyDescent="0.2">
      <c r="A12" s="100" t="s">
        <v>44</v>
      </c>
      <c r="B12" s="179">
        <f>Deelnemer_6</f>
        <v>0</v>
      </c>
      <c r="C12" s="180">
        <f>type_6</f>
        <v>0</v>
      </c>
      <c r="D12" s="180">
        <f t="shared" si="6"/>
        <v>0</v>
      </c>
      <c r="E12" s="181">
        <f>'deelnemer 6'!F72</f>
        <v>0</v>
      </c>
      <c r="F12" s="105"/>
      <c r="G12" s="186">
        <f t="shared" si="3"/>
        <v>0</v>
      </c>
      <c r="H12" s="181">
        <f>'deelnemer 6'!I72</f>
        <v>0</v>
      </c>
      <c r="I12" s="45"/>
      <c r="J12" s="186">
        <f t="shared" si="4"/>
        <v>0</v>
      </c>
      <c r="K12" s="181">
        <f>'deelnemer 6'!L72</f>
        <v>0</v>
      </c>
      <c r="L12" s="45"/>
      <c r="M12" s="186">
        <f t="shared" si="5"/>
        <v>0</v>
      </c>
      <c r="N12" s="188">
        <f t="shared" si="0"/>
        <v>0</v>
      </c>
      <c r="O12" s="108"/>
      <c r="P12" s="188">
        <f t="shared" si="1"/>
        <v>0</v>
      </c>
      <c r="Q12" s="108"/>
      <c r="R12" s="194"/>
      <c r="S12" s="108"/>
      <c r="T12" s="186">
        <f t="shared" si="2"/>
        <v>0</v>
      </c>
    </row>
    <row r="13" spans="1:20" s="95" customFormat="1" ht="12.75" x14ac:dyDescent="0.2">
      <c r="A13" s="100" t="s">
        <v>58</v>
      </c>
      <c r="B13" s="179">
        <f>Deelnemer_7</f>
        <v>0</v>
      </c>
      <c r="C13" s="180">
        <f>type_7</f>
        <v>0</v>
      </c>
      <c r="D13" s="180">
        <f t="shared" si="6"/>
        <v>0</v>
      </c>
      <c r="E13" s="181">
        <f>'deelnemer 7'!F72</f>
        <v>0</v>
      </c>
      <c r="F13" s="105"/>
      <c r="G13" s="186">
        <f t="shared" si="3"/>
        <v>0</v>
      </c>
      <c r="H13" s="181">
        <f>'deelnemer 7'!I72</f>
        <v>0</v>
      </c>
      <c r="I13" s="45"/>
      <c r="J13" s="186">
        <f t="shared" si="4"/>
        <v>0</v>
      </c>
      <c r="K13" s="181">
        <f>'deelnemer 7'!L72</f>
        <v>0</v>
      </c>
      <c r="L13" s="45"/>
      <c r="M13" s="186">
        <f t="shared" si="5"/>
        <v>0</v>
      </c>
      <c r="N13" s="188">
        <f t="shared" si="0"/>
        <v>0</v>
      </c>
      <c r="O13" s="108"/>
      <c r="P13" s="188">
        <f t="shared" si="1"/>
        <v>0</v>
      </c>
      <c r="Q13" s="108"/>
      <c r="R13" s="194"/>
      <c r="S13" s="108"/>
      <c r="T13" s="186">
        <f t="shared" si="2"/>
        <v>0</v>
      </c>
    </row>
    <row r="14" spans="1:20" s="95" customFormat="1" ht="12.75" x14ac:dyDescent="0.2">
      <c r="A14" s="100" t="s">
        <v>59</v>
      </c>
      <c r="B14" s="179">
        <f>Deelnemer_8</f>
        <v>0</v>
      </c>
      <c r="C14" s="180">
        <f>type_8</f>
        <v>0</v>
      </c>
      <c r="D14" s="180">
        <f t="shared" si="6"/>
        <v>0</v>
      </c>
      <c r="E14" s="181">
        <f>'deelnemer 8'!F72</f>
        <v>0</v>
      </c>
      <c r="F14" s="105"/>
      <c r="G14" s="186">
        <f t="shared" si="3"/>
        <v>0</v>
      </c>
      <c r="H14" s="181">
        <f>'deelnemer 8'!I72</f>
        <v>0</v>
      </c>
      <c r="I14" s="45"/>
      <c r="J14" s="186">
        <f t="shared" si="4"/>
        <v>0</v>
      </c>
      <c r="K14" s="181">
        <f>'deelnemer 8'!L72</f>
        <v>0</v>
      </c>
      <c r="L14" s="45"/>
      <c r="M14" s="186">
        <f t="shared" si="5"/>
        <v>0</v>
      </c>
      <c r="N14" s="188">
        <f t="shared" si="0"/>
        <v>0</v>
      </c>
      <c r="O14" s="108"/>
      <c r="P14" s="188">
        <f t="shared" si="1"/>
        <v>0</v>
      </c>
      <c r="Q14" s="108"/>
      <c r="R14" s="194"/>
      <c r="S14" s="108"/>
      <c r="T14" s="186">
        <f t="shared" si="2"/>
        <v>0</v>
      </c>
    </row>
    <row r="15" spans="1:20" s="95" customFormat="1" ht="12.75" x14ac:dyDescent="0.2">
      <c r="A15" s="100" t="s">
        <v>60</v>
      </c>
      <c r="B15" s="179">
        <f>Deelnemer_9</f>
        <v>0</v>
      </c>
      <c r="C15" s="180">
        <f>type_9</f>
        <v>0</v>
      </c>
      <c r="D15" s="180">
        <f t="shared" si="6"/>
        <v>0</v>
      </c>
      <c r="E15" s="181">
        <f>'deelnemer 9'!F72</f>
        <v>0</v>
      </c>
      <c r="F15" s="105"/>
      <c r="G15" s="186">
        <f t="shared" si="3"/>
        <v>0</v>
      </c>
      <c r="H15" s="181">
        <f>'deelnemer 9'!I72</f>
        <v>0</v>
      </c>
      <c r="I15" s="45"/>
      <c r="J15" s="186">
        <f t="shared" si="4"/>
        <v>0</v>
      </c>
      <c r="K15" s="181">
        <f>'deelnemer 9'!L72</f>
        <v>0</v>
      </c>
      <c r="L15" s="45"/>
      <c r="M15" s="186">
        <f t="shared" si="5"/>
        <v>0</v>
      </c>
      <c r="N15" s="188">
        <f t="shared" si="0"/>
        <v>0</v>
      </c>
      <c r="O15" s="108"/>
      <c r="P15" s="188">
        <f t="shared" si="1"/>
        <v>0</v>
      </c>
      <c r="Q15" s="108"/>
      <c r="R15" s="194"/>
      <c r="S15" s="108"/>
      <c r="T15" s="186">
        <f t="shared" si="2"/>
        <v>0</v>
      </c>
    </row>
    <row r="16" spans="1:20" s="113" customFormat="1" ht="12.75" x14ac:dyDescent="0.2">
      <c r="A16" s="107"/>
      <c r="B16" s="109"/>
      <c r="C16" s="109"/>
      <c r="D16" s="109"/>
      <c r="E16" s="110"/>
      <c r="F16" s="106"/>
      <c r="G16" s="111"/>
      <c r="H16" s="110"/>
      <c r="I16" s="112"/>
      <c r="J16" s="111"/>
      <c r="K16" s="110"/>
      <c r="L16" s="112"/>
      <c r="M16" s="111"/>
      <c r="N16" s="112"/>
      <c r="O16" s="108"/>
      <c r="P16" s="112"/>
      <c r="Q16" s="108"/>
      <c r="R16" s="140"/>
      <c r="S16" s="108"/>
      <c r="T16" s="140"/>
    </row>
    <row r="17" spans="1:20" s="95" customFormat="1" ht="12.75" x14ac:dyDescent="0.2">
      <c r="A17" s="100"/>
      <c r="B17" s="114" t="s">
        <v>46</v>
      </c>
      <c r="C17" s="114"/>
      <c r="D17" s="114"/>
      <c r="E17" s="182">
        <f>SUM(E6:E16)</f>
        <v>0</v>
      </c>
      <c r="F17" s="115"/>
      <c r="G17" s="187">
        <f>SUM(G6:G16)</f>
        <v>0</v>
      </c>
      <c r="H17" s="182">
        <f>SUM(H6:H16)</f>
        <v>0</v>
      </c>
      <c r="I17" s="116"/>
      <c r="J17" s="187">
        <f>SUM(J6:J16)</f>
        <v>0</v>
      </c>
      <c r="K17" s="182">
        <f>SUM(K6:K16)</f>
        <v>0</v>
      </c>
      <c r="L17" s="116"/>
      <c r="M17" s="187">
        <f>SUM(M6:M16)</f>
        <v>0</v>
      </c>
      <c r="N17" s="168">
        <f>SUM(N6:N16)</f>
        <v>0</v>
      </c>
      <c r="O17" s="117"/>
      <c r="P17" s="168">
        <f>SUM(P6:P16)</f>
        <v>0</v>
      </c>
      <c r="Q17" s="117"/>
      <c r="R17" s="193">
        <f>SUM(R6:R16)</f>
        <v>0</v>
      </c>
      <c r="S17" s="117"/>
      <c r="T17" s="193">
        <f>SUM(T6:T16)</f>
        <v>0</v>
      </c>
    </row>
    <row r="18" spans="1:20" s="95" customFormat="1" ht="13.5" thickBot="1" x14ac:dyDescent="0.25">
      <c r="A18" s="118"/>
      <c r="B18" s="119"/>
      <c r="C18" s="119"/>
      <c r="D18" s="119"/>
      <c r="E18" s="118"/>
      <c r="F18" s="120"/>
      <c r="G18" s="121"/>
      <c r="H18" s="118"/>
      <c r="I18" s="120"/>
      <c r="J18" s="121"/>
      <c r="K18" s="118"/>
      <c r="L18" s="120"/>
      <c r="M18" s="121"/>
      <c r="N18" s="120"/>
      <c r="O18" s="118"/>
      <c r="P18" s="120"/>
      <c r="Q18" s="118"/>
      <c r="R18" s="121"/>
      <c r="S18" s="118"/>
      <c r="T18" s="121"/>
    </row>
    <row r="19" spans="1:20" s="95" customFormat="1" ht="12.75" x14ac:dyDescent="0.2">
      <c r="A19" s="107"/>
    </row>
    <row r="20" spans="1:20" s="95" customFormat="1" ht="13.5" thickBot="1" x14ac:dyDescent="0.25">
      <c r="F20" s="122"/>
    </row>
    <row r="21" spans="1:20" s="95" customFormat="1" ht="12.75" x14ac:dyDescent="0.2">
      <c r="A21" s="123"/>
      <c r="B21" s="44"/>
      <c r="C21" s="124"/>
      <c r="D21" s="125"/>
      <c r="E21" s="122"/>
    </row>
    <row r="22" spans="1:20" s="95" customFormat="1" ht="12.75" x14ac:dyDescent="0.2">
      <c r="A22" s="126" t="s">
        <v>47</v>
      </c>
      <c r="B22" s="114" t="s">
        <v>50</v>
      </c>
      <c r="C22" s="162">
        <f>SUM(E17,H17,K17)</f>
        <v>0</v>
      </c>
      <c r="D22" s="127"/>
      <c r="E22" s="122"/>
    </row>
    <row r="23" spans="1:20" s="95" customFormat="1" ht="12.75" x14ac:dyDescent="0.2">
      <c r="A23" s="128" t="s">
        <v>57</v>
      </c>
      <c r="B23" s="114" t="s">
        <v>50</v>
      </c>
      <c r="C23" s="168">
        <f>T17</f>
        <v>0</v>
      </c>
      <c r="D23" s="127"/>
      <c r="E23" s="122"/>
    </row>
    <row r="24" spans="1:20" s="95" customFormat="1" ht="13.5" thickBot="1" x14ac:dyDescent="0.25">
      <c r="A24" s="129"/>
      <c r="B24" s="120"/>
      <c r="C24" s="130"/>
      <c r="D24" s="121"/>
      <c r="E24" s="122"/>
    </row>
    <row r="25" spans="1:20" x14ac:dyDescent="0.15">
      <c r="F25" s="132"/>
    </row>
    <row r="27" spans="1:20" ht="9.75" customHeight="1" x14ac:dyDescent="0.15">
      <c r="A27" s="133"/>
    </row>
    <row r="28" spans="1:20" x14ac:dyDescent="0.15">
      <c r="A28" s="133"/>
    </row>
    <row r="29" spans="1:20" x14ac:dyDescent="0.15">
      <c r="A29" s="133"/>
      <c r="G29" s="134"/>
      <c r="H29" s="134"/>
      <c r="I29" s="134"/>
      <c r="K29" s="134"/>
      <c r="L29" s="134"/>
    </row>
    <row r="30" spans="1:20" x14ac:dyDescent="0.15">
      <c r="G30" s="134"/>
      <c r="H30" s="134"/>
      <c r="I30" s="134"/>
      <c r="K30" s="134"/>
      <c r="L30" s="134"/>
    </row>
    <row r="31" spans="1:20" x14ac:dyDescent="0.15">
      <c r="G31" s="134"/>
      <c r="H31" s="134"/>
      <c r="I31" s="134"/>
      <c r="K31" s="134"/>
      <c r="L31" s="134"/>
    </row>
    <row r="32" spans="1:20" x14ac:dyDescent="0.15">
      <c r="G32" s="134"/>
      <c r="H32" s="134"/>
      <c r="I32" s="134"/>
      <c r="K32" s="134"/>
      <c r="L32" s="134"/>
    </row>
    <row r="33" spans="7:12" x14ac:dyDescent="0.15">
      <c r="G33" s="134"/>
      <c r="H33" s="134"/>
      <c r="I33" s="134"/>
      <c r="K33" s="134"/>
      <c r="L33" s="134"/>
    </row>
    <row r="34" spans="7:12" x14ac:dyDescent="0.15">
      <c r="G34" s="134"/>
      <c r="H34" s="134"/>
      <c r="I34" s="134"/>
      <c r="K34" s="134"/>
      <c r="L34" s="134"/>
    </row>
    <row r="35" spans="7:12" x14ac:dyDescent="0.15">
      <c r="G35" s="134"/>
      <c r="H35" s="134"/>
      <c r="I35" s="134"/>
      <c r="K35" s="134"/>
      <c r="L35" s="134"/>
    </row>
    <row r="36" spans="7:12" x14ac:dyDescent="0.15">
      <c r="G36" s="134"/>
      <c r="H36" s="134"/>
      <c r="I36" s="134"/>
      <c r="K36" s="134"/>
      <c r="L36" s="134"/>
    </row>
  </sheetData>
  <sheetProtection sheet="1" selectLockedCells="1"/>
  <phoneticPr fontId="2" type="noConversion"/>
  <dataValidations count="1">
    <dataValidation type="list" allowBlank="1" showInputMessage="1" showErrorMessage="1" sqref="D6" xr:uid="{BC254367-BC8E-41A5-B433-638B8EDF2D30}">
      <formula1>"Ja,Nee"</formula1>
    </dataValidation>
  </dataValidations>
  <pageMargins left="0.75" right="0.75" top="1" bottom="1" header="0.5" footer="0.5"/>
  <pageSetup paperSize="9" scale="62"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Blad4"/>
  <dimension ref="A1:S82"/>
  <sheetViews>
    <sheetView zoomScale="85" zoomScaleNormal="85" workbookViewId="0">
      <selection activeCell="C1" sqref="C1"/>
    </sheetView>
  </sheetViews>
  <sheetFormatPr defaultColWidth="10.875" defaultRowHeight="15.6" customHeight="1" x14ac:dyDescent="0.2"/>
  <cols>
    <col min="1" max="1" width="3.75" style="69" customWidth="1"/>
    <col min="2" max="2" width="23.5" style="69" customWidth="1"/>
    <col min="3" max="3" width="25.125" style="69" customWidth="1"/>
    <col min="4" max="4" width="20.875" style="70" customWidth="1"/>
    <col min="5" max="5" width="17.5" style="69" customWidth="1"/>
    <col min="6" max="6" width="16.375" style="70" bestFit="1" customWidth="1"/>
    <col min="7" max="7" width="3.125" style="70" customWidth="1"/>
    <col min="8" max="8" width="17.5" style="69" customWidth="1"/>
    <col min="9" max="9" width="16.375" style="70" bestFit="1" customWidth="1"/>
    <col min="10" max="10" width="3.125" style="70" customWidth="1"/>
    <col min="11" max="11" width="17.625" style="69" customWidth="1"/>
    <col min="12" max="12" width="16.375" style="70" bestFit="1" customWidth="1"/>
    <col min="13" max="13" width="3.125" style="70" customWidth="1"/>
    <col min="14" max="14" width="34.5" style="69" customWidth="1"/>
    <col min="15" max="15" width="4.375" style="69" bestFit="1" customWidth="1"/>
    <col min="16" max="16" width="7.375" style="72" customWidth="1"/>
    <col min="17" max="16384" width="10.875" style="69"/>
  </cols>
  <sheetData>
    <row r="1" spans="1:16" s="2" customFormat="1" ht="15.6" customHeight="1" thickBot="1" x14ac:dyDescent="0.3">
      <c r="B1" s="3" t="s">
        <v>48</v>
      </c>
      <c r="C1" s="86"/>
      <c r="D1" s="135" t="s">
        <v>53</v>
      </c>
      <c r="E1" s="94" t="str">
        <f>Code</f>
        <v>euroHPC220715</v>
      </c>
      <c r="F1" s="4"/>
      <c r="G1" s="4"/>
      <c r="I1" s="4"/>
      <c r="J1" s="4"/>
      <c r="L1" s="4"/>
      <c r="M1" s="4"/>
      <c r="N1" s="5"/>
      <c r="P1" s="6"/>
    </row>
    <row r="2" spans="1:16" s="7" customFormat="1" ht="15.6" customHeight="1" thickBot="1" x14ac:dyDescent="0.3">
      <c r="B2" s="3" t="s">
        <v>35</v>
      </c>
      <c r="C2" s="87"/>
      <c r="D2" s="8"/>
      <c r="E2" s="9"/>
      <c r="F2" s="10"/>
      <c r="G2" s="10"/>
      <c r="I2" s="10"/>
      <c r="J2" s="10"/>
      <c r="L2" s="10"/>
      <c r="M2" s="10"/>
      <c r="N2" s="5"/>
      <c r="P2" s="11"/>
    </row>
    <row r="3" spans="1:16" s="7" customFormat="1" ht="15.6" customHeight="1" thickBot="1" x14ac:dyDescent="0.3">
      <c r="B3" s="3" t="s">
        <v>62</v>
      </c>
      <c r="C3" s="165"/>
      <c r="D3" s="2" t="s">
        <v>70</v>
      </c>
      <c r="F3" s="10"/>
      <c r="G3" s="10"/>
      <c r="I3" s="10"/>
      <c r="J3" s="10"/>
      <c r="L3" s="10"/>
      <c r="M3" s="10"/>
      <c r="N3" s="5"/>
      <c r="P3" s="11"/>
    </row>
    <row r="4" spans="1:16" s="2" customFormat="1" ht="15.6" customHeight="1" thickBot="1" x14ac:dyDescent="0.25">
      <c r="D4" s="4"/>
      <c r="F4" s="4"/>
      <c r="G4" s="4"/>
      <c r="I4" s="4"/>
      <c r="J4" s="4"/>
      <c r="L4" s="4"/>
      <c r="M4" s="4"/>
      <c r="N4" s="5"/>
      <c r="P4" s="6"/>
    </row>
    <row r="5" spans="1:16" s="2" customFormat="1" ht="23.25" customHeight="1" x14ac:dyDescent="0.2">
      <c r="A5" s="7" t="s">
        <v>4</v>
      </c>
      <c r="B5" s="13" t="s">
        <v>0</v>
      </c>
      <c r="C5" s="14"/>
      <c r="D5" s="15"/>
      <c r="E5" s="16" t="s">
        <v>66</v>
      </c>
      <c r="F5" s="15"/>
      <c r="G5" s="15"/>
      <c r="H5" s="16" t="s">
        <v>27</v>
      </c>
      <c r="I5" s="15"/>
      <c r="J5" s="15"/>
      <c r="K5" s="14" t="s">
        <v>63</v>
      </c>
      <c r="L5" s="15"/>
      <c r="M5" s="15"/>
      <c r="N5" s="17"/>
      <c r="P5" s="6"/>
    </row>
    <row r="6" spans="1:16" s="7" customFormat="1" ht="21" customHeight="1" x14ac:dyDescent="0.2">
      <c r="B6" s="18" t="s">
        <v>1</v>
      </c>
      <c r="C6" s="7" t="s">
        <v>2</v>
      </c>
      <c r="D6" s="8" t="s">
        <v>3</v>
      </c>
      <c r="E6" s="7" t="s">
        <v>15</v>
      </c>
      <c r="F6" s="8" t="s">
        <v>16</v>
      </c>
      <c r="G6" s="8"/>
      <c r="H6" s="7" t="s">
        <v>15</v>
      </c>
      <c r="I6" s="8" t="s">
        <v>16</v>
      </c>
      <c r="J6" s="8"/>
      <c r="K6" s="7" t="s">
        <v>15</v>
      </c>
      <c r="L6" s="8" t="s">
        <v>16</v>
      </c>
      <c r="M6" s="8"/>
      <c r="N6" s="19"/>
      <c r="P6" s="11"/>
    </row>
    <row r="7" spans="1:16" s="2" customFormat="1" ht="15.6" customHeight="1" x14ac:dyDescent="0.2">
      <c r="B7" s="88"/>
      <c r="C7" s="89"/>
      <c r="D7" s="90"/>
      <c r="E7" s="91"/>
      <c r="F7" s="171">
        <f>$D7*E7</f>
        <v>0</v>
      </c>
      <c r="G7" s="21"/>
      <c r="H7" s="91"/>
      <c r="I7" s="171">
        <f>$D7*H7</f>
        <v>0</v>
      </c>
      <c r="J7" s="4"/>
      <c r="K7" s="91"/>
      <c r="L7" s="171">
        <f>$D7*K7</f>
        <v>0</v>
      </c>
      <c r="M7" s="4"/>
      <c r="N7" s="19"/>
      <c r="P7" s="6"/>
    </row>
    <row r="8" spans="1:16" s="2" customFormat="1" ht="15.6" customHeight="1" x14ac:dyDescent="0.2">
      <c r="B8" s="88"/>
      <c r="C8" s="89"/>
      <c r="D8" s="90"/>
      <c r="E8" s="91"/>
      <c r="F8" s="171">
        <f t="shared" ref="F8:F15" si="0">$D8*E8</f>
        <v>0</v>
      </c>
      <c r="G8" s="21"/>
      <c r="H8" s="91"/>
      <c r="I8" s="171">
        <f t="shared" ref="I8:I15" si="1">$D8*H8</f>
        <v>0</v>
      </c>
      <c r="J8" s="4"/>
      <c r="K8" s="91"/>
      <c r="L8" s="171">
        <f t="shared" ref="L8:L15" si="2">$D8*K8</f>
        <v>0</v>
      </c>
      <c r="M8" s="4"/>
      <c r="N8" s="19"/>
      <c r="P8" s="6"/>
    </row>
    <row r="9" spans="1:16" s="2" customFormat="1" ht="15.6" customHeight="1" x14ac:dyDescent="0.2">
      <c r="B9" s="88"/>
      <c r="C9" s="89"/>
      <c r="D9" s="90"/>
      <c r="E9" s="91"/>
      <c r="F9" s="171">
        <f t="shared" si="0"/>
        <v>0</v>
      </c>
      <c r="G9" s="21"/>
      <c r="H9" s="91"/>
      <c r="I9" s="171">
        <f t="shared" si="1"/>
        <v>0</v>
      </c>
      <c r="J9" s="4"/>
      <c r="K9" s="91"/>
      <c r="L9" s="171">
        <f t="shared" si="2"/>
        <v>0</v>
      </c>
      <c r="M9" s="4"/>
      <c r="N9" s="19"/>
      <c r="P9" s="6"/>
    </row>
    <row r="10" spans="1:16" s="2" customFormat="1" ht="15.6" customHeight="1" x14ac:dyDescent="0.2">
      <c r="B10" s="88"/>
      <c r="C10" s="89"/>
      <c r="D10" s="90"/>
      <c r="E10" s="91"/>
      <c r="F10" s="171">
        <f t="shared" si="0"/>
        <v>0</v>
      </c>
      <c r="G10" s="21"/>
      <c r="H10" s="91"/>
      <c r="I10" s="171">
        <f t="shared" si="1"/>
        <v>0</v>
      </c>
      <c r="J10" s="4"/>
      <c r="K10" s="91"/>
      <c r="L10" s="171">
        <f t="shared" si="2"/>
        <v>0</v>
      </c>
      <c r="M10" s="4"/>
      <c r="N10" s="19"/>
      <c r="P10" s="6"/>
    </row>
    <row r="11" spans="1:16" s="2" customFormat="1" ht="15.6" customHeight="1" x14ac:dyDescent="0.2">
      <c r="B11" s="88"/>
      <c r="C11" s="89"/>
      <c r="D11" s="90"/>
      <c r="E11" s="91"/>
      <c r="F11" s="171">
        <f t="shared" si="0"/>
        <v>0</v>
      </c>
      <c r="G11" s="21"/>
      <c r="H11" s="91"/>
      <c r="I11" s="171">
        <f t="shared" si="1"/>
        <v>0</v>
      </c>
      <c r="J11" s="4"/>
      <c r="K11" s="91"/>
      <c r="L11" s="171">
        <f t="shared" si="2"/>
        <v>0</v>
      </c>
      <c r="M11" s="4"/>
      <c r="N11" s="19"/>
      <c r="P11" s="6"/>
    </row>
    <row r="12" spans="1:16" s="2" customFormat="1" ht="15.6" customHeight="1" x14ac:dyDescent="0.2">
      <c r="B12" s="88"/>
      <c r="C12" s="89"/>
      <c r="D12" s="90"/>
      <c r="E12" s="91"/>
      <c r="F12" s="171">
        <f t="shared" si="0"/>
        <v>0</v>
      </c>
      <c r="G12" s="21"/>
      <c r="H12" s="91"/>
      <c r="I12" s="171">
        <f t="shared" si="1"/>
        <v>0</v>
      </c>
      <c r="J12" s="4"/>
      <c r="K12" s="91"/>
      <c r="L12" s="171">
        <f t="shared" si="2"/>
        <v>0</v>
      </c>
      <c r="M12" s="4"/>
      <c r="N12" s="19"/>
      <c r="P12" s="6"/>
    </row>
    <row r="13" spans="1:16" s="2" customFormat="1" ht="15.6" customHeight="1" x14ac:dyDescent="0.2">
      <c r="B13" s="88"/>
      <c r="C13" s="89"/>
      <c r="D13" s="90"/>
      <c r="E13" s="91"/>
      <c r="F13" s="171">
        <f t="shared" si="0"/>
        <v>0</v>
      </c>
      <c r="G13" s="21"/>
      <c r="H13" s="91"/>
      <c r="I13" s="171">
        <f t="shared" si="1"/>
        <v>0</v>
      </c>
      <c r="J13" s="4"/>
      <c r="K13" s="91"/>
      <c r="L13" s="171">
        <f t="shared" si="2"/>
        <v>0</v>
      </c>
      <c r="M13" s="4"/>
      <c r="N13" s="19"/>
      <c r="P13" s="6"/>
    </row>
    <row r="14" spans="1:16" s="2" customFormat="1" ht="15.6" customHeight="1" x14ac:dyDescent="0.2">
      <c r="B14" s="88"/>
      <c r="C14" s="89"/>
      <c r="D14" s="90"/>
      <c r="E14" s="91"/>
      <c r="F14" s="171">
        <f t="shared" si="0"/>
        <v>0</v>
      </c>
      <c r="G14" s="21"/>
      <c r="H14" s="91"/>
      <c r="I14" s="171">
        <f t="shared" si="1"/>
        <v>0</v>
      </c>
      <c r="J14" s="4"/>
      <c r="K14" s="91"/>
      <c r="L14" s="171">
        <f t="shared" si="2"/>
        <v>0</v>
      </c>
      <c r="M14" s="4"/>
      <c r="N14" s="19"/>
      <c r="P14" s="6"/>
    </row>
    <row r="15" spans="1:16" s="2" customFormat="1" ht="15.6" customHeight="1" x14ac:dyDescent="0.2">
      <c r="B15" s="88"/>
      <c r="C15" s="89"/>
      <c r="D15" s="90"/>
      <c r="E15" s="91"/>
      <c r="F15" s="171">
        <f t="shared" si="0"/>
        <v>0</v>
      </c>
      <c r="G15" s="21"/>
      <c r="H15" s="91"/>
      <c r="I15" s="171">
        <f t="shared" si="1"/>
        <v>0</v>
      </c>
      <c r="J15" s="4"/>
      <c r="K15" s="91"/>
      <c r="L15" s="171">
        <f t="shared" si="2"/>
        <v>0</v>
      </c>
      <c r="M15" s="4"/>
      <c r="N15" s="19"/>
      <c r="P15" s="6"/>
    </row>
    <row r="16" spans="1:16" s="7" customFormat="1" ht="15.6" customHeight="1" x14ac:dyDescent="0.2">
      <c r="B16" s="18" t="s">
        <v>54</v>
      </c>
      <c r="D16" s="22"/>
      <c r="E16" s="9"/>
      <c r="F16" s="20"/>
      <c r="G16" s="22"/>
      <c r="I16" s="20"/>
      <c r="J16" s="8"/>
      <c r="L16" s="20"/>
      <c r="M16" s="8"/>
      <c r="N16" s="19"/>
      <c r="P16" s="11"/>
    </row>
    <row r="17" spans="1:16" s="7" customFormat="1" ht="15.6" customHeight="1" x14ac:dyDescent="0.2">
      <c r="B17" s="88"/>
      <c r="C17" s="89"/>
      <c r="D17" s="137">
        <v>60</v>
      </c>
      <c r="E17" s="91"/>
      <c r="F17" s="171">
        <f>$D17*E17</f>
        <v>0</v>
      </c>
      <c r="G17" s="21"/>
      <c r="H17" s="91"/>
      <c r="I17" s="171">
        <f>$D17*H17</f>
        <v>0</v>
      </c>
      <c r="J17" s="8"/>
      <c r="K17" s="91"/>
      <c r="L17" s="171">
        <f>$D17*K17</f>
        <v>0</v>
      </c>
      <c r="M17" s="8"/>
      <c r="N17" s="19"/>
      <c r="P17" s="11"/>
    </row>
    <row r="18" spans="1:16" s="7" customFormat="1" ht="15.6" customHeight="1" x14ac:dyDescent="0.2">
      <c r="B18" s="88"/>
      <c r="C18" s="89"/>
      <c r="D18" s="137">
        <v>60</v>
      </c>
      <c r="E18" s="91"/>
      <c r="F18" s="190">
        <f>$D18*E18</f>
        <v>0</v>
      </c>
      <c r="G18" s="21"/>
      <c r="H18" s="91"/>
      <c r="I18" s="190">
        <f>$D18*H18</f>
        <v>0</v>
      </c>
      <c r="J18" s="8"/>
      <c r="K18" s="91"/>
      <c r="L18" s="190">
        <f>$D18*K18</f>
        <v>0</v>
      </c>
      <c r="M18" s="8"/>
      <c r="N18" s="25"/>
      <c r="P18" s="11"/>
    </row>
    <row r="19" spans="1:16" s="2" customFormat="1" ht="15.6" customHeight="1" x14ac:dyDescent="0.2">
      <c r="B19" s="24"/>
      <c r="D19" s="4"/>
      <c r="F19" s="189">
        <f>SUM(F7:F18)</f>
        <v>0</v>
      </c>
      <c r="G19" s="22"/>
      <c r="H19" s="22"/>
      <c r="I19" s="189">
        <f>SUM(I7:I18)</f>
        <v>0</v>
      </c>
      <c r="J19" s="4"/>
      <c r="K19" s="22"/>
      <c r="L19" s="189">
        <f>SUM(L7:L18)</f>
        <v>0</v>
      </c>
      <c r="M19" s="4"/>
      <c r="N19" s="19"/>
      <c r="P19" s="6"/>
    </row>
    <row r="20" spans="1:16" s="2" customFormat="1" ht="12.75" x14ac:dyDescent="0.2">
      <c r="B20" s="170"/>
      <c r="C20" s="141"/>
      <c r="D20" s="141"/>
      <c r="F20" s="23"/>
      <c r="G20" s="23"/>
      <c r="H20" s="23"/>
      <c r="I20" s="23"/>
      <c r="J20" s="4"/>
      <c r="K20" s="23"/>
      <c r="L20" s="23"/>
      <c r="M20" s="4"/>
      <c r="N20" s="25"/>
      <c r="P20" s="6"/>
    </row>
    <row r="21" spans="1:16" s="7" customFormat="1" ht="51" x14ac:dyDescent="0.2">
      <c r="B21" s="191" t="s">
        <v>72</v>
      </c>
      <c r="C21" s="192" t="s">
        <v>75</v>
      </c>
      <c r="D21" s="141" t="s">
        <v>73</v>
      </c>
      <c r="F21" s="195">
        <f>IF($C$21="loonkosten plus vaste-opslag-systematiek",SUM(F7:F15)*0.5,0)</f>
        <v>0</v>
      </c>
      <c r="G21" s="8"/>
      <c r="I21" s="195">
        <f>IF($C$21="loonkosten plus vaste-opslag-systematiek",SUM(I7:I15)*0.5,0)</f>
        <v>0</v>
      </c>
      <c r="J21" s="8"/>
      <c r="L21" s="195">
        <f>IF($C$21="loonkosten plus vaste-opslag-systematiek",SUM(L7:L15)*0.5,0)</f>
        <v>0</v>
      </c>
      <c r="M21" s="8"/>
      <c r="N21" s="25" t="s">
        <v>71</v>
      </c>
    </row>
    <row r="22" spans="1:16" s="2" customFormat="1" ht="15.6" customHeight="1" thickBot="1" x14ac:dyDescent="0.25">
      <c r="B22" s="79"/>
      <c r="C22" s="82"/>
      <c r="D22" s="83"/>
      <c r="E22" s="82"/>
      <c r="F22" s="173">
        <f>F19+F21</f>
        <v>0</v>
      </c>
      <c r="G22" s="169"/>
      <c r="H22" s="169"/>
      <c r="I22" s="173">
        <f>I19+I21</f>
        <v>0</v>
      </c>
      <c r="J22" s="83"/>
      <c r="K22" s="169"/>
      <c r="L22" s="173">
        <f>L19+L21</f>
        <v>0</v>
      </c>
      <c r="M22" s="83"/>
      <c r="N22" s="174">
        <f>+F22+I22+L22</f>
        <v>0</v>
      </c>
      <c r="P22" s="6"/>
    </row>
    <row r="23" spans="1:16" s="7" customFormat="1" ht="15.6" customHeight="1" thickBot="1" x14ac:dyDescent="0.25">
      <c r="D23" s="8"/>
      <c r="F23" s="8"/>
      <c r="G23" s="8"/>
      <c r="I23" s="8"/>
      <c r="J23" s="8"/>
      <c r="L23" s="8"/>
      <c r="M23" s="8"/>
      <c r="N23" s="5"/>
      <c r="P23" s="11"/>
    </row>
    <row r="24" spans="1:16" s="2" customFormat="1" ht="23.25" customHeight="1" x14ac:dyDescent="0.2">
      <c r="A24" s="7" t="s">
        <v>5</v>
      </c>
      <c r="B24" s="13" t="s">
        <v>8</v>
      </c>
      <c r="C24" s="14"/>
      <c r="D24" s="30"/>
      <c r="E24" s="16" t="str">
        <f>E5</f>
        <v>Fundamenteel onderzoek</v>
      </c>
      <c r="F24" s="15"/>
      <c r="G24" s="15"/>
      <c r="H24" s="16" t="str">
        <f>H5</f>
        <v>Industrieel onderzoek</v>
      </c>
      <c r="I24" s="15"/>
      <c r="J24" s="15"/>
      <c r="K24" s="16" t="str">
        <f>K5</f>
        <v>Experimentele ontwikkeling</v>
      </c>
      <c r="L24" s="15"/>
      <c r="M24" s="15"/>
      <c r="N24" s="17"/>
      <c r="P24" s="6"/>
    </row>
    <row r="25" spans="1:16" s="7" customFormat="1" ht="21.75" customHeight="1" x14ac:dyDescent="0.2">
      <c r="B25" s="18" t="s">
        <v>10</v>
      </c>
      <c r="D25" s="8" t="s">
        <v>11</v>
      </c>
      <c r="E25" s="7" t="s">
        <v>17</v>
      </c>
      <c r="F25" s="8" t="s">
        <v>22</v>
      </c>
      <c r="G25" s="8"/>
      <c r="H25" s="7" t="s">
        <v>17</v>
      </c>
      <c r="I25" s="8" t="s">
        <v>22</v>
      </c>
      <c r="J25" s="8"/>
      <c r="K25" s="7" t="s">
        <v>17</v>
      </c>
      <c r="L25" s="8" t="s">
        <v>22</v>
      </c>
      <c r="M25" s="8"/>
      <c r="N25" s="19"/>
      <c r="P25" s="11"/>
    </row>
    <row r="26" spans="1:16" s="2" customFormat="1" ht="15.6" customHeight="1" x14ac:dyDescent="0.2">
      <c r="A26" s="7"/>
      <c r="B26" s="88"/>
      <c r="C26" s="7"/>
      <c r="D26" s="92"/>
      <c r="E26" s="91"/>
      <c r="F26" s="171">
        <f>D$26*E26</f>
        <v>0</v>
      </c>
      <c r="G26" s="20"/>
      <c r="H26" s="93"/>
      <c r="I26" s="171">
        <f>$D26*H26</f>
        <v>0</v>
      </c>
      <c r="J26" s="31"/>
      <c r="K26" s="93"/>
      <c r="L26" s="171">
        <f>$D26*K26</f>
        <v>0</v>
      </c>
      <c r="M26" s="31"/>
      <c r="N26" s="32"/>
      <c r="P26" s="6"/>
    </row>
    <row r="27" spans="1:16" s="2" customFormat="1" ht="15.6" customHeight="1" x14ac:dyDescent="0.2">
      <c r="A27" s="7"/>
      <c r="B27" s="88"/>
      <c r="C27" s="7"/>
      <c r="D27" s="92"/>
      <c r="E27" s="91"/>
      <c r="F27" s="171">
        <f>D$27*E27</f>
        <v>0</v>
      </c>
      <c r="G27" s="20"/>
      <c r="H27" s="93"/>
      <c r="I27" s="171">
        <f t="shared" ref="I27:I33" si="3">$D27*H27</f>
        <v>0</v>
      </c>
      <c r="J27" s="31"/>
      <c r="K27" s="93"/>
      <c r="L27" s="171">
        <f t="shared" ref="L27:L33" si="4">$D27*K27</f>
        <v>0</v>
      </c>
      <c r="M27" s="31"/>
      <c r="N27" s="32"/>
      <c r="P27" s="6"/>
    </row>
    <row r="28" spans="1:16" s="2" customFormat="1" ht="15.6" customHeight="1" x14ac:dyDescent="0.2">
      <c r="A28" s="7"/>
      <c r="B28" s="88"/>
      <c r="C28" s="7"/>
      <c r="D28" s="92"/>
      <c r="E28" s="91"/>
      <c r="F28" s="171">
        <f>D$28*E28</f>
        <v>0</v>
      </c>
      <c r="G28" s="20"/>
      <c r="H28" s="93"/>
      <c r="I28" s="171">
        <f t="shared" si="3"/>
        <v>0</v>
      </c>
      <c r="J28" s="31"/>
      <c r="K28" s="93"/>
      <c r="L28" s="171">
        <f t="shared" si="4"/>
        <v>0</v>
      </c>
      <c r="M28" s="31"/>
      <c r="N28" s="32"/>
      <c r="P28" s="6"/>
    </row>
    <row r="29" spans="1:16" s="2" customFormat="1" ht="15.6" customHeight="1" x14ac:dyDescent="0.2">
      <c r="A29" s="7"/>
      <c r="B29" s="88"/>
      <c r="C29" s="7"/>
      <c r="D29" s="92"/>
      <c r="E29" s="91"/>
      <c r="F29" s="171">
        <f>D$29*E29</f>
        <v>0</v>
      </c>
      <c r="G29" s="20"/>
      <c r="H29" s="93"/>
      <c r="I29" s="171">
        <f t="shared" si="3"/>
        <v>0</v>
      </c>
      <c r="J29" s="31"/>
      <c r="K29" s="93"/>
      <c r="L29" s="171">
        <f t="shared" si="4"/>
        <v>0</v>
      </c>
      <c r="M29" s="31"/>
      <c r="N29" s="32"/>
      <c r="P29" s="6"/>
    </row>
    <row r="30" spans="1:16" s="2" customFormat="1" ht="15.6" customHeight="1" x14ac:dyDescent="0.2">
      <c r="A30" s="7"/>
      <c r="B30" s="88"/>
      <c r="C30" s="7"/>
      <c r="D30" s="92"/>
      <c r="E30" s="91"/>
      <c r="F30" s="171">
        <f>D$30*E30</f>
        <v>0</v>
      </c>
      <c r="G30" s="20"/>
      <c r="H30" s="93"/>
      <c r="I30" s="171">
        <f t="shared" si="3"/>
        <v>0</v>
      </c>
      <c r="J30" s="31"/>
      <c r="K30" s="93"/>
      <c r="L30" s="171">
        <f t="shared" si="4"/>
        <v>0</v>
      </c>
      <c r="M30" s="31"/>
      <c r="N30" s="32"/>
      <c r="P30" s="6"/>
    </row>
    <row r="31" spans="1:16" s="2" customFormat="1" ht="15.6" customHeight="1" x14ac:dyDescent="0.2">
      <c r="A31" s="7"/>
      <c r="B31" s="88"/>
      <c r="C31" s="7"/>
      <c r="D31" s="92"/>
      <c r="E31" s="91"/>
      <c r="F31" s="171">
        <f>D$31*E31</f>
        <v>0</v>
      </c>
      <c r="G31" s="20"/>
      <c r="H31" s="93"/>
      <c r="I31" s="171">
        <f t="shared" si="3"/>
        <v>0</v>
      </c>
      <c r="J31" s="31"/>
      <c r="K31" s="93"/>
      <c r="L31" s="171">
        <f t="shared" si="4"/>
        <v>0</v>
      </c>
      <c r="M31" s="31"/>
      <c r="N31" s="32"/>
      <c r="P31" s="6"/>
    </row>
    <row r="32" spans="1:16" s="2" customFormat="1" ht="15.6" customHeight="1" x14ac:dyDescent="0.2">
      <c r="B32" s="88"/>
      <c r="D32" s="92"/>
      <c r="E32" s="91"/>
      <c r="F32" s="171">
        <f>D$32*E32</f>
        <v>0</v>
      </c>
      <c r="G32" s="20"/>
      <c r="H32" s="93"/>
      <c r="I32" s="171">
        <f t="shared" si="3"/>
        <v>0</v>
      </c>
      <c r="J32" s="31"/>
      <c r="K32" s="93"/>
      <c r="L32" s="171">
        <f t="shared" si="4"/>
        <v>0</v>
      </c>
      <c r="M32" s="31"/>
      <c r="N32" s="32"/>
      <c r="P32" s="6"/>
    </row>
    <row r="33" spans="1:16" s="2" customFormat="1" ht="15.6" customHeight="1" x14ac:dyDescent="0.2">
      <c r="B33" s="88"/>
      <c r="D33" s="92"/>
      <c r="E33" s="91"/>
      <c r="F33" s="172">
        <f>D$33*E33</f>
        <v>0</v>
      </c>
      <c r="G33" s="20"/>
      <c r="H33" s="93"/>
      <c r="I33" s="172">
        <f t="shared" si="3"/>
        <v>0</v>
      </c>
      <c r="J33" s="31"/>
      <c r="K33" s="93"/>
      <c r="L33" s="172">
        <f t="shared" si="4"/>
        <v>0</v>
      </c>
      <c r="M33" s="31"/>
      <c r="N33" s="32" t="s">
        <v>28</v>
      </c>
      <c r="P33" s="6"/>
    </row>
    <row r="34" spans="1:16" s="7" customFormat="1" ht="15.6" customHeight="1" thickBot="1" x14ac:dyDescent="0.25">
      <c r="B34" s="33"/>
      <c r="C34" s="34"/>
      <c r="D34" s="35"/>
      <c r="E34" s="29"/>
      <c r="F34" s="175">
        <f>SUM(F26:F33)</f>
        <v>0</v>
      </c>
      <c r="G34" s="29"/>
      <c r="H34" s="36"/>
      <c r="I34" s="175">
        <f>SUM(I26:I33)</f>
        <v>0</v>
      </c>
      <c r="J34" s="35"/>
      <c r="K34" s="36"/>
      <c r="L34" s="175">
        <f>SUM(L26:L33)</f>
        <v>0</v>
      </c>
      <c r="M34" s="35"/>
      <c r="N34" s="174">
        <f>+F34+I34+L34</f>
        <v>0</v>
      </c>
      <c r="P34" s="11"/>
    </row>
    <row r="35" spans="1:16" s="2" customFormat="1" ht="15.6" customHeight="1" thickBot="1" x14ac:dyDescent="0.25">
      <c r="A35" s="7"/>
      <c r="D35" s="4"/>
      <c r="F35" s="4"/>
      <c r="G35" s="4"/>
      <c r="I35" s="4"/>
      <c r="J35" s="4"/>
      <c r="L35" s="4"/>
      <c r="M35" s="4"/>
      <c r="N35" s="5"/>
      <c r="P35" s="6"/>
    </row>
    <row r="36" spans="1:16" s="2" customFormat="1" ht="21" customHeight="1" x14ac:dyDescent="0.2">
      <c r="A36" s="7" t="s">
        <v>9</v>
      </c>
      <c r="B36" s="37" t="s">
        <v>23</v>
      </c>
      <c r="C36" s="38"/>
      <c r="D36" s="15"/>
      <c r="E36" s="16" t="str">
        <f>E5</f>
        <v>Fundamenteel onderzoek</v>
      </c>
      <c r="F36" s="15"/>
      <c r="G36" s="15"/>
      <c r="H36" s="16" t="str">
        <f>H5</f>
        <v>Industrieel onderzoek</v>
      </c>
      <c r="I36" s="15"/>
      <c r="J36" s="15"/>
      <c r="K36" s="16" t="str">
        <f>K5</f>
        <v>Experimentele ontwikkeling</v>
      </c>
      <c r="L36" s="15"/>
      <c r="M36" s="15"/>
      <c r="N36" s="17"/>
      <c r="P36" s="6"/>
    </row>
    <row r="37" spans="1:16" s="7" customFormat="1" ht="24.75" customHeight="1" x14ac:dyDescent="0.2">
      <c r="B37" s="18" t="s">
        <v>25</v>
      </c>
      <c r="D37" s="8"/>
      <c r="F37" s="8" t="s">
        <v>18</v>
      </c>
      <c r="G37" s="8"/>
      <c r="I37" s="8" t="s">
        <v>18</v>
      </c>
      <c r="J37" s="8"/>
      <c r="L37" s="8" t="s">
        <v>18</v>
      </c>
      <c r="M37" s="8"/>
      <c r="N37" s="19"/>
      <c r="P37" s="11"/>
    </row>
    <row r="38" spans="1:16" s="2" customFormat="1" ht="15.6" customHeight="1" x14ac:dyDescent="0.2">
      <c r="B38" s="88"/>
      <c r="D38" s="4"/>
      <c r="F38" s="89"/>
      <c r="G38" s="20"/>
      <c r="H38" s="20"/>
      <c r="I38" s="89"/>
      <c r="J38" s="20"/>
      <c r="K38" s="20"/>
      <c r="L38" s="89"/>
      <c r="M38" s="20"/>
      <c r="N38" s="39"/>
      <c r="P38" s="6"/>
    </row>
    <row r="39" spans="1:16" s="2" customFormat="1" ht="15.6" customHeight="1" x14ac:dyDescent="0.2">
      <c r="B39" s="88"/>
      <c r="D39" s="4"/>
      <c r="F39" s="89"/>
      <c r="G39" s="20"/>
      <c r="H39" s="20"/>
      <c r="I39" s="89"/>
      <c r="J39" s="20"/>
      <c r="K39" s="20"/>
      <c r="L39" s="89"/>
      <c r="M39" s="20"/>
      <c r="N39" s="39"/>
      <c r="P39" s="6"/>
    </row>
    <row r="40" spans="1:16" s="2" customFormat="1" ht="15.6" customHeight="1" x14ac:dyDescent="0.2">
      <c r="B40" s="88"/>
      <c r="D40" s="4"/>
      <c r="F40" s="89"/>
      <c r="G40" s="20"/>
      <c r="H40" s="20"/>
      <c r="I40" s="89"/>
      <c r="J40" s="20"/>
      <c r="K40" s="20"/>
      <c r="L40" s="89"/>
      <c r="M40" s="20"/>
      <c r="N40" s="39"/>
      <c r="P40" s="6"/>
    </row>
    <row r="41" spans="1:16" s="2" customFormat="1" ht="15.6" customHeight="1" x14ac:dyDescent="0.2">
      <c r="B41" s="88"/>
      <c r="D41" s="4"/>
      <c r="F41" s="89"/>
      <c r="G41" s="20"/>
      <c r="H41" s="20"/>
      <c r="I41" s="89"/>
      <c r="J41" s="20"/>
      <c r="K41" s="20"/>
      <c r="L41" s="89"/>
      <c r="M41" s="20"/>
      <c r="N41" s="39"/>
      <c r="P41" s="6"/>
    </row>
    <row r="42" spans="1:16" s="2" customFormat="1" ht="15.6" customHeight="1" x14ac:dyDescent="0.2">
      <c r="B42" s="88"/>
      <c r="D42" s="4"/>
      <c r="F42" s="89"/>
      <c r="G42" s="20"/>
      <c r="H42" s="20"/>
      <c r="I42" s="89"/>
      <c r="J42" s="20"/>
      <c r="K42" s="20"/>
      <c r="L42" s="89"/>
      <c r="M42" s="20"/>
      <c r="N42" s="39"/>
      <c r="P42" s="6"/>
    </row>
    <row r="43" spans="1:16" s="2" customFormat="1" ht="15.6" customHeight="1" x14ac:dyDescent="0.2">
      <c r="B43" s="88"/>
      <c r="D43" s="4"/>
      <c r="F43" s="89"/>
      <c r="G43" s="20"/>
      <c r="H43" s="20"/>
      <c r="I43" s="89"/>
      <c r="J43" s="20"/>
      <c r="K43" s="20"/>
      <c r="L43" s="89"/>
      <c r="M43" s="20"/>
      <c r="N43" s="39"/>
      <c r="P43" s="6"/>
    </row>
    <row r="44" spans="1:16" s="2" customFormat="1" ht="15.6" customHeight="1" x14ac:dyDescent="0.2">
      <c r="B44" s="88"/>
      <c r="D44" s="4"/>
      <c r="F44" s="89"/>
      <c r="G44" s="20"/>
      <c r="H44" s="20"/>
      <c r="I44" s="89"/>
      <c r="J44" s="20"/>
      <c r="K44" s="20"/>
      <c r="L44" s="89"/>
      <c r="M44" s="20"/>
      <c r="N44" s="39"/>
      <c r="P44" s="6"/>
    </row>
    <row r="45" spans="1:16" s="2" customFormat="1" ht="15.6" customHeight="1" x14ac:dyDescent="0.2">
      <c r="B45" s="88"/>
      <c r="D45" s="4"/>
      <c r="F45" s="89"/>
      <c r="G45" s="20"/>
      <c r="H45" s="20"/>
      <c r="I45" s="89"/>
      <c r="J45" s="20"/>
      <c r="K45" s="20"/>
      <c r="L45" s="89"/>
      <c r="M45" s="20"/>
      <c r="N45" s="39"/>
      <c r="P45" s="6"/>
    </row>
    <row r="46" spans="1:16" s="2" customFormat="1" ht="15.6" customHeight="1" x14ac:dyDescent="0.2">
      <c r="B46" s="88"/>
      <c r="D46" s="4"/>
      <c r="F46" s="138"/>
      <c r="G46" s="20"/>
      <c r="H46" s="40"/>
      <c r="I46" s="138"/>
      <c r="J46" s="20"/>
      <c r="K46" s="40"/>
      <c r="L46" s="138"/>
      <c r="M46" s="20"/>
      <c r="N46" s="39" t="s">
        <v>29</v>
      </c>
      <c r="P46" s="6"/>
    </row>
    <row r="47" spans="1:16" s="7" customFormat="1" ht="15.6" customHeight="1" thickBot="1" x14ac:dyDescent="0.25">
      <c r="B47" s="26"/>
      <c r="C47" s="27"/>
      <c r="D47" s="28"/>
      <c r="E47" s="27"/>
      <c r="F47" s="175">
        <f>SUM(F38:F46)</f>
        <v>0</v>
      </c>
      <c r="G47" s="29"/>
      <c r="H47" s="29"/>
      <c r="I47" s="175">
        <f>SUM(I38:I46)</f>
        <v>0</v>
      </c>
      <c r="J47" s="29"/>
      <c r="K47" s="29"/>
      <c r="L47" s="175">
        <f>SUM(L38:L46)</f>
        <v>0</v>
      </c>
      <c r="M47" s="29"/>
      <c r="N47" s="174">
        <f>+F47+I47+L47</f>
        <v>0</v>
      </c>
      <c r="P47" s="11"/>
    </row>
    <row r="48" spans="1:16" s="7" customFormat="1" ht="15.6" customHeight="1" thickBot="1" x14ac:dyDescent="0.25">
      <c r="D48" s="8"/>
      <c r="F48" s="8"/>
      <c r="G48" s="8"/>
      <c r="I48" s="8"/>
      <c r="J48" s="8"/>
      <c r="L48" s="8"/>
      <c r="M48" s="8"/>
      <c r="N48" s="5"/>
      <c r="P48" s="11"/>
    </row>
    <row r="49" spans="1:19" s="7" customFormat="1" ht="15.6" customHeight="1" thickBot="1" x14ac:dyDescent="0.3">
      <c r="B49" s="3" t="s">
        <v>48</v>
      </c>
      <c r="C49" s="176">
        <f>Penvoerder</f>
        <v>0</v>
      </c>
      <c r="D49" s="8"/>
      <c r="F49" s="8"/>
      <c r="G49" s="8"/>
      <c r="I49" s="8"/>
      <c r="J49" s="8"/>
      <c r="L49" s="8"/>
      <c r="M49" s="8"/>
      <c r="N49" s="5"/>
      <c r="P49" s="11"/>
    </row>
    <row r="50" spans="1:19" s="7" customFormat="1" ht="15.6" customHeight="1" thickBot="1" x14ac:dyDescent="0.3">
      <c r="B50" s="3" t="s">
        <v>35</v>
      </c>
      <c r="C50" s="176">
        <f>Projecttitel</f>
        <v>0</v>
      </c>
      <c r="D50" s="8"/>
      <c r="F50" s="8"/>
      <c r="G50" s="8"/>
      <c r="I50" s="8"/>
      <c r="J50" s="8"/>
      <c r="L50" s="8"/>
      <c r="M50" s="8"/>
      <c r="N50" s="5"/>
      <c r="P50" s="11"/>
    </row>
    <row r="51" spans="1:19" s="7" customFormat="1" ht="15.6" customHeight="1" x14ac:dyDescent="0.25">
      <c r="B51" s="12"/>
      <c r="D51" s="8"/>
      <c r="F51" s="8"/>
      <c r="G51" s="8"/>
      <c r="I51" s="8"/>
      <c r="J51" s="8"/>
      <c r="L51" s="8"/>
      <c r="M51" s="8"/>
      <c r="N51" s="5"/>
      <c r="P51" s="11"/>
    </row>
    <row r="52" spans="1:19" s="2" customFormat="1" ht="15.6" customHeight="1" thickBot="1" x14ac:dyDescent="0.25">
      <c r="D52" s="4"/>
      <c r="F52" s="4"/>
      <c r="G52" s="4"/>
      <c r="I52" s="4"/>
      <c r="J52" s="4"/>
      <c r="L52" s="4"/>
      <c r="M52" s="4"/>
      <c r="N52" s="5"/>
      <c r="P52" s="6"/>
    </row>
    <row r="53" spans="1:19" s="2" customFormat="1" ht="21" customHeight="1" x14ac:dyDescent="0.2">
      <c r="A53" s="7" t="s">
        <v>12</v>
      </c>
      <c r="B53" s="13" t="s">
        <v>13</v>
      </c>
      <c r="C53" s="14"/>
      <c r="D53" s="30"/>
      <c r="E53" s="16" t="str">
        <f>E5</f>
        <v>Fundamenteel onderzoek</v>
      </c>
      <c r="F53" s="15"/>
      <c r="G53" s="15"/>
      <c r="H53" s="16" t="str">
        <f>H5</f>
        <v>Industrieel onderzoek</v>
      </c>
      <c r="I53" s="15"/>
      <c r="J53" s="15"/>
      <c r="K53" s="16" t="str">
        <f>K5</f>
        <v>Experimentele ontwikkeling</v>
      </c>
      <c r="L53" s="15"/>
      <c r="M53" s="15"/>
      <c r="N53" s="17"/>
      <c r="P53" s="6"/>
    </row>
    <row r="54" spans="1:19" s="7" customFormat="1" ht="23.25" customHeight="1" x14ac:dyDescent="0.2">
      <c r="B54" s="18" t="s">
        <v>20</v>
      </c>
      <c r="D54" s="8"/>
      <c r="F54" s="8" t="s">
        <v>18</v>
      </c>
      <c r="G54" s="8"/>
      <c r="I54" s="8" t="s">
        <v>18</v>
      </c>
      <c r="J54" s="8"/>
      <c r="L54" s="8" t="s">
        <v>18</v>
      </c>
      <c r="M54" s="8"/>
      <c r="N54" s="19"/>
      <c r="P54" s="11"/>
    </row>
    <row r="55" spans="1:19" s="2" customFormat="1" ht="15.6" customHeight="1" x14ac:dyDescent="0.2">
      <c r="A55" s="7"/>
      <c r="B55" s="88"/>
      <c r="D55" s="8"/>
      <c r="F55" s="89"/>
      <c r="G55" s="20"/>
      <c r="H55" s="20"/>
      <c r="I55" s="89"/>
      <c r="J55" s="20"/>
      <c r="K55" s="20"/>
      <c r="L55" s="89"/>
      <c r="M55" s="20"/>
      <c r="N55" s="39"/>
      <c r="P55" s="6"/>
    </row>
    <row r="56" spans="1:19" s="2" customFormat="1" ht="15.6" customHeight="1" x14ac:dyDescent="0.2">
      <c r="A56" s="7"/>
      <c r="B56" s="88"/>
      <c r="D56" s="8"/>
      <c r="F56" s="89"/>
      <c r="G56" s="20"/>
      <c r="H56" s="20"/>
      <c r="I56" s="89"/>
      <c r="J56" s="20"/>
      <c r="K56" s="20"/>
      <c r="L56" s="89"/>
      <c r="M56" s="20"/>
      <c r="N56" s="39"/>
      <c r="P56" s="6"/>
    </row>
    <row r="57" spans="1:19" s="2" customFormat="1" ht="15.6" customHeight="1" x14ac:dyDescent="0.2">
      <c r="A57" s="7"/>
      <c r="B57" s="88"/>
      <c r="D57" s="8"/>
      <c r="F57" s="89"/>
      <c r="G57" s="20"/>
      <c r="H57" s="20"/>
      <c r="I57" s="89"/>
      <c r="J57" s="20"/>
      <c r="K57" s="20"/>
      <c r="L57" s="89"/>
      <c r="M57" s="20"/>
      <c r="N57" s="39"/>
      <c r="P57" s="6"/>
    </row>
    <row r="58" spans="1:19" s="2" customFormat="1" ht="15.6" customHeight="1" x14ac:dyDescent="0.2">
      <c r="A58" s="7"/>
      <c r="B58" s="88"/>
      <c r="D58" s="8"/>
      <c r="F58" s="89"/>
      <c r="G58" s="20"/>
      <c r="H58" s="20"/>
      <c r="I58" s="89"/>
      <c r="J58" s="20"/>
      <c r="K58" s="20"/>
      <c r="L58" s="89"/>
      <c r="M58" s="20"/>
      <c r="N58" s="39"/>
      <c r="P58" s="6"/>
    </row>
    <row r="59" spans="1:19" s="2" customFormat="1" ht="15.6" customHeight="1" x14ac:dyDescent="0.2">
      <c r="A59" s="7"/>
      <c r="B59" s="88"/>
      <c r="D59" s="8"/>
      <c r="F59" s="89"/>
      <c r="G59" s="20"/>
      <c r="H59" s="20"/>
      <c r="I59" s="89"/>
      <c r="J59" s="20"/>
      <c r="K59" s="20"/>
      <c r="L59" s="89"/>
      <c r="M59" s="20"/>
      <c r="N59" s="39"/>
      <c r="P59" s="6"/>
    </row>
    <row r="60" spans="1:19" s="2" customFormat="1" ht="15.6" customHeight="1" x14ac:dyDescent="0.2">
      <c r="A60" s="7"/>
      <c r="B60" s="88"/>
      <c r="D60" s="8"/>
      <c r="F60" s="89"/>
      <c r="G60" s="20"/>
      <c r="H60" s="20"/>
      <c r="I60" s="89"/>
      <c r="J60" s="20"/>
      <c r="K60" s="20"/>
      <c r="L60" s="89"/>
      <c r="M60" s="20"/>
      <c r="N60" s="39"/>
      <c r="P60" s="6"/>
    </row>
    <row r="61" spans="1:19" s="2" customFormat="1" ht="15.6" customHeight="1" x14ac:dyDescent="0.2">
      <c r="A61" s="7"/>
      <c r="B61" s="88"/>
      <c r="D61" s="8"/>
      <c r="F61" s="89"/>
      <c r="G61" s="20"/>
      <c r="H61" s="20"/>
      <c r="I61" s="89"/>
      <c r="J61" s="20"/>
      <c r="K61" s="20"/>
      <c r="L61" s="89"/>
      <c r="M61" s="20"/>
      <c r="N61" s="39"/>
      <c r="P61" s="6"/>
    </row>
    <row r="62" spans="1:19" s="2" customFormat="1" ht="15.6" customHeight="1" x14ac:dyDescent="0.2">
      <c r="A62" s="7"/>
      <c r="B62" s="88"/>
      <c r="D62" s="8"/>
      <c r="F62" s="89"/>
      <c r="G62" s="20"/>
      <c r="H62" s="20"/>
      <c r="I62" s="89"/>
      <c r="J62" s="20"/>
      <c r="K62" s="20"/>
      <c r="L62" s="89"/>
      <c r="M62" s="20"/>
      <c r="N62" s="39"/>
      <c r="P62" s="6"/>
    </row>
    <row r="63" spans="1:19" s="2" customFormat="1" ht="15.6" customHeight="1" x14ac:dyDescent="0.2">
      <c r="B63" s="88"/>
      <c r="D63" s="4"/>
      <c r="F63" s="89"/>
      <c r="G63" s="20"/>
      <c r="H63" s="41"/>
      <c r="I63" s="89"/>
      <c r="J63" s="20"/>
      <c r="K63" s="41"/>
      <c r="L63" s="89"/>
      <c r="M63" s="20"/>
      <c r="N63" s="39"/>
      <c r="O63" s="42"/>
      <c r="P63" s="43"/>
      <c r="Q63" s="42"/>
      <c r="R63" s="42"/>
      <c r="S63" s="42"/>
    </row>
    <row r="64" spans="1:19" s="7" customFormat="1" ht="12.75" x14ac:dyDescent="0.2">
      <c r="B64" s="88"/>
      <c r="D64" s="8"/>
      <c r="E64" s="2"/>
      <c r="F64" s="89"/>
      <c r="G64" s="20"/>
      <c r="H64" s="20"/>
      <c r="I64" s="89"/>
      <c r="J64" s="23"/>
      <c r="K64" s="20"/>
      <c r="L64" s="89"/>
      <c r="M64" s="23"/>
      <c r="N64" s="39"/>
      <c r="P64" s="11"/>
    </row>
    <row r="65" spans="1:16" s="7" customFormat="1" ht="12.75" x14ac:dyDescent="0.2">
      <c r="B65" s="88"/>
      <c r="D65" s="8"/>
      <c r="E65" s="2"/>
      <c r="F65" s="89"/>
      <c r="G65" s="20"/>
      <c r="H65" s="20"/>
      <c r="I65" s="89"/>
      <c r="J65" s="23"/>
      <c r="K65" s="20"/>
      <c r="L65" s="89"/>
      <c r="M65" s="23"/>
      <c r="N65" s="39"/>
      <c r="P65" s="11"/>
    </row>
    <row r="66" spans="1:16" s="7" customFormat="1" ht="12.75" x14ac:dyDescent="0.2">
      <c r="B66" s="88"/>
      <c r="D66" s="8"/>
      <c r="E66" s="2"/>
      <c r="F66" s="89"/>
      <c r="G66" s="20"/>
      <c r="H66" s="20"/>
      <c r="I66" s="89"/>
      <c r="J66" s="23"/>
      <c r="K66" s="20"/>
      <c r="L66" s="89"/>
      <c r="M66" s="23"/>
      <c r="N66" s="39"/>
      <c r="P66" s="11"/>
    </row>
    <row r="67" spans="1:16" s="7" customFormat="1" ht="12.75" x14ac:dyDescent="0.2">
      <c r="B67" s="88"/>
      <c r="D67" s="8"/>
      <c r="E67" s="2"/>
      <c r="F67" s="89"/>
      <c r="G67" s="20"/>
      <c r="H67" s="20"/>
      <c r="I67" s="89"/>
      <c r="J67" s="23"/>
      <c r="K67" s="20"/>
      <c r="L67" s="89"/>
      <c r="M67" s="23"/>
      <c r="N67" s="39"/>
      <c r="P67" s="11"/>
    </row>
    <row r="68" spans="1:16" s="7" customFormat="1" ht="12.75" x14ac:dyDescent="0.2">
      <c r="B68" s="88"/>
      <c r="D68" s="8"/>
      <c r="E68" s="2"/>
      <c r="F68" s="89"/>
      <c r="G68" s="20"/>
      <c r="H68" s="20"/>
      <c r="I68" s="89"/>
      <c r="J68" s="23"/>
      <c r="K68" s="20"/>
      <c r="L68" s="89"/>
      <c r="M68" s="23"/>
      <c r="N68" s="39"/>
      <c r="P68" s="11"/>
    </row>
    <row r="69" spans="1:16" s="7" customFormat="1" ht="12.75" x14ac:dyDescent="0.2">
      <c r="B69" s="88"/>
      <c r="D69" s="8"/>
      <c r="E69" s="2"/>
      <c r="F69" s="138"/>
      <c r="G69" s="20"/>
      <c r="H69" s="41"/>
      <c r="I69" s="138"/>
      <c r="J69" s="23"/>
      <c r="K69" s="41"/>
      <c r="L69" s="138"/>
      <c r="M69" s="23"/>
      <c r="N69" s="39" t="s">
        <v>30</v>
      </c>
      <c r="P69" s="11"/>
    </row>
    <row r="70" spans="1:16" s="7" customFormat="1" ht="13.5" thickBot="1" x14ac:dyDescent="0.25">
      <c r="B70" s="26"/>
      <c r="C70" s="27"/>
      <c r="D70" s="28"/>
      <c r="E70" s="27"/>
      <c r="F70" s="175">
        <f>SUM(F55:F69)</f>
        <v>0</v>
      </c>
      <c r="G70" s="29"/>
      <c r="H70" s="29"/>
      <c r="I70" s="175">
        <f>SUM(I55:I69)</f>
        <v>0</v>
      </c>
      <c r="J70" s="29"/>
      <c r="K70" s="29"/>
      <c r="L70" s="175">
        <f>SUM(L55:L69)</f>
        <v>0</v>
      </c>
      <c r="M70" s="29"/>
      <c r="N70" s="174">
        <f>+F70+I70+L70</f>
        <v>0</v>
      </c>
      <c r="P70" s="11"/>
    </row>
    <row r="71" spans="1:16" s="7" customFormat="1" ht="13.5" thickBot="1" x14ac:dyDescent="0.25">
      <c r="D71" s="8"/>
      <c r="F71" s="8"/>
      <c r="G71" s="8"/>
      <c r="H71" s="8"/>
      <c r="I71" s="8"/>
      <c r="J71" s="8"/>
      <c r="K71" s="8"/>
      <c r="L71" s="8"/>
      <c r="M71" s="8"/>
      <c r="N71" s="5"/>
      <c r="P71" s="11"/>
    </row>
    <row r="72" spans="1:16" s="46" customFormat="1" ht="21.75" customHeight="1" thickBot="1" x14ac:dyDescent="0.3">
      <c r="A72" s="7" t="s">
        <v>14</v>
      </c>
      <c r="B72" s="47" t="s">
        <v>32</v>
      </c>
      <c r="C72" s="48"/>
      <c r="D72" s="49"/>
      <c r="E72" s="50"/>
      <c r="F72" s="177">
        <f>SUM(F22,F34,F47,F70)</f>
        <v>0</v>
      </c>
      <c r="G72" s="51"/>
      <c r="H72" s="51"/>
      <c r="I72" s="177">
        <f>SUM(I22,I34,I47,I70)</f>
        <v>0</v>
      </c>
      <c r="J72" s="51"/>
      <c r="K72" s="51"/>
      <c r="L72" s="177">
        <f>SUM(L22,L34,L47,L70)</f>
        <v>0</v>
      </c>
      <c r="M72" s="51"/>
      <c r="N72" s="178">
        <f>+F72+I72+L72</f>
        <v>0</v>
      </c>
      <c r="P72" s="52"/>
    </row>
    <row r="73" spans="1:16" s="7" customFormat="1" ht="15.6" customHeight="1" thickBot="1" x14ac:dyDescent="0.3">
      <c r="A73" s="53"/>
      <c r="B73" s="53"/>
      <c r="C73" s="53"/>
      <c r="D73" s="54"/>
      <c r="F73" s="23"/>
      <c r="G73" s="23"/>
      <c r="H73" s="23"/>
      <c r="I73" s="23"/>
      <c r="J73" s="23"/>
      <c r="K73" s="23"/>
      <c r="L73" s="23"/>
      <c r="M73" s="23"/>
      <c r="N73" s="55"/>
      <c r="O73" s="56"/>
      <c r="P73" s="11"/>
    </row>
    <row r="74" spans="1:16" s="2" customFormat="1" ht="21" customHeight="1" x14ac:dyDescent="0.25">
      <c r="A74" s="53"/>
      <c r="B74" s="57" t="s">
        <v>61</v>
      </c>
      <c r="C74" s="58"/>
      <c r="D74" s="59"/>
      <c r="E74" s="60"/>
      <c r="F74" s="61"/>
      <c r="G74" s="61"/>
      <c r="H74" s="62"/>
      <c r="I74" s="61"/>
      <c r="J74" s="62"/>
      <c r="K74" s="62"/>
      <c r="L74" s="61"/>
      <c r="M74" s="62"/>
      <c r="N74" s="139"/>
      <c r="P74" s="6"/>
    </row>
    <row r="75" spans="1:16" s="2" customFormat="1" ht="15.6" customHeight="1" x14ac:dyDescent="0.2">
      <c r="B75" s="24"/>
      <c r="C75" s="63"/>
      <c r="D75" s="64"/>
      <c r="F75" s="4"/>
      <c r="G75" s="4"/>
      <c r="I75" s="4"/>
      <c r="J75" s="65"/>
      <c r="L75" s="4"/>
      <c r="M75" s="65"/>
      <c r="N75" s="19"/>
      <c r="P75" s="6"/>
    </row>
    <row r="76" spans="1:16" ht="15.6" customHeight="1" x14ac:dyDescent="0.25">
      <c r="A76" s="66"/>
      <c r="B76" s="67" t="s">
        <v>51</v>
      </c>
      <c r="C76" s="66"/>
      <c r="D76" s="68"/>
      <c r="N76" s="71"/>
    </row>
    <row r="77" spans="1:16" ht="15.6" customHeight="1" x14ac:dyDescent="0.25">
      <c r="B77" s="73" t="s">
        <v>52</v>
      </c>
      <c r="C77" s="74"/>
      <c r="D77" s="68"/>
      <c r="J77" s="75"/>
      <c r="M77" s="75"/>
      <c r="N77" s="76"/>
    </row>
    <row r="78" spans="1:16" ht="15.6" customHeight="1" x14ac:dyDescent="0.25">
      <c r="A78" s="66"/>
      <c r="B78" s="77"/>
      <c r="C78" s="66"/>
      <c r="D78" s="68"/>
      <c r="J78" s="75"/>
      <c r="M78" s="75"/>
      <c r="N78" s="76"/>
    </row>
    <row r="79" spans="1:16" ht="15.6" customHeight="1" x14ac:dyDescent="0.2">
      <c r="B79" s="73"/>
      <c r="H79" s="78"/>
      <c r="K79" s="78"/>
      <c r="N79" s="71"/>
    </row>
    <row r="80" spans="1:16" s="2" customFormat="1" ht="15.6" customHeight="1" thickBot="1" x14ac:dyDescent="0.25">
      <c r="A80" s="7"/>
      <c r="B80" s="79"/>
      <c r="C80" s="80"/>
      <c r="D80" s="81"/>
      <c r="E80" s="82"/>
      <c r="F80" s="83"/>
      <c r="G80" s="83"/>
      <c r="H80" s="82"/>
      <c r="I80" s="83"/>
      <c r="J80" s="83"/>
      <c r="K80" s="82"/>
      <c r="L80" s="83"/>
      <c r="M80" s="83"/>
      <c r="N80" s="84"/>
      <c r="P80" s="6"/>
    </row>
    <row r="81" spans="6:13" ht="15.6" customHeight="1" x14ac:dyDescent="0.2">
      <c r="F81" s="85"/>
      <c r="G81" s="85"/>
      <c r="I81" s="85"/>
      <c r="L81" s="85"/>
    </row>
    <row r="82" spans="6:13" ht="15.6" customHeight="1" x14ac:dyDescent="0.2">
      <c r="J82" s="75"/>
      <c r="M82" s="75"/>
    </row>
  </sheetData>
  <sheetProtection sheet="1" selectLockedCells="1"/>
  <phoneticPr fontId="0" type="noConversion"/>
  <dataValidations count="2">
    <dataValidation type="list" allowBlank="1" showInputMessage="1" showErrorMessage="1" sqref="C3" xr:uid="{3D3ACF4C-D537-466B-BF30-AC5BC5EAA2F4}">
      <formula1>"GB,MKB,KIS"</formula1>
    </dataValidation>
    <dataValidation type="list" showInputMessage="1" showErrorMessage="1" sqref="C21" xr:uid="{194432C9-FE3E-4652-8EE9-2A7306EFA0F5}">
      <formula1>"integrale kostensystematiek,loonkosten plus vaste-opslag-systematiek,vaste-uurtarief-systematiek"</formula1>
    </dataValidation>
  </dataValidations>
  <printOptions horizontalCentered="1"/>
  <pageMargins left="0.19685039370078741" right="0.19685039370078741" top="0.6692913385826772" bottom="0.39370078740157483" header="0" footer="0"/>
  <pageSetup paperSize="8" scale="51" orientation="landscape" horizontalDpi="4294967292" verticalDpi="300" r:id="rId1"/>
  <headerFooter alignWithMargins="0">
    <oddHeader>&amp;C&amp;A</oddHeader>
  </headerFooter>
  <rowBreaks count="1" manualBreakCount="1">
    <brk id="4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Blad5"/>
  <dimension ref="A1:S82"/>
  <sheetViews>
    <sheetView zoomScale="85" zoomScaleNormal="85" workbookViewId="0">
      <selection activeCell="C1" sqref="C1"/>
    </sheetView>
  </sheetViews>
  <sheetFormatPr defaultColWidth="10.875" defaultRowHeight="15.6" customHeight="1" x14ac:dyDescent="0.2"/>
  <cols>
    <col min="1" max="1" width="3.75" style="69" customWidth="1"/>
    <col min="2" max="2" width="23.5" style="69" customWidth="1"/>
    <col min="3" max="3" width="25.125" style="69" customWidth="1"/>
    <col min="4" max="4" width="20.875" style="70" customWidth="1"/>
    <col min="5" max="5" width="17.5" style="69" customWidth="1"/>
    <col min="6" max="6" width="16.375" style="70" bestFit="1" customWidth="1"/>
    <col min="7" max="7" width="3.125" style="70" customWidth="1"/>
    <col min="8" max="8" width="17.5" style="69" customWidth="1"/>
    <col min="9" max="9" width="16.375" style="70" bestFit="1" customWidth="1"/>
    <col min="10" max="10" width="3.125" style="70" customWidth="1"/>
    <col min="11" max="11" width="17.625" style="69" customWidth="1"/>
    <col min="12" max="12" width="16.375" style="70" bestFit="1" customWidth="1"/>
    <col min="13" max="13" width="3.125" style="70" customWidth="1"/>
    <col min="14" max="14" width="34.5" style="69" customWidth="1"/>
    <col min="15" max="15" width="4.375" style="69" bestFit="1" customWidth="1"/>
    <col min="16" max="16" width="7.375" style="72" customWidth="1"/>
    <col min="17" max="16384" width="10.875" style="69"/>
  </cols>
  <sheetData>
    <row r="1" spans="1:16" s="2" customFormat="1" ht="15.6" customHeight="1" thickBot="1" x14ac:dyDescent="0.3">
      <c r="B1" s="3" t="s">
        <v>37</v>
      </c>
      <c r="C1" s="86"/>
      <c r="D1" s="135" t="str">
        <f>'Begroting penvoerder'!D1</f>
        <v>versie:</v>
      </c>
      <c r="E1" s="94" t="str">
        <f>Code</f>
        <v>euroHPC220715</v>
      </c>
      <c r="F1" s="4"/>
      <c r="G1" s="4"/>
      <c r="I1" s="4"/>
      <c r="J1" s="4"/>
      <c r="L1" s="4"/>
      <c r="M1" s="4"/>
      <c r="N1" s="5"/>
      <c r="P1" s="6"/>
    </row>
    <row r="2" spans="1:16" s="7" customFormat="1" ht="15.6" customHeight="1" thickBot="1" x14ac:dyDescent="0.3">
      <c r="B2" s="3" t="str">
        <f>'Begroting penvoerder'!B2</f>
        <v>Projecttitel:</v>
      </c>
      <c r="C2" s="176">
        <f>Projecttitel</f>
        <v>0</v>
      </c>
      <c r="D2" s="8"/>
      <c r="E2" s="9"/>
      <c r="F2" s="10"/>
      <c r="G2" s="10"/>
      <c r="I2" s="10"/>
      <c r="J2" s="10"/>
      <c r="L2" s="10"/>
      <c r="M2" s="10"/>
      <c r="N2" s="5"/>
      <c r="P2" s="11"/>
    </row>
    <row r="3" spans="1:16" s="7" customFormat="1" ht="15.6" customHeight="1" thickBot="1" x14ac:dyDescent="0.3">
      <c r="B3" s="3" t="str">
        <f>'Begroting penvoerder'!B3</f>
        <v>Type organisatie:</v>
      </c>
      <c r="C3" s="165"/>
      <c r="D3" s="2" t="str">
        <f>'Begroting penvoerder'!D3</f>
        <v>Groot bedrijf, MKB of kennisinstelling</v>
      </c>
      <c r="F3" s="10"/>
      <c r="G3" s="10"/>
      <c r="I3" s="10"/>
      <c r="J3" s="10"/>
      <c r="L3" s="10"/>
      <c r="M3" s="10"/>
      <c r="N3" s="5"/>
      <c r="P3" s="11"/>
    </row>
    <row r="4" spans="1:16" s="2" customFormat="1" ht="15.6" customHeight="1" thickBot="1" x14ac:dyDescent="0.25">
      <c r="D4" s="4"/>
      <c r="F4" s="4"/>
      <c r="G4" s="4"/>
      <c r="I4" s="4"/>
      <c r="J4" s="4"/>
      <c r="L4" s="4"/>
      <c r="M4" s="4"/>
      <c r="N4" s="5"/>
      <c r="P4" s="6"/>
    </row>
    <row r="5" spans="1:16" s="2" customFormat="1" ht="23.25" customHeight="1" x14ac:dyDescent="0.2">
      <c r="A5" s="7" t="str">
        <f>'Begroting penvoerder'!A5</f>
        <v>1.</v>
      </c>
      <c r="B5" s="13" t="str">
        <f>'Begroting penvoerder'!B5</f>
        <v>Loonkosten:</v>
      </c>
      <c r="C5" s="14"/>
      <c r="D5" s="15"/>
      <c r="E5" s="16" t="str">
        <f>'Begroting penvoerder'!E5</f>
        <v>Fundamenteel onderzoek</v>
      </c>
      <c r="F5" s="15"/>
      <c r="G5" s="15"/>
      <c r="H5" s="16" t="str">
        <f>'Begroting penvoerder'!H5</f>
        <v>Industrieel onderzoek</v>
      </c>
      <c r="I5" s="15"/>
      <c r="J5" s="15"/>
      <c r="K5" s="14" t="str">
        <f>'Begroting penvoerder'!K5</f>
        <v>Experimentele ontwikkeling</v>
      </c>
      <c r="L5" s="15"/>
      <c r="M5" s="15"/>
      <c r="N5" s="17"/>
      <c r="P5" s="6"/>
    </row>
    <row r="6" spans="1:16" s="7" customFormat="1" ht="21" customHeight="1" x14ac:dyDescent="0.2">
      <c r="B6" s="18" t="str">
        <f>'Begroting penvoerder'!B6</f>
        <v>Medewerker</v>
      </c>
      <c r="C6" s="7" t="str">
        <f>'Begroting penvoerder'!C6</f>
        <v>Functie</v>
      </c>
      <c r="D6" s="8" t="str">
        <f>'Begroting penvoerder'!D6</f>
        <v>Uurtarief</v>
      </c>
      <c r="E6" s="7" t="str">
        <f>'Begroting penvoerder'!E6</f>
        <v>Uren</v>
      </c>
      <c r="F6" s="8" t="str">
        <f>'Begroting penvoerder'!F6</f>
        <v>Uren x tarief</v>
      </c>
      <c r="G6" s="8"/>
      <c r="H6" s="7" t="str">
        <f>'Begroting penvoerder'!H6</f>
        <v>Uren</v>
      </c>
      <c r="I6" s="8" t="str">
        <f>'Begroting penvoerder'!I6</f>
        <v>Uren x tarief</v>
      </c>
      <c r="J6" s="8"/>
      <c r="K6" s="7" t="str">
        <f>'Begroting penvoerder'!K6</f>
        <v>Uren</v>
      </c>
      <c r="L6" s="8" t="str">
        <f>'Begroting penvoerder'!L6</f>
        <v>Uren x tarief</v>
      </c>
      <c r="M6" s="8"/>
      <c r="N6" s="19"/>
      <c r="P6" s="11"/>
    </row>
    <row r="7" spans="1:16" s="2" customFormat="1" ht="15.6" customHeight="1" x14ac:dyDescent="0.2">
      <c r="B7" s="88"/>
      <c r="C7" s="89"/>
      <c r="D7" s="90"/>
      <c r="E7" s="91"/>
      <c r="F7" s="171">
        <f>$D7*E7</f>
        <v>0</v>
      </c>
      <c r="G7" s="21"/>
      <c r="H7" s="91"/>
      <c r="I7" s="171">
        <f>$D7*H7</f>
        <v>0</v>
      </c>
      <c r="J7" s="4"/>
      <c r="K7" s="91"/>
      <c r="L7" s="171">
        <f>$D7*K7</f>
        <v>0</v>
      </c>
      <c r="M7" s="4"/>
      <c r="N7" s="19"/>
      <c r="P7" s="6"/>
    </row>
    <row r="8" spans="1:16" s="2" customFormat="1" ht="15.6" customHeight="1" x14ac:dyDescent="0.2">
      <c r="B8" s="88"/>
      <c r="C8" s="89"/>
      <c r="D8" s="90"/>
      <c r="E8" s="91"/>
      <c r="F8" s="171">
        <f t="shared" ref="F8:F15" si="0">$D8*E8</f>
        <v>0</v>
      </c>
      <c r="G8" s="21"/>
      <c r="H8" s="91"/>
      <c r="I8" s="171">
        <f t="shared" ref="I8:I15" si="1">$D8*H8</f>
        <v>0</v>
      </c>
      <c r="J8" s="4"/>
      <c r="K8" s="91"/>
      <c r="L8" s="171">
        <f t="shared" ref="L8:L15" si="2">$D8*K8</f>
        <v>0</v>
      </c>
      <c r="M8" s="4"/>
      <c r="N8" s="19"/>
      <c r="P8" s="6"/>
    </row>
    <row r="9" spans="1:16" s="2" customFormat="1" ht="15.6" customHeight="1" x14ac:dyDescent="0.2">
      <c r="B9" s="88"/>
      <c r="C9" s="89"/>
      <c r="D9" s="90"/>
      <c r="E9" s="91"/>
      <c r="F9" s="171">
        <f t="shared" si="0"/>
        <v>0</v>
      </c>
      <c r="G9" s="21"/>
      <c r="H9" s="91"/>
      <c r="I9" s="171">
        <f t="shared" si="1"/>
        <v>0</v>
      </c>
      <c r="J9" s="4"/>
      <c r="K9" s="91"/>
      <c r="L9" s="171">
        <f t="shared" si="2"/>
        <v>0</v>
      </c>
      <c r="M9" s="4"/>
      <c r="N9" s="19"/>
      <c r="P9" s="6"/>
    </row>
    <row r="10" spans="1:16" s="2" customFormat="1" ht="15.6" customHeight="1" x14ac:dyDescent="0.2">
      <c r="B10" s="88"/>
      <c r="C10" s="89"/>
      <c r="D10" s="90"/>
      <c r="E10" s="91"/>
      <c r="F10" s="171">
        <f t="shared" si="0"/>
        <v>0</v>
      </c>
      <c r="G10" s="21"/>
      <c r="H10" s="91"/>
      <c r="I10" s="171">
        <f t="shared" si="1"/>
        <v>0</v>
      </c>
      <c r="J10" s="4"/>
      <c r="K10" s="91"/>
      <c r="L10" s="171">
        <f t="shared" si="2"/>
        <v>0</v>
      </c>
      <c r="M10" s="4"/>
      <c r="N10" s="19"/>
      <c r="P10" s="6"/>
    </row>
    <row r="11" spans="1:16" s="2" customFormat="1" ht="15.6" customHeight="1" x14ac:dyDescent="0.2">
      <c r="B11" s="88"/>
      <c r="C11" s="89"/>
      <c r="D11" s="90"/>
      <c r="E11" s="91"/>
      <c r="F11" s="171">
        <f t="shared" si="0"/>
        <v>0</v>
      </c>
      <c r="G11" s="21"/>
      <c r="H11" s="91"/>
      <c r="I11" s="171">
        <f t="shared" si="1"/>
        <v>0</v>
      </c>
      <c r="J11" s="4"/>
      <c r="K11" s="91"/>
      <c r="L11" s="171">
        <f t="shared" si="2"/>
        <v>0</v>
      </c>
      <c r="M11" s="4"/>
      <c r="N11" s="19"/>
      <c r="P11" s="6"/>
    </row>
    <row r="12" spans="1:16" s="2" customFormat="1" ht="15.6" customHeight="1" x14ac:dyDescent="0.2">
      <c r="B12" s="88"/>
      <c r="C12" s="89"/>
      <c r="D12" s="90"/>
      <c r="E12" s="91"/>
      <c r="F12" s="171">
        <f t="shared" si="0"/>
        <v>0</v>
      </c>
      <c r="G12" s="21"/>
      <c r="H12" s="91"/>
      <c r="I12" s="171">
        <f t="shared" si="1"/>
        <v>0</v>
      </c>
      <c r="J12" s="4"/>
      <c r="K12" s="91"/>
      <c r="L12" s="171">
        <f t="shared" si="2"/>
        <v>0</v>
      </c>
      <c r="M12" s="4"/>
      <c r="N12" s="19"/>
      <c r="P12" s="6"/>
    </row>
    <row r="13" spans="1:16" s="2" customFormat="1" ht="15.6" customHeight="1" x14ac:dyDescent="0.2">
      <c r="B13" s="88"/>
      <c r="C13" s="89"/>
      <c r="D13" s="90"/>
      <c r="E13" s="91"/>
      <c r="F13" s="171">
        <f t="shared" si="0"/>
        <v>0</v>
      </c>
      <c r="G13" s="21"/>
      <c r="H13" s="91"/>
      <c r="I13" s="171">
        <f t="shared" si="1"/>
        <v>0</v>
      </c>
      <c r="J13" s="4"/>
      <c r="K13" s="91"/>
      <c r="L13" s="171">
        <f t="shared" si="2"/>
        <v>0</v>
      </c>
      <c r="M13" s="4"/>
      <c r="N13" s="19"/>
      <c r="P13" s="6"/>
    </row>
    <row r="14" spans="1:16" s="2" customFormat="1" ht="15.6" customHeight="1" x14ac:dyDescent="0.2">
      <c r="B14" s="88"/>
      <c r="C14" s="89"/>
      <c r="D14" s="90"/>
      <c r="E14" s="91"/>
      <c r="F14" s="171">
        <f t="shared" si="0"/>
        <v>0</v>
      </c>
      <c r="G14" s="21"/>
      <c r="H14" s="91"/>
      <c r="I14" s="171">
        <f t="shared" si="1"/>
        <v>0</v>
      </c>
      <c r="J14" s="4"/>
      <c r="K14" s="91"/>
      <c r="L14" s="171">
        <f t="shared" si="2"/>
        <v>0</v>
      </c>
      <c r="M14" s="4"/>
      <c r="N14" s="19"/>
      <c r="P14" s="6"/>
    </row>
    <row r="15" spans="1:16" s="2" customFormat="1" ht="15.6" customHeight="1" x14ac:dyDescent="0.2">
      <c r="B15" s="88"/>
      <c r="C15" s="89"/>
      <c r="D15" s="90"/>
      <c r="E15" s="91"/>
      <c r="F15" s="171">
        <f t="shared" si="0"/>
        <v>0</v>
      </c>
      <c r="G15" s="21"/>
      <c r="H15" s="91"/>
      <c r="I15" s="171">
        <f t="shared" si="1"/>
        <v>0</v>
      </c>
      <c r="J15" s="4"/>
      <c r="K15" s="91"/>
      <c r="L15" s="171">
        <f t="shared" si="2"/>
        <v>0</v>
      </c>
      <c r="M15" s="4"/>
      <c r="N15" s="19"/>
      <c r="P15" s="6"/>
    </row>
    <row r="16" spans="1:16" s="7" customFormat="1" ht="15.6" customHeight="1" x14ac:dyDescent="0.2">
      <c r="B16" s="18" t="str">
        <f>'Begroting penvoerder'!B16</f>
        <v xml:space="preserve">Indien geen loonkosten, maar wel arbeid: </v>
      </c>
      <c r="D16" s="22"/>
      <c r="E16" s="9"/>
      <c r="F16" s="20"/>
      <c r="G16" s="22"/>
      <c r="I16" s="20"/>
      <c r="J16" s="8"/>
      <c r="L16" s="20"/>
      <c r="M16" s="8"/>
      <c r="N16" s="19"/>
      <c r="P16" s="11"/>
    </row>
    <row r="17" spans="1:16" s="7" customFormat="1" ht="15.6" customHeight="1" x14ac:dyDescent="0.2">
      <c r="B17" s="88"/>
      <c r="C17" s="89"/>
      <c r="D17" s="137">
        <f>'Begroting penvoerder'!D17</f>
        <v>60</v>
      </c>
      <c r="E17" s="91"/>
      <c r="F17" s="171">
        <f>$D17*E17</f>
        <v>0</v>
      </c>
      <c r="G17" s="21"/>
      <c r="H17" s="91"/>
      <c r="I17" s="171">
        <f>$D17*H17</f>
        <v>0</v>
      </c>
      <c r="J17" s="8"/>
      <c r="K17" s="91"/>
      <c r="L17" s="171">
        <f>$D17*K17</f>
        <v>0</v>
      </c>
      <c r="M17" s="8"/>
      <c r="N17" s="19"/>
      <c r="P17" s="11"/>
    </row>
    <row r="18" spans="1:16" s="7" customFormat="1" ht="15.6" customHeight="1" x14ac:dyDescent="0.2">
      <c r="B18" s="88"/>
      <c r="C18" s="89"/>
      <c r="D18" s="137">
        <f>'Begroting penvoerder'!D18</f>
        <v>60</v>
      </c>
      <c r="E18" s="91"/>
      <c r="F18" s="190">
        <f>$D18*E18</f>
        <v>0</v>
      </c>
      <c r="G18" s="21"/>
      <c r="H18" s="91"/>
      <c r="I18" s="190">
        <f>$D18*H18</f>
        <v>0</v>
      </c>
      <c r="J18" s="8"/>
      <c r="K18" s="91"/>
      <c r="L18" s="190">
        <f>$D18*K18</f>
        <v>0</v>
      </c>
      <c r="M18" s="8"/>
      <c r="N18" s="25"/>
      <c r="P18" s="11"/>
    </row>
    <row r="19" spans="1:16" s="2" customFormat="1" ht="15.6" customHeight="1" x14ac:dyDescent="0.2">
      <c r="B19" s="24"/>
      <c r="D19" s="4"/>
      <c r="F19" s="189">
        <f>SUM(F7:F18)</f>
        <v>0</v>
      </c>
      <c r="G19" s="22"/>
      <c r="H19" s="22"/>
      <c r="I19" s="189">
        <f>SUM(I7:I18)</f>
        <v>0</v>
      </c>
      <c r="J19" s="4"/>
      <c r="K19" s="22"/>
      <c r="L19" s="189">
        <f>SUM(L7:L18)</f>
        <v>0</v>
      </c>
      <c r="M19" s="4"/>
      <c r="N19" s="19"/>
      <c r="P19" s="6"/>
    </row>
    <row r="20" spans="1:16" s="2" customFormat="1" ht="12.75" x14ac:dyDescent="0.2">
      <c r="B20" s="170"/>
      <c r="C20" s="141"/>
      <c r="D20" s="141"/>
      <c r="F20" s="23"/>
      <c r="G20" s="23"/>
      <c r="H20" s="23"/>
      <c r="I20" s="23"/>
      <c r="J20" s="4"/>
      <c r="K20" s="23"/>
      <c r="L20" s="23"/>
      <c r="M20" s="4"/>
      <c r="N20" s="25"/>
      <c r="P20" s="6"/>
    </row>
    <row r="21" spans="1:16" s="7" customFormat="1" ht="51" x14ac:dyDescent="0.2">
      <c r="B21" s="191" t="str">
        <f>'Begroting penvoerder'!B21</f>
        <v>Welke methode van berekening van subsidiabele kosten wilt u hanteren? (Zie Toelichting kostenposten.)</v>
      </c>
      <c r="C21" s="192" t="s">
        <v>75</v>
      </c>
      <c r="D21" s="141" t="str">
        <f>'Begroting penvoerder'!D21</f>
        <v>Opslag algemene kosten (50%) (alleen bij loonkosten plus vaste-opslag-systematiek)</v>
      </c>
      <c r="F21" s="195">
        <f>IF($C$21="loonkosten plus vaste-opslag-systematiek",SUM(F7:F15)*0.5,0)</f>
        <v>0</v>
      </c>
      <c r="G21" s="8"/>
      <c r="I21" s="195">
        <f>IF($C$21="loonkosten plus vaste-opslag-systematiek",SUM(I7:I15)*0.5,0)</f>
        <v>0</v>
      </c>
      <c r="J21" s="8"/>
      <c r="L21" s="195">
        <f>IF($C$21="loonkosten plus vaste-opslag-systematiek",SUM(L7:L15)*0.5,0)</f>
        <v>0</v>
      </c>
      <c r="M21" s="8"/>
      <c r="N21" s="32" t="str">
        <f>'Begroting penvoerder'!N21</f>
        <v>Totaal loonkosten</v>
      </c>
    </row>
    <row r="22" spans="1:16" s="2" customFormat="1" ht="15.6" customHeight="1" thickBot="1" x14ac:dyDescent="0.25">
      <c r="B22" s="79"/>
      <c r="C22" s="82"/>
      <c r="D22" s="83"/>
      <c r="E22" s="82"/>
      <c r="F22" s="173">
        <f>F19+F21</f>
        <v>0</v>
      </c>
      <c r="G22" s="169"/>
      <c r="H22" s="169"/>
      <c r="I22" s="173">
        <f>I19+I21</f>
        <v>0</v>
      </c>
      <c r="J22" s="83"/>
      <c r="K22" s="169"/>
      <c r="L22" s="173">
        <f>L19+L21</f>
        <v>0</v>
      </c>
      <c r="M22" s="83"/>
      <c r="N22" s="174">
        <f>+F22+I22+L22</f>
        <v>0</v>
      </c>
      <c r="P22" s="6"/>
    </row>
    <row r="23" spans="1:16" s="7" customFormat="1" ht="15.6" customHeight="1" thickBot="1" x14ac:dyDescent="0.25">
      <c r="D23" s="8"/>
      <c r="F23" s="8"/>
      <c r="G23" s="8"/>
      <c r="I23" s="8"/>
      <c r="J23" s="8"/>
      <c r="L23" s="8"/>
      <c r="M23" s="8"/>
      <c r="N23" s="5"/>
      <c r="P23" s="11"/>
    </row>
    <row r="24" spans="1:16" s="2" customFormat="1" ht="23.25" customHeight="1" x14ac:dyDescent="0.2">
      <c r="A24" s="7" t="str">
        <f>'Begroting penvoerder'!A24</f>
        <v>2.</v>
      </c>
      <c r="B24" s="13" t="str">
        <f>'Begroting penvoerder'!B24</f>
        <v>Kosten van materialen en hulpmiddelen:</v>
      </c>
      <c r="C24" s="14"/>
      <c r="D24" s="30"/>
      <c r="E24" s="16" t="str">
        <f>'Begroting penvoerder'!E24</f>
        <v>Fundamenteel onderzoek</v>
      </c>
      <c r="F24" s="15"/>
      <c r="G24" s="15"/>
      <c r="H24" s="16" t="str">
        <f>'Begroting penvoerder'!H24</f>
        <v>Industrieel onderzoek</v>
      </c>
      <c r="I24" s="15"/>
      <c r="J24" s="15"/>
      <c r="K24" s="16" t="str">
        <f>'Begroting penvoerder'!K24</f>
        <v>Experimentele ontwikkeling</v>
      </c>
      <c r="L24" s="15"/>
      <c r="M24" s="15"/>
      <c r="N24" s="17"/>
      <c r="P24" s="6"/>
    </row>
    <row r="25" spans="1:16" s="7" customFormat="1" ht="21.75" customHeight="1" x14ac:dyDescent="0.2">
      <c r="B25" s="18" t="str">
        <f>'Begroting penvoerder'!B25</f>
        <v>Materiaal/hulpmiddel</v>
      </c>
      <c r="D25" s="8" t="str">
        <f>'Begroting penvoerder'!D25</f>
        <v>Prijs per hoeveelheid</v>
      </c>
      <c r="E25" s="7" t="str">
        <f>'Begroting penvoerder'!E25</f>
        <v>Hoeveelheid</v>
      </c>
      <c r="F25" s="8" t="str">
        <f>'Begroting penvoerder'!F25</f>
        <v>Hoev.x prijs</v>
      </c>
      <c r="G25" s="8"/>
      <c r="H25" s="7" t="str">
        <f>'Begroting penvoerder'!H25</f>
        <v>Hoeveelheid</v>
      </c>
      <c r="I25" s="8" t="str">
        <f>'Begroting penvoerder'!I25</f>
        <v>Hoev.x prijs</v>
      </c>
      <c r="J25" s="8"/>
      <c r="K25" s="7" t="str">
        <f>'Begroting penvoerder'!K25</f>
        <v>Hoeveelheid</v>
      </c>
      <c r="L25" s="8" t="str">
        <f>'Begroting penvoerder'!L25</f>
        <v>Hoev.x prijs</v>
      </c>
      <c r="M25" s="8"/>
      <c r="N25" s="19"/>
      <c r="P25" s="11"/>
    </row>
    <row r="26" spans="1:16" s="2" customFormat="1" ht="15.6" customHeight="1" x14ac:dyDescent="0.2">
      <c r="A26" s="7"/>
      <c r="B26" s="88"/>
      <c r="C26" s="7"/>
      <c r="D26" s="92"/>
      <c r="E26" s="91"/>
      <c r="F26" s="171">
        <f>D$26*E26</f>
        <v>0</v>
      </c>
      <c r="G26" s="20"/>
      <c r="H26" s="93"/>
      <c r="I26" s="171">
        <f>$D26*H26</f>
        <v>0</v>
      </c>
      <c r="J26" s="31"/>
      <c r="K26" s="93"/>
      <c r="L26" s="171">
        <f>$D26*K26</f>
        <v>0</v>
      </c>
      <c r="M26" s="31"/>
      <c r="N26" s="32"/>
      <c r="P26" s="6"/>
    </row>
    <row r="27" spans="1:16" s="2" customFormat="1" ht="15.6" customHeight="1" x14ac:dyDescent="0.2">
      <c r="A27" s="7"/>
      <c r="B27" s="88"/>
      <c r="C27" s="7"/>
      <c r="D27" s="92"/>
      <c r="E27" s="91"/>
      <c r="F27" s="171">
        <f>D$27*E27</f>
        <v>0</v>
      </c>
      <c r="G27" s="20"/>
      <c r="H27" s="93"/>
      <c r="I27" s="171">
        <f t="shared" ref="I27:I33" si="3">$D27*H27</f>
        <v>0</v>
      </c>
      <c r="J27" s="31"/>
      <c r="K27" s="93"/>
      <c r="L27" s="171">
        <f t="shared" ref="L27:L33" si="4">$D27*K27</f>
        <v>0</v>
      </c>
      <c r="M27" s="31"/>
      <c r="N27" s="32"/>
      <c r="P27" s="6"/>
    </row>
    <row r="28" spans="1:16" s="2" customFormat="1" ht="15.6" customHeight="1" x14ac:dyDescent="0.2">
      <c r="A28" s="7"/>
      <c r="B28" s="88"/>
      <c r="C28" s="7"/>
      <c r="D28" s="92"/>
      <c r="E28" s="91"/>
      <c r="F28" s="171">
        <f>D$28*E28</f>
        <v>0</v>
      </c>
      <c r="G28" s="20"/>
      <c r="H28" s="93"/>
      <c r="I28" s="171">
        <f t="shared" si="3"/>
        <v>0</v>
      </c>
      <c r="J28" s="31"/>
      <c r="K28" s="93"/>
      <c r="L28" s="171">
        <f t="shared" si="4"/>
        <v>0</v>
      </c>
      <c r="M28" s="31"/>
      <c r="N28" s="32"/>
      <c r="P28" s="6"/>
    </row>
    <row r="29" spans="1:16" s="2" customFormat="1" ht="15.6" customHeight="1" x14ac:dyDescent="0.2">
      <c r="A29" s="7"/>
      <c r="B29" s="88"/>
      <c r="C29" s="7"/>
      <c r="D29" s="92"/>
      <c r="E29" s="91"/>
      <c r="F29" s="171">
        <f>D$29*E29</f>
        <v>0</v>
      </c>
      <c r="G29" s="20"/>
      <c r="H29" s="93"/>
      <c r="I29" s="171">
        <f t="shared" si="3"/>
        <v>0</v>
      </c>
      <c r="J29" s="31"/>
      <c r="K29" s="93"/>
      <c r="L29" s="171">
        <f t="shared" si="4"/>
        <v>0</v>
      </c>
      <c r="M29" s="31"/>
      <c r="N29" s="32"/>
      <c r="P29" s="6"/>
    </row>
    <row r="30" spans="1:16" s="2" customFormat="1" ht="15.6" customHeight="1" x14ac:dyDescent="0.2">
      <c r="A30" s="7"/>
      <c r="B30" s="88"/>
      <c r="C30" s="7"/>
      <c r="D30" s="92"/>
      <c r="E30" s="91"/>
      <c r="F30" s="171">
        <f>D$30*E30</f>
        <v>0</v>
      </c>
      <c r="G30" s="20"/>
      <c r="H30" s="93"/>
      <c r="I30" s="171">
        <f t="shared" si="3"/>
        <v>0</v>
      </c>
      <c r="J30" s="31"/>
      <c r="K30" s="93"/>
      <c r="L30" s="171">
        <f t="shared" si="4"/>
        <v>0</v>
      </c>
      <c r="M30" s="31"/>
      <c r="N30" s="32"/>
      <c r="P30" s="6"/>
    </row>
    <row r="31" spans="1:16" s="2" customFormat="1" ht="15.6" customHeight="1" x14ac:dyDescent="0.2">
      <c r="A31" s="7"/>
      <c r="B31" s="88"/>
      <c r="C31" s="7"/>
      <c r="D31" s="92"/>
      <c r="E31" s="91"/>
      <c r="F31" s="171">
        <f>D$31*E31</f>
        <v>0</v>
      </c>
      <c r="G31" s="20"/>
      <c r="H31" s="93"/>
      <c r="I31" s="171">
        <f t="shared" si="3"/>
        <v>0</v>
      </c>
      <c r="J31" s="31"/>
      <c r="K31" s="93"/>
      <c r="L31" s="171">
        <f t="shared" si="4"/>
        <v>0</v>
      </c>
      <c r="M31" s="31"/>
      <c r="N31" s="32"/>
      <c r="P31" s="6"/>
    </row>
    <row r="32" spans="1:16" s="2" customFormat="1" ht="15.6" customHeight="1" x14ac:dyDescent="0.2">
      <c r="B32" s="88"/>
      <c r="D32" s="92"/>
      <c r="E32" s="91"/>
      <c r="F32" s="171">
        <f>D$32*E32</f>
        <v>0</v>
      </c>
      <c r="G32" s="20"/>
      <c r="H32" s="93"/>
      <c r="I32" s="171">
        <f t="shared" si="3"/>
        <v>0</v>
      </c>
      <c r="J32" s="31"/>
      <c r="K32" s="93"/>
      <c r="L32" s="171">
        <f t="shared" si="4"/>
        <v>0</v>
      </c>
      <c r="M32" s="31"/>
      <c r="N32" s="32"/>
      <c r="P32" s="6"/>
    </row>
    <row r="33" spans="1:16" s="2" customFormat="1" ht="15.6" customHeight="1" x14ac:dyDescent="0.2">
      <c r="B33" s="88"/>
      <c r="D33" s="92"/>
      <c r="E33" s="91"/>
      <c r="F33" s="172">
        <f>D$33*E33</f>
        <v>0</v>
      </c>
      <c r="G33" s="20"/>
      <c r="H33" s="93"/>
      <c r="I33" s="172">
        <f t="shared" si="3"/>
        <v>0</v>
      </c>
      <c r="J33" s="31"/>
      <c r="K33" s="93"/>
      <c r="L33" s="172">
        <f t="shared" si="4"/>
        <v>0</v>
      </c>
      <c r="M33" s="31"/>
      <c r="N33" s="32" t="str">
        <f>'Begroting penvoerder'!N33</f>
        <v>Totaal materialen en hulpmiddelen</v>
      </c>
      <c r="P33" s="6"/>
    </row>
    <row r="34" spans="1:16" s="7" customFormat="1" ht="15.6" customHeight="1" thickBot="1" x14ac:dyDescent="0.25">
      <c r="B34" s="33"/>
      <c r="C34" s="34"/>
      <c r="D34" s="35"/>
      <c r="E34" s="29"/>
      <c r="F34" s="175">
        <f>SUM(F26:F33)</f>
        <v>0</v>
      </c>
      <c r="G34" s="29"/>
      <c r="H34" s="36"/>
      <c r="I34" s="175">
        <f>SUM(I26:I33)</f>
        <v>0</v>
      </c>
      <c r="J34" s="35"/>
      <c r="K34" s="36"/>
      <c r="L34" s="175">
        <f>SUM(L26:L33)</f>
        <v>0</v>
      </c>
      <c r="M34" s="35"/>
      <c r="N34" s="174">
        <f>+F34+I34+L34</f>
        <v>0</v>
      </c>
      <c r="P34" s="11"/>
    </row>
    <row r="35" spans="1:16" s="2" customFormat="1" ht="15.6" customHeight="1" thickBot="1" x14ac:dyDescent="0.25">
      <c r="A35" s="7"/>
      <c r="D35" s="4"/>
      <c r="F35" s="4"/>
      <c r="G35" s="4"/>
      <c r="I35" s="4"/>
      <c r="J35" s="4"/>
      <c r="L35" s="4"/>
      <c r="M35" s="4"/>
      <c r="N35" s="5"/>
      <c r="P35" s="6"/>
    </row>
    <row r="36" spans="1:16" s="2" customFormat="1" ht="21" customHeight="1" x14ac:dyDescent="0.2">
      <c r="A36" s="7" t="str">
        <f>'Begroting penvoerder'!A36</f>
        <v>3.</v>
      </c>
      <c r="B36" s="37" t="str">
        <f>'Begroting penvoerder'!B36</f>
        <v xml:space="preserve">Vul ook het werkblad Mach, app in voor een nadere specificatie!!! </v>
      </c>
      <c r="C36" s="38"/>
      <c r="D36" s="15"/>
      <c r="E36" s="16" t="str">
        <f>'Begroting penvoerder'!E36</f>
        <v>Fundamenteel onderzoek</v>
      </c>
      <c r="F36" s="15"/>
      <c r="G36" s="15"/>
      <c r="H36" s="16" t="str">
        <f>'Begroting penvoerder'!H36</f>
        <v>Industrieel onderzoek</v>
      </c>
      <c r="I36" s="15"/>
      <c r="J36" s="15"/>
      <c r="K36" s="16" t="str">
        <f>'Begroting penvoerder'!K36</f>
        <v>Experimentele ontwikkeling</v>
      </c>
      <c r="L36" s="15"/>
      <c r="M36" s="15"/>
      <c r="N36" s="17"/>
      <c r="P36" s="6"/>
    </row>
    <row r="37" spans="1:16" s="7" customFormat="1" ht="24.75" customHeight="1" x14ac:dyDescent="0.2">
      <c r="B37" s="18" t="str">
        <f>'Begroting penvoerder'!B37</f>
        <v>Kosten van Machines  en apparatuur</v>
      </c>
      <c r="D37" s="8"/>
      <c r="F37" s="8" t="str">
        <f>'Begroting penvoerder'!F37</f>
        <v>Kosten</v>
      </c>
      <c r="G37" s="8"/>
      <c r="I37" s="8" t="str">
        <f>'Begroting penvoerder'!I37</f>
        <v>Kosten</v>
      </c>
      <c r="J37" s="8"/>
      <c r="L37" s="8" t="str">
        <f>'Begroting penvoerder'!L37</f>
        <v>Kosten</v>
      </c>
      <c r="M37" s="8"/>
      <c r="N37" s="19"/>
      <c r="P37" s="11"/>
    </row>
    <row r="38" spans="1:16" s="2" customFormat="1" ht="15.6" customHeight="1" x14ac:dyDescent="0.2">
      <c r="B38" s="88"/>
      <c r="D38" s="4"/>
      <c r="F38" s="89"/>
      <c r="G38" s="20"/>
      <c r="H38" s="20"/>
      <c r="I38" s="89"/>
      <c r="J38" s="20"/>
      <c r="K38" s="20"/>
      <c r="L38" s="89"/>
      <c r="M38" s="20"/>
      <c r="N38" s="39"/>
      <c r="P38" s="6"/>
    </row>
    <row r="39" spans="1:16" s="2" customFormat="1" ht="15.6" customHeight="1" x14ac:dyDescent="0.2">
      <c r="B39" s="88"/>
      <c r="D39" s="4"/>
      <c r="F39" s="89"/>
      <c r="G39" s="20"/>
      <c r="H39" s="20"/>
      <c r="I39" s="89"/>
      <c r="J39" s="20"/>
      <c r="K39" s="20"/>
      <c r="L39" s="89"/>
      <c r="M39" s="20"/>
      <c r="N39" s="39"/>
      <c r="P39" s="6"/>
    </row>
    <row r="40" spans="1:16" s="2" customFormat="1" ht="15.6" customHeight="1" x14ac:dyDescent="0.2">
      <c r="B40" s="88"/>
      <c r="D40" s="4"/>
      <c r="F40" s="89"/>
      <c r="G40" s="20"/>
      <c r="H40" s="20"/>
      <c r="I40" s="89"/>
      <c r="J40" s="20"/>
      <c r="K40" s="20"/>
      <c r="L40" s="89"/>
      <c r="M40" s="20"/>
      <c r="N40" s="39"/>
      <c r="P40" s="6"/>
    </row>
    <row r="41" spans="1:16" s="2" customFormat="1" ht="15.6" customHeight="1" x14ac:dyDescent="0.2">
      <c r="B41" s="88"/>
      <c r="D41" s="4"/>
      <c r="F41" s="89"/>
      <c r="G41" s="20"/>
      <c r="H41" s="20"/>
      <c r="I41" s="89"/>
      <c r="J41" s="20"/>
      <c r="K41" s="20"/>
      <c r="L41" s="89"/>
      <c r="M41" s="20"/>
      <c r="N41" s="39"/>
      <c r="P41" s="6"/>
    </row>
    <row r="42" spans="1:16" s="2" customFormat="1" ht="15.6" customHeight="1" x14ac:dyDescent="0.2">
      <c r="B42" s="88"/>
      <c r="D42" s="4"/>
      <c r="F42" s="89"/>
      <c r="G42" s="20"/>
      <c r="H42" s="20"/>
      <c r="I42" s="89"/>
      <c r="J42" s="20"/>
      <c r="K42" s="20"/>
      <c r="L42" s="89"/>
      <c r="M42" s="20"/>
      <c r="N42" s="39"/>
      <c r="P42" s="6"/>
    </row>
    <row r="43" spans="1:16" s="2" customFormat="1" ht="15.6" customHeight="1" x14ac:dyDescent="0.2">
      <c r="B43" s="88"/>
      <c r="D43" s="4"/>
      <c r="F43" s="89"/>
      <c r="G43" s="20"/>
      <c r="H43" s="20"/>
      <c r="I43" s="89"/>
      <c r="J43" s="20"/>
      <c r="K43" s="20"/>
      <c r="L43" s="89"/>
      <c r="M43" s="20"/>
      <c r="N43" s="39"/>
      <c r="P43" s="6"/>
    </row>
    <row r="44" spans="1:16" s="2" customFormat="1" ht="15.6" customHeight="1" x14ac:dyDescent="0.2">
      <c r="B44" s="88"/>
      <c r="D44" s="4"/>
      <c r="F44" s="89"/>
      <c r="G44" s="20"/>
      <c r="H44" s="20"/>
      <c r="I44" s="89"/>
      <c r="J44" s="20"/>
      <c r="K44" s="20"/>
      <c r="L44" s="89"/>
      <c r="M44" s="20"/>
      <c r="N44" s="39"/>
      <c r="P44" s="6"/>
    </row>
    <row r="45" spans="1:16" s="2" customFormat="1" ht="15.6" customHeight="1" x14ac:dyDescent="0.2">
      <c r="B45" s="88"/>
      <c r="D45" s="4"/>
      <c r="F45" s="89"/>
      <c r="G45" s="20"/>
      <c r="H45" s="20"/>
      <c r="I45" s="89"/>
      <c r="J45" s="20"/>
      <c r="K45" s="20"/>
      <c r="L45" s="89"/>
      <c r="M45" s="20"/>
      <c r="N45" s="39"/>
      <c r="P45" s="6"/>
    </row>
    <row r="46" spans="1:16" s="2" customFormat="1" ht="15.6" customHeight="1" x14ac:dyDescent="0.2">
      <c r="B46" s="88"/>
      <c r="D46" s="4"/>
      <c r="F46" s="138"/>
      <c r="G46" s="20"/>
      <c r="H46" s="40"/>
      <c r="I46" s="138"/>
      <c r="J46" s="20"/>
      <c r="K46" s="40"/>
      <c r="L46" s="138"/>
      <c r="M46" s="20"/>
      <c r="N46" s="39" t="str">
        <f>'Begroting penvoerder'!N46</f>
        <v>Totaal machines en apparatuur</v>
      </c>
      <c r="P46" s="6"/>
    </row>
    <row r="47" spans="1:16" s="7" customFormat="1" ht="15.6" customHeight="1" thickBot="1" x14ac:dyDescent="0.25">
      <c r="B47" s="26"/>
      <c r="C47" s="27"/>
      <c r="D47" s="28"/>
      <c r="E47" s="27"/>
      <c r="F47" s="175">
        <f>SUM(F38:F46)</f>
        <v>0</v>
      </c>
      <c r="G47" s="29"/>
      <c r="H47" s="29"/>
      <c r="I47" s="175">
        <f>SUM(I38:I46)</f>
        <v>0</v>
      </c>
      <c r="J47" s="29"/>
      <c r="K47" s="29"/>
      <c r="L47" s="175">
        <f>SUM(L38:L46)</f>
        <v>0</v>
      </c>
      <c r="M47" s="29"/>
      <c r="N47" s="174">
        <f>+F47+I47+L47</f>
        <v>0</v>
      </c>
      <c r="P47" s="11"/>
    </row>
    <row r="48" spans="1:16" s="7" customFormat="1" ht="15.6" customHeight="1" thickBot="1" x14ac:dyDescent="0.25">
      <c r="D48" s="8"/>
      <c r="F48" s="8"/>
      <c r="G48" s="8"/>
      <c r="I48" s="8"/>
      <c r="J48" s="8"/>
      <c r="L48" s="8"/>
      <c r="M48" s="8"/>
      <c r="N48" s="5"/>
      <c r="P48" s="11"/>
    </row>
    <row r="49" spans="1:19" s="7" customFormat="1" ht="15.6" customHeight="1" thickBot="1" x14ac:dyDescent="0.3">
      <c r="B49" s="3" t="s">
        <v>37</v>
      </c>
      <c r="C49" s="176">
        <f>Deelnemer_1</f>
        <v>0</v>
      </c>
      <c r="D49" s="8"/>
      <c r="F49" s="8"/>
      <c r="G49" s="8"/>
      <c r="I49" s="8"/>
      <c r="J49" s="8"/>
      <c r="L49" s="8"/>
      <c r="M49" s="8"/>
      <c r="N49" s="5"/>
      <c r="P49" s="11"/>
    </row>
    <row r="50" spans="1:19" s="7" customFormat="1" ht="15.6" customHeight="1" thickBot="1" x14ac:dyDescent="0.3">
      <c r="B50" s="3" t="s">
        <v>35</v>
      </c>
      <c r="C50" s="176">
        <f>Projecttitel</f>
        <v>0</v>
      </c>
      <c r="D50" s="8"/>
      <c r="F50" s="8"/>
      <c r="G50" s="8"/>
      <c r="I50" s="8"/>
      <c r="J50" s="8"/>
      <c r="L50" s="8"/>
      <c r="M50" s="8"/>
      <c r="N50" s="5"/>
      <c r="P50" s="11"/>
    </row>
    <row r="51" spans="1:19" s="7" customFormat="1" ht="15.6" customHeight="1" x14ac:dyDescent="0.25">
      <c r="B51" s="12"/>
      <c r="D51" s="8"/>
      <c r="F51" s="8"/>
      <c r="G51" s="8"/>
      <c r="I51" s="8"/>
      <c r="J51" s="8"/>
      <c r="L51" s="8"/>
      <c r="M51" s="8"/>
      <c r="N51" s="5"/>
      <c r="P51" s="11"/>
    </row>
    <row r="52" spans="1:19" s="2" customFormat="1" ht="15.6" customHeight="1" thickBot="1" x14ac:dyDescent="0.25">
      <c r="D52" s="4"/>
      <c r="F52" s="4"/>
      <c r="G52" s="4"/>
      <c r="I52" s="4"/>
      <c r="J52" s="4"/>
      <c r="L52" s="4"/>
      <c r="M52" s="4"/>
      <c r="N52" s="5"/>
      <c r="P52" s="6"/>
    </row>
    <row r="53" spans="1:19" s="2" customFormat="1" ht="21" customHeight="1" x14ac:dyDescent="0.2">
      <c r="A53" s="7" t="str">
        <f>'Begroting penvoerder'!A53</f>
        <v>4.</v>
      </c>
      <c r="B53" s="13" t="str">
        <f>'Begroting penvoerder'!B53</f>
        <v>Aan derden verschuldigde kosten</v>
      </c>
      <c r="C53" s="14"/>
      <c r="D53" s="30"/>
      <c r="E53" s="16" t="str">
        <f>'Begroting penvoerder'!E53</f>
        <v>Fundamenteel onderzoek</v>
      </c>
      <c r="F53" s="15"/>
      <c r="G53" s="15"/>
      <c r="H53" s="16" t="str">
        <f>'Begroting penvoerder'!H53</f>
        <v>Industrieel onderzoek</v>
      </c>
      <c r="I53" s="15"/>
      <c r="J53" s="15"/>
      <c r="K53" s="16" t="str">
        <f>'Begroting penvoerder'!K53</f>
        <v>Experimentele ontwikkeling</v>
      </c>
      <c r="L53" s="15"/>
      <c r="M53" s="15"/>
      <c r="N53" s="17"/>
      <c r="P53" s="6"/>
    </row>
    <row r="54" spans="1:19" s="7" customFormat="1" ht="23.25" customHeight="1" x14ac:dyDescent="0.2">
      <c r="B54" s="18" t="str">
        <f>'Begroting penvoerder'!B54</f>
        <v>Naam derde, omschrijving buitenlandse reis- en verblijfkosten</v>
      </c>
      <c r="D54" s="8"/>
      <c r="F54" s="8" t="str">
        <f>'Begroting penvoerder'!F54</f>
        <v>Kosten</v>
      </c>
      <c r="G54" s="8"/>
      <c r="I54" s="8" t="str">
        <f>'Begroting penvoerder'!I54</f>
        <v>Kosten</v>
      </c>
      <c r="J54" s="8"/>
      <c r="L54" s="8" t="str">
        <f>'Begroting penvoerder'!L54</f>
        <v>Kosten</v>
      </c>
      <c r="M54" s="8"/>
      <c r="N54" s="19"/>
      <c r="P54" s="11"/>
    </row>
    <row r="55" spans="1:19" s="2" customFormat="1" ht="15.6" customHeight="1" x14ac:dyDescent="0.2">
      <c r="A55" s="7"/>
      <c r="B55" s="88"/>
      <c r="D55" s="8"/>
      <c r="F55" s="89"/>
      <c r="G55" s="20"/>
      <c r="H55" s="20"/>
      <c r="I55" s="89"/>
      <c r="J55" s="20"/>
      <c r="K55" s="20"/>
      <c r="L55" s="89"/>
      <c r="M55" s="20"/>
      <c r="N55" s="39"/>
      <c r="P55" s="6"/>
    </row>
    <row r="56" spans="1:19" s="2" customFormat="1" ht="15.6" customHeight="1" x14ac:dyDescent="0.2">
      <c r="A56" s="7"/>
      <c r="B56" s="88"/>
      <c r="D56" s="8"/>
      <c r="F56" s="89"/>
      <c r="G56" s="20"/>
      <c r="H56" s="20"/>
      <c r="I56" s="89"/>
      <c r="J56" s="20"/>
      <c r="K56" s="20"/>
      <c r="L56" s="89"/>
      <c r="M56" s="20"/>
      <c r="N56" s="39"/>
      <c r="P56" s="6"/>
    </row>
    <row r="57" spans="1:19" s="2" customFormat="1" ht="15.6" customHeight="1" x14ac:dyDescent="0.2">
      <c r="A57" s="7"/>
      <c r="B57" s="88"/>
      <c r="D57" s="8"/>
      <c r="F57" s="89"/>
      <c r="G57" s="20"/>
      <c r="H57" s="20"/>
      <c r="I57" s="89"/>
      <c r="J57" s="20"/>
      <c r="K57" s="20"/>
      <c r="L57" s="89"/>
      <c r="M57" s="20"/>
      <c r="N57" s="39"/>
      <c r="P57" s="6"/>
    </row>
    <row r="58" spans="1:19" s="2" customFormat="1" ht="15.6" customHeight="1" x14ac:dyDescent="0.2">
      <c r="A58" s="7"/>
      <c r="B58" s="88"/>
      <c r="D58" s="8"/>
      <c r="F58" s="89"/>
      <c r="G58" s="20"/>
      <c r="H58" s="20"/>
      <c r="I58" s="89"/>
      <c r="J58" s="20"/>
      <c r="K58" s="20"/>
      <c r="L58" s="89"/>
      <c r="M58" s="20"/>
      <c r="N58" s="39"/>
      <c r="P58" s="6"/>
    </row>
    <row r="59" spans="1:19" s="2" customFormat="1" ht="15.6" customHeight="1" x14ac:dyDescent="0.2">
      <c r="A59" s="7"/>
      <c r="B59" s="88"/>
      <c r="D59" s="8"/>
      <c r="F59" s="89"/>
      <c r="G59" s="20"/>
      <c r="H59" s="20"/>
      <c r="I59" s="89"/>
      <c r="J59" s="20"/>
      <c r="K59" s="20"/>
      <c r="L59" s="89"/>
      <c r="M59" s="20"/>
      <c r="N59" s="39"/>
      <c r="P59" s="6"/>
    </row>
    <row r="60" spans="1:19" s="2" customFormat="1" ht="15.6" customHeight="1" x14ac:dyDescent="0.2">
      <c r="A60" s="7"/>
      <c r="B60" s="88"/>
      <c r="D60" s="8"/>
      <c r="F60" s="89"/>
      <c r="G60" s="20"/>
      <c r="H60" s="20"/>
      <c r="I60" s="89"/>
      <c r="J60" s="20"/>
      <c r="K60" s="20"/>
      <c r="L60" s="89"/>
      <c r="M60" s="20"/>
      <c r="N60" s="39"/>
      <c r="P60" s="6"/>
    </row>
    <row r="61" spans="1:19" s="2" customFormat="1" ht="15.6" customHeight="1" x14ac:dyDescent="0.2">
      <c r="A61" s="7"/>
      <c r="B61" s="88"/>
      <c r="D61" s="8"/>
      <c r="F61" s="89"/>
      <c r="G61" s="20"/>
      <c r="H61" s="20"/>
      <c r="I61" s="89"/>
      <c r="J61" s="20"/>
      <c r="K61" s="20"/>
      <c r="L61" s="89"/>
      <c r="M61" s="20"/>
      <c r="N61" s="39"/>
      <c r="P61" s="6"/>
    </row>
    <row r="62" spans="1:19" s="2" customFormat="1" ht="15.6" customHeight="1" x14ac:dyDescent="0.2">
      <c r="A62" s="7"/>
      <c r="B62" s="88"/>
      <c r="D62" s="8"/>
      <c r="F62" s="89"/>
      <c r="G62" s="20"/>
      <c r="H62" s="20"/>
      <c r="I62" s="89"/>
      <c r="J62" s="20"/>
      <c r="K62" s="20"/>
      <c r="L62" s="89"/>
      <c r="M62" s="20"/>
      <c r="N62" s="39"/>
      <c r="P62" s="6"/>
    </row>
    <row r="63" spans="1:19" s="2" customFormat="1" ht="15.6" customHeight="1" x14ac:dyDescent="0.2">
      <c r="B63" s="88"/>
      <c r="D63" s="4"/>
      <c r="F63" s="89"/>
      <c r="G63" s="20"/>
      <c r="H63" s="41"/>
      <c r="I63" s="89"/>
      <c r="J63" s="20"/>
      <c r="K63" s="41"/>
      <c r="L63" s="89"/>
      <c r="M63" s="20"/>
      <c r="N63" s="39"/>
      <c r="O63" s="42"/>
      <c r="P63" s="43"/>
      <c r="Q63" s="42"/>
      <c r="R63" s="42"/>
      <c r="S63" s="42"/>
    </row>
    <row r="64" spans="1:19" s="7" customFormat="1" ht="12.75" x14ac:dyDescent="0.2">
      <c r="B64" s="88"/>
      <c r="D64" s="8"/>
      <c r="E64" s="2"/>
      <c r="F64" s="89"/>
      <c r="G64" s="20"/>
      <c r="H64" s="20"/>
      <c r="I64" s="89"/>
      <c r="J64" s="23"/>
      <c r="K64" s="20"/>
      <c r="L64" s="89"/>
      <c r="M64" s="23"/>
      <c r="N64" s="39"/>
      <c r="P64" s="11"/>
    </row>
    <row r="65" spans="1:16" s="7" customFormat="1" ht="12.75" x14ac:dyDescent="0.2">
      <c r="B65" s="88"/>
      <c r="D65" s="8"/>
      <c r="E65" s="2"/>
      <c r="F65" s="89"/>
      <c r="G65" s="20"/>
      <c r="H65" s="20"/>
      <c r="I65" s="89"/>
      <c r="J65" s="23"/>
      <c r="K65" s="20"/>
      <c r="L65" s="89"/>
      <c r="M65" s="23"/>
      <c r="N65" s="39"/>
      <c r="P65" s="11"/>
    </row>
    <row r="66" spans="1:16" s="7" customFormat="1" ht="12.75" x14ac:dyDescent="0.2">
      <c r="B66" s="88"/>
      <c r="D66" s="8"/>
      <c r="E66" s="2"/>
      <c r="F66" s="89"/>
      <c r="G66" s="20"/>
      <c r="H66" s="20"/>
      <c r="I66" s="89"/>
      <c r="J66" s="23"/>
      <c r="K66" s="20"/>
      <c r="L66" s="89"/>
      <c r="M66" s="23"/>
      <c r="N66" s="39"/>
      <c r="P66" s="11"/>
    </row>
    <row r="67" spans="1:16" s="7" customFormat="1" ht="12.75" x14ac:dyDescent="0.2">
      <c r="B67" s="88"/>
      <c r="D67" s="8"/>
      <c r="E67" s="2"/>
      <c r="F67" s="89"/>
      <c r="G67" s="20"/>
      <c r="H67" s="20"/>
      <c r="I67" s="89"/>
      <c r="J67" s="23"/>
      <c r="K67" s="20"/>
      <c r="L67" s="89"/>
      <c r="M67" s="23"/>
      <c r="N67" s="39"/>
      <c r="P67" s="11"/>
    </row>
    <row r="68" spans="1:16" s="7" customFormat="1" ht="12.75" x14ac:dyDescent="0.2">
      <c r="B68" s="88"/>
      <c r="D68" s="8"/>
      <c r="E68" s="2"/>
      <c r="F68" s="89"/>
      <c r="G68" s="20"/>
      <c r="H68" s="20"/>
      <c r="I68" s="89"/>
      <c r="J68" s="23"/>
      <c r="K68" s="20"/>
      <c r="L68" s="89"/>
      <c r="M68" s="23"/>
      <c r="N68" s="39"/>
      <c r="P68" s="11"/>
    </row>
    <row r="69" spans="1:16" s="7" customFormat="1" ht="12.75" x14ac:dyDescent="0.2">
      <c r="B69" s="88"/>
      <c r="D69" s="8"/>
      <c r="E69" s="2"/>
      <c r="F69" s="138"/>
      <c r="G69" s="20"/>
      <c r="H69" s="41"/>
      <c r="I69" s="138"/>
      <c r="J69" s="23"/>
      <c r="K69" s="41"/>
      <c r="L69" s="138"/>
      <c r="M69" s="23"/>
      <c r="N69" s="39" t="str">
        <f>'Begroting penvoerder'!N69</f>
        <v>Totaal kosten derden</v>
      </c>
      <c r="P69" s="11"/>
    </row>
    <row r="70" spans="1:16" s="7" customFormat="1" ht="13.5" thickBot="1" x14ac:dyDescent="0.25">
      <c r="B70" s="26"/>
      <c r="C70" s="27"/>
      <c r="D70" s="28"/>
      <c r="E70" s="27"/>
      <c r="F70" s="175">
        <f>SUM(F55:F69)</f>
        <v>0</v>
      </c>
      <c r="G70" s="29"/>
      <c r="H70" s="29"/>
      <c r="I70" s="175">
        <f>SUM(I55:I69)</f>
        <v>0</v>
      </c>
      <c r="J70" s="29"/>
      <c r="K70" s="29"/>
      <c r="L70" s="175">
        <f>SUM(L55:L69)</f>
        <v>0</v>
      </c>
      <c r="M70" s="29"/>
      <c r="N70" s="174">
        <f>+F70+I70+L70</f>
        <v>0</v>
      </c>
      <c r="P70" s="11"/>
    </row>
    <row r="71" spans="1:16" s="7" customFormat="1" ht="13.5" thickBot="1" x14ac:dyDescent="0.25">
      <c r="D71" s="8"/>
      <c r="F71" s="8"/>
      <c r="G71" s="8"/>
      <c r="H71" s="8"/>
      <c r="I71" s="8"/>
      <c r="J71" s="8"/>
      <c r="K71" s="8"/>
      <c r="L71" s="8"/>
      <c r="M71" s="8"/>
      <c r="N71" s="5"/>
      <c r="P71" s="11"/>
    </row>
    <row r="72" spans="1:16" s="46" customFormat="1" ht="21.75" customHeight="1" thickBot="1" x14ac:dyDescent="0.3">
      <c r="A72" s="7" t="str">
        <f>'Begroting penvoerder'!A72</f>
        <v>5.</v>
      </c>
      <c r="B72" s="47" t="str">
        <f>'Begroting penvoerder'!B72</f>
        <v>Totale subsidiabele projectkosten</v>
      </c>
      <c r="C72" s="48"/>
      <c r="D72" s="49"/>
      <c r="E72" s="50"/>
      <c r="F72" s="177">
        <f>SUM(F22,F34,F47,F70)</f>
        <v>0</v>
      </c>
      <c r="G72" s="51"/>
      <c r="H72" s="51"/>
      <c r="I72" s="177">
        <f>SUM(I22,I34,I47,I70)</f>
        <v>0</v>
      </c>
      <c r="J72" s="51"/>
      <c r="K72" s="51"/>
      <c r="L72" s="177">
        <f>SUM(L22,L34,L47,L70)</f>
        <v>0</v>
      </c>
      <c r="M72" s="51"/>
      <c r="N72" s="178">
        <f>+F72+I72+L72</f>
        <v>0</v>
      </c>
      <c r="P72" s="52"/>
    </row>
    <row r="73" spans="1:16" s="7" customFormat="1" ht="15.6" customHeight="1" thickBot="1" x14ac:dyDescent="0.3">
      <c r="A73" s="53"/>
      <c r="B73" s="53"/>
      <c r="C73" s="53"/>
      <c r="D73" s="54"/>
      <c r="F73" s="23"/>
      <c r="G73" s="23"/>
      <c r="H73" s="23"/>
      <c r="I73" s="23"/>
      <c r="J73" s="23"/>
      <c r="K73" s="23"/>
      <c r="L73" s="23"/>
      <c r="M73" s="23"/>
      <c r="N73" s="55"/>
      <c r="O73" s="56"/>
      <c r="P73" s="11"/>
    </row>
    <row r="74" spans="1:16" s="2" customFormat="1" ht="21" customHeight="1" x14ac:dyDescent="0.25">
      <c r="A74" s="53"/>
      <c r="B74" s="57" t="str">
        <f>'Begroting penvoerder'!B74</f>
        <v>Eventuele andere subsidie van een bestuursorgaan of Europese Unie</v>
      </c>
      <c r="C74" s="58"/>
      <c r="D74" s="59"/>
      <c r="E74" s="60"/>
      <c r="F74" s="61"/>
      <c r="G74" s="61"/>
      <c r="H74" s="62"/>
      <c r="I74" s="61"/>
      <c r="J74" s="62"/>
      <c r="K74" s="62"/>
      <c r="L74" s="61"/>
      <c r="M74" s="62"/>
      <c r="N74" s="139"/>
      <c r="P74" s="6"/>
    </row>
    <row r="75" spans="1:16" s="2" customFormat="1" ht="15.6" customHeight="1" x14ac:dyDescent="0.2">
      <c r="B75" s="24"/>
      <c r="C75" s="63"/>
      <c r="D75" s="64"/>
      <c r="F75" s="4"/>
      <c r="G75" s="4"/>
      <c r="I75" s="4"/>
      <c r="J75" s="65"/>
      <c r="L75" s="4"/>
      <c r="M75" s="65"/>
      <c r="N75" s="19"/>
      <c r="P75" s="6"/>
    </row>
    <row r="76" spans="1:16" ht="15.6" customHeight="1" x14ac:dyDescent="0.25">
      <c r="A76" s="66"/>
      <c r="B76" s="67" t="str">
        <f>'Begroting penvoerder'!B76</f>
        <v>Toelichting en duidelijke onderbouwing* financiering eigen aandeel:</v>
      </c>
      <c r="C76" s="66"/>
      <c r="D76" s="68"/>
      <c r="N76" s="71"/>
    </row>
    <row r="77" spans="1:16" ht="15.6" customHeight="1" x14ac:dyDescent="0.25">
      <c r="B77" s="73" t="str">
        <f>'Begroting penvoerder'!B77</f>
        <v>(*pas nodig als de subsidieaanvraag is gehonoreerd)</v>
      </c>
      <c r="C77" s="74"/>
      <c r="D77" s="68"/>
      <c r="J77" s="75"/>
      <c r="M77" s="75"/>
      <c r="N77" s="76"/>
    </row>
    <row r="78" spans="1:16" ht="15.6" customHeight="1" x14ac:dyDescent="0.25">
      <c r="A78" s="66"/>
      <c r="B78" s="77"/>
      <c r="C78" s="66"/>
      <c r="D78" s="68"/>
      <c r="J78" s="75"/>
      <c r="M78" s="75"/>
      <c r="N78" s="76"/>
    </row>
    <row r="79" spans="1:16" ht="15.6" customHeight="1" x14ac:dyDescent="0.2">
      <c r="B79" s="73"/>
      <c r="H79" s="78"/>
      <c r="K79" s="78"/>
      <c r="N79" s="71"/>
    </row>
    <row r="80" spans="1:16" s="2" customFormat="1" ht="15.6" customHeight="1" thickBot="1" x14ac:dyDescent="0.25">
      <c r="A80" s="7"/>
      <c r="B80" s="79"/>
      <c r="C80" s="80"/>
      <c r="D80" s="81"/>
      <c r="E80" s="82"/>
      <c r="F80" s="83"/>
      <c r="G80" s="83"/>
      <c r="H80" s="82"/>
      <c r="I80" s="83"/>
      <c r="J80" s="83"/>
      <c r="K80" s="82"/>
      <c r="L80" s="83"/>
      <c r="M80" s="83"/>
      <c r="N80" s="84"/>
      <c r="P80" s="6"/>
    </row>
    <row r="81" spans="6:13" ht="15.6" customHeight="1" x14ac:dyDescent="0.2">
      <c r="F81" s="85"/>
      <c r="G81" s="85"/>
      <c r="I81" s="85"/>
      <c r="L81" s="85"/>
    </row>
    <row r="82" spans="6:13" ht="15.6" customHeight="1" x14ac:dyDescent="0.2">
      <c r="J82" s="75"/>
      <c r="M82" s="75"/>
    </row>
  </sheetData>
  <sheetProtection sheet="1" selectLockedCells="1"/>
  <phoneticPr fontId="0" type="noConversion"/>
  <dataValidations count="2">
    <dataValidation type="list" allowBlank="1" showInputMessage="1" showErrorMessage="1" sqref="C3" xr:uid="{68F761DB-62D1-48C9-9FA8-208E018D1BF4}">
      <formula1>"GB,MKB,KIS"</formula1>
    </dataValidation>
    <dataValidation type="list" showInputMessage="1" showErrorMessage="1" sqref="C21" xr:uid="{40260FD7-693E-48EF-99B5-873B1E434E4E}">
      <formula1>"integrale kostensystematiek,loonkosten plus vaste-opslag-systematiek,vaste-uurtarief-systematiek"</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r:id="rId1"/>
  <headerFooter alignWithMargins="0">
    <oddHeader>&amp;C&amp;A</oddHeader>
  </headerFooter>
  <rowBreaks count="1" manualBreakCount="1">
    <brk id="48"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Blad6"/>
  <dimension ref="A1:S82"/>
  <sheetViews>
    <sheetView zoomScale="85" zoomScaleNormal="70" workbookViewId="0">
      <selection activeCell="C1" sqref="C1"/>
    </sheetView>
  </sheetViews>
  <sheetFormatPr defaultColWidth="10.875" defaultRowHeight="15.6" customHeight="1" x14ac:dyDescent="0.2"/>
  <cols>
    <col min="1" max="1" width="3.75" style="69" customWidth="1"/>
    <col min="2" max="2" width="23.5" style="69" customWidth="1"/>
    <col min="3" max="3" width="25.125" style="69" customWidth="1"/>
    <col min="4" max="4" width="20.875" style="70" customWidth="1"/>
    <col min="5" max="5" width="17.5" style="69" customWidth="1"/>
    <col min="6" max="6" width="16.375" style="70" bestFit="1" customWidth="1"/>
    <col min="7" max="7" width="3.125" style="70" customWidth="1"/>
    <col min="8" max="8" width="17.5" style="69" customWidth="1"/>
    <col min="9" max="9" width="16.375" style="70" bestFit="1" customWidth="1"/>
    <col min="10" max="10" width="3.125" style="70" customWidth="1"/>
    <col min="11" max="11" width="17.625" style="69" customWidth="1"/>
    <col min="12" max="12" width="16.375" style="70" bestFit="1" customWidth="1"/>
    <col min="13" max="13" width="3.125" style="70" customWidth="1"/>
    <col min="14" max="14" width="34.5" style="69" customWidth="1"/>
    <col min="15" max="15" width="4.375" style="69" bestFit="1" customWidth="1"/>
    <col min="16" max="16" width="7.375" style="72" customWidth="1"/>
    <col min="17" max="16384" width="10.875" style="69"/>
  </cols>
  <sheetData>
    <row r="1" spans="1:16" s="2" customFormat="1" ht="15.6" customHeight="1" thickBot="1" x14ac:dyDescent="0.3">
      <c r="B1" s="3" t="s">
        <v>37</v>
      </c>
      <c r="C1" s="86"/>
      <c r="D1" s="135" t="str">
        <f>'Begroting penvoerder'!D1</f>
        <v>versie:</v>
      </c>
      <c r="E1" s="94" t="str">
        <f>Code</f>
        <v>euroHPC220715</v>
      </c>
      <c r="F1" s="4"/>
      <c r="G1" s="4"/>
      <c r="I1" s="4"/>
      <c r="J1" s="4"/>
      <c r="L1" s="4"/>
      <c r="M1" s="4"/>
      <c r="N1" s="5"/>
      <c r="P1" s="6"/>
    </row>
    <row r="2" spans="1:16" s="7" customFormat="1" ht="15.6" customHeight="1" thickBot="1" x14ac:dyDescent="0.3">
      <c r="B2" s="3" t="str">
        <f>'Begroting penvoerder'!B2</f>
        <v>Projecttitel:</v>
      </c>
      <c r="C2" s="176">
        <f>Projecttitel</f>
        <v>0</v>
      </c>
      <c r="D2" s="8"/>
      <c r="E2" s="9"/>
      <c r="F2" s="10"/>
      <c r="G2" s="10"/>
      <c r="I2" s="10"/>
      <c r="J2" s="10"/>
      <c r="L2" s="10"/>
      <c r="M2" s="10"/>
      <c r="N2" s="5"/>
      <c r="P2" s="11"/>
    </row>
    <row r="3" spans="1:16" s="7" customFormat="1" ht="15.6" customHeight="1" thickBot="1" x14ac:dyDescent="0.3">
      <c r="B3" s="3" t="str">
        <f>'Begroting penvoerder'!B3</f>
        <v>Type organisatie:</v>
      </c>
      <c r="C3" s="165"/>
      <c r="D3" s="2" t="str">
        <f>'Begroting penvoerder'!D3</f>
        <v>Groot bedrijf, MKB of kennisinstelling</v>
      </c>
      <c r="F3" s="10"/>
      <c r="G3" s="10"/>
      <c r="I3" s="10"/>
      <c r="J3" s="10"/>
      <c r="L3" s="10"/>
      <c r="M3" s="10"/>
      <c r="N3" s="5"/>
      <c r="P3" s="11"/>
    </row>
    <row r="4" spans="1:16" s="2" customFormat="1" ht="15.6" customHeight="1" thickBot="1" x14ac:dyDescent="0.25">
      <c r="D4" s="4"/>
      <c r="F4" s="4"/>
      <c r="G4" s="4"/>
      <c r="I4" s="4"/>
      <c r="J4" s="4"/>
      <c r="L4" s="4"/>
      <c r="M4" s="4"/>
      <c r="N4" s="5"/>
      <c r="P4" s="6"/>
    </row>
    <row r="5" spans="1:16" s="2" customFormat="1" ht="23.25" customHeight="1" x14ac:dyDescent="0.2">
      <c r="A5" s="7" t="str">
        <f>'Begroting penvoerder'!A5</f>
        <v>1.</v>
      </c>
      <c r="B5" s="13" t="str">
        <f>'Begroting penvoerder'!B5</f>
        <v>Loonkosten:</v>
      </c>
      <c r="C5" s="14"/>
      <c r="D5" s="15"/>
      <c r="E5" s="16" t="str">
        <f>'Begroting penvoerder'!E5</f>
        <v>Fundamenteel onderzoek</v>
      </c>
      <c r="F5" s="15"/>
      <c r="G5" s="15"/>
      <c r="H5" s="16" t="str">
        <f>'Begroting penvoerder'!H5</f>
        <v>Industrieel onderzoek</v>
      </c>
      <c r="I5" s="15"/>
      <c r="J5" s="15"/>
      <c r="K5" s="14" t="str">
        <f>'Begroting penvoerder'!K5</f>
        <v>Experimentele ontwikkeling</v>
      </c>
      <c r="L5" s="15"/>
      <c r="M5" s="15"/>
      <c r="N5" s="17"/>
      <c r="P5" s="6"/>
    </row>
    <row r="6" spans="1:16" s="7" customFormat="1" ht="21" customHeight="1" x14ac:dyDescent="0.2">
      <c r="B6" s="18" t="str">
        <f>'Begroting penvoerder'!B6</f>
        <v>Medewerker</v>
      </c>
      <c r="C6" s="7" t="str">
        <f>'Begroting penvoerder'!C6</f>
        <v>Functie</v>
      </c>
      <c r="D6" s="8" t="str">
        <f>'Begroting penvoerder'!D6</f>
        <v>Uurtarief</v>
      </c>
      <c r="E6" s="7" t="str">
        <f>'Begroting penvoerder'!E6</f>
        <v>Uren</v>
      </c>
      <c r="F6" s="8" t="str">
        <f>'Begroting penvoerder'!F6</f>
        <v>Uren x tarief</v>
      </c>
      <c r="G6" s="8"/>
      <c r="H6" s="7" t="str">
        <f>'Begroting penvoerder'!H6</f>
        <v>Uren</v>
      </c>
      <c r="I6" s="8" t="str">
        <f>'Begroting penvoerder'!I6</f>
        <v>Uren x tarief</v>
      </c>
      <c r="J6" s="8"/>
      <c r="K6" s="7" t="str">
        <f>'Begroting penvoerder'!K6</f>
        <v>Uren</v>
      </c>
      <c r="L6" s="8" t="str">
        <f>'Begroting penvoerder'!L6</f>
        <v>Uren x tarief</v>
      </c>
      <c r="M6" s="8"/>
      <c r="N6" s="19"/>
      <c r="P6" s="11"/>
    </row>
    <row r="7" spans="1:16" s="2" customFormat="1" ht="15.6" customHeight="1" x14ac:dyDescent="0.2">
      <c r="B7" s="88"/>
      <c r="C7" s="89"/>
      <c r="D7" s="90"/>
      <c r="E7" s="91"/>
      <c r="F7" s="171">
        <f>$D7*E7</f>
        <v>0</v>
      </c>
      <c r="G7" s="21"/>
      <c r="H7" s="91"/>
      <c r="I7" s="171">
        <f>$D7*H7</f>
        <v>0</v>
      </c>
      <c r="J7" s="4"/>
      <c r="K7" s="91"/>
      <c r="L7" s="171">
        <f>$D7*K7</f>
        <v>0</v>
      </c>
      <c r="M7" s="4"/>
      <c r="N7" s="19"/>
      <c r="P7" s="6"/>
    </row>
    <row r="8" spans="1:16" s="2" customFormat="1" ht="15.6" customHeight="1" x14ac:dyDescent="0.2">
      <c r="B8" s="88"/>
      <c r="C8" s="89"/>
      <c r="D8" s="90"/>
      <c r="E8" s="91"/>
      <c r="F8" s="171">
        <f t="shared" ref="F8:F15" si="0">$D8*E8</f>
        <v>0</v>
      </c>
      <c r="G8" s="21"/>
      <c r="H8" s="91"/>
      <c r="I8" s="171">
        <f t="shared" ref="I8:I15" si="1">$D8*H8</f>
        <v>0</v>
      </c>
      <c r="J8" s="4"/>
      <c r="K8" s="91"/>
      <c r="L8" s="171">
        <f t="shared" ref="L8:L15" si="2">$D8*K8</f>
        <v>0</v>
      </c>
      <c r="M8" s="4"/>
      <c r="N8" s="19"/>
      <c r="P8" s="6"/>
    </row>
    <row r="9" spans="1:16" s="2" customFormat="1" ht="15.6" customHeight="1" x14ac:dyDescent="0.2">
      <c r="B9" s="88"/>
      <c r="C9" s="89"/>
      <c r="D9" s="90"/>
      <c r="E9" s="91"/>
      <c r="F9" s="171">
        <f t="shared" si="0"/>
        <v>0</v>
      </c>
      <c r="G9" s="21"/>
      <c r="H9" s="91"/>
      <c r="I9" s="171">
        <f t="shared" si="1"/>
        <v>0</v>
      </c>
      <c r="J9" s="4"/>
      <c r="K9" s="91"/>
      <c r="L9" s="171">
        <f t="shared" si="2"/>
        <v>0</v>
      </c>
      <c r="M9" s="4"/>
      <c r="N9" s="19"/>
      <c r="P9" s="6"/>
    </row>
    <row r="10" spans="1:16" s="2" customFormat="1" ht="15.6" customHeight="1" x14ac:dyDescent="0.2">
      <c r="B10" s="88"/>
      <c r="C10" s="89"/>
      <c r="D10" s="90"/>
      <c r="E10" s="91"/>
      <c r="F10" s="171">
        <f t="shared" si="0"/>
        <v>0</v>
      </c>
      <c r="G10" s="21"/>
      <c r="H10" s="91"/>
      <c r="I10" s="171">
        <f t="shared" si="1"/>
        <v>0</v>
      </c>
      <c r="J10" s="4"/>
      <c r="K10" s="91"/>
      <c r="L10" s="171">
        <f t="shared" si="2"/>
        <v>0</v>
      </c>
      <c r="M10" s="4"/>
      <c r="N10" s="19"/>
      <c r="P10" s="6"/>
    </row>
    <row r="11" spans="1:16" s="2" customFormat="1" ht="15.6" customHeight="1" x14ac:dyDescent="0.2">
      <c r="B11" s="88"/>
      <c r="C11" s="89"/>
      <c r="D11" s="90"/>
      <c r="E11" s="91"/>
      <c r="F11" s="171">
        <f t="shared" si="0"/>
        <v>0</v>
      </c>
      <c r="G11" s="21"/>
      <c r="H11" s="91"/>
      <c r="I11" s="171">
        <f t="shared" si="1"/>
        <v>0</v>
      </c>
      <c r="J11" s="4"/>
      <c r="K11" s="91"/>
      <c r="L11" s="171">
        <f t="shared" si="2"/>
        <v>0</v>
      </c>
      <c r="M11" s="4"/>
      <c r="N11" s="19"/>
      <c r="P11" s="6"/>
    </row>
    <row r="12" spans="1:16" s="2" customFormat="1" ht="15.6" customHeight="1" x14ac:dyDescent="0.2">
      <c r="B12" s="88"/>
      <c r="C12" s="89"/>
      <c r="D12" s="90"/>
      <c r="E12" s="91"/>
      <c r="F12" s="171">
        <f t="shared" si="0"/>
        <v>0</v>
      </c>
      <c r="G12" s="21"/>
      <c r="H12" s="91"/>
      <c r="I12" s="171">
        <f t="shared" si="1"/>
        <v>0</v>
      </c>
      <c r="J12" s="4"/>
      <c r="K12" s="91"/>
      <c r="L12" s="171">
        <f t="shared" si="2"/>
        <v>0</v>
      </c>
      <c r="M12" s="4"/>
      <c r="N12" s="19"/>
      <c r="P12" s="6"/>
    </row>
    <row r="13" spans="1:16" s="2" customFormat="1" ht="15.6" customHeight="1" x14ac:dyDescent="0.2">
      <c r="B13" s="88"/>
      <c r="C13" s="89"/>
      <c r="D13" s="90"/>
      <c r="E13" s="91"/>
      <c r="F13" s="171">
        <f t="shared" si="0"/>
        <v>0</v>
      </c>
      <c r="G13" s="21"/>
      <c r="H13" s="91"/>
      <c r="I13" s="171">
        <f t="shared" si="1"/>
        <v>0</v>
      </c>
      <c r="J13" s="4"/>
      <c r="K13" s="91"/>
      <c r="L13" s="171">
        <f t="shared" si="2"/>
        <v>0</v>
      </c>
      <c r="M13" s="4"/>
      <c r="N13" s="19"/>
      <c r="P13" s="6"/>
    </row>
    <row r="14" spans="1:16" s="2" customFormat="1" ht="15.6" customHeight="1" x14ac:dyDescent="0.2">
      <c r="B14" s="88"/>
      <c r="C14" s="89"/>
      <c r="D14" s="90"/>
      <c r="E14" s="91"/>
      <c r="F14" s="171">
        <f t="shared" si="0"/>
        <v>0</v>
      </c>
      <c r="G14" s="21"/>
      <c r="H14" s="91"/>
      <c r="I14" s="171">
        <f t="shared" si="1"/>
        <v>0</v>
      </c>
      <c r="J14" s="4"/>
      <c r="K14" s="91"/>
      <c r="L14" s="171">
        <f t="shared" si="2"/>
        <v>0</v>
      </c>
      <c r="M14" s="4"/>
      <c r="N14" s="19"/>
      <c r="P14" s="6"/>
    </row>
    <row r="15" spans="1:16" s="2" customFormat="1" ht="15.6" customHeight="1" x14ac:dyDescent="0.2">
      <c r="B15" s="88"/>
      <c r="C15" s="89"/>
      <c r="D15" s="90"/>
      <c r="E15" s="91"/>
      <c r="F15" s="171">
        <f t="shared" si="0"/>
        <v>0</v>
      </c>
      <c r="G15" s="21"/>
      <c r="H15" s="91"/>
      <c r="I15" s="171">
        <f t="shared" si="1"/>
        <v>0</v>
      </c>
      <c r="J15" s="4"/>
      <c r="K15" s="91"/>
      <c r="L15" s="171">
        <f t="shared" si="2"/>
        <v>0</v>
      </c>
      <c r="M15" s="4"/>
      <c r="N15" s="19"/>
      <c r="P15" s="6"/>
    </row>
    <row r="16" spans="1:16" s="7" customFormat="1" ht="15.6" customHeight="1" x14ac:dyDescent="0.2">
      <c r="B16" s="18" t="str">
        <f>'Begroting penvoerder'!B16</f>
        <v xml:space="preserve">Indien geen loonkosten, maar wel arbeid: </v>
      </c>
      <c r="D16" s="22"/>
      <c r="E16" s="9"/>
      <c r="F16" s="20"/>
      <c r="G16" s="22"/>
      <c r="I16" s="20"/>
      <c r="J16" s="8"/>
      <c r="L16" s="20"/>
      <c r="M16" s="8"/>
      <c r="N16" s="19"/>
      <c r="P16" s="11"/>
    </row>
    <row r="17" spans="1:16" s="7" customFormat="1" ht="15.6" customHeight="1" x14ac:dyDescent="0.2">
      <c r="B17" s="88"/>
      <c r="C17" s="89"/>
      <c r="D17" s="137">
        <f>'Begroting penvoerder'!D17</f>
        <v>60</v>
      </c>
      <c r="E17" s="91"/>
      <c r="F17" s="171">
        <f>$D17*E17</f>
        <v>0</v>
      </c>
      <c r="G17" s="21"/>
      <c r="H17" s="91"/>
      <c r="I17" s="171">
        <f>$D17*H17</f>
        <v>0</v>
      </c>
      <c r="J17" s="8"/>
      <c r="K17" s="91"/>
      <c r="L17" s="171">
        <f>$D17*K17</f>
        <v>0</v>
      </c>
      <c r="M17" s="8"/>
      <c r="N17" s="19"/>
      <c r="P17" s="11"/>
    </row>
    <row r="18" spans="1:16" s="7" customFormat="1" ht="15.6" customHeight="1" x14ac:dyDescent="0.2">
      <c r="B18" s="88"/>
      <c r="C18" s="89"/>
      <c r="D18" s="137">
        <f>'Begroting penvoerder'!D18</f>
        <v>60</v>
      </c>
      <c r="E18" s="91"/>
      <c r="F18" s="190">
        <f>$D18*E18</f>
        <v>0</v>
      </c>
      <c r="G18" s="21"/>
      <c r="H18" s="91"/>
      <c r="I18" s="190">
        <f>$D18*H18</f>
        <v>0</v>
      </c>
      <c r="J18" s="8"/>
      <c r="K18" s="91"/>
      <c r="L18" s="190">
        <f>$D18*K18</f>
        <v>0</v>
      </c>
      <c r="M18" s="8"/>
      <c r="N18" s="25"/>
      <c r="P18" s="11"/>
    </row>
    <row r="19" spans="1:16" s="2" customFormat="1" ht="15.6" customHeight="1" x14ac:dyDescent="0.2">
      <c r="B19" s="24"/>
      <c r="D19" s="4"/>
      <c r="F19" s="189">
        <f>SUM(F7:F18)</f>
        <v>0</v>
      </c>
      <c r="G19" s="22"/>
      <c r="H19" s="22"/>
      <c r="I19" s="189">
        <f>SUM(I7:I18)</f>
        <v>0</v>
      </c>
      <c r="J19" s="4"/>
      <c r="K19" s="22"/>
      <c r="L19" s="189">
        <f>SUM(L7:L18)</f>
        <v>0</v>
      </c>
      <c r="M19" s="4"/>
      <c r="N19" s="19"/>
      <c r="P19" s="6"/>
    </row>
    <row r="20" spans="1:16" s="2" customFormat="1" ht="12.75" x14ac:dyDescent="0.2">
      <c r="B20" s="170"/>
      <c r="C20" s="141"/>
      <c r="D20" s="141"/>
      <c r="F20" s="23"/>
      <c r="G20" s="23"/>
      <c r="H20" s="23"/>
      <c r="I20" s="23"/>
      <c r="J20" s="4"/>
      <c r="K20" s="23"/>
      <c r="L20" s="23"/>
      <c r="M20" s="4"/>
      <c r="N20" s="25"/>
      <c r="P20" s="6"/>
    </row>
    <row r="21" spans="1:16" s="7" customFormat="1" ht="51" x14ac:dyDescent="0.2">
      <c r="B21" s="191" t="str">
        <f>'Begroting penvoerder'!B21</f>
        <v>Welke methode van berekening van subsidiabele kosten wilt u hanteren? (Zie Toelichting kostenposten.)</v>
      </c>
      <c r="C21" s="192" t="s">
        <v>75</v>
      </c>
      <c r="D21" s="141" t="str">
        <f>'Begroting penvoerder'!D21</f>
        <v>Opslag algemene kosten (50%) (alleen bij loonkosten plus vaste-opslag-systematiek)</v>
      </c>
      <c r="F21" s="195">
        <f>IF($C$21="loonkosten plus vaste-opslag-systematiek",SUM(F7:F15)*0.5,0)</f>
        <v>0</v>
      </c>
      <c r="G21" s="8"/>
      <c r="I21" s="195">
        <f>IF($C$21="loonkosten plus vaste-opslag-systematiek",SUM(I7:I15)*0.5,0)</f>
        <v>0</v>
      </c>
      <c r="J21" s="8"/>
      <c r="L21" s="195">
        <f>IF($C$21="loonkosten plus vaste-opslag-systematiek",SUM(L7:L15)*0.5,0)</f>
        <v>0</v>
      </c>
      <c r="M21" s="8"/>
      <c r="N21" s="32" t="str">
        <f>'Begroting penvoerder'!N21</f>
        <v>Totaal loonkosten</v>
      </c>
    </row>
    <row r="22" spans="1:16" s="2" customFormat="1" ht="15.6" customHeight="1" thickBot="1" x14ac:dyDescent="0.25">
      <c r="B22" s="79"/>
      <c r="C22" s="82"/>
      <c r="D22" s="83"/>
      <c r="E22" s="82"/>
      <c r="F22" s="173">
        <f>F19+F21</f>
        <v>0</v>
      </c>
      <c r="G22" s="169"/>
      <c r="H22" s="169"/>
      <c r="I22" s="173">
        <f>I19+I21</f>
        <v>0</v>
      </c>
      <c r="J22" s="83"/>
      <c r="K22" s="169"/>
      <c r="L22" s="173">
        <f>L19+L21</f>
        <v>0</v>
      </c>
      <c r="M22" s="83"/>
      <c r="N22" s="174">
        <f>+F22+I22+L22</f>
        <v>0</v>
      </c>
      <c r="P22" s="6"/>
    </row>
    <row r="23" spans="1:16" s="7" customFormat="1" ht="15.6" customHeight="1" thickBot="1" x14ac:dyDescent="0.25">
      <c r="D23" s="8"/>
      <c r="F23" s="8"/>
      <c r="G23" s="8"/>
      <c r="I23" s="8"/>
      <c r="J23" s="8"/>
      <c r="L23" s="8"/>
      <c r="M23" s="8"/>
      <c r="N23" s="5"/>
      <c r="P23" s="11"/>
    </row>
    <row r="24" spans="1:16" s="2" customFormat="1" ht="23.25" customHeight="1" x14ac:dyDescent="0.2">
      <c r="A24" s="7" t="str">
        <f>'Begroting penvoerder'!A24</f>
        <v>2.</v>
      </c>
      <c r="B24" s="13" t="str">
        <f>'Begroting penvoerder'!B24</f>
        <v>Kosten van materialen en hulpmiddelen:</v>
      </c>
      <c r="C24" s="14"/>
      <c r="D24" s="30"/>
      <c r="E24" s="16" t="str">
        <f>'Begroting penvoerder'!E24</f>
        <v>Fundamenteel onderzoek</v>
      </c>
      <c r="F24" s="15"/>
      <c r="G24" s="15"/>
      <c r="H24" s="16" t="str">
        <f>'Begroting penvoerder'!H24</f>
        <v>Industrieel onderzoek</v>
      </c>
      <c r="I24" s="15"/>
      <c r="J24" s="15"/>
      <c r="K24" s="16" t="str">
        <f>'Begroting penvoerder'!K24</f>
        <v>Experimentele ontwikkeling</v>
      </c>
      <c r="L24" s="15"/>
      <c r="M24" s="15"/>
      <c r="N24" s="17"/>
      <c r="P24" s="6"/>
    </row>
    <row r="25" spans="1:16" s="7" customFormat="1" ht="21.75" customHeight="1" x14ac:dyDescent="0.2">
      <c r="B25" s="18" t="str">
        <f>'Begroting penvoerder'!B25</f>
        <v>Materiaal/hulpmiddel</v>
      </c>
      <c r="D25" s="8" t="str">
        <f>'Begroting penvoerder'!D25</f>
        <v>Prijs per hoeveelheid</v>
      </c>
      <c r="E25" s="7" t="str">
        <f>'Begroting penvoerder'!E25</f>
        <v>Hoeveelheid</v>
      </c>
      <c r="F25" s="8" t="str">
        <f>'Begroting penvoerder'!F25</f>
        <v>Hoev.x prijs</v>
      </c>
      <c r="G25" s="8"/>
      <c r="H25" s="7" t="str">
        <f>'Begroting penvoerder'!H25</f>
        <v>Hoeveelheid</v>
      </c>
      <c r="I25" s="8" t="str">
        <f>'Begroting penvoerder'!I25</f>
        <v>Hoev.x prijs</v>
      </c>
      <c r="J25" s="8"/>
      <c r="K25" s="7" t="str">
        <f>'Begroting penvoerder'!K25</f>
        <v>Hoeveelheid</v>
      </c>
      <c r="L25" s="8" t="str">
        <f>'Begroting penvoerder'!L25</f>
        <v>Hoev.x prijs</v>
      </c>
      <c r="M25" s="8"/>
      <c r="N25" s="19"/>
      <c r="P25" s="11"/>
    </row>
    <row r="26" spans="1:16" s="2" customFormat="1" ht="15.6" customHeight="1" x14ac:dyDescent="0.2">
      <c r="A26" s="7"/>
      <c r="B26" s="88"/>
      <c r="C26" s="7"/>
      <c r="D26" s="92"/>
      <c r="E26" s="91"/>
      <c r="F26" s="171">
        <f>D$26*E26</f>
        <v>0</v>
      </c>
      <c r="G26" s="20"/>
      <c r="H26" s="93"/>
      <c r="I26" s="171">
        <f>$D26*H26</f>
        <v>0</v>
      </c>
      <c r="J26" s="31"/>
      <c r="K26" s="93"/>
      <c r="L26" s="171">
        <f>$D26*K26</f>
        <v>0</v>
      </c>
      <c r="M26" s="31"/>
      <c r="N26" s="32"/>
      <c r="P26" s="6"/>
    </row>
    <row r="27" spans="1:16" s="2" customFormat="1" ht="15.6" customHeight="1" x14ac:dyDescent="0.2">
      <c r="A27" s="7"/>
      <c r="B27" s="88"/>
      <c r="C27" s="7"/>
      <c r="D27" s="92"/>
      <c r="E27" s="91"/>
      <c r="F27" s="171">
        <f>D$27*E27</f>
        <v>0</v>
      </c>
      <c r="G27" s="20"/>
      <c r="H27" s="93"/>
      <c r="I27" s="171">
        <f t="shared" ref="I27:I33" si="3">$D27*H27</f>
        <v>0</v>
      </c>
      <c r="J27" s="31"/>
      <c r="K27" s="93"/>
      <c r="L27" s="171">
        <f t="shared" ref="L27:L33" si="4">$D27*K27</f>
        <v>0</v>
      </c>
      <c r="M27" s="31"/>
      <c r="N27" s="32"/>
      <c r="P27" s="6"/>
    </row>
    <row r="28" spans="1:16" s="2" customFormat="1" ht="15.6" customHeight="1" x14ac:dyDescent="0.2">
      <c r="A28" s="7"/>
      <c r="B28" s="88"/>
      <c r="C28" s="7"/>
      <c r="D28" s="92"/>
      <c r="E28" s="91"/>
      <c r="F28" s="171">
        <f>D$28*E28</f>
        <v>0</v>
      </c>
      <c r="G28" s="20"/>
      <c r="H28" s="93"/>
      <c r="I28" s="171">
        <f t="shared" si="3"/>
        <v>0</v>
      </c>
      <c r="J28" s="31"/>
      <c r="K28" s="93"/>
      <c r="L28" s="171">
        <f t="shared" si="4"/>
        <v>0</v>
      </c>
      <c r="M28" s="31"/>
      <c r="N28" s="32"/>
      <c r="P28" s="6"/>
    </row>
    <row r="29" spans="1:16" s="2" customFormat="1" ht="15.6" customHeight="1" x14ac:dyDescent="0.2">
      <c r="A29" s="7"/>
      <c r="B29" s="88"/>
      <c r="C29" s="7"/>
      <c r="D29" s="92"/>
      <c r="E29" s="91"/>
      <c r="F29" s="171">
        <f>D$29*E29</f>
        <v>0</v>
      </c>
      <c r="G29" s="20"/>
      <c r="H29" s="93"/>
      <c r="I29" s="171">
        <f t="shared" si="3"/>
        <v>0</v>
      </c>
      <c r="J29" s="31"/>
      <c r="K29" s="93"/>
      <c r="L29" s="171">
        <f t="shared" si="4"/>
        <v>0</v>
      </c>
      <c r="M29" s="31"/>
      <c r="N29" s="32"/>
      <c r="P29" s="6"/>
    </row>
    <row r="30" spans="1:16" s="2" customFormat="1" ht="15.6" customHeight="1" x14ac:dyDescent="0.2">
      <c r="A30" s="7"/>
      <c r="B30" s="88"/>
      <c r="C30" s="7"/>
      <c r="D30" s="92"/>
      <c r="E30" s="91"/>
      <c r="F30" s="171">
        <f>D$30*E30</f>
        <v>0</v>
      </c>
      <c r="G30" s="20"/>
      <c r="H30" s="93"/>
      <c r="I30" s="171">
        <f t="shared" si="3"/>
        <v>0</v>
      </c>
      <c r="J30" s="31"/>
      <c r="K30" s="93"/>
      <c r="L30" s="171">
        <f t="shared" si="4"/>
        <v>0</v>
      </c>
      <c r="M30" s="31"/>
      <c r="N30" s="32"/>
      <c r="P30" s="6"/>
    </row>
    <row r="31" spans="1:16" s="2" customFormat="1" ht="15.6" customHeight="1" x14ac:dyDescent="0.2">
      <c r="A31" s="7"/>
      <c r="B31" s="88"/>
      <c r="C31" s="7"/>
      <c r="D31" s="92"/>
      <c r="E31" s="91"/>
      <c r="F31" s="171">
        <f>D$31*E31</f>
        <v>0</v>
      </c>
      <c r="G31" s="20"/>
      <c r="H31" s="93"/>
      <c r="I31" s="171">
        <f t="shared" si="3"/>
        <v>0</v>
      </c>
      <c r="J31" s="31"/>
      <c r="K31" s="93"/>
      <c r="L31" s="171">
        <f t="shared" si="4"/>
        <v>0</v>
      </c>
      <c r="M31" s="31"/>
      <c r="N31" s="32"/>
      <c r="P31" s="6"/>
    </row>
    <row r="32" spans="1:16" s="2" customFormat="1" ht="15.6" customHeight="1" x14ac:dyDescent="0.2">
      <c r="B32" s="88"/>
      <c r="D32" s="92"/>
      <c r="E32" s="91"/>
      <c r="F32" s="171">
        <f>D$32*E32</f>
        <v>0</v>
      </c>
      <c r="G32" s="20"/>
      <c r="H32" s="93"/>
      <c r="I32" s="171">
        <f t="shared" si="3"/>
        <v>0</v>
      </c>
      <c r="J32" s="31"/>
      <c r="K32" s="93"/>
      <c r="L32" s="171">
        <f t="shared" si="4"/>
        <v>0</v>
      </c>
      <c r="M32" s="31"/>
      <c r="N32" s="32"/>
      <c r="P32" s="6"/>
    </row>
    <row r="33" spans="1:16" s="2" customFormat="1" ht="15.6" customHeight="1" x14ac:dyDescent="0.2">
      <c r="B33" s="88"/>
      <c r="D33" s="92"/>
      <c r="E33" s="91"/>
      <c r="F33" s="172">
        <f>D$33*E33</f>
        <v>0</v>
      </c>
      <c r="G33" s="20"/>
      <c r="H33" s="93"/>
      <c r="I33" s="172">
        <f t="shared" si="3"/>
        <v>0</v>
      </c>
      <c r="J33" s="31"/>
      <c r="K33" s="93"/>
      <c r="L33" s="172">
        <f t="shared" si="4"/>
        <v>0</v>
      </c>
      <c r="M33" s="31"/>
      <c r="N33" s="32" t="str">
        <f>'Begroting penvoerder'!N33</f>
        <v>Totaal materialen en hulpmiddelen</v>
      </c>
      <c r="P33" s="6"/>
    </row>
    <row r="34" spans="1:16" s="7" customFormat="1" ht="15.6" customHeight="1" thickBot="1" x14ac:dyDescent="0.25">
      <c r="B34" s="33"/>
      <c r="C34" s="34"/>
      <c r="D34" s="35"/>
      <c r="E34" s="29"/>
      <c r="F34" s="175">
        <f>SUM(F26:F33)</f>
        <v>0</v>
      </c>
      <c r="G34" s="29"/>
      <c r="H34" s="36"/>
      <c r="I34" s="175">
        <f>SUM(I26:I33)</f>
        <v>0</v>
      </c>
      <c r="J34" s="35"/>
      <c r="K34" s="36"/>
      <c r="L34" s="175">
        <f>SUM(L26:L33)</f>
        <v>0</v>
      </c>
      <c r="M34" s="35"/>
      <c r="N34" s="174">
        <f>+F34+I34+L34</f>
        <v>0</v>
      </c>
      <c r="P34" s="11"/>
    </row>
    <row r="35" spans="1:16" s="2" customFormat="1" ht="15.6" customHeight="1" thickBot="1" x14ac:dyDescent="0.25">
      <c r="A35" s="7"/>
      <c r="D35" s="4"/>
      <c r="F35" s="4"/>
      <c r="G35" s="4"/>
      <c r="I35" s="4"/>
      <c r="J35" s="4"/>
      <c r="L35" s="4"/>
      <c r="M35" s="4"/>
      <c r="N35" s="5"/>
      <c r="P35" s="6"/>
    </row>
    <row r="36" spans="1:16" s="2" customFormat="1" ht="21" customHeight="1" x14ac:dyDescent="0.2">
      <c r="A36" s="7" t="str">
        <f>'Begroting penvoerder'!A36</f>
        <v>3.</v>
      </c>
      <c r="B36" s="37" t="str">
        <f>'Begroting penvoerder'!B36</f>
        <v xml:space="preserve">Vul ook het werkblad Mach, app in voor een nadere specificatie!!! </v>
      </c>
      <c r="C36" s="38"/>
      <c r="D36" s="15"/>
      <c r="E36" s="16" t="str">
        <f>'Begroting penvoerder'!E36</f>
        <v>Fundamenteel onderzoek</v>
      </c>
      <c r="F36" s="15"/>
      <c r="G36" s="15"/>
      <c r="H36" s="16" t="str">
        <f>'Begroting penvoerder'!H36</f>
        <v>Industrieel onderzoek</v>
      </c>
      <c r="I36" s="15"/>
      <c r="J36" s="15"/>
      <c r="K36" s="16" t="str">
        <f>'Begroting penvoerder'!K36</f>
        <v>Experimentele ontwikkeling</v>
      </c>
      <c r="L36" s="15"/>
      <c r="M36" s="15"/>
      <c r="N36" s="17"/>
      <c r="P36" s="6"/>
    </row>
    <row r="37" spans="1:16" s="7" customFormat="1" ht="24.75" customHeight="1" x14ac:dyDescent="0.2">
      <c r="B37" s="18" t="str">
        <f>'Begroting penvoerder'!B37</f>
        <v>Kosten van Machines  en apparatuur</v>
      </c>
      <c r="D37" s="8"/>
      <c r="F37" s="8" t="str">
        <f>'Begroting penvoerder'!F37</f>
        <v>Kosten</v>
      </c>
      <c r="G37" s="8"/>
      <c r="I37" s="8" t="str">
        <f>'Begroting penvoerder'!I37</f>
        <v>Kosten</v>
      </c>
      <c r="J37" s="8"/>
      <c r="L37" s="8" t="str">
        <f>'Begroting penvoerder'!L37</f>
        <v>Kosten</v>
      </c>
      <c r="M37" s="8"/>
      <c r="N37" s="19"/>
      <c r="P37" s="11"/>
    </row>
    <row r="38" spans="1:16" s="2" customFormat="1" ht="15.6" customHeight="1" x14ac:dyDescent="0.2">
      <c r="B38" s="88"/>
      <c r="D38" s="4"/>
      <c r="F38" s="89"/>
      <c r="G38" s="20"/>
      <c r="H38" s="20"/>
      <c r="I38" s="89"/>
      <c r="J38" s="20"/>
      <c r="K38" s="20"/>
      <c r="L38" s="89"/>
      <c r="M38" s="20"/>
      <c r="N38" s="39"/>
      <c r="P38" s="6"/>
    </row>
    <row r="39" spans="1:16" s="2" customFormat="1" ht="15.6" customHeight="1" x14ac:dyDescent="0.2">
      <c r="B39" s="88"/>
      <c r="D39" s="4"/>
      <c r="F39" s="89"/>
      <c r="G39" s="20"/>
      <c r="H39" s="20"/>
      <c r="I39" s="89"/>
      <c r="J39" s="20"/>
      <c r="K39" s="20"/>
      <c r="L39" s="89"/>
      <c r="M39" s="20"/>
      <c r="N39" s="39"/>
      <c r="P39" s="6"/>
    </row>
    <row r="40" spans="1:16" s="2" customFormat="1" ht="15.6" customHeight="1" x14ac:dyDescent="0.2">
      <c r="B40" s="88"/>
      <c r="D40" s="4"/>
      <c r="F40" s="89"/>
      <c r="G40" s="20"/>
      <c r="H40" s="20"/>
      <c r="I40" s="89"/>
      <c r="J40" s="20"/>
      <c r="K40" s="20"/>
      <c r="L40" s="89"/>
      <c r="M40" s="20"/>
      <c r="N40" s="39"/>
      <c r="P40" s="6"/>
    </row>
    <row r="41" spans="1:16" s="2" customFormat="1" ht="15.6" customHeight="1" x14ac:dyDescent="0.2">
      <c r="B41" s="88"/>
      <c r="D41" s="4"/>
      <c r="F41" s="89"/>
      <c r="G41" s="20"/>
      <c r="H41" s="20"/>
      <c r="I41" s="89"/>
      <c r="J41" s="20"/>
      <c r="K41" s="20"/>
      <c r="L41" s="89"/>
      <c r="M41" s="20"/>
      <c r="N41" s="39"/>
      <c r="P41" s="6"/>
    </row>
    <row r="42" spans="1:16" s="2" customFormat="1" ht="15.6" customHeight="1" x14ac:dyDescent="0.2">
      <c r="B42" s="88"/>
      <c r="D42" s="4"/>
      <c r="F42" s="89"/>
      <c r="G42" s="20"/>
      <c r="H42" s="20"/>
      <c r="I42" s="89"/>
      <c r="J42" s="20"/>
      <c r="K42" s="20"/>
      <c r="L42" s="89"/>
      <c r="M42" s="20"/>
      <c r="N42" s="39"/>
      <c r="P42" s="6"/>
    </row>
    <row r="43" spans="1:16" s="2" customFormat="1" ht="15.6" customHeight="1" x14ac:dyDescent="0.2">
      <c r="B43" s="88"/>
      <c r="D43" s="4"/>
      <c r="F43" s="89"/>
      <c r="G43" s="20"/>
      <c r="H43" s="20"/>
      <c r="I43" s="89"/>
      <c r="J43" s="20"/>
      <c r="K43" s="20"/>
      <c r="L43" s="89"/>
      <c r="M43" s="20"/>
      <c r="N43" s="39"/>
      <c r="P43" s="6"/>
    </row>
    <row r="44" spans="1:16" s="2" customFormat="1" ht="15.6" customHeight="1" x14ac:dyDescent="0.2">
      <c r="B44" s="88"/>
      <c r="D44" s="4"/>
      <c r="F44" s="89"/>
      <c r="G44" s="20"/>
      <c r="H44" s="20"/>
      <c r="I44" s="89"/>
      <c r="J44" s="20"/>
      <c r="K44" s="20"/>
      <c r="L44" s="89"/>
      <c r="M44" s="20"/>
      <c r="N44" s="39"/>
      <c r="P44" s="6"/>
    </row>
    <row r="45" spans="1:16" s="2" customFormat="1" ht="15.6" customHeight="1" x14ac:dyDescent="0.2">
      <c r="B45" s="88"/>
      <c r="D45" s="4"/>
      <c r="F45" s="89"/>
      <c r="G45" s="20"/>
      <c r="H45" s="20"/>
      <c r="I45" s="89"/>
      <c r="J45" s="20"/>
      <c r="K45" s="20"/>
      <c r="L45" s="89"/>
      <c r="M45" s="20"/>
      <c r="N45" s="39"/>
      <c r="P45" s="6"/>
    </row>
    <row r="46" spans="1:16" s="2" customFormat="1" ht="15.6" customHeight="1" x14ac:dyDescent="0.2">
      <c r="B46" s="88"/>
      <c r="D46" s="4"/>
      <c r="F46" s="138"/>
      <c r="G46" s="20"/>
      <c r="H46" s="40"/>
      <c r="I46" s="138"/>
      <c r="J46" s="20"/>
      <c r="K46" s="40"/>
      <c r="L46" s="138"/>
      <c r="M46" s="20"/>
      <c r="N46" s="39" t="str">
        <f>'Begroting penvoerder'!N46</f>
        <v>Totaal machines en apparatuur</v>
      </c>
      <c r="P46" s="6"/>
    </row>
    <row r="47" spans="1:16" s="7" customFormat="1" ht="15.6" customHeight="1" thickBot="1" x14ac:dyDescent="0.25">
      <c r="B47" s="26"/>
      <c r="C47" s="27"/>
      <c r="D47" s="28"/>
      <c r="E47" s="27"/>
      <c r="F47" s="175">
        <f>SUM(F38:F46)</f>
        <v>0</v>
      </c>
      <c r="G47" s="29"/>
      <c r="H47" s="29"/>
      <c r="I47" s="175">
        <f>SUM(I38:I46)</f>
        <v>0</v>
      </c>
      <c r="J47" s="29"/>
      <c r="K47" s="29"/>
      <c r="L47" s="175">
        <f>SUM(L38:L46)</f>
        <v>0</v>
      </c>
      <c r="M47" s="29"/>
      <c r="N47" s="174">
        <f>+F47+I47+L47</f>
        <v>0</v>
      </c>
      <c r="P47" s="11"/>
    </row>
    <row r="48" spans="1:16" s="7" customFormat="1" ht="15.6" customHeight="1" thickBot="1" x14ac:dyDescent="0.25">
      <c r="D48" s="8"/>
      <c r="F48" s="8"/>
      <c r="G48" s="8"/>
      <c r="I48" s="8"/>
      <c r="J48" s="8"/>
      <c r="L48" s="8"/>
      <c r="M48" s="8"/>
      <c r="N48" s="5"/>
      <c r="P48" s="11"/>
    </row>
    <row r="49" spans="1:19" s="7" customFormat="1" ht="15.6" customHeight="1" thickBot="1" x14ac:dyDescent="0.3">
      <c r="B49" s="3" t="s">
        <v>37</v>
      </c>
      <c r="C49" s="176">
        <f>Deelnemer_2</f>
        <v>0</v>
      </c>
      <c r="D49" s="8"/>
      <c r="F49" s="8"/>
      <c r="G49" s="8"/>
      <c r="I49" s="8"/>
      <c r="J49" s="8"/>
      <c r="L49" s="8"/>
      <c r="M49" s="8"/>
      <c r="N49" s="5"/>
      <c r="P49" s="11"/>
    </row>
    <row r="50" spans="1:19" s="7" customFormat="1" ht="15.6" customHeight="1" thickBot="1" x14ac:dyDescent="0.3">
      <c r="B50" s="3" t="s">
        <v>35</v>
      </c>
      <c r="C50" s="176">
        <f>Projecttitel</f>
        <v>0</v>
      </c>
      <c r="D50" s="8"/>
      <c r="F50" s="8"/>
      <c r="G50" s="8"/>
      <c r="I50" s="8"/>
      <c r="J50" s="8"/>
      <c r="L50" s="8"/>
      <c r="M50" s="8"/>
      <c r="N50" s="5"/>
      <c r="P50" s="11"/>
    </row>
    <row r="51" spans="1:19" s="7" customFormat="1" ht="15.6" customHeight="1" x14ac:dyDescent="0.25">
      <c r="B51" s="12"/>
      <c r="D51" s="8"/>
      <c r="F51" s="8"/>
      <c r="G51" s="8"/>
      <c r="I51" s="8"/>
      <c r="J51" s="8"/>
      <c r="L51" s="8"/>
      <c r="M51" s="8"/>
      <c r="N51" s="5"/>
      <c r="P51" s="11"/>
    </row>
    <row r="52" spans="1:19" s="2" customFormat="1" ht="15.6" customHeight="1" thickBot="1" x14ac:dyDescent="0.25">
      <c r="D52" s="4"/>
      <c r="F52" s="4"/>
      <c r="G52" s="4"/>
      <c r="I52" s="4"/>
      <c r="J52" s="4"/>
      <c r="L52" s="4"/>
      <c r="M52" s="4"/>
      <c r="N52" s="5"/>
      <c r="P52" s="6"/>
    </row>
    <row r="53" spans="1:19" s="2" customFormat="1" ht="21" customHeight="1" x14ac:dyDescent="0.2">
      <c r="A53" s="7" t="str">
        <f>'Begroting penvoerder'!A53</f>
        <v>4.</v>
      </c>
      <c r="B53" s="13" t="str">
        <f>'Begroting penvoerder'!B53</f>
        <v>Aan derden verschuldigde kosten</v>
      </c>
      <c r="C53" s="14"/>
      <c r="D53" s="30"/>
      <c r="E53" s="16" t="str">
        <f>'Begroting penvoerder'!E53</f>
        <v>Fundamenteel onderzoek</v>
      </c>
      <c r="F53" s="15"/>
      <c r="G53" s="15"/>
      <c r="H53" s="16" t="str">
        <f>'Begroting penvoerder'!H53</f>
        <v>Industrieel onderzoek</v>
      </c>
      <c r="I53" s="15"/>
      <c r="J53" s="15"/>
      <c r="K53" s="16" t="str">
        <f>'Begroting penvoerder'!K53</f>
        <v>Experimentele ontwikkeling</v>
      </c>
      <c r="L53" s="15"/>
      <c r="M53" s="15"/>
      <c r="N53" s="17"/>
      <c r="P53" s="6"/>
    </row>
    <row r="54" spans="1:19" s="7" customFormat="1" ht="23.25" customHeight="1" x14ac:dyDescent="0.2">
      <c r="B54" s="18" t="str">
        <f>'Begroting penvoerder'!B54</f>
        <v>Naam derde, omschrijving buitenlandse reis- en verblijfkosten</v>
      </c>
      <c r="D54" s="8"/>
      <c r="F54" s="8" t="str">
        <f>'Begroting penvoerder'!F54</f>
        <v>Kosten</v>
      </c>
      <c r="G54" s="8"/>
      <c r="I54" s="8" t="str">
        <f>'Begroting penvoerder'!I54</f>
        <v>Kosten</v>
      </c>
      <c r="J54" s="8"/>
      <c r="L54" s="8" t="str">
        <f>'Begroting penvoerder'!L54</f>
        <v>Kosten</v>
      </c>
      <c r="M54" s="8"/>
      <c r="N54" s="19"/>
      <c r="P54" s="11"/>
    </row>
    <row r="55" spans="1:19" s="2" customFormat="1" ht="15.6" customHeight="1" x14ac:dyDescent="0.2">
      <c r="A55" s="7"/>
      <c r="B55" s="88"/>
      <c r="D55" s="8"/>
      <c r="F55" s="89"/>
      <c r="G55" s="20"/>
      <c r="H55" s="20"/>
      <c r="I55" s="89"/>
      <c r="J55" s="20"/>
      <c r="K55" s="20"/>
      <c r="L55" s="89"/>
      <c r="M55" s="20"/>
      <c r="N55" s="39"/>
      <c r="P55" s="6"/>
    </row>
    <row r="56" spans="1:19" s="2" customFormat="1" ht="15.6" customHeight="1" x14ac:dyDescent="0.2">
      <c r="A56" s="7"/>
      <c r="B56" s="88"/>
      <c r="D56" s="8"/>
      <c r="F56" s="89"/>
      <c r="G56" s="20"/>
      <c r="H56" s="20"/>
      <c r="I56" s="89"/>
      <c r="J56" s="20"/>
      <c r="K56" s="20"/>
      <c r="L56" s="89"/>
      <c r="M56" s="20"/>
      <c r="N56" s="39"/>
      <c r="P56" s="6"/>
    </row>
    <row r="57" spans="1:19" s="2" customFormat="1" ht="15.6" customHeight="1" x14ac:dyDescent="0.2">
      <c r="A57" s="7"/>
      <c r="B57" s="88"/>
      <c r="D57" s="8"/>
      <c r="F57" s="89"/>
      <c r="G57" s="20"/>
      <c r="H57" s="20"/>
      <c r="I57" s="89"/>
      <c r="J57" s="20"/>
      <c r="K57" s="20"/>
      <c r="L57" s="89"/>
      <c r="M57" s="20"/>
      <c r="N57" s="39"/>
      <c r="P57" s="6"/>
    </row>
    <row r="58" spans="1:19" s="2" customFormat="1" ht="15.6" customHeight="1" x14ac:dyDescent="0.2">
      <c r="A58" s="7"/>
      <c r="B58" s="88"/>
      <c r="D58" s="8"/>
      <c r="F58" s="89"/>
      <c r="G58" s="20"/>
      <c r="H58" s="20"/>
      <c r="I58" s="89"/>
      <c r="J58" s="20"/>
      <c r="K58" s="20"/>
      <c r="L58" s="89"/>
      <c r="M58" s="20"/>
      <c r="N58" s="39"/>
      <c r="P58" s="6"/>
    </row>
    <row r="59" spans="1:19" s="2" customFormat="1" ht="15.6" customHeight="1" x14ac:dyDescent="0.2">
      <c r="A59" s="7"/>
      <c r="B59" s="88"/>
      <c r="D59" s="8"/>
      <c r="F59" s="89"/>
      <c r="G59" s="20"/>
      <c r="H59" s="20"/>
      <c r="I59" s="89"/>
      <c r="J59" s="20"/>
      <c r="K59" s="20"/>
      <c r="L59" s="89"/>
      <c r="M59" s="20"/>
      <c r="N59" s="39"/>
      <c r="P59" s="6"/>
    </row>
    <row r="60" spans="1:19" s="2" customFormat="1" ht="15.6" customHeight="1" x14ac:dyDescent="0.2">
      <c r="A60" s="7"/>
      <c r="B60" s="88"/>
      <c r="D60" s="8"/>
      <c r="F60" s="89"/>
      <c r="G60" s="20"/>
      <c r="H60" s="20"/>
      <c r="I60" s="89"/>
      <c r="J60" s="20"/>
      <c r="K60" s="20"/>
      <c r="L60" s="89"/>
      <c r="M60" s="20"/>
      <c r="N60" s="39"/>
      <c r="P60" s="6"/>
    </row>
    <row r="61" spans="1:19" s="2" customFormat="1" ht="15.6" customHeight="1" x14ac:dyDescent="0.2">
      <c r="A61" s="7"/>
      <c r="B61" s="88"/>
      <c r="D61" s="8"/>
      <c r="F61" s="89"/>
      <c r="G61" s="20"/>
      <c r="H61" s="20"/>
      <c r="I61" s="89"/>
      <c r="J61" s="20"/>
      <c r="K61" s="20"/>
      <c r="L61" s="89"/>
      <c r="M61" s="20"/>
      <c r="N61" s="39"/>
      <c r="P61" s="6"/>
    </row>
    <row r="62" spans="1:19" s="2" customFormat="1" ht="15.6" customHeight="1" x14ac:dyDescent="0.2">
      <c r="A62" s="7"/>
      <c r="B62" s="88"/>
      <c r="D62" s="8"/>
      <c r="F62" s="89"/>
      <c r="G62" s="20"/>
      <c r="H62" s="20"/>
      <c r="I62" s="89"/>
      <c r="J62" s="20"/>
      <c r="K62" s="20"/>
      <c r="L62" s="89"/>
      <c r="M62" s="20"/>
      <c r="N62" s="39"/>
      <c r="P62" s="6"/>
    </row>
    <row r="63" spans="1:19" s="2" customFormat="1" ht="15.6" customHeight="1" x14ac:dyDescent="0.2">
      <c r="B63" s="88"/>
      <c r="D63" s="4"/>
      <c r="F63" s="89"/>
      <c r="G63" s="20"/>
      <c r="H63" s="41"/>
      <c r="I63" s="89"/>
      <c r="J63" s="20"/>
      <c r="K63" s="41"/>
      <c r="L63" s="89"/>
      <c r="M63" s="20"/>
      <c r="N63" s="39"/>
      <c r="O63" s="42"/>
      <c r="P63" s="43"/>
      <c r="Q63" s="42"/>
      <c r="R63" s="42"/>
      <c r="S63" s="42"/>
    </row>
    <row r="64" spans="1:19" s="7" customFormat="1" ht="12.75" x14ac:dyDescent="0.2">
      <c r="B64" s="88"/>
      <c r="D64" s="8"/>
      <c r="E64" s="2"/>
      <c r="F64" s="89"/>
      <c r="G64" s="20"/>
      <c r="H64" s="20"/>
      <c r="I64" s="89"/>
      <c r="J64" s="23"/>
      <c r="K64" s="20"/>
      <c r="L64" s="89"/>
      <c r="M64" s="23"/>
      <c r="N64" s="39"/>
      <c r="P64" s="11"/>
    </row>
    <row r="65" spans="1:16" s="7" customFormat="1" ht="12.75" x14ac:dyDescent="0.2">
      <c r="B65" s="88"/>
      <c r="D65" s="8"/>
      <c r="E65" s="2"/>
      <c r="F65" s="89"/>
      <c r="G65" s="20"/>
      <c r="H65" s="20"/>
      <c r="I65" s="89"/>
      <c r="J65" s="23"/>
      <c r="K65" s="20"/>
      <c r="L65" s="89"/>
      <c r="M65" s="23"/>
      <c r="N65" s="39"/>
      <c r="P65" s="11"/>
    </row>
    <row r="66" spans="1:16" s="7" customFormat="1" ht="12.75" x14ac:dyDescent="0.2">
      <c r="B66" s="88"/>
      <c r="D66" s="8"/>
      <c r="E66" s="2"/>
      <c r="F66" s="89"/>
      <c r="G66" s="20"/>
      <c r="H66" s="20"/>
      <c r="I66" s="89"/>
      <c r="J66" s="23"/>
      <c r="K66" s="20"/>
      <c r="L66" s="89"/>
      <c r="M66" s="23"/>
      <c r="N66" s="39"/>
      <c r="P66" s="11"/>
    </row>
    <row r="67" spans="1:16" s="7" customFormat="1" ht="12.75" x14ac:dyDescent="0.2">
      <c r="B67" s="88"/>
      <c r="D67" s="8"/>
      <c r="E67" s="2"/>
      <c r="F67" s="89"/>
      <c r="G67" s="20"/>
      <c r="H67" s="20"/>
      <c r="I67" s="89"/>
      <c r="J67" s="23"/>
      <c r="K67" s="20"/>
      <c r="L67" s="89"/>
      <c r="M67" s="23"/>
      <c r="N67" s="39"/>
      <c r="P67" s="11"/>
    </row>
    <row r="68" spans="1:16" s="7" customFormat="1" ht="12.75" x14ac:dyDescent="0.2">
      <c r="B68" s="88"/>
      <c r="D68" s="8"/>
      <c r="E68" s="2"/>
      <c r="F68" s="89"/>
      <c r="G68" s="20"/>
      <c r="H68" s="20"/>
      <c r="I68" s="89"/>
      <c r="J68" s="23"/>
      <c r="K68" s="20"/>
      <c r="L68" s="89"/>
      <c r="M68" s="23"/>
      <c r="N68" s="39"/>
      <c r="P68" s="11"/>
    </row>
    <row r="69" spans="1:16" s="7" customFormat="1" ht="12.75" x14ac:dyDescent="0.2">
      <c r="B69" s="88"/>
      <c r="D69" s="8"/>
      <c r="E69" s="2"/>
      <c r="F69" s="138"/>
      <c r="G69" s="20"/>
      <c r="H69" s="41"/>
      <c r="I69" s="138"/>
      <c r="J69" s="23"/>
      <c r="K69" s="41"/>
      <c r="L69" s="138"/>
      <c r="M69" s="23"/>
      <c r="N69" s="39" t="str">
        <f>'Begroting penvoerder'!N69</f>
        <v>Totaal kosten derden</v>
      </c>
      <c r="P69" s="11"/>
    </row>
    <row r="70" spans="1:16" s="7" customFormat="1" ht="13.5" thickBot="1" x14ac:dyDescent="0.25">
      <c r="B70" s="26"/>
      <c r="C70" s="27"/>
      <c r="D70" s="28"/>
      <c r="E70" s="27"/>
      <c r="F70" s="175">
        <f>SUM(F55:F69)</f>
        <v>0</v>
      </c>
      <c r="G70" s="29"/>
      <c r="H70" s="29"/>
      <c r="I70" s="175">
        <f>SUM(I55:I69)</f>
        <v>0</v>
      </c>
      <c r="J70" s="29"/>
      <c r="K70" s="29"/>
      <c r="L70" s="175">
        <f>SUM(L55:L69)</f>
        <v>0</v>
      </c>
      <c r="M70" s="29"/>
      <c r="N70" s="174">
        <f>+F70+I70+L70</f>
        <v>0</v>
      </c>
      <c r="P70" s="11"/>
    </row>
    <row r="71" spans="1:16" s="7" customFormat="1" ht="13.5" thickBot="1" x14ac:dyDescent="0.25">
      <c r="D71" s="8"/>
      <c r="F71" s="8"/>
      <c r="G71" s="8"/>
      <c r="H71" s="8"/>
      <c r="I71" s="8"/>
      <c r="J71" s="8"/>
      <c r="K71" s="8"/>
      <c r="L71" s="8"/>
      <c r="M71" s="8"/>
      <c r="N71" s="5"/>
      <c r="P71" s="11"/>
    </row>
    <row r="72" spans="1:16" s="46" customFormat="1" ht="21.75" customHeight="1" thickBot="1" x14ac:dyDescent="0.3">
      <c r="A72" s="7" t="str">
        <f>'Begroting penvoerder'!A72</f>
        <v>5.</v>
      </c>
      <c r="B72" s="47" t="str">
        <f>'Begroting penvoerder'!B72</f>
        <v>Totale subsidiabele projectkosten</v>
      </c>
      <c r="C72" s="48"/>
      <c r="D72" s="49"/>
      <c r="E72" s="50"/>
      <c r="F72" s="177">
        <f>SUM(F22,F34,F47,F70)</f>
        <v>0</v>
      </c>
      <c r="G72" s="51"/>
      <c r="H72" s="51"/>
      <c r="I72" s="177">
        <f>SUM(I22,I34,I47,I70)</f>
        <v>0</v>
      </c>
      <c r="J72" s="51"/>
      <c r="K72" s="51"/>
      <c r="L72" s="177">
        <f>SUM(L22,L34,L47,L70)</f>
        <v>0</v>
      </c>
      <c r="M72" s="51"/>
      <c r="N72" s="178">
        <f>+F72+I72+L72</f>
        <v>0</v>
      </c>
      <c r="P72" s="52"/>
    </row>
    <row r="73" spans="1:16" s="7" customFormat="1" ht="15.6" customHeight="1" thickBot="1" x14ac:dyDescent="0.3">
      <c r="A73" s="53"/>
      <c r="B73" s="53"/>
      <c r="C73" s="53"/>
      <c r="D73" s="54"/>
      <c r="F73" s="23"/>
      <c r="G73" s="23"/>
      <c r="H73" s="23"/>
      <c r="I73" s="23"/>
      <c r="J73" s="23"/>
      <c r="K73" s="23"/>
      <c r="L73" s="23"/>
      <c r="M73" s="23"/>
      <c r="N73" s="55"/>
      <c r="O73" s="56"/>
      <c r="P73" s="11"/>
    </row>
    <row r="74" spans="1:16" s="2" customFormat="1" ht="21" customHeight="1" x14ac:dyDescent="0.25">
      <c r="A74" s="53"/>
      <c r="B74" s="57" t="str">
        <f>'Begroting penvoerder'!B74</f>
        <v>Eventuele andere subsidie van een bestuursorgaan of Europese Unie</v>
      </c>
      <c r="C74" s="58"/>
      <c r="D74" s="59"/>
      <c r="E74" s="60"/>
      <c r="F74" s="61"/>
      <c r="G74" s="61"/>
      <c r="H74" s="62"/>
      <c r="I74" s="61"/>
      <c r="J74" s="62"/>
      <c r="K74" s="62"/>
      <c r="L74" s="61"/>
      <c r="M74" s="62"/>
      <c r="N74" s="139"/>
      <c r="P74" s="6"/>
    </row>
    <row r="75" spans="1:16" s="2" customFormat="1" ht="15.6" customHeight="1" x14ac:dyDescent="0.2">
      <c r="B75" s="24"/>
      <c r="C75" s="63"/>
      <c r="D75" s="64"/>
      <c r="F75" s="4"/>
      <c r="G75" s="4"/>
      <c r="I75" s="4"/>
      <c r="J75" s="65"/>
      <c r="L75" s="4"/>
      <c r="M75" s="65"/>
      <c r="N75" s="19"/>
      <c r="P75" s="6"/>
    </row>
    <row r="76" spans="1:16" ht="15.6" customHeight="1" x14ac:dyDescent="0.25">
      <c r="A76" s="66"/>
      <c r="B76" s="67" t="str">
        <f>'Begroting penvoerder'!B76</f>
        <v>Toelichting en duidelijke onderbouwing* financiering eigen aandeel:</v>
      </c>
      <c r="C76" s="66"/>
      <c r="D76" s="68"/>
      <c r="N76" s="71"/>
    </row>
    <row r="77" spans="1:16" ht="15.6" customHeight="1" x14ac:dyDescent="0.25">
      <c r="B77" s="73" t="str">
        <f>'Begroting penvoerder'!B77</f>
        <v>(*pas nodig als de subsidieaanvraag is gehonoreerd)</v>
      </c>
      <c r="C77" s="74"/>
      <c r="D77" s="68"/>
      <c r="J77" s="75"/>
      <c r="M77" s="75"/>
      <c r="N77" s="76"/>
    </row>
    <row r="78" spans="1:16" ht="15.6" customHeight="1" x14ac:dyDescent="0.25">
      <c r="A78" s="66"/>
      <c r="B78" s="77"/>
      <c r="C78" s="66"/>
      <c r="D78" s="68"/>
      <c r="J78" s="75"/>
      <c r="M78" s="75"/>
      <c r="N78" s="76"/>
    </row>
    <row r="79" spans="1:16" ht="15.6" customHeight="1" x14ac:dyDescent="0.2">
      <c r="B79" s="73"/>
      <c r="H79" s="78"/>
      <c r="K79" s="78"/>
      <c r="N79" s="71"/>
    </row>
    <row r="80" spans="1:16" s="2" customFormat="1" ht="15.6" customHeight="1" thickBot="1" x14ac:dyDescent="0.25">
      <c r="A80" s="7"/>
      <c r="B80" s="79"/>
      <c r="C80" s="80"/>
      <c r="D80" s="81"/>
      <c r="E80" s="82"/>
      <c r="F80" s="83"/>
      <c r="G80" s="83"/>
      <c r="H80" s="82"/>
      <c r="I80" s="83"/>
      <c r="J80" s="83"/>
      <c r="K80" s="82"/>
      <c r="L80" s="83"/>
      <c r="M80" s="83"/>
      <c r="N80" s="84"/>
      <c r="P80" s="6"/>
    </row>
    <row r="81" spans="6:13" ht="15.6" customHeight="1" x14ac:dyDescent="0.2">
      <c r="F81" s="85"/>
      <c r="G81" s="85"/>
      <c r="I81" s="85"/>
      <c r="L81" s="85"/>
    </row>
    <row r="82" spans="6:13" ht="15.6" customHeight="1" x14ac:dyDescent="0.2">
      <c r="J82" s="75"/>
      <c r="M82" s="75"/>
    </row>
  </sheetData>
  <sheetProtection sheet="1" selectLockedCells="1"/>
  <phoneticPr fontId="0" type="noConversion"/>
  <dataValidations count="2">
    <dataValidation type="list" allowBlank="1" showInputMessage="1" showErrorMessage="1" sqref="C3" xr:uid="{1C063969-BB8B-4348-8CEA-F78D56C764E0}">
      <formula1>"GB,MKB,KIS"</formula1>
    </dataValidation>
    <dataValidation type="list" showInputMessage="1" showErrorMessage="1" sqref="C21" xr:uid="{2F4EE781-3009-407C-A322-D95CBEFB901F}">
      <formula1>"integrale kostensystematiek,loonkosten plus vaste-opslag-systematiek,vaste-uurtarief-systematiek"</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headerFooter alignWithMargins="0">
    <oddHeader>&amp;C&amp;A</oddHeader>
  </headerFooter>
  <rowBreaks count="1" manualBreakCount="1">
    <brk id="5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Blad7"/>
  <dimension ref="A1:S82"/>
  <sheetViews>
    <sheetView zoomScale="85" zoomScaleNormal="70" workbookViewId="0">
      <selection activeCell="C1" sqref="C1"/>
    </sheetView>
  </sheetViews>
  <sheetFormatPr defaultColWidth="10.875" defaultRowHeight="15.6" customHeight="1" x14ac:dyDescent="0.2"/>
  <cols>
    <col min="1" max="1" width="3.75" style="69" customWidth="1"/>
    <col min="2" max="2" width="23.5" style="69" customWidth="1"/>
    <col min="3" max="3" width="25.125" style="69" customWidth="1"/>
    <col min="4" max="4" width="20.875" style="70" customWidth="1"/>
    <col min="5" max="5" width="17.5" style="69" customWidth="1"/>
    <col min="6" max="6" width="16.375" style="70" bestFit="1" customWidth="1"/>
    <col min="7" max="7" width="3.125" style="70" customWidth="1"/>
    <col min="8" max="8" width="17.5" style="69" customWidth="1"/>
    <col min="9" max="9" width="16.375" style="70" bestFit="1" customWidth="1"/>
    <col min="10" max="10" width="3.125" style="70" customWidth="1"/>
    <col min="11" max="11" width="17.625" style="69" customWidth="1"/>
    <col min="12" max="12" width="16.375" style="70" bestFit="1" customWidth="1"/>
    <col min="13" max="13" width="3.125" style="70" customWidth="1"/>
    <col min="14" max="14" width="34.5" style="69" customWidth="1"/>
    <col min="15" max="15" width="4.375" style="69" bestFit="1" customWidth="1"/>
    <col min="16" max="16" width="7.375" style="72" customWidth="1"/>
    <col min="17" max="16384" width="10.875" style="69"/>
  </cols>
  <sheetData>
    <row r="1" spans="1:16" s="2" customFormat="1" ht="15.6" customHeight="1" thickBot="1" x14ac:dyDescent="0.3">
      <c r="B1" s="3" t="s">
        <v>37</v>
      </c>
      <c r="C1" s="86"/>
      <c r="D1" s="135" t="str">
        <f>'Begroting penvoerder'!D1</f>
        <v>versie:</v>
      </c>
      <c r="E1" s="94" t="str">
        <f>Code</f>
        <v>euroHPC220715</v>
      </c>
      <c r="F1" s="4"/>
      <c r="G1" s="4"/>
      <c r="I1" s="4"/>
      <c r="J1" s="4"/>
      <c r="L1" s="4"/>
      <c r="M1" s="4"/>
      <c r="N1" s="5"/>
      <c r="P1" s="6"/>
    </row>
    <row r="2" spans="1:16" s="7" customFormat="1" ht="15.6" customHeight="1" thickBot="1" x14ac:dyDescent="0.3">
      <c r="B2" s="3" t="str">
        <f>'Begroting penvoerder'!B2</f>
        <v>Projecttitel:</v>
      </c>
      <c r="C2" s="176">
        <f>Projecttitel</f>
        <v>0</v>
      </c>
      <c r="D2" s="8"/>
      <c r="E2" s="9"/>
      <c r="F2" s="10"/>
      <c r="G2" s="10"/>
      <c r="I2" s="10"/>
      <c r="J2" s="10"/>
      <c r="L2" s="10"/>
      <c r="M2" s="10"/>
      <c r="N2" s="5"/>
      <c r="P2" s="11"/>
    </row>
    <row r="3" spans="1:16" s="7" customFormat="1" ht="15.6" customHeight="1" thickBot="1" x14ac:dyDescent="0.3">
      <c r="B3" s="3" t="str">
        <f>'Begroting penvoerder'!B3</f>
        <v>Type organisatie:</v>
      </c>
      <c r="C3" s="165"/>
      <c r="D3" s="2" t="str">
        <f>'Begroting penvoerder'!D3</f>
        <v>Groot bedrijf, MKB of kennisinstelling</v>
      </c>
      <c r="F3" s="10"/>
      <c r="G3" s="10"/>
      <c r="I3" s="10"/>
      <c r="J3" s="10"/>
      <c r="L3" s="10"/>
      <c r="M3" s="10"/>
      <c r="N3" s="5"/>
      <c r="P3" s="11"/>
    </row>
    <row r="4" spans="1:16" s="2" customFormat="1" ht="15.6" customHeight="1" thickBot="1" x14ac:dyDescent="0.25">
      <c r="D4" s="4"/>
      <c r="F4" s="4"/>
      <c r="G4" s="4"/>
      <c r="I4" s="4"/>
      <c r="J4" s="4"/>
      <c r="L4" s="4"/>
      <c r="M4" s="4"/>
      <c r="N4" s="5"/>
      <c r="P4" s="6"/>
    </row>
    <row r="5" spans="1:16" s="2" customFormat="1" ht="23.25" customHeight="1" x14ac:dyDescent="0.2">
      <c r="A5" s="7" t="str">
        <f>'Begroting penvoerder'!A5</f>
        <v>1.</v>
      </c>
      <c r="B5" s="13" t="str">
        <f>'Begroting penvoerder'!B5</f>
        <v>Loonkosten:</v>
      </c>
      <c r="C5" s="14"/>
      <c r="D5" s="15"/>
      <c r="E5" s="16" t="str">
        <f>'Begroting penvoerder'!E5</f>
        <v>Fundamenteel onderzoek</v>
      </c>
      <c r="F5" s="15"/>
      <c r="G5" s="15"/>
      <c r="H5" s="16" t="str">
        <f>'Begroting penvoerder'!H5</f>
        <v>Industrieel onderzoek</v>
      </c>
      <c r="I5" s="15"/>
      <c r="J5" s="15"/>
      <c r="K5" s="14" t="str">
        <f>'Begroting penvoerder'!K5</f>
        <v>Experimentele ontwikkeling</v>
      </c>
      <c r="L5" s="15"/>
      <c r="M5" s="15"/>
      <c r="N5" s="17"/>
      <c r="P5" s="6"/>
    </row>
    <row r="6" spans="1:16" s="7" customFormat="1" ht="21" customHeight="1" x14ac:dyDescent="0.2">
      <c r="B6" s="18" t="str">
        <f>'Begroting penvoerder'!B6</f>
        <v>Medewerker</v>
      </c>
      <c r="C6" s="7" t="str">
        <f>'Begroting penvoerder'!C6</f>
        <v>Functie</v>
      </c>
      <c r="D6" s="8" t="str">
        <f>'Begroting penvoerder'!D6</f>
        <v>Uurtarief</v>
      </c>
      <c r="E6" s="7" t="str">
        <f>'Begroting penvoerder'!E6</f>
        <v>Uren</v>
      </c>
      <c r="F6" s="8" t="str">
        <f>'Begroting penvoerder'!F6</f>
        <v>Uren x tarief</v>
      </c>
      <c r="G6" s="8"/>
      <c r="H6" s="7" t="str">
        <f>'Begroting penvoerder'!H6</f>
        <v>Uren</v>
      </c>
      <c r="I6" s="8" t="str">
        <f>'Begroting penvoerder'!I6</f>
        <v>Uren x tarief</v>
      </c>
      <c r="J6" s="8"/>
      <c r="K6" s="7" t="str">
        <f>'Begroting penvoerder'!K6</f>
        <v>Uren</v>
      </c>
      <c r="L6" s="8" t="str">
        <f>'Begroting penvoerder'!L6</f>
        <v>Uren x tarief</v>
      </c>
      <c r="M6" s="8"/>
      <c r="N6" s="19"/>
      <c r="P6" s="11"/>
    </row>
    <row r="7" spans="1:16" s="2" customFormat="1" ht="15.6" customHeight="1" x14ac:dyDescent="0.2">
      <c r="B7" s="88"/>
      <c r="C7" s="89"/>
      <c r="D7" s="90"/>
      <c r="E7" s="91"/>
      <c r="F7" s="171">
        <f>$D7*E7</f>
        <v>0</v>
      </c>
      <c r="G7" s="21"/>
      <c r="H7" s="91"/>
      <c r="I7" s="171">
        <f>$D7*H7</f>
        <v>0</v>
      </c>
      <c r="J7" s="4"/>
      <c r="K7" s="91"/>
      <c r="L7" s="171">
        <f>$D7*K7</f>
        <v>0</v>
      </c>
      <c r="M7" s="4"/>
      <c r="N7" s="19"/>
      <c r="P7" s="6"/>
    </row>
    <row r="8" spans="1:16" s="2" customFormat="1" ht="15.6" customHeight="1" x14ac:dyDescent="0.2">
      <c r="B8" s="88"/>
      <c r="C8" s="89"/>
      <c r="D8" s="90"/>
      <c r="E8" s="91"/>
      <c r="F8" s="171">
        <f t="shared" ref="F8:F15" si="0">$D8*E8</f>
        <v>0</v>
      </c>
      <c r="G8" s="21"/>
      <c r="H8" s="91"/>
      <c r="I8" s="171">
        <f t="shared" ref="I8:I15" si="1">$D8*H8</f>
        <v>0</v>
      </c>
      <c r="J8" s="4"/>
      <c r="K8" s="91"/>
      <c r="L8" s="171">
        <f t="shared" ref="L8:L15" si="2">$D8*K8</f>
        <v>0</v>
      </c>
      <c r="M8" s="4"/>
      <c r="N8" s="19"/>
      <c r="P8" s="6"/>
    </row>
    <row r="9" spans="1:16" s="2" customFormat="1" ht="15.6" customHeight="1" x14ac:dyDescent="0.2">
      <c r="B9" s="88"/>
      <c r="C9" s="89"/>
      <c r="D9" s="90"/>
      <c r="E9" s="91"/>
      <c r="F9" s="171">
        <f t="shared" si="0"/>
        <v>0</v>
      </c>
      <c r="G9" s="21"/>
      <c r="H9" s="91"/>
      <c r="I9" s="171">
        <f t="shared" si="1"/>
        <v>0</v>
      </c>
      <c r="J9" s="4"/>
      <c r="K9" s="91"/>
      <c r="L9" s="171">
        <f t="shared" si="2"/>
        <v>0</v>
      </c>
      <c r="M9" s="4"/>
      <c r="N9" s="19"/>
      <c r="P9" s="6"/>
    </row>
    <row r="10" spans="1:16" s="2" customFormat="1" ht="15.6" customHeight="1" x14ac:dyDescent="0.2">
      <c r="B10" s="88"/>
      <c r="C10" s="89"/>
      <c r="D10" s="90"/>
      <c r="E10" s="91"/>
      <c r="F10" s="171">
        <f t="shared" si="0"/>
        <v>0</v>
      </c>
      <c r="G10" s="21"/>
      <c r="H10" s="91"/>
      <c r="I10" s="171">
        <f t="shared" si="1"/>
        <v>0</v>
      </c>
      <c r="J10" s="4"/>
      <c r="K10" s="91"/>
      <c r="L10" s="171">
        <f t="shared" si="2"/>
        <v>0</v>
      </c>
      <c r="M10" s="4"/>
      <c r="N10" s="19"/>
      <c r="P10" s="6"/>
    </row>
    <row r="11" spans="1:16" s="2" customFormat="1" ht="15.6" customHeight="1" x14ac:dyDescent="0.2">
      <c r="B11" s="88"/>
      <c r="C11" s="89"/>
      <c r="D11" s="90"/>
      <c r="E11" s="91"/>
      <c r="F11" s="171">
        <f t="shared" si="0"/>
        <v>0</v>
      </c>
      <c r="G11" s="21"/>
      <c r="H11" s="91"/>
      <c r="I11" s="171">
        <f t="shared" si="1"/>
        <v>0</v>
      </c>
      <c r="J11" s="4"/>
      <c r="K11" s="91"/>
      <c r="L11" s="171">
        <f t="shared" si="2"/>
        <v>0</v>
      </c>
      <c r="M11" s="4"/>
      <c r="N11" s="19"/>
      <c r="P11" s="6"/>
    </row>
    <row r="12" spans="1:16" s="2" customFormat="1" ht="15.6" customHeight="1" x14ac:dyDescent="0.2">
      <c r="B12" s="88"/>
      <c r="C12" s="89"/>
      <c r="D12" s="90"/>
      <c r="E12" s="91"/>
      <c r="F12" s="171">
        <f t="shared" si="0"/>
        <v>0</v>
      </c>
      <c r="G12" s="21"/>
      <c r="H12" s="91"/>
      <c r="I12" s="171">
        <f t="shared" si="1"/>
        <v>0</v>
      </c>
      <c r="J12" s="4"/>
      <c r="K12" s="91"/>
      <c r="L12" s="171">
        <f t="shared" si="2"/>
        <v>0</v>
      </c>
      <c r="M12" s="4"/>
      <c r="N12" s="19"/>
      <c r="P12" s="6"/>
    </row>
    <row r="13" spans="1:16" s="2" customFormat="1" ht="15.6" customHeight="1" x14ac:dyDescent="0.2">
      <c r="B13" s="88"/>
      <c r="C13" s="89"/>
      <c r="D13" s="90"/>
      <c r="E13" s="91"/>
      <c r="F13" s="171">
        <f t="shared" si="0"/>
        <v>0</v>
      </c>
      <c r="G13" s="21"/>
      <c r="H13" s="91"/>
      <c r="I13" s="171">
        <f t="shared" si="1"/>
        <v>0</v>
      </c>
      <c r="J13" s="4"/>
      <c r="K13" s="91"/>
      <c r="L13" s="171">
        <f t="shared" si="2"/>
        <v>0</v>
      </c>
      <c r="M13" s="4"/>
      <c r="N13" s="19"/>
      <c r="P13" s="6"/>
    </row>
    <row r="14" spans="1:16" s="2" customFormat="1" ht="15.6" customHeight="1" x14ac:dyDescent="0.2">
      <c r="B14" s="88"/>
      <c r="C14" s="89"/>
      <c r="D14" s="90"/>
      <c r="E14" s="91"/>
      <c r="F14" s="171">
        <f t="shared" si="0"/>
        <v>0</v>
      </c>
      <c r="G14" s="21"/>
      <c r="H14" s="91"/>
      <c r="I14" s="171">
        <f t="shared" si="1"/>
        <v>0</v>
      </c>
      <c r="J14" s="4"/>
      <c r="K14" s="91"/>
      <c r="L14" s="171">
        <f t="shared" si="2"/>
        <v>0</v>
      </c>
      <c r="M14" s="4"/>
      <c r="N14" s="19"/>
      <c r="P14" s="6"/>
    </row>
    <row r="15" spans="1:16" s="2" customFormat="1" ht="15.6" customHeight="1" x14ac:dyDescent="0.2">
      <c r="B15" s="88"/>
      <c r="C15" s="89"/>
      <c r="D15" s="90"/>
      <c r="E15" s="91"/>
      <c r="F15" s="171">
        <f t="shared" si="0"/>
        <v>0</v>
      </c>
      <c r="G15" s="21"/>
      <c r="H15" s="91"/>
      <c r="I15" s="171">
        <f t="shared" si="1"/>
        <v>0</v>
      </c>
      <c r="J15" s="4"/>
      <c r="K15" s="91"/>
      <c r="L15" s="171">
        <f t="shared" si="2"/>
        <v>0</v>
      </c>
      <c r="M15" s="4"/>
      <c r="N15" s="19"/>
      <c r="P15" s="6"/>
    </row>
    <row r="16" spans="1:16" s="7" customFormat="1" ht="15.6" customHeight="1" x14ac:dyDescent="0.2">
      <c r="B16" s="18" t="str">
        <f>'Begroting penvoerder'!B16</f>
        <v xml:space="preserve">Indien geen loonkosten, maar wel arbeid: </v>
      </c>
      <c r="D16" s="22"/>
      <c r="E16" s="9"/>
      <c r="F16" s="20"/>
      <c r="G16" s="22"/>
      <c r="I16" s="20"/>
      <c r="J16" s="8"/>
      <c r="L16" s="20"/>
      <c r="M16" s="8"/>
      <c r="N16" s="19"/>
      <c r="P16" s="11"/>
    </row>
    <row r="17" spans="1:16" s="7" customFormat="1" ht="15.6" customHeight="1" x14ac:dyDescent="0.2">
      <c r="B17" s="88"/>
      <c r="C17" s="89"/>
      <c r="D17" s="137">
        <f>'Begroting penvoerder'!D17</f>
        <v>60</v>
      </c>
      <c r="E17" s="91"/>
      <c r="F17" s="171">
        <f>$D17*E17</f>
        <v>0</v>
      </c>
      <c r="G17" s="21"/>
      <c r="H17" s="91"/>
      <c r="I17" s="171">
        <f>$D17*H17</f>
        <v>0</v>
      </c>
      <c r="J17" s="8"/>
      <c r="K17" s="91"/>
      <c r="L17" s="171">
        <f>$D17*K17</f>
        <v>0</v>
      </c>
      <c r="M17" s="8"/>
      <c r="N17" s="19"/>
      <c r="P17" s="11"/>
    </row>
    <row r="18" spans="1:16" s="7" customFormat="1" ht="15.6" customHeight="1" x14ac:dyDescent="0.2">
      <c r="B18" s="88"/>
      <c r="C18" s="89"/>
      <c r="D18" s="137">
        <f>'Begroting penvoerder'!D18</f>
        <v>60</v>
      </c>
      <c r="E18" s="91"/>
      <c r="F18" s="190">
        <f>$D18*E18</f>
        <v>0</v>
      </c>
      <c r="G18" s="21"/>
      <c r="H18" s="91"/>
      <c r="I18" s="190">
        <f>$D18*H18</f>
        <v>0</v>
      </c>
      <c r="J18" s="8"/>
      <c r="K18" s="91"/>
      <c r="L18" s="190">
        <f>$D18*K18</f>
        <v>0</v>
      </c>
      <c r="M18" s="8"/>
      <c r="N18" s="25"/>
      <c r="P18" s="11"/>
    </row>
    <row r="19" spans="1:16" s="2" customFormat="1" ht="15.6" customHeight="1" x14ac:dyDescent="0.2">
      <c r="B19" s="24"/>
      <c r="D19" s="4"/>
      <c r="F19" s="189">
        <f>SUM(F7:F18)</f>
        <v>0</v>
      </c>
      <c r="G19" s="22"/>
      <c r="H19" s="22"/>
      <c r="I19" s="189">
        <f>SUM(I7:I18)</f>
        <v>0</v>
      </c>
      <c r="J19" s="4"/>
      <c r="K19" s="22"/>
      <c r="L19" s="189">
        <f>SUM(L7:L18)</f>
        <v>0</v>
      </c>
      <c r="M19" s="4"/>
      <c r="N19" s="19"/>
      <c r="P19" s="6"/>
    </row>
    <row r="20" spans="1:16" s="2" customFormat="1" ht="12.75" x14ac:dyDescent="0.2">
      <c r="B20" s="170"/>
      <c r="C20" s="141"/>
      <c r="D20" s="141"/>
      <c r="F20" s="23"/>
      <c r="G20" s="23"/>
      <c r="H20" s="23"/>
      <c r="I20" s="23"/>
      <c r="J20" s="4"/>
      <c r="K20" s="23"/>
      <c r="L20" s="23"/>
      <c r="M20" s="4"/>
      <c r="N20" s="25"/>
      <c r="P20" s="6"/>
    </row>
    <row r="21" spans="1:16" s="7" customFormat="1" ht="51" x14ac:dyDescent="0.2">
      <c r="B21" s="191" t="str">
        <f>'Begroting penvoerder'!B21</f>
        <v>Welke methode van berekening van subsidiabele kosten wilt u hanteren? (Zie Toelichting kostenposten.)</v>
      </c>
      <c r="C21" s="192" t="s">
        <v>75</v>
      </c>
      <c r="D21" s="141" t="str">
        <f>'Begroting penvoerder'!D21</f>
        <v>Opslag algemene kosten (50%) (alleen bij loonkosten plus vaste-opslag-systematiek)</v>
      </c>
      <c r="F21" s="195">
        <f>IF($C$21="loonkosten plus vaste-opslag-systematiek",SUM(F7:F15)*0.5,0)</f>
        <v>0</v>
      </c>
      <c r="G21" s="8"/>
      <c r="I21" s="195">
        <f>IF($C$21="loonkosten plus vaste-opslag-systematiek",SUM(I7:I15)*0.5,0)</f>
        <v>0</v>
      </c>
      <c r="J21" s="8"/>
      <c r="L21" s="195">
        <f>IF($C$21="loonkosten plus vaste-opslag-systematiek",SUM(L7:L15)*0.5,0)</f>
        <v>0</v>
      </c>
      <c r="M21" s="8"/>
      <c r="N21" s="32" t="str">
        <f>'Begroting penvoerder'!N21</f>
        <v>Totaal loonkosten</v>
      </c>
    </row>
    <row r="22" spans="1:16" s="2" customFormat="1" ht="15.6" customHeight="1" thickBot="1" x14ac:dyDescent="0.25">
      <c r="B22" s="79"/>
      <c r="C22" s="82"/>
      <c r="D22" s="83"/>
      <c r="E22" s="82"/>
      <c r="F22" s="173">
        <f>F19+F21</f>
        <v>0</v>
      </c>
      <c r="G22" s="169"/>
      <c r="H22" s="169"/>
      <c r="I22" s="173">
        <f>I19+I21</f>
        <v>0</v>
      </c>
      <c r="J22" s="83"/>
      <c r="K22" s="169"/>
      <c r="L22" s="173">
        <f>L19+L21</f>
        <v>0</v>
      </c>
      <c r="M22" s="83"/>
      <c r="N22" s="174">
        <f>+F22+I22+L22</f>
        <v>0</v>
      </c>
      <c r="P22" s="6"/>
    </row>
    <row r="23" spans="1:16" s="7" customFormat="1" ht="15.6" customHeight="1" thickBot="1" x14ac:dyDescent="0.25">
      <c r="D23" s="8"/>
      <c r="F23" s="8"/>
      <c r="G23" s="8"/>
      <c r="I23" s="8"/>
      <c r="J23" s="8"/>
      <c r="L23" s="8"/>
      <c r="M23" s="8"/>
      <c r="N23" s="5"/>
      <c r="P23" s="11"/>
    </row>
    <row r="24" spans="1:16" s="2" customFormat="1" ht="23.25" customHeight="1" x14ac:dyDescent="0.2">
      <c r="A24" s="7" t="str">
        <f>'Begroting penvoerder'!A24</f>
        <v>2.</v>
      </c>
      <c r="B24" s="13" t="str">
        <f>'Begroting penvoerder'!B24</f>
        <v>Kosten van materialen en hulpmiddelen:</v>
      </c>
      <c r="C24" s="14"/>
      <c r="D24" s="30"/>
      <c r="E24" s="16" t="str">
        <f>'Begroting penvoerder'!E24</f>
        <v>Fundamenteel onderzoek</v>
      </c>
      <c r="F24" s="15"/>
      <c r="G24" s="15"/>
      <c r="H24" s="16" t="str">
        <f>'Begroting penvoerder'!H24</f>
        <v>Industrieel onderzoek</v>
      </c>
      <c r="I24" s="15"/>
      <c r="J24" s="15"/>
      <c r="K24" s="16" t="str">
        <f>'Begroting penvoerder'!K24</f>
        <v>Experimentele ontwikkeling</v>
      </c>
      <c r="L24" s="15"/>
      <c r="M24" s="15"/>
      <c r="N24" s="17"/>
      <c r="P24" s="6"/>
    </row>
    <row r="25" spans="1:16" s="7" customFormat="1" ht="21.75" customHeight="1" x14ac:dyDescent="0.2">
      <c r="B25" s="18" t="str">
        <f>'Begroting penvoerder'!B25</f>
        <v>Materiaal/hulpmiddel</v>
      </c>
      <c r="D25" s="8" t="str">
        <f>'Begroting penvoerder'!D25</f>
        <v>Prijs per hoeveelheid</v>
      </c>
      <c r="E25" s="7" t="str">
        <f>'Begroting penvoerder'!E25</f>
        <v>Hoeveelheid</v>
      </c>
      <c r="F25" s="8" t="str">
        <f>'Begroting penvoerder'!F25</f>
        <v>Hoev.x prijs</v>
      </c>
      <c r="G25" s="8"/>
      <c r="H25" s="7" t="str">
        <f>'Begroting penvoerder'!H25</f>
        <v>Hoeveelheid</v>
      </c>
      <c r="I25" s="8" t="str">
        <f>'Begroting penvoerder'!I25</f>
        <v>Hoev.x prijs</v>
      </c>
      <c r="J25" s="8"/>
      <c r="K25" s="7" t="str">
        <f>'Begroting penvoerder'!K25</f>
        <v>Hoeveelheid</v>
      </c>
      <c r="L25" s="8" t="str">
        <f>'Begroting penvoerder'!L25</f>
        <v>Hoev.x prijs</v>
      </c>
      <c r="M25" s="8"/>
      <c r="N25" s="19"/>
      <c r="P25" s="11"/>
    </row>
    <row r="26" spans="1:16" s="2" customFormat="1" ht="15.6" customHeight="1" x14ac:dyDescent="0.2">
      <c r="A26" s="7"/>
      <c r="B26" s="88"/>
      <c r="C26" s="7"/>
      <c r="D26" s="92"/>
      <c r="E26" s="91"/>
      <c r="F26" s="171">
        <f>D$26*E26</f>
        <v>0</v>
      </c>
      <c r="G26" s="20"/>
      <c r="H26" s="93"/>
      <c r="I26" s="171">
        <f>$D26*H26</f>
        <v>0</v>
      </c>
      <c r="J26" s="31"/>
      <c r="K26" s="93"/>
      <c r="L26" s="171">
        <f>$D26*K26</f>
        <v>0</v>
      </c>
      <c r="M26" s="31"/>
      <c r="N26" s="32"/>
      <c r="P26" s="6"/>
    </row>
    <row r="27" spans="1:16" s="2" customFormat="1" ht="15.6" customHeight="1" x14ac:dyDescent="0.2">
      <c r="A27" s="7"/>
      <c r="B27" s="88"/>
      <c r="C27" s="7"/>
      <c r="D27" s="92"/>
      <c r="E27" s="91"/>
      <c r="F27" s="171">
        <f>D$27*E27</f>
        <v>0</v>
      </c>
      <c r="G27" s="20"/>
      <c r="H27" s="93"/>
      <c r="I27" s="171">
        <f t="shared" ref="I27:I33" si="3">$D27*H27</f>
        <v>0</v>
      </c>
      <c r="J27" s="31"/>
      <c r="K27" s="93"/>
      <c r="L27" s="171">
        <f t="shared" ref="L27:L33" si="4">$D27*K27</f>
        <v>0</v>
      </c>
      <c r="M27" s="31"/>
      <c r="N27" s="32"/>
      <c r="P27" s="6"/>
    </row>
    <row r="28" spans="1:16" s="2" customFormat="1" ht="15.6" customHeight="1" x14ac:dyDescent="0.2">
      <c r="A28" s="7"/>
      <c r="B28" s="88"/>
      <c r="C28" s="7"/>
      <c r="D28" s="92"/>
      <c r="E28" s="91"/>
      <c r="F28" s="171">
        <f>D$28*E28</f>
        <v>0</v>
      </c>
      <c r="G28" s="20"/>
      <c r="H28" s="93"/>
      <c r="I28" s="171">
        <f t="shared" si="3"/>
        <v>0</v>
      </c>
      <c r="J28" s="31"/>
      <c r="K28" s="93"/>
      <c r="L28" s="171">
        <f t="shared" si="4"/>
        <v>0</v>
      </c>
      <c r="M28" s="31"/>
      <c r="N28" s="32"/>
      <c r="P28" s="6"/>
    </row>
    <row r="29" spans="1:16" s="2" customFormat="1" ht="15.6" customHeight="1" x14ac:dyDescent="0.2">
      <c r="A29" s="7"/>
      <c r="B29" s="88"/>
      <c r="C29" s="7"/>
      <c r="D29" s="92"/>
      <c r="E29" s="91"/>
      <c r="F29" s="171">
        <f>D$29*E29</f>
        <v>0</v>
      </c>
      <c r="G29" s="20"/>
      <c r="H29" s="93"/>
      <c r="I29" s="171">
        <f t="shared" si="3"/>
        <v>0</v>
      </c>
      <c r="J29" s="31"/>
      <c r="K29" s="93"/>
      <c r="L29" s="171">
        <f t="shared" si="4"/>
        <v>0</v>
      </c>
      <c r="M29" s="31"/>
      <c r="N29" s="32"/>
      <c r="P29" s="6"/>
    </row>
    <row r="30" spans="1:16" s="2" customFormat="1" ht="15.6" customHeight="1" x14ac:dyDescent="0.2">
      <c r="A30" s="7"/>
      <c r="B30" s="88"/>
      <c r="C30" s="7"/>
      <c r="D30" s="92"/>
      <c r="E30" s="91"/>
      <c r="F30" s="171">
        <f>D$30*E30</f>
        <v>0</v>
      </c>
      <c r="G30" s="20"/>
      <c r="H30" s="93"/>
      <c r="I30" s="171">
        <f t="shared" si="3"/>
        <v>0</v>
      </c>
      <c r="J30" s="31"/>
      <c r="K30" s="93"/>
      <c r="L30" s="171">
        <f t="shared" si="4"/>
        <v>0</v>
      </c>
      <c r="M30" s="31"/>
      <c r="N30" s="32"/>
      <c r="P30" s="6"/>
    </row>
    <row r="31" spans="1:16" s="2" customFormat="1" ht="15.6" customHeight="1" x14ac:dyDescent="0.2">
      <c r="A31" s="7"/>
      <c r="B31" s="88"/>
      <c r="C31" s="7"/>
      <c r="D31" s="92"/>
      <c r="E31" s="91"/>
      <c r="F31" s="171">
        <f>D$31*E31</f>
        <v>0</v>
      </c>
      <c r="G31" s="20"/>
      <c r="H31" s="93"/>
      <c r="I31" s="171">
        <f t="shared" si="3"/>
        <v>0</v>
      </c>
      <c r="J31" s="31"/>
      <c r="K31" s="93"/>
      <c r="L31" s="171">
        <f t="shared" si="4"/>
        <v>0</v>
      </c>
      <c r="M31" s="31"/>
      <c r="N31" s="32"/>
      <c r="P31" s="6"/>
    </row>
    <row r="32" spans="1:16" s="2" customFormat="1" ht="15.6" customHeight="1" x14ac:dyDescent="0.2">
      <c r="B32" s="88"/>
      <c r="D32" s="92"/>
      <c r="E32" s="91"/>
      <c r="F32" s="171">
        <f>D$32*E32</f>
        <v>0</v>
      </c>
      <c r="G32" s="20"/>
      <c r="H32" s="93"/>
      <c r="I32" s="171">
        <f t="shared" si="3"/>
        <v>0</v>
      </c>
      <c r="J32" s="31"/>
      <c r="K32" s="93"/>
      <c r="L32" s="171">
        <f t="shared" si="4"/>
        <v>0</v>
      </c>
      <c r="M32" s="31"/>
      <c r="N32" s="32"/>
      <c r="P32" s="6"/>
    </row>
    <row r="33" spans="1:16" s="2" customFormat="1" ht="15.6" customHeight="1" x14ac:dyDescent="0.2">
      <c r="B33" s="88"/>
      <c r="D33" s="92"/>
      <c r="E33" s="91"/>
      <c r="F33" s="172">
        <f>D$33*E33</f>
        <v>0</v>
      </c>
      <c r="G33" s="20"/>
      <c r="H33" s="93"/>
      <c r="I33" s="172">
        <f t="shared" si="3"/>
        <v>0</v>
      </c>
      <c r="J33" s="31"/>
      <c r="K33" s="93"/>
      <c r="L33" s="172">
        <f t="shared" si="4"/>
        <v>0</v>
      </c>
      <c r="M33" s="31"/>
      <c r="N33" s="32" t="str">
        <f>'Begroting penvoerder'!N33</f>
        <v>Totaal materialen en hulpmiddelen</v>
      </c>
      <c r="P33" s="6"/>
    </row>
    <row r="34" spans="1:16" s="7" customFormat="1" ht="15.6" customHeight="1" thickBot="1" x14ac:dyDescent="0.25">
      <c r="B34" s="33"/>
      <c r="C34" s="34"/>
      <c r="D34" s="35"/>
      <c r="E34" s="29"/>
      <c r="F34" s="175">
        <f>SUM(F26:F33)</f>
        <v>0</v>
      </c>
      <c r="G34" s="29"/>
      <c r="H34" s="36"/>
      <c r="I34" s="175">
        <f>SUM(I26:I33)</f>
        <v>0</v>
      </c>
      <c r="J34" s="35"/>
      <c r="K34" s="36"/>
      <c r="L34" s="175">
        <f>SUM(L26:L33)</f>
        <v>0</v>
      </c>
      <c r="M34" s="35"/>
      <c r="N34" s="174">
        <f>+F34+I34+L34</f>
        <v>0</v>
      </c>
      <c r="P34" s="11"/>
    </row>
    <row r="35" spans="1:16" s="2" customFormat="1" ht="15.6" customHeight="1" thickBot="1" x14ac:dyDescent="0.25">
      <c r="A35" s="7"/>
      <c r="D35" s="4"/>
      <c r="F35" s="4"/>
      <c r="G35" s="4"/>
      <c r="I35" s="4"/>
      <c r="J35" s="4"/>
      <c r="L35" s="4"/>
      <c r="M35" s="4"/>
      <c r="N35" s="5"/>
      <c r="P35" s="6"/>
    </row>
    <row r="36" spans="1:16" s="2" customFormat="1" ht="21" customHeight="1" x14ac:dyDescent="0.2">
      <c r="A36" s="7" t="str">
        <f>'Begroting penvoerder'!A36</f>
        <v>3.</v>
      </c>
      <c r="B36" s="37" t="str">
        <f>'Begroting penvoerder'!B36</f>
        <v xml:space="preserve">Vul ook het werkblad Mach, app in voor een nadere specificatie!!! </v>
      </c>
      <c r="C36" s="38"/>
      <c r="D36" s="15"/>
      <c r="E36" s="16" t="str">
        <f>'Begroting penvoerder'!E36</f>
        <v>Fundamenteel onderzoek</v>
      </c>
      <c r="F36" s="15"/>
      <c r="G36" s="15"/>
      <c r="H36" s="16" t="str">
        <f>'Begroting penvoerder'!H36</f>
        <v>Industrieel onderzoek</v>
      </c>
      <c r="I36" s="15"/>
      <c r="J36" s="15"/>
      <c r="K36" s="16" t="str">
        <f>'Begroting penvoerder'!K36</f>
        <v>Experimentele ontwikkeling</v>
      </c>
      <c r="L36" s="15"/>
      <c r="M36" s="15"/>
      <c r="N36" s="17"/>
      <c r="P36" s="6"/>
    </row>
    <row r="37" spans="1:16" s="7" customFormat="1" ht="24.75" customHeight="1" x14ac:dyDescent="0.2">
      <c r="B37" s="18" t="str">
        <f>'Begroting penvoerder'!B37</f>
        <v>Kosten van Machines  en apparatuur</v>
      </c>
      <c r="D37" s="8"/>
      <c r="F37" s="8" t="str">
        <f>'Begroting penvoerder'!F37</f>
        <v>Kosten</v>
      </c>
      <c r="G37" s="8"/>
      <c r="I37" s="8" t="str">
        <f>'Begroting penvoerder'!I37</f>
        <v>Kosten</v>
      </c>
      <c r="J37" s="8"/>
      <c r="L37" s="8" t="str">
        <f>'Begroting penvoerder'!L37</f>
        <v>Kosten</v>
      </c>
      <c r="M37" s="8"/>
      <c r="N37" s="19"/>
      <c r="P37" s="11"/>
    </row>
    <row r="38" spans="1:16" s="2" customFormat="1" ht="15.6" customHeight="1" x14ac:dyDescent="0.2">
      <c r="B38" s="88"/>
      <c r="D38" s="4"/>
      <c r="F38" s="89"/>
      <c r="G38" s="20"/>
      <c r="H38" s="20"/>
      <c r="I38" s="89"/>
      <c r="J38" s="20"/>
      <c r="K38" s="20"/>
      <c r="L38" s="89"/>
      <c r="M38" s="20"/>
      <c r="N38" s="39"/>
      <c r="P38" s="6"/>
    </row>
    <row r="39" spans="1:16" s="2" customFormat="1" ht="15.6" customHeight="1" x14ac:dyDescent="0.2">
      <c r="B39" s="88"/>
      <c r="D39" s="4"/>
      <c r="F39" s="89"/>
      <c r="G39" s="20"/>
      <c r="H39" s="20"/>
      <c r="I39" s="89"/>
      <c r="J39" s="20"/>
      <c r="K39" s="20"/>
      <c r="L39" s="89"/>
      <c r="M39" s="20"/>
      <c r="N39" s="39"/>
      <c r="P39" s="6"/>
    </row>
    <row r="40" spans="1:16" s="2" customFormat="1" ht="15.6" customHeight="1" x14ac:dyDescent="0.2">
      <c r="B40" s="88"/>
      <c r="D40" s="4"/>
      <c r="F40" s="89"/>
      <c r="G40" s="20"/>
      <c r="H40" s="20"/>
      <c r="I40" s="89"/>
      <c r="J40" s="20"/>
      <c r="K40" s="20"/>
      <c r="L40" s="89"/>
      <c r="M40" s="20"/>
      <c r="N40" s="39"/>
      <c r="P40" s="6"/>
    </row>
    <row r="41" spans="1:16" s="2" customFormat="1" ht="15.6" customHeight="1" x14ac:dyDescent="0.2">
      <c r="B41" s="88"/>
      <c r="D41" s="4"/>
      <c r="F41" s="89"/>
      <c r="G41" s="20"/>
      <c r="H41" s="20"/>
      <c r="I41" s="89"/>
      <c r="J41" s="20"/>
      <c r="K41" s="20"/>
      <c r="L41" s="89"/>
      <c r="M41" s="20"/>
      <c r="N41" s="39"/>
      <c r="P41" s="6"/>
    </row>
    <row r="42" spans="1:16" s="2" customFormat="1" ht="15.6" customHeight="1" x14ac:dyDescent="0.2">
      <c r="B42" s="88"/>
      <c r="D42" s="4"/>
      <c r="F42" s="89"/>
      <c r="G42" s="20"/>
      <c r="H42" s="20"/>
      <c r="I42" s="89"/>
      <c r="J42" s="20"/>
      <c r="K42" s="20"/>
      <c r="L42" s="89"/>
      <c r="M42" s="20"/>
      <c r="N42" s="39"/>
      <c r="P42" s="6"/>
    </row>
    <row r="43" spans="1:16" s="2" customFormat="1" ht="15.6" customHeight="1" x14ac:dyDescent="0.2">
      <c r="B43" s="88"/>
      <c r="D43" s="4"/>
      <c r="F43" s="89"/>
      <c r="G43" s="20"/>
      <c r="H43" s="20"/>
      <c r="I43" s="89"/>
      <c r="J43" s="20"/>
      <c r="K43" s="20"/>
      <c r="L43" s="89"/>
      <c r="M43" s="20"/>
      <c r="N43" s="39"/>
      <c r="P43" s="6"/>
    </row>
    <row r="44" spans="1:16" s="2" customFormat="1" ht="15.6" customHeight="1" x14ac:dyDescent="0.2">
      <c r="B44" s="88"/>
      <c r="D44" s="4"/>
      <c r="F44" s="89"/>
      <c r="G44" s="20"/>
      <c r="H44" s="20"/>
      <c r="I44" s="89"/>
      <c r="J44" s="20"/>
      <c r="K44" s="20"/>
      <c r="L44" s="89"/>
      <c r="M44" s="20"/>
      <c r="N44" s="39"/>
      <c r="P44" s="6"/>
    </row>
    <row r="45" spans="1:16" s="2" customFormat="1" ht="15.6" customHeight="1" x14ac:dyDescent="0.2">
      <c r="B45" s="88"/>
      <c r="D45" s="4"/>
      <c r="F45" s="89"/>
      <c r="G45" s="20"/>
      <c r="H45" s="20"/>
      <c r="I45" s="89"/>
      <c r="J45" s="20"/>
      <c r="K45" s="20"/>
      <c r="L45" s="89"/>
      <c r="M45" s="20"/>
      <c r="N45" s="39"/>
      <c r="P45" s="6"/>
    </row>
    <row r="46" spans="1:16" s="2" customFormat="1" ht="15.6" customHeight="1" x14ac:dyDescent="0.2">
      <c r="B46" s="88"/>
      <c r="D46" s="4"/>
      <c r="F46" s="138"/>
      <c r="G46" s="20"/>
      <c r="H46" s="40"/>
      <c r="I46" s="138"/>
      <c r="J46" s="20"/>
      <c r="K46" s="40"/>
      <c r="L46" s="138"/>
      <c r="M46" s="20"/>
      <c r="N46" s="39" t="str">
        <f>'Begroting penvoerder'!N46</f>
        <v>Totaal machines en apparatuur</v>
      </c>
      <c r="P46" s="6"/>
    </row>
    <row r="47" spans="1:16" s="7" customFormat="1" ht="15.6" customHeight="1" thickBot="1" x14ac:dyDescent="0.25">
      <c r="B47" s="26"/>
      <c r="C47" s="27"/>
      <c r="D47" s="28"/>
      <c r="E47" s="27"/>
      <c r="F47" s="175">
        <f>SUM(F38:F46)</f>
        <v>0</v>
      </c>
      <c r="G47" s="29"/>
      <c r="H47" s="29"/>
      <c r="I47" s="175">
        <f>SUM(I38:I46)</f>
        <v>0</v>
      </c>
      <c r="J47" s="29"/>
      <c r="K47" s="29"/>
      <c r="L47" s="175">
        <f>SUM(L38:L46)</f>
        <v>0</v>
      </c>
      <c r="M47" s="29"/>
      <c r="N47" s="174">
        <f>+F47+I47+L47</f>
        <v>0</v>
      </c>
      <c r="P47" s="11"/>
    </row>
    <row r="48" spans="1:16" s="7" customFormat="1" ht="15.6" customHeight="1" thickBot="1" x14ac:dyDescent="0.25">
      <c r="D48" s="8"/>
      <c r="F48" s="8"/>
      <c r="G48" s="8"/>
      <c r="I48" s="8"/>
      <c r="J48" s="8"/>
      <c r="L48" s="8"/>
      <c r="M48" s="8"/>
      <c r="N48" s="5"/>
      <c r="P48" s="11"/>
    </row>
    <row r="49" spans="1:19" s="7" customFormat="1" ht="15.6" customHeight="1" thickBot="1" x14ac:dyDescent="0.3">
      <c r="B49" s="3" t="s">
        <v>37</v>
      </c>
      <c r="C49" s="176">
        <f>Deelnemer_3</f>
        <v>0</v>
      </c>
      <c r="D49" s="8"/>
      <c r="F49" s="8"/>
      <c r="G49" s="8"/>
      <c r="I49" s="8"/>
      <c r="J49" s="8"/>
      <c r="L49" s="8"/>
      <c r="M49" s="8"/>
      <c r="N49" s="5"/>
      <c r="P49" s="11"/>
    </row>
    <row r="50" spans="1:19" s="7" customFormat="1" ht="15.6" customHeight="1" thickBot="1" x14ac:dyDescent="0.3">
      <c r="B50" s="3" t="s">
        <v>35</v>
      </c>
      <c r="C50" s="176">
        <f>Projecttitel</f>
        <v>0</v>
      </c>
      <c r="D50" s="8"/>
      <c r="F50" s="8"/>
      <c r="G50" s="8"/>
      <c r="I50" s="8"/>
      <c r="J50" s="8"/>
      <c r="L50" s="8"/>
      <c r="M50" s="8"/>
      <c r="N50" s="5"/>
      <c r="P50" s="11"/>
    </row>
    <row r="51" spans="1:19" s="7" customFormat="1" ht="15.6" customHeight="1" x14ac:dyDescent="0.25">
      <c r="B51" s="12"/>
      <c r="D51" s="8"/>
      <c r="F51" s="8"/>
      <c r="G51" s="8"/>
      <c r="I51" s="8"/>
      <c r="J51" s="8"/>
      <c r="L51" s="8"/>
      <c r="M51" s="8"/>
      <c r="N51" s="5"/>
      <c r="P51" s="11"/>
    </row>
    <row r="52" spans="1:19" s="2" customFormat="1" ht="15.6" customHeight="1" thickBot="1" x14ac:dyDescent="0.25">
      <c r="D52" s="4"/>
      <c r="F52" s="4"/>
      <c r="G52" s="4"/>
      <c r="I52" s="4"/>
      <c r="J52" s="4"/>
      <c r="L52" s="4"/>
      <c r="M52" s="4"/>
      <c r="N52" s="5"/>
      <c r="P52" s="6"/>
    </row>
    <row r="53" spans="1:19" s="2" customFormat="1" ht="21" customHeight="1" x14ac:dyDescent="0.2">
      <c r="A53" s="7" t="str">
        <f>'Begroting penvoerder'!A53</f>
        <v>4.</v>
      </c>
      <c r="B53" s="13" t="str">
        <f>'Begroting penvoerder'!B53</f>
        <v>Aan derden verschuldigde kosten</v>
      </c>
      <c r="C53" s="14"/>
      <c r="D53" s="30"/>
      <c r="E53" s="16" t="str">
        <f>'Begroting penvoerder'!E53</f>
        <v>Fundamenteel onderzoek</v>
      </c>
      <c r="F53" s="15"/>
      <c r="G53" s="15"/>
      <c r="H53" s="16" t="str">
        <f>'Begroting penvoerder'!H53</f>
        <v>Industrieel onderzoek</v>
      </c>
      <c r="I53" s="15"/>
      <c r="J53" s="15"/>
      <c r="K53" s="16" t="str">
        <f>'Begroting penvoerder'!K53</f>
        <v>Experimentele ontwikkeling</v>
      </c>
      <c r="L53" s="15"/>
      <c r="M53" s="15"/>
      <c r="N53" s="17"/>
      <c r="P53" s="6"/>
    </row>
    <row r="54" spans="1:19" s="7" customFormat="1" ht="23.25" customHeight="1" x14ac:dyDescent="0.2">
      <c r="B54" s="18" t="str">
        <f>'Begroting penvoerder'!B54</f>
        <v>Naam derde, omschrijving buitenlandse reis- en verblijfkosten</v>
      </c>
      <c r="D54" s="8"/>
      <c r="F54" s="8" t="str">
        <f>'Begroting penvoerder'!F54</f>
        <v>Kosten</v>
      </c>
      <c r="G54" s="8"/>
      <c r="I54" s="8" t="str">
        <f>'Begroting penvoerder'!I54</f>
        <v>Kosten</v>
      </c>
      <c r="J54" s="8"/>
      <c r="L54" s="8" t="str">
        <f>'Begroting penvoerder'!L54</f>
        <v>Kosten</v>
      </c>
      <c r="M54" s="8"/>
      <c r="N54" s="19"/>
      <c r="P54" s="11"/>
    </row>
    <row r="55" spans="1:19" s="2" customFormat="1" ht="15.6" customHeight="1" x14ac:dyDescent="0.2">
      <c r="A55" s="7"/>
      <c r="B55" s="88"/>
      <c r="D55" s="8"/>
      <c r="F55" s="89"/>
      <c r="G55" s="20"/>
      <c r="H55" s="20"/>
      <c r="I55" s="89"/>
      <c r="J55" s="20"/>
      <c r="K55" s="20"/>
      <c r="L55" s="89"/>
      <c r="M55" s="20"/>
      <c r="N55" s="39"/>
      <c r="P55" s="6"/>
    </row>
    <row r="56" spans="1:19" s="2" customFormat="1" ht="15.6" customHeight="1" x14ac:dyDescent="0.2">
      <c r="A56" s="7"/>
      <c r="B56" s="88"/>
      <c r="D56" s="8"/>
      <c r="F56" s="89"/>
      <c r="G56" s="20"/>
      <c r="H56" s="20"/>
      <c r="I56" s="89"/>
      <c r="J56" s="20"/>
      <c r="K56" s="20"/>
      <c r="L56" s="89"/>
      <c r="M56" s="20"/>
      <c r="N56" s="39"/>
      <c r="P56" s="6"/>
    </row>
    <row r="57" spans="1:19" s="2" customFormat="1" ht="15.6" customHeight="1" x14ac:dyDescent="0.2">
      <c r="A57" s="7"/>
      <c r="B57" s="88"/>
      <c r="D57" s="8"/>
      <c r="F57" s="89"/>
      <c r="G57" s="20"/>
      <c r="H57" s="20"/>
      <c r="I57" s="89"/>
      <c r="J57" s="20"/>
      <c r="K57" s="20"/>
      <c r="L57" s="89"/>
      <c r="M57" s="20"/>
      <c r="N57" s="39"/>
      <c r="P57" s="6"/>
    </row>
    <row r="58" spans="1:19" s="2" customFormat="1" ht="15.6" customHeight="1" x14ac:dyDescent="0.2">
      <c r="A58" s="7"/>
      <c r="B58" s="88"/>
      <c r="D58" s="8"/>
      <c r="F58" s="89"/>
      <c r="G58" s="20"/>
      <c r="H58" s="20"/>
      <c r="I58" s="89"/>
      <c r="J58" s="20"/>
      <c r="K58" s="20"/>
      <c r="L58" s="89"/>
      <c r="M58" s="20"/>
      <c r="N58" s="39"/>
      <c r="P58" s="6"/>
    </row>
    <row r="59" spans="1:19" s="2" customFormat="1" ht="15.6" customHeight="1" x14ac:dyDescent="0.2">
      <c r="A59" s="7"/>
      <c r="B59" s="88"/>
      <c r="D59" s="8"/>
      <c r="F59" s="89"/>
      <c r="G59" s="20"/>
      <c r="H59" s="20"/>
      <c r="I59" s="89"/>
      <c r="J59" s="20"/>
      <c r="K59" s="20"/>
      <c r="L59" s="89"/>
      <c r="M59" s="20"/>
      <c r="N59" s="39"/>
      <c r="P59" s="6"/>
    </row>
    <row r="60" spans="1:19" s="2" customFormat="1" ht="15.6" customHeight="1" x14ac:dyDescent="0.2">
      <c r="A60" s="7"/>
      <c r="B60" s="88"/>
      <c r="D60" s="8"/>
      <c r="F60" s="89"/>
      <c r="G60" s="20"/>
      <c r="H60" s="20"/>
      <c r="I60" s="89"/>
      <c r="J60" s="20"/>
      <c r="K60" s="20"/>
      <c r="L60" s="89"/>
      <c r="M60" s="20"/>
      <c r="N60" s="39"/>
      <c r="P60" s="6"/>
    </row>
    <row r="61" spans="1:19" s="2" customFormat="1" ht="15.6" customHeight="1" x14ac:dyDescent="0.2">
      <c r="A61" s="7"/>
      <c r="B61" s="88"/>
      <c r="D61" s="8"/>
      <c r="F61" s="89"/>
      <c r="G61" s="20"/>
      <c r="H61" s="20"/>
      <c r="I61" s="89"/>
      <c r="J61" s="20"/>
      <c r="K61" s="20"/>
      <c r="L61" s="89"/>
      <c r="M61" s="20"/>
      <c r="N61" s="39"/>
      <c r="P61" s="6"/>
    </row>
    <row r="62" spans="1:19" s="2" customFormat="1" ht="15.6" customHeight="1" x14ac:dyDescent="0.2">
      <c r="A62" s="7"/>
      <c r="B62" s="88"/>
      <c r="D62" s="8"/>
      <c r="F62" s="89"/>
      <c r="G62" s="20"/>
      <c r="H62" s="20"/>
      <c r="I62" s="89"/>
      <c r="J62" s="20"/>
      <c r="K62" s="20"/>
      <c r="L62" s="89"/>
      <c r="M62" s="20"/>
      <c r="N62" s="39"/>
      <c r="P62" s="6"/>
    </row>
    <row r="63" spans="1:19" s="2" customFormat="1" ht="15.6" customHeight="1" x14ac:dyDescent="0.2">
      <c r="B63" s="88"/>
      <c r="D63" s="4"/>
      <c r="F63" s="89"/>
      <c r="G63" s="20"/>
      <c r="H63" s="41"/>
      <c r="I63" s="89"/>
      <c r="J63" s="20"/>
      <c r="K63" s="41"/>
      <c r="L63" s="89"/>
      <c r="M63" s="20"/>
      <c r="N63" s="39"/>
      <c r="O63" s="42"/>
      <c r="P63" s="43"/>
      <c r="Q63" s="42"/>
      <c r="R63" s="42"/>
      <c r="S63" s="42"/>
    </row>
    <row r="64" spans="1:19" s="7" customFormat="1" ht="12.75" x14ac:dyDescent="0.2">
      <c r="B64" s="88"/>
      <c r="D64" s="8"/>
      <c r="E64" s="2"/>
      <c r="F64" s="89"/>
      <c r="G64" s="20"/>
      <c r="H64" s="20"/>
      <c r="I64" s="89"/>
      <c r="J64" s="23"/>
      <c r="K64" s="20"/>
      <c r="L64" s="89"/>
      <c r="M64" s="23"/>
      <c r="N64" s="39"/>
      <c r="P64" s="11"/>
    </row>
    <row r="65" spans="1:16" s="7" customFormat="1" ht="12.75" x14ac:dyDescent="0.2">
      <c r="B65" s="88"/>
      <c r="D65" s="8"/>
      <c r="E65" s="2"/>
      <c r="F65" s="89"/>
      <c r="G65" s="20"/>
      <c r="H65" s="20"/>
      <c r="I65" s="89"/>
      <c r="J65" s="23"/>
      <c r="K65" s="20"/>
      <c r="L65" s="89"/>
      <c r="M65" s="23"/>
      <c r="N65" s="39"/>
      <c r="P65" s="11"/>
    </row>
    <row r="66" spans="1:16" s="7" customFormat="1" ht="12.75" x14ac:dyDescent="0.2">
      <c r="B66" s="88"/>
      <c r="D66" s="8"/>
      <c r="E66" s="2"/>
      <c r="F66" s="89"/>
      <c r="G66" s="20"/>
      <c r="H66" s="20"/>
      <c r="I66" s="89"/>
      <c r="J66" s="23"/>
      <c r="K66" s="20"/>
      <c r="L66" s="89"/>
      <c r="M66" s="23"/>
      <c r="N66" s="39"/>
      <c r="P66" s="11"/>
    </row>
    <row r="67" spans="1:16" s="7" customFormat="1" ht="12.75" x14ac:dyDescent="0.2">
      <c r="B67" s="88"/>
      <c r="D67" s="8"/>
      <c r="E67" s="2"/>
      <c r="F67" s="89"/>
      <c r="G67" s="20"/>
      <c r="H67" s="20"/>
      <c r="I67" s="89"/>
      <c r="J67" s="23"/>
      <c r="K67" s="20"/>
      <c r="L67" s="89"/>
      <c r="M67" s="23"/>
      <c r="N67" s="39"/>
      <c r="P67" s="11"/>
    </row>
    <row r="68" spans="1:16" s="7" customFormat="1" ht="12.75" x14ac:dyDescent="0.2">
      <c r="B68" s="88"/>
      <c r="D68" s="8"/>
      <c r="E68" s="2"/>
      <c r="F68" s="89"/>
      <c r="G68" s="20"/>
      <c r="H68" s="20"/>
      <c r="I68" s="89"/>
      <c r="J68" s="23"/>
      <c r="K68" s="20"/>
      <c r="L68" s="89"/>
      <c r="M68" s="23"/>
      <c r="N68" s="39"/>
      <c r="P68" s="11"/>
    </row>
    <row r="69" spans="1:16" s="7" customFormat="1" ht="12.75" x14ac:dyDescent="0.2">
      <c r="B69" s="88"/>
      <c r="D69" s="8"/>
      <c r="E69" s="2"/>
      <c r="F69" s="138"/>
      <c r="G69" s="20"/>
      <c r="H69" s="41"/>
      <c r="I69" s="138"/>
      <c r="J69" s="23"/>
      <c r="K69" s="41"/>
      <c r="L69" s="138"/>
      <c r="M69" s="23"/>
      <c r="N69" s="39" t="str">
        <f>'Begroting penvoerder'!N69</f>
        <v>Totaal kosten derden</v>
      </c>
      <c r="P69" s="11"/>
    </row>
    <row r="70" spans="1:16" s="7" customFormat="1" ht="13.5" thickBot="1" x14ac:dyDescent="0.25">
      <c r="B70" s="26"/>
      <c r="C70" s="27"/>
      <c r="D70" s="28"/>
      <c r="E70" s="27"/>
      <c r="F70" s="175">
        <f>SUM(F55:F69)</f>
        <v>0</v>
      </c>
      <c r="G70" s="29"/>
      <c r="H70" s="29"/>
      <c r="I70" s="175">
        <f>SUM(I55:I69)</f>
        <v>0</v>
      </c>
      <c r="J70" s="29"/>
      <c r="K70" s="29"/>
      <c r="L70" s="175">
        <f>SUM(L55:L69)</f>
        <v>0</v>
      </c>
      <c r="M70" s="29"/>
      <c r="N70" s="174">
        <f>+F70+I70+L70</f>
        <v>0</v>
      </c>
      <c r="P70" s="11"/>
    </row>
    <row r="71" spans="1:16" s="7" customFormat="1" ht="13.5" thickBot="1" x14ac:dyDescent="0.25">
      <c r="D71" s="8"/>
      <c r="F71" s="8"/>
      <c r="G71" s="8"/>
      <c r="H71" s="8"/>
      <c r="I71" s="8"/>
      <c r="J71" s="8"/>
      <c r="K71" s="8"/>
      <c r="L71" s="8"/>
      <c r="M71" s="8"/>
      <c r="N71" s="5"/>
      <c r="P71" s="11"/>
    </row>
    <row r="72" spans="1:16" s="46" customFormat="1" ht="21.75" customHeight="1" thickBot="1" x14ac:dyDescent="0.3">
      <c r="A72" s="7" t="str">
        <f>'Begroting penvoerder'!A72</f>
        <v>5.</v>
      </c>
      <c r="B72" s="47" t="str">
        <f>'Begroting penvoerder'!B72</f>
        <v>Totale subsidiabele projectkosten</v>
      </c>
      <c r="C72" s="48"/>
      <c r="D72" s="49"/>
      <c r="E72" s="50"/>
      <c r="F72" s="177">
        <f>SUM(F22,F34,F47,F70)</f>
        <v>0</v>
      </c>
      <c r="G72" s="51"/>
      <c r="H72" s="51"/>
      <c r="I72" s="177">
        <f>SUM(I22,I34,I47,I70)</f>
        <v>0</v>
      </c>
      <c r="J72" s="51"/>
      <c r="K72" s="51"/>
      <c r="L72" s="177">
        <f>SUM(L22,L34,L47,L70)</f>
        <v>0</v>
      </c>
      <c r="M72" s="51"/>
      <c r="N72" s="178">
        <f>+F72+I72+L72</f>
        <v>0</v>
      </c>
      <c r="P72" s="52"/>
    </row>
    <row r="73" spans="1:16" s="7" customFormat="1" ht="15.6" customHeight="1" thickBot="1" x14ac:dyDescent="0.3">
      <c r="A73" s="53"/>
      <c r="B73" s="53"/>
      <c r="C73" s="53"/>
      <c r="D73" s="54"/>
      <c r="F73" s="23"/>
      <c r="G73" s="23"/>
      <c r="H73" s="23"/>
      <c r="I73" s="23"/>
      <c r="J73" s="23"/>
      <c r="K73" s="23"/>
      <c r="L73" s="23"/>
      <c r="M73" s="23"/>
      <c r="N73" s="55"/>
      <c r="O73" s="56"/>
      <c r="P73" s="11"/>
    </row>
    <row r="74" spans="1:16" s="2" customFormat="1" ht="21" customHeight="1" x14ac:dyDescent="0.25">
      <c r="A74" s="53"/>
      <c r="B74" s="57" t="str">
        <f>'Begroting penvoerder'!B74</f>
        <v>Eventuele andere subsidie van een bestuursorgaan of Europese Unie</v>
      </c>
      <c r="C74" s="58"/>
      <c r="D74" s="59"/>
      <c r="E74" s="60"/>
      <c r="F74" s="61"/>
      <c r="G74" s="61"/>
      <c r="H74" s="62"/>
      <c r="I74" s="61"/>
      <c r="J74" s="62"/>
      <c r="K74" s="62"/>
      <c r="L74" s="61"/>
      <c r="M74" s="62"/>
      <c r="N74" s="139"/>
      <c r="P74" s="6"/>
    </row>
    <row r="75" spans="1:16" s="2" customFormat="1" ht="15.6" customHeight="1" x14ac:dyDescent="0.2">
      <c r="B75" s="24"/>
      <c r="C75" s="63"/>
      <c r="D75" s="64"/>
      <c r="F75" s="4"/>
      <c r="G75" s="4"/>
      <c r="I75" s="4"/>
      <c r="J75" s="65"/>
      <c r="L75" s="4"/>
      <c r="M75" s="65"/>
      <c r="N75" s="19"/>
      <c r="P75" s="6"/>
    </row>
    <row r="76" spans="1:16" ht="15.6" customHeight="1" x14ac:dyDescent="0.25">
      <c r="A76" s="66"/>
      <c r="B76" s="67" t="str">
        <f>'Begroting penvoerder'!B76</f>
        <v>Toelichting en duidelijke onderbouwing* financiering eigen aandeel:</v>
      </c>
      <c r="C76" s="66"/>
      <c r="D76" s="68"/>
      <c r="N76" s="71"/>
    </row>
    <row r="77" spans="1:16" ht="15.6" customHeight="1" x14ac:dyDescent="0.25">
      <c r="B77" s="73" t="str">
        <f>'Begroting penvoerder'!B77</f>
        <v>(*pas nodig als de subsidieaanvraag is gehonoreerd)</v>
      </c>
      <c r="C77" s="74"/>
      <c r="D77" s="68"/>
      <c r="J77" s="75"/>
      <c r="M77" s="75"/>
      <c r="N77" s="76"/>
    </row>
    <row r="78" spans="1:16" ht="15.6" customHeight="1" x14ac:dyDescent="0.25">
      <c r="A78" s="66"/>
      <c r="B78" s="77"/>
      <c r="C78" s="66"/>
      <c r="D78" s="68"/>
      <c r="J78" s="75"/>
      <c r="M78" s="75"/>
      <c r="N78" s="76"/>
    </row>
    <row r="79" spans="1:16" ht="15.6" customHeight="1" x14ac:dyDescent="0.2">
      <c r="B79" s="73"/>
      <c r="H79" s="78"/>
      <c r="K79" s="78"/>
      <c r="N79" s="71"/>
    </row>
    <row r="80" spans="1:16" s="2" customFormat="1" ht="15.6" customHeight="1" thickBot="1" x14ac:dyDescent="0.25">
      <c r="A80" s="7"/>
      <c r="B80" s="79"/>
      <c r="C80" s="80"/>
      <c r="D80" s="81"/>
      <c r="E80" s="82"/>
      <c r="F80" s="83"/>
      <c r="G80" s="83"/>
      <c r="H80" s="82"/>
      <c r="I80" s="83"/>
      <c r="J80" s="83"/>
      <c r="K80" s="82"/>
      <c r="L80" s="83"/>
      <c r="M80" s="83"/>
      <c r="N80" s="84"/>
      <c r="P80" s="6"/>
    </row>
    <row r="81" spans="6:13" ht="15.6" customHeight="1" x14ac:dyDescent="0.2">
      <c r="F81" s="85"/>
      <c r="G81" s="85"/>
      <c r="I81" s="85"/>
      <c r="L81" s="85"/>
    </row>
    <row r="82" spans="6:13" ht="15.6" customHeight="1" x14ac:dyDescent="0.2">
      <c r="J82" s="75"/>
      <c r="M82" s="75"/>
    </row>
  </sheetData>
  <sheetProtection sheet="1" selectLockedCells="1"/>
  <phoneticPr fontId="0" type="noConversion"/>
  <dataValidations count="2">
    <dataValidation type="list" allowBlank="1" showInputMessage="1" showErrorMessage="1" sqref="C3" xr:uid="{11317DD6-609C-459A-9E1C-274ABCEB0CB7}">
      <formula1>"GB,MKB,KIS"</formula1>
    </dataValidation>
    <dataValidation type="list" showInputMessage="1" showErrorMessage="1" sqref="C21" xr:uid="{CEC14147-6039-45F7-85DD-2D22C5B0E182}">
      <formula1>"integrale kostensystematiek,loonkosten plus vaste-opslag-systematiek,vaste-uurtarief-systematiek"</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headerFooter alignWithMargins="0">
    <oddHeader>&amp;C&amp;A</oddHeader>
  </headerFooter>
  <rowBreaks count="1" manualBreakCount="1">
    <brk id="5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Blad9"/>
  <dimension ref="A1:S82"/>
  <sheetViews>
    <sheetView zoomScale="85" zoomScaleNormal="70" workbookViewId="0">
      <selection activeCell="C1" sqref="C1"/>
    </sheetView>
  </sheetViews>
  <sheetFormatPr defaultColWidth="10.875" defaultRowHeight="15.6" customHeight="1" x14ac:dyDescent="0.2"/>
  <cols>
    <col min="1" max="1" width="3.75" style="69" customWidth="1"/>
    <col min="2" max="2" width="23.5" style="69" customWidth="1"/>
    <col min="3" max="3" width="25.125" style="69" customWidth="1"/>
    <col min="4" max="4" width="20.875" style="70" customWidth="1"/>
    <col min="5" max="5" width="17.5" style="69" customWidth="1"/>
    <col min="6" max="6" width="16.375" style="70" bestFit="1" customWidth="1"/>
    <col min="7" max="7" width="3.125" style="70" customWidth="1"/>
    <col min="8" max="8" width="17.5" style="69" customWidth="1"/>
    <col min="9" max="9" width="16.375" style="70" bestFit="1" customWidth="1"/>
    <col min="10" max="10" width="3.125" style="70" customWidth="1"/>
    <col min="11" max="11" width="17.625" style="69" customWidth="1"/>
    <col min="12" max="12" width="16.375" style="70" bestFit="1" customWidth="1"/>
    <col min="13" max="13" width="3.125" style="70" customWidth="1"/>
    <col min="14" max="14" width="34.5" style="69" customWidth="1"/>
    <col min="15" max="15" width="4.375" style="69" bestFit="1" customWidth="1"/>
    <col min="16" max="16" width="7.375" style="72" customWidth="1"/>
    <col min="17" max="16384" width="10.875" style="69"/>
  </cols>
  <sheetData>
    <row r="1" spans="1:16" s="2" customFormat="1" ht="15.6" customHeight="1" thickBot="1" x14ac:dyDescent="0.3">
      <c r="B1" s="3" t="s">
        <v>37</v>
      </c>
      <c r="C1" s="86"/>
      <c r="D1" s="135" t="str">
        <f>'Begroting penvoerder'!D1</f>
        <v>versie:</v>
      </c>
      <c r="E1" s="94" t="str">
        <f>Code</f>
        <v>euroHPC220715</v>
      </c>
      <c r="F1" s="4"/>
      <c r="G1" s="4"/>
      <c r="I1" s="4"/>
      <c r="J1" s="4"/>
      <c r="L1" s="4"/>
      <c r="M1" s="4"/>
      <c r="N1" s="5"/>
      <c r="P1" s="6"/>
    </row>
    <row r="2" spans="1:16" s="7" customFormat="1" ht="15.6" customHeight="1" thickBot="1" x14ac:dyDescent="0.3">
      <c r="B2" s="3" t="str">
        <f>'Begroting penvoerder'!B2</f>
        <v>Projecttitel:</v>
      </c>
      <c r="C2" s="176">
        <f>Projecttitel</f>
        <v>0</v>
      </c>
      <c r="D2" s="8"/>
      <c r="E2" s="9"/>
      <c r="F2" s="10"/>
      <c r="G2" s="10"/>
      <c r="I2" s="10"/>
      <c r="J2" s="10"/>
      <c r="L2" s="10"/>
      <c r="M2" s="10"/>
      <c r="N2" s="5"/>
      <c r="P2" s="11"/>
    </row>
    <row r="3" spans="1:16" s="7" customFormat="1" ht="15.6" customHeight="1" thickBot="1" x14ac:dyDescent="0.3">
      <c r="B3" s="3" t="str">
        <f>'Begroting penvoerder'!B3</f>
        <v>Type organisatie:</v>
      </c>
      <c r="C3" s="165"/>
      <c r="D3" s="2" t="str">
        <f>'Begroting penvoerder'!D3</f>
        <v>Groot bedrijf, MKB of kennisinstelling</v>
      </c>
      <c r="F3" s="10"/>
      <c r="G3" s="10"/>
      <c r="I3" s="10"/>
      <c r="J3" s="10"/>
      <c r="L3" s="10"/>
      <c r="M3" s="10"/>
      <c r="N3" s="5"/>
      <c r="P3" s="11"/>
    </row>
    <row r="4" spans="1:16" s="2" customFormat="1" ht="15.6" customHeight="1" thickBot="1" x14ac:dyDescent="0.25">
      <c r="D4" s="4"/>
      <c r="F4" s="4"/>
      <c r="G4" s="4"/>
      <c r="I4" s="4"/>
      <c r="J4" s="4"/>
      <c r="L4" s="4"/>
      <c r="M4" s="4"/>
      <c r="N4" s="5"/>
      <c r="P4" s="6"/>
    </row>
    <row r="5" spans="1:16" s="2" customFormat="1" ht="23.25" customHeight="1" x14ac:dyDescent="0.2">
      <c r="A5" s="7" t="str">
        <f>'Begroting penvoerder'!A5</f>
        <v>1.</v>
      </c>
      <c r="B5" s="13" t="str">
        <f>'Begroting penvoerder'!B5</f>
        <v>Loonkosten:</v>
      </c>
      <c r="C5" s="14"/>
      <c r="D5" s="15"/>
      <c r="E5" s="16" t="str">
        <f>'Begroting penvoerder'!E5</f>
        <v>Fundamenteel onderzoek</v>
      </c>
      <c r="F5" s="15"/>
      <c r="G5" s="15"/>
      <c r="H5" s="16" t="str">
        <f>'Begroting penvoerder'!H5</f>
        <v>Industrieel onderzoek</v>
      </c>
      <c r="I5" s="15"/>
      <c r="J5" s="15"/>
      <c r="K5" s="14" t="str">
        <f>'Begroting penvoerder'!K5</f>
        <v>Experimentele ontwikkeling</v>
      </c>
      <c r="L5" s="15"/>
      <c r="M5" s="15"/>
      <c r="N5" s="17"/>
      <c r="P5" s="6"/>
    </row>
    <row r="6" spans="1:16" s="7" customFormat="1" ht="21" customHeight="1" x14ac:dyDescent="0.2">
      <c r="B6" s="18" t="str">
        <f>'Begroting penvoerder'!B6</f>
        <v>Medewerker</v>
      </c>
      <c r="C6" s="7" t="str">
        <f>'Begroting penvoerder'!C6</f>
        <v>Functie</v>
      </c>
      <c r="D6" s="8" t="str">
        <f>'Begroting penvoerder'!D6</f>
        <v>Uurtarief</v>
      </c>
      <c r="E6" s="7" t="str">
        <f>'Begroting penvoerder'!E6</f>
        <v>Uren</v>
      </c>
      <c r="F6" s="8" t="str">
        <f>'Begroting penvoerder'!F6</f>
        <v>Uren x tarief</v>
      </c>
      <c r="G6" s="8"/>
      <c r="H6" s="7" t="str">
        <f>'Begroting penvoerder'!H6</f>
        <v>Uren</v>
      </c>
      <c r="I6" s="8" t="str">
        <f>'Begroting penvoerder'!I6</f>
        <v>Uren x tarief</v>
      </c>
      <c r="J6" s="8"/>
      <c r="K6" s="7" t="str">
        <f>'Begroting penvoerder'!K6</f>
        <v>Uren</v>
      </c>
      <c r="L6" s="8" t="str">
        <f>'Begroting penvoerder'!L6</f>
        <v>Uren x tarief</v>
      </c>
      <c r="M6" s="8"/>
      <c r="N6" s="19"/>
      <c r="P6" s="11"/>
    </row>
    <row r="7" spans="1:16" s="2" customFormat="1" ht="15.6" customHeight="1" x14ac:dyDescent="0.2">
      <c r="B7" s="88"/>
      <c r="C7" s="89"/>
      <c r="D7" s="90"/>
      <c r="E7" s="91"/>
      <c r="F7" s="171">
        <f>$D7*E7</f>
        <v>0</v>
      </c>
      <c r="G7" s="21"/>
      <c r="H7" s="91"/>
      <c r="I7" s="171">
        <f>$D7*H7</f>
        <v>0</v>
      </c>
      <c r="J7" s="4"/>
      <c r="K7" s="91"/>
      <c r="L7" s="171">
        <f>$D7*K7</f>
        <v>0</v>
      </c>
      <c r="M7" s="4"/>
      <c r="N7" s="19"/>
      <c r="P7" s="6"/>
    </row>
    <row r="8" spans="1:16" s="2" customFormat="1" ht="15.6" customHeight="1" x14ac:dyDescent="0.2">
      <c r="B8" s="88"/>
      <c r="C8" s="89"/>
      <c r="D8" s="90"/>
      <c r="E8" s="91"/>
      <c r="F8" s="171">
        <f t="shared" ref="F8:F15" si="0">$D8*E8</f>
        <v>0</v>
      </c>
      <c r="G8" s="21"/>
      <c r="H8" s="91"/>
      <c r="I8" s="171">
        <f t="shared" ref="I8:I15" si="1">$D8*H8</f>
        <v>0</v>
      </c>
      <c r="J8" s="4"/>
      <c r="K8" s="91"/>
      <c r="L8" s="171">
        <f t="shared" ref="L8:L15" si="2">$D8*K8</f>
        <v>0</v>
      </c>
      <c r="M8" s="4"/>
      <c r="N8" s="19"/>
      <c r="P8" s="6"/>
    </row>
    <row r="9" spans="1:16" s="2" customFormat="1" ht="15.6" customHeight="1" x14ac:dyDescent="0.2">
      <c r="B9" s="88"/>
      <c r="C9" s="89"/>
      <c r="D9" s="90"/>
      <c r="E9" s="91"/>
      <c r="F9" s="171">
        <f t="shared" si="0"/>
        <v>0</v>
      </c>
      <c r="G9" s="21"/>
      <c r="H9" s="91"/>
      <c r="I9" s="171">
        <f t="shared" si="1"/>
        <v>0</v>
      </c>
      <c r="J9" s="4"/>
      <c r="K9" s="91"/>
      <c r="L9" s="171">
        <f t="shared" si="2"/>
        <v>0</v>
      </c>
      <c r="M9" s="4"/>
      <c r="N9" s="19"/>
      <c r="P9" s="6"/>
    </row>
    <row r="10" spans="1:16" s="2" customFormat="1" ht="15.6" customHeight="1" x14ac:dyDescent="0.2">
      <c r="B10" s="88"/>
      <c r="C10" s="89"/>
      <c r="D10" s="90"/>
      <c r="E10" s="91"/>
      <c r="F10" s="171">
        <f t="shared" si="0"/>
        <v>0</v>
      </c>
      <c r="G10" s="21"/>
      <c r="H10" s="91"/>
      <c r="I10" s="171">
        <f t="shared" si="1"/>
        <v>0</v>
      </c>
      <c r="J10" s="4"/>
      <c r="K10" s="91"/>
      <c r="L10" s="171">
        <f t="shared" si="2"/>
        <v>0</v>
      </c>
      <c r="M10" s="4"/>
      <c r="N10" s="19"/>
      <c r="P10" s="6"/>
    </row>
    <row r="11" spans="1:16" s="2" customFormat="1" ht="15.6" customHeight="1" x14ac:dyDescent="0.2">
      <c r="B11" s="88"/>
      <c r="C11" s="89"/>
      <c r="D11" s="90"/>
      <c r="E11" s="91"/>
      <c r="F11" s="171">
        <f t="shared" si="0"/>
        <v>0</v>
      </c>
      <c r="G11" s="21"/>
      <c r="H11" s="91"/>
      <c r="I11" s="171">
        <f t="shared" si="1"/>
        <v>0</v>
      </c>
      <c r="J11" s="4"/>
      <c r="K11" s="91"/>
      <c r="L11" s="171">
        <f t="shared" si="2"/>
        <v>0</v>
      </c>
      <c r="M11" s="4"/>
      <c r="N11" s="19"/>
      <c r="P11" s="6"/>
    </row>
    <row r="12" spans="1:16" s="2" customFormat="1" ht="15.6" customHeight="1" x14ac:dyDescent="0.2">
      <c r="B12" s="88"/>
      <c r="C12" s="89"/>
      <c r="D12" s="90"/>
      <c r="E12" s="91"/>
      <c r="F12" s="171">
        <f t="shared" si="0"/>
        <v>0</v>
      </c>
      <c r="G12" s="21"/>
      <c r="H12" s="91"/>
      <c r="I12" s="171">
        <f t="shared" si="1"/>
        <v>0</v>
      </c>
      <c r="J12" s="4"/>
      <c r="K12" s="91"/>
      <c r="L12" s="171">
        <f t="shared" si="2"/>
        <v>0</v>
      </c>
      <c r="M12" s="4"/>
      <c r="N12" s="19"/>
      <c r="P12" s="6"/>
    </row>
    <row r="13" spans="1:16" s="2" customFormat="1" ht="15.6" customHeight="1" x14ac:dyDescent="0.2">
      <c r="B13" s="88"/>
      <c r="C13" s="89"/>
      <c r="D13" s="90"/>
      <c r="E13" s="91"/>
      <c r="F13" s="171">
        <f t="shared" si="0"/>
        <v>0</v>
      </c>
      <c r="G13" s="21"/>
      <c r="H13" s="91"/>
      <c r="I13" s="171">
        <f t="shared" si="1"/>
        <v>0</v>
      </c>
      <c r="J13" s="4"/>
      <c r="K13" s="91"/>
      <c r="L13" s="171">
        <f t="shared" si="2"/>
        <v>0</v>
      </c>
      <c r="M13" s="4"/>
      <c r="N13" s="19"/>
      <c r="P13" s="6"/>
    </row>
    <row r="14" spans="1:16" s="2" customFormat="1" ht="15.6" customHeight="1" x14ac:dyDescent="0.2">
      <c r="B14" s="88"/>
      <c r="C14" s="89"/>
      <c r="D14" s="90"/>
      <c r="E14" s="91"/>
      <c r="F14" s="171">
        <f t="shared" si="0"/>
        <v>0</v>
      </c>
      <c r="G14" s="21"/>
      <c r="H14" s="91"/>
      <c r="I14" s="171">
        <f t="shared" si="1"/>
        <v>0</v>
      </c>
      <c r="J14" s="4"/>
      <c r="K14" s="91"/>
      <c r="L14" s="171">
        <f t="shared" si="2"/>
        <v>0</v>
      </c>
      <c r="M14" s="4"/>
      <c r="N14" s="19"/>
      <c r="P14" s="6"/>
    </row>
    <row r="15" spans="1:16" s="2" customFormat="1" ht="15.6" customHeight="1" x14ac:dyDescent="0.2">
      <c r="B15" s="88"/>
      <c r="C15" s="89"/>
      <c r="D15" s="90"/>
      <c r="E15" s="91"/>
      <c r="F15" s="171">
        <f t="shared" si="0"/>
        <v>0</v>
      </c>
      <c r="G15" s="21"/>
      <c r="H15" s="91"/>
      <c r="I15" s="171">
        <f t="shared" si="1"/>
        <v>0</v>
      </c>
      <c r="J15" s="4"/>
      <c r="K15" s="91"/>
      <c r="L15" s="171">
        <f t="shared" si="2"/>
        <v>0</v>
      </c>
      <c r="M15" s="4"/>
      <c r="N15" s="19"/>
      <c r="P15" s="6"/>
    </row>
    <row r="16" spans="1:16" s="7" customFormat="1" ht="15.6" customHeight="1" x14ac:dyDescent="0.2">
      <c r="B16" s="18" t="str">
        <f>'Begroting penvoerder'!B16</f>
        <v xml:space="preserve">Indien geen loonkosten, maar wel arbeid: </v>
      </c>
      <c r="D16" s="22"/>
      <c r="E16" s="9"/>
      <c r="F16" s="20"/>
      <c r="G16" s="22"/>
      <c r="I16" s="20"/>
      <c r="J16" s="8"/>
      <c r="L16" s="20"/>
      <c r="M16" s="8"/>
      <c r="N16" s="19"/>
      <c r="P16" s="11"/>
    </row>
    <row r="17" spans="1:16" s="7" customFormat="1" ht="15.6" customHeight="1" x14ac:dyDescent="0.2">
      <c r="B17" s="88"/>
      <c r="C17" s="89"/>
      <c r="D17" s="137">
        <f>'Begroting penvoerder'!D17</f>
        <v>60</v>
      </c>
      <c r="E17" s="91"/>
      <c r="F17" s="171">
        <f>$D17*E17</f>
        <v>0</v>
      </c>
      <c r="G17" s="21"/>
      <c r="H17" s="91"/>
      <c r="I17" s="171">
        <f>$D17*H17</f>
        <v>0</v>
      </c>
      <c r="J17" s="8"/>
      <c r="K17" s="91"/>
      <c r="L17" s="171">
        <f>$D17*K17</f>
        <v>0</v>
      </c>
      <c r="M17" s="8"/>
      <c r="N17" s="19"/>
      <c r="P17" s="11"/>
    </row>
    <row r="18" spans="1:16" s="7" customFormat="1" ht="15.6" customHeight="1" x14ac:dyDescent="0.2">
      <c r="B18" s="88"/>
      <c r="C18" s="89"/>
      <c r="D18" s="137">
        <f>'Begroting penvoerder'!D18</f>
        <v>60</v>
      </c>
      <c r="E18" s="91"/>
      <c r="F18" s="190">
        <f>$D18*E18</f>
        <v>0</v>
      </c>
      <c r="G18" s="21"/>
      <c r="H18" s="91"/>
      <c r="I18" s="190">
        <f>$D18*H18</f>
        <v>0</v>
      </c>
      <c r="J18" s="8"/>
      <c r="K18" s="91"/>
      <c r="L18" s="190">
        <f>$D18*K18</f>
        <v>0</v>
      </c>
      <c r="M18" s="8"/>
      <c r="N18" s="25"/>
      <c r="P18" s="11"/>
    </row>
    <row r="19" spans="1:16" s="2" customFormat="1" ht="15.6" customHeight="1" x14ac:dyDescent="0.2">
      <c r="B19" s="24"/>
      <c r="D19" s="4"/>
      <c r="F19" s="189">
        <f>SUM(F7:F18)</f>
        <v>0</v>
      </c>
      <c r="G19" s="22"/>
      <c r="H19" s="22"/>
      <c r="I19" s="189">
        <f>SUM(I7:I18)</f>
        <v>0</v>
      </c>
      <c r="J19" s="4"/>
      <c r="K19" s="22"/>
      <c r="L19" s="189">
        <f>SUM(L7:L18)</f>
        <v>0</v>
      </c>
      <c r="M19" s="4"/>
      <c r="N19" s="19"/>
      <c r="P19" s="6"/>
    </row>
    <row r="20" spans="1:16" s="2" customFormat="1" ht="12.75" x14ac:dyDescent="0.2">
      <c r="B20" s="170"/>
      <c r="C20" s="141"/>
      <c r="D20" s="141"/>
      <c r="F20" s="23"/>
      <c r="G20" s="23"/>
      <c r="H20" s="23"/>
      <c r="I20" s="23"/>
      <c r="J20" s="4"/>
      <c r="K20" s="23"/>
      <c r="L20" s="23"/>
      <c r="M20" s="4"/>
      <c r="N20" s="25"/>
      <c r="P20" s="6"/>
    </row>
    <row r="21" spans="1:16" s="7" customFormat="1" ht="51" x14ac:dyDescent="0.2">
      <c r="B21" s="191" t="str">
        <f>'Begroting penvoerder'!B21</f>
        <v>Welke methode van berekening van subsidiabele kosten wilt u hanteren? (Zie Toelichting kostenposten.)</v>
      </c>
      <c r="C21" s="192" t="s">
        <v>75</v>
      </c>
      <c r="D21" s="141" t="str">
        <f>'Begroting penvoerder'!D21</f>
        <v>Opslag algemene kosten (50%) (alleen bij loonkosten plus vaste-opslag-systematiek)</v>
      </c>
      <c r="F21" s="195">
        <f>IF($C$21="loonkosten plus vaste-opslag-systematiek",SUM(F7:F15)*0.5,0)</f>
        <v>0</v>
      </c>
      <c r="G21" s="8"/>
      <c r="I21" s="195">
        <f>IF($C$21="loonkosten plus vaste-opslag-systematiek",SUM(I7:I15)*0.5,0)</f>
        <v>0</v>
      </c>
      <c r="J21" s="8"/>
      <c r="L21" s="195">
        <f>IF($C$21="loonkosten plus vaste-opslag-systematiek",SUM(L7:L15)*0.5,0)</f>
        <v>0</v>
      </c>
      <c r="M21" s="8"/>
      <c r="N21" s="32" t="str">
        <f>'Begroting penvoerder'!N21</f>
        <v>Totaal loonkosten</v>
      </c>
    </row>
    <row r="22" spans="1:16" s="2" customFormat="1" ht="15.6" customHeight="1" thickBot="1" x14ac:dyDescent="0.25">
      <c r="B22" s="79"/>
      <c r="C22" s="82"/>
      <c r="D22" s="83"/>
      <c r="E22" s="82"/>
      <c r="F22" s="173">
        <f>F19+F21</f>
        <v>0</v>
      </c>
      <c r="G22" s="169"/>
      <c r="H22" s="169"/>
      <c r="I22" s="173">
        <f>I19+I21</f>
        <v>0</v>
      </c>
      <c r="J22" s="83"/>
      <c r="K22" s="169"/>
      <c r="L22" s="173">
        <f>L19+L21</f>
        <v>0</v>
      </c>
      <c r="M22" s="83"/>
      <c r="N22" s="174">
        <f>+F22+I22+L22</f>
        <v>0</v>
      </c>
      <c r="P22" s="6"/>
    </row>
    <row r="23" spans="1:16" s="7" customFormat="1" ht="15.6" customHeight="1" thickBot="1" x14ac:dyDescent="0.25">
      <c r="D23" s="8"/>
      <c r="F23" s="8"/>
      <c r="G23" s="8"/>
      <c r="I23" s="8"/>
      <c r="J23" s="8"/>
      <c r="L23" s="8"/>
      <c r="M23" s="8"/>
      <c r="N23" s="5"/>
      <c r="P23" s="11"/>
    </row>
    <row r="24" spans="1:16" s="2" customFormat="1" ht="23.25" customHeight="1" x14ac:dyDescent="0.2">
      <c r="A24" s="7" t="str">
        <f>'Begroting penvoerder'!A24</f>
        <v>2.</v>
      </c>
      <c r="B24" s="13" t="str">
        <f>'Begroting penvoerder'!B24</f>
        <v>Kosten van materialen en hulpmiddelen:</v>
      </c>
      <c r="C24" s="14"/>
      <c r="D24" s="30"/>
      <c r="E24" s="16" t="str">
        <f>'Begroting penvoerder'!E24</f>
        <v>Fundamenteel onderzoek</v>
      </c>
      <c r="F24" s="15"/>
      <c r="G24" s="15"/>
      <c r="H24" s="16" t="str">
        <f>'Begroting penvoerder'!H24</f>
        <v>Industrieel onderzoek</v>
      </c>
      <c r="I24" s="15"/>
      <c r="J24" s="15"/>
      <c r="K24" s="16" t="str">
        <f>'Begroting penvoerder'!K24</f>
        <v>Experimentele ontwikkeling</v>
      </c>
      <c r="L24" s="15"/>
      <c r="M24" s="15"/>
      <c r="N24" s="17"/>
      <c r="P24" s="6"/>
    </row>
    <row r="25" spans="1:16" s="7" customFormat="1" ht="21.75" customHeight="1" x14ac:dyDescent="0.2">
      <c r="B25" s="18" t="str">
        <f>'Begroting penvoerder'!B25</f>
        <v>Materiaal/hulpmiddel</v>
      </c>
      <c r="D25" s="8" t="str">
        <f>'Begroting penvoerder'!D25</f>
        <v>Prijs per hoeveelheid</v>
      </c>
      <c r="E25" s="7" t="str">
        <f>'Begroting penvoerder'!E25</f>
        <v>Hoeveelheid</v>
      </c>
      <c r="F25" s="8" t="str">
        <f>'Begroting penvoerder'!F25</f>
        <v>Hoev.x prijs</v>
      </c>
      <c r="G25" s="8"/>
      <c r="H25" s="7" t="str">
        <f>'Begroting penvoerder'!H25</f>
        <v>Hoeveelheid</v>
      </c>
      <c r="I25" s="8" t="str">
        <f>'Begroting penvoerder'!I25</f>
        <v>Hoev.x prijs</v>
      </c>
      <c r="J25" s="8"/>
      <c r="K25" s="7" t="str">
        <f>'Begroting penvoerder'!K25</f>
        <v>Hoeveelheid</v>
      </c>
      <c r="L25" s="8" t="str">
        <f>'Begroting penvoerder'!L25</f>
        <v>Hoev.x prijs</v>
      </c>
      <c r="M25" s="8"/>
      <c r="N25" s="19"/>
      <c r="P25" s="11"/>
    </row>
    <row r="26" spans="1:16" s="2" customFormat="1" ht="15.6" customHeight="1" x14ac:dyDescent="0.2">
      <c r="A26" s="7"/>
      <c r="B26" s="88"/>
      <c r="C26" s="7"/>
      <c r="D26" s="92"/>
      <c r="E26" s="91"/>
      <c r="F26" s="171">
        <f>D$26*E26</f>
        <v>0</v>
      </c>
      <c r="G26" s="20"/>
      <c r="H26" s="93"/>
      <c r="I26" s="171">
        <f>$D26*H26</f>
        <v>0</v>
      </c>
      <c r="J26" s="31"/>
      <c r="K26" s="93"/>
      <c r="L26" s="171">
        <f>$D26*K26</f>
        <v>0</v>
      </c>
      <c r="M26" s="31"/>
      <c r="N26" s="32"/>
      <c r="P26" s="6"/>
    </row>
    <row r="27" spans="1:16" s="2" customFormat="1" ht="15.6" customHeight="1" x14ac:dyDescent="0.2">
      <c r="A27" s="7"/>
      <c r="B27" s="88"/>
      <c r="C27" s="7"/>
      <c r="D27" s="92"/>
      <c r="E27" s="91"/>
      <c r="F27" s="171">
        <f>D$27*E27</f>
        <v>0</v>
      </c>
      <c r="G27" s="20"/>
      <c r="H27" s="93"/>
      <c r="I27" s="171">
        <f t="shared" ref="I27:I33" si="3">$D27*H27</f>
        <v>0</v>
      </c>
      <c r="J27" s="31"/>
      <c r="K27" s="93"/>
      <c r="L27" s="171">
        <f t="shared" ref="L27:L33" si="4">$D27*K27</f>
        <v>0</v>
      </c>
      <c r="M27" s="31"/>
      <c r="N27" s="32"/>
      <c r="P27" s="6"/>
    </row>
    <row r="28" spans="1:16" s="2" customFormat="1" ht="15.6" customHeight="1" x14ac:dyDescent="0.2">
      <c r="A28" s="7"/>
      <c r="B28" s="88"/>
      <c r="C28" s="7"/>
      <c r="D28" s="92"/>
      <c r="E28" s="91"/>
      <c r="F28" s="171">
        <f>D$28*E28</f>
        <v>0</v>
      </c>
      <c r="G28" s="20"/>
      <c r="H28" s="93"/>
      <c r="I28" s="171">
        <f t="shared" si="3"/>
        <v>0</v>
      </c>
      <c r="J28" s="31"/>
      <c r="K28" s="93"/>
      <c r="L28" s="171">
        <f t="shared" si="4"/>
        <v>0</v>
      </c>
      <c r="M28" s="31"/>
      <c r="N28" s="32"/>
      <c r="P28" s="6"/>
    </row>
    <row r="29" spans="1:16" s="2" customFormat="1" ht="15.6" customHeight="1" x14ac:dyDescent="0.2">
      <c r="A29" s="7"/>
      <c r="B29" s="88"/>
      <c r="C29" s="7"/>
      <c r="D29" s="92"/>
      <c r="E29" s="91"/>
      <c r="F29" s="171">
        <f>D$29*E29</f>
        <v>0</v>
      </c>
      <c r="G29" s="20"/>
      <c r="H29" s="93"/>
      <c r="I29" s="171">
        <f t="shared" si="3"/>
        <v>0</v>
      </c>
      <c r="J29" s="31"/>
      <c r="K29" s="93"/>
      <c r="L29" s="171">
        <f t="shared" si="4"/>
        <v>0</v>
      </c>
      <c r="M29" s="31"/>
      <c r="N29" s="32"/>
      <c r="P29" s="6"/>
    </row>
    <row r="30" spans="1:16" s="2" customFormat="1" ht="15.6" customHeight="1" x14ac:dyDescent="0.2">
      <c r="A30" s="7"/>
      <c r="B30" s="88"/>
      <c r="C30" s="7"/>
      <c r="D30" s="92"/>
      <c r="E30" s="91"/>
      <c r="F30" s="171">
        <f>D$30*E30</f>
        <v>0</v>
      </c>
      <c r="G30" s="20"/>
      <c r="H30" s="93"/>
      <c r="I30" s="171">
        <f t="shared" si="3"/>
        <v>0</v>
      </c>
      <c r="J30" s="31"/>
      <c r="K30" s="93"/>
      <c r="L30" s="171">
        <f t="shared" si="4"/>
        <v>0</v>
      </c>
      <c r="M30" s="31"/>
      <c r="N30" s="32"/>
      <c r="P30" s="6"/>
    </row>
    <row r="31" spans="1:16" s="2" customFormat="1" ht="15.6" customHeight="1" x14ac:dyDescent="0.2">
      <c r="A31" s="7"/>
      <c r="B31" s="88"/>
      <c r="C31" s="7"/>
      <c r="D31" s="92"/>
      <c r="E31" s="91"/>
      <c r="F31" s="171">
        <f>D$31*E31</f>
        <v>0</v>
      </c>
      <c r="G31" s="20"/>
      <c r="H31" s="93"/>
      <c r="I31" s="171">
        <f t="shared" si="3"/>
        <v>0</v>
      </c>
      <c r="J31" s="31"/>
      <c r="K31" s="93"/>
      <c r="L31" s="171">
        <f t="shared" si="4"/>
        <v>0</v>
      </c>
      <c r="M31" s="31"/>
      <c r="N31" s="32"/>
      <c r="P31" s="6"/>
    </row>
    <row r="32" spans="1:16" s="2" customFormat="1" ht="15.6" customHeight="1" x14ac:dyDescent="0.2">
      <c r="B32" s="88"/>
      <c r="D32" s="92"/>
      <c r="E32" s="91"/>
      <c r="F32" s="171">
        <f>D$32*E32</f>
        <v>0</v>
      </c>
      <c r="G32" s="20"/>
      <c r="H32" s="93"/>
      <c r="I32" s="171">
        <f t="shared" si="3"/>
        <v>0</v>
      </c>
      <c r="J32" s="31"/>
      <c r="K32" s="93"/>
      <c r="L32" s="171">
        <f t="shared" si="4"/>
        <v>0</v>
      </c>
      <c r="M32" s="31"/>
      <c r="N32" s="32"/>
      <c r="P32" s="6"/>
    </row>
    <row r="33" spans="1:16" s="2" customFormat="1" ht="15.6" customHeight="1" x14ac:dyDescent="0.2">
      <c r="B33" s="88"/>
      <c r="D33" s="92"/>
      <c r="E33" s="91"/>
      <c r="F33" s="172">
        <f>D$33*E33</f>
        <v>0</v>
      </c>
      <c r="G33" s="20"/>
      <c r="H33" s="93"/>
      <c r="I33" s="172">
        <f t="shared" si="3"/>
        <v>0</v>
      </c>
      <c r="J33" s="31"/>
      <c r="K33" s="93"/>
      <c r="L33" s="172">
        <f t="shared" si="4"/>
        <v>0</v>
      </c>
      <c r="M33" s="31"/>
      <c r="N33" s="32" t="str">
        <f>'Begroting penvoerder'!N33</f>
        <v>Totaal materialen en hulpmiddelen</v>
      </c>
      <c r="P33" s="6"/>
    </row>
    <row r="34" spans="1:16" s="7" customFormat="1" ht="15.6" customHeight="1" thickBot="1" x14ac:dyDescent="0.25">
      <c r="B34" s="33"/>
      <c r="C34" s="34"/>
      <c r="D34" s="35"/>
      <c r="E34" s="29"/>
      <c r="F34" s="175">
        <f>SUM(F26:F33)</f>
        <v>0</v>
      </c>
      <c r="G34" s="29"/>
      <c r="H34" s="36"/>
      <c r="I34" s="175">
        <f>SUM(I26:I33)</f>
        <v>0</v>
      </c>
      <c r="J34" s="35"/>
      <c r="K34" s="36"/>
      <c r="L34" s="175">
        <f>SUM(L26:L33)</f>
        <v>0</v>
      </c>
      <c r="M34" s="35"/>
      <c r="N34" s="174">
        <f>+F34+I34+L34</f>
        <v>0</v>
      </c>
      <c r="P34" s="11"/>
    </row>
    <row r="35" spans="1:16" s="2" customFormat="1" ht="15.6" customHeight="1" thickBot="1" x14ac:dyDescent="0.25">
      <c r="A35" s="7"/>
      <c r="D35" s="4"/>
      <c r="F35" s="4"/>
      <c r="G35" s="4"/>
      <c r="I35" s="4"/>
      <c r="J35" s="4"/>
      <c r="L35" s="4"/>
      <c r="M35" s="4"/>
      <c r="N35" s="5"/>
      <c r="P35" s="6"/>
    </row>
    <row r="36" spans="1:16" s="2" customFormat="1" ht="21" customHeight="1" x14ac:dyDescent="0.2">
      <c r="A36" s="7" t="str">
        <f>'Begroting penvoerder'!A36</f>
        <v>3.</v>
      </c>
      <c r="B36" s="37" t="str">
        <f>'Begroting penvoerder'!B36</f>
        <v xml:space="preserve">Vul ook het werkblad Mach, app in voor een nadere specificatie!!! </v>
      </c>
      <c r="C36" s="38"/>
      <c r="D36" s="15"/>
      <c r="E36" s="16" t="str">
        <f>'Begroting penvoerder'!E36</f>
        <v>Fundamenteel onderzoek</v>
      </c>
      <c r="F36" s="15"/>
      <c r="G36" s="15"/>
      <c r="H36" s="16" t="str">
        <f>'Begroting penvoerder'!H36</f>
        <v>Industrieel onderzoek</v>
      </c>
      <c r="I36" s="15"/>
      <c r="J36" s="15"/>
      <c r="K36" s="16" t="str">
        <f>'Begroting penvoerder'!K36</f>
        <v>Experimentele ontwikkeling</v>
      </c>
      <c r="L36" s="15"/>
      <c r="M36" s="15"/>
      <c r="N36" s="17"/>
      <c r="P36" s="6"/>
    </row>
    <row r="37" spans="1:16" s="7" customFormat="1" ht="24.75" customHeight="1" x14ac:dyDescent="0.2">
      <c r="B37" s="18" t="str">
        <f>'Begroting penvoerder'!B37</f>
        <v>Kosten van Machines  en apparatuur</v>
      </c>
      <c r="D37" s="8"/>
      <c r="F37" s="8" t="str">
        <f>'Begroting penvoerder'!F37</f>
        <v>Kosten</v>
      </c>
      <c r="G37" s="8"/>
      <c r="I37" s="8" t="str">
        <f>'Begroting penvoerder'!I37</f>
        <v>Kosten</v>
      </c>
      <c r="J37" s="8"/>
      <c r="L37" s="8" t="str">
        <f>'Begroting penvoerder'!L37</f>
        <v>Kosten</v>
      </c>
      <c r="M37" s="8"/>
      <c r="N37" s="19"/>
      <c r="P37" s="11"/>
    </row>
    <row r="38" spans="1:16" s="2" customFormat="1" ht="15.6" customHeight="1" x14ac:dyDescent="0.2">
      <c r="B38" s="88"/>
      <c r="D38" s="4"/>
      <c r="F38" s="89"/>
      <c r="G38" s="20"/>
      <c r="H38" s="20"/>
      <c r="I38" s="89"/>
      <c r="J38" s="20"/>
      <c r="K38" s="20"/>
      <c r="L38" s="89"/>
      <c r="M38" s="20"/>
      <c r="N38" s="39"/>
      <c r="P38" s="6"/>
    </row>
    <row r="39" spans="1:16" s="2" customFormat="1" ht="15.6" customHeight="1" x14ac:dyDescent="0.2">
      <c r="B39" s="88"/>
      <c r="D39" s="4"/>
      <c r="F39" s="89"/>
      <c r="G39" s="20"/>
      <c r="H39" s="20"/>
      <c r="I39" s="89"/>
      <c r="J39" s="20"/>
      <c r="K39" s="20"/>
      <c r="L39" s="89"/>
      <c r="M39" s="20"/>
      <c r="N39" s="39"/>
      <c r="P39" s="6"/>
    </row>
    <row r="40" spans="1:16" s="2" customFormat="1" ht="15.6" customHeight="1" x14ac:dyDescent="0.2">
      <c r="B40" s="88"/>
      <c r="D40" s="4"/>
      <c r="F40" s="89"/>
      <c r="G40" s="20"/>
      <c r="H40" s="20"/>
      <c r="I40" s="89"/>
      <c r="J40" s="20"/>
      <c r="K40" s="20"/>
      <c r="L40" s="89"/>
      <c r="M40" s="20"/>
      <c r="N40" s="39"/>
      <c r="P40" s="6"/>
    </row>
    <row r="41" spans="1:16" s="2" customFormat="1" ht="15.6" customHeight="1" x14ac:dyDescent="0.2">
      <c r="B41" s="88"/>
      <c r="D41" s="4"/>
      <c r="F41" s="89"/>
      <c r="G41" s="20"/>
      <c r="H41" s="20"/>
      <c r="I41" s="89"/>
      <c r="J41" s="20"/>
      <c r="K41" s="20"/>
      <c r="L41" s="89"/>
      <c r="M41" s="20"/>
      <c r="N41" s="39"/>
      <c r="P41" s="6"/>
    </row>
    <row r="42" spans="1:16" s="2" customFormat="1" ht="15.6" customHeight="1" x14ac:dyDescent="0.2">
      <c r="B42" s="88"/>
      <c r="D42" s="4"/>
      <c r="F42" s="89"/>
      <c r="G42" s="20"/>
      <c r="H42" s="20"/>
      <c r="I42" s="89"/>
      <c r="J42" s="20"/>
      <c r="K42" s="20"/>
      <c r="L42" s="89"/>
      <c r="M42" s="20"/>
      <c r="N42" s="39"/>
      <c r="P42" s="6"/>
    </row>
    <row r="43" spans="1:16" s="2" customFormat="1" ht="15.6" customHeight="1" x14ac:dyDescent="0.2">
      <c r="B43" s="88"/>
      <c r="D43" s="4"/>
      <c r="F43" s="89"/>
      <c r="G43" s="20"/>
      <c r="H43" s="20"/>
      <c r="I43" s="89"/>
      <c r="J43" s="20"/>
      <c r="K43" s="20"/>
      <c r="L43" s="89"/>
      <c r="M43" s="20"/>
      <c r="N43" s="39"/>
      <c r="P43" s="6"/>
    </row>
    <row r="44" spans="1:16" s="2" customFormat="1" ht="15.6" customHeight="1" x14ac:dyDescent="0.2">
      <c r="B44" s="88"/>
      <c r="D44" s="4"/>
      <c r="F44" s="89"/>
      <c r="G44" s="20"/>
      <c r="H44" s="20"/>
      <c r="I44" s="89"/>
      <c r="J44" s="20"/>
      <c r="K44" s="20"/>
      <c r="L44" s="89"/>
      <c r="M44" s="20"/>
      <c r="N44" s="39"/>
      <c r="P44" s="6"/>
    </row>
    <row r="45" spans="1:16" s="2" customFormat="1" ht="15.6" customHeight="1" x14ac:dyDescent="0.2">
      <c r="B45" s="88"/>
      <c r="D45" s="4"/>
      <c r="F45" s="89"/>
      <c r="G45" s="20"/>
      <c r="H45" s="20"/>
      <c r="I45" s="89"/>
      <c r="J45" s="20"/>
      <c r="K45" s="20"/>
      <c r="L45" s="89"/>
      <c r="M45" s="20"/>
      <c r="N45" s="39"/>
      <c r="P45" s="6"/>
    </row>
    <row r="46" spans="1:16" s="2" customFormat="1" ht="15.6" customHeight="1" x14ac:dyDescent="0.2">
      <c r="B46" s="88"/>
      <c r="D46" s="4"/>
      <c r="F46" s="138"/>
      <c r="G46" s="20"/>
      <c r="H46" s="40"/>
      <c r="I46" s="138"/>
      <c r="J46" s="20"/>
      <c r="K46" s="40"/>
      <c r="L46" s="138"/>
      <c r="M46" s="20"/>
      <c r="N46" s="39" t="str">
        <f>'Begroting penvoerder'!N46</f>
        <v>Totaal machines en apparatuur</v>
      </c>
      <c r="P46" s="6"/>
    </row>
    <row r="47" spans="1:16" s="7" customFormat="1" ht="15.6" customHeight="1" thickBot="1" x14ac:dyDescent="0.25">
      <c r="B47" s="26"/>
      <c r="C47" s="27"/>
      <c r="D47" s="28"/>
      <c r="E47" s="27"/>
      <c r="F47" s="175">
        <f>SUM(F38:F46)</f>
        <v>0</v>
      </c>
      <c r="G47" s="29"/>
      <c r="H47" s="29"/>
      <c r="I47" s="175">
        <f>SUM(I38:I46)</f>
        <v>0</v>
      </c>
      <c r="J47" s="29"/>
      <c r="K47" s="29"/>
      <c r="L47" s="175">
        <f>SUM(L38:L46)</f>
        <v>0</v>
      </c>
      <c r="M47" s="29"/>
      <c r="N47" s="174">
        <f>+F47+I47+L47</f>
        <v>0</v>
      </c>
      <c r="P47" s="11"/>
    </row>
    <row r="48" spans="1:16" s="7" customFormat="1" ht="15.6" customHeight="1" thickBot="1" x14ac:dyDescent="0.25">
      <c r="D48" s="8"/>
      <c r="F48" s="8"/>
      <c r="G48" s="8"/>
      <c r="I48" s="8"/>
      <c r="J48" s="8"/>
      <c r="L48" s="8"/>
      <c r="M48" s="8"/>
      <c r="N48" s="5"/>
      <c r="P48" s="11"/>
    </row>
    <row r="49" spans="1:19" s="7" customFormat="1" ht="15.6" customHeight="1" thickBot="1" x14ac:dyDescent="0.3">
      <c r="B49" s="3" t="s">
        <v>37</v>
      </c>
      <c r="C49" s="176">
        <f>Deelnemer_4</f>
        <v>0</v>
      </c>
      <c r="D49" s="8"/>
      <c r="F49" s="8"/>
      <c r="G49" s="8"/>
      <c r="I49" s="8"/>
      <c r="J49" s="8"/>
      <c r="L49" s="8"/>
      <c r="M49" s="8"/>
      <c r="N49" s="5"/>
      <c r="P49" s="11"/>
    </row>
    <row r="50" spans="1:19" s="7" customFormat="1" ht="15.6" customHeight="1" thickBot="1" x14ac:dyDescent="0.3">
      <c r="B50" s="3" t="s">
        <v>35</v>
      </c>
      <c r="C50" s="176">
        <f>Projecttitel</f>
        <v>0</v>
      </c>
      <c r="D50" s="8"/>
      <c r="F50" s="8"/>
      <c r="G50" s="8"/>
      <c r="I50" s="8"/>
      <c r="J50" s="8"/>
      <c r="L50" s="8"/>
      <c r="M50" s="8"/>
      <c r="N50" s="5"/>
      <c r="P50" s="11"/>
    </row>
    <row r="51" spans="1:19" s="7" customFormat="1" ht="15.6" customHeight="1" x14ac:dyDescent="0.25">
      <c r="B51" s="12"/>
      <c r="D51" s="8"/>
      <c r="F51" s="8"/>
      <c r="G51" s="8"/>
      <c r="I51" s="8"/>
      <c r="J51" s="8"/>
      <c r="L51" s="8"/>
      <c r="M51" s="8"/>
      <c r="N51" s="5"/>
      <c r="P51" s="11"/>
    </row>
    <row r="52" spans="1:19" s="2" customFormat="1" ht="15.6" customHeight="1" thickBot="1" x14ac:dyDescent="0.25">
      <c r="D52" s="4"/>
      <c r="F52" s="4"/>
      <c r="G52" s="4"/>
      <c r="I52" s="4"/>
      <c r="J52" s="4"/>
      <c r="L52" s="4"/>
      <c r="M52" s="4"/>
      <c r="N52" s="5"/>
      <c r="P52" s="6"/>
    </row>
    <row r="53" spans="1:19" s="2" customFormat="1" ht="21" customHeight="1" x14ac:dyDescent="0.2">
      <c r="A53" s="7" t="str">
        <f>'Begroting penvoerder'!A53</f>
        <v>4.</v>
      </c>
      <c r="B53" s="13" t="str">
        <f>'Begroting penvoerder'!B53</f>
        <v>Aan derden verschuldigde kosten</v>
      </c>
      <c r="C53" s="14"/>
      <c r="D53" s="30"/>
      <c r="E53" s="16" t="str">
        <f>'Begroting penvoerder'!E53</f>
        <v>Fundamenteel onderzoek</v>
      </c>
      <c r="F53" s="15"/>
      <c r="G53" s="15"/>
      <c r="H53" s="16" t="str">
        <f>'Begroting penvoerder'!H53</f>
        <v>Industrieel onderzoek</v>
      </c>
      <c r="I53" s="15"/>
      <c r="J53" s="15"/>
      <c r="K53" s="16" t="str">
        <f>'Begroting penvoerder'!K53</f>
        <v>Experimentele ontwikkeling</v>
      </c>
      <c r="L53" s="15"/>
      <c r="M53" s="15"/>
      <c r="N53" s="17"/>
      <c r="P53" s="6"/>
    </row>
    <row r="54" spans="1:19" s="7" customFormat="1" ht="23.25" customHeight="1" x14ac:dyDescent="0.2">
      <c r="B54" s="18" t="str">
        <f>'Begroting penvoerder'!B54</f>
        <v>Naam derde, omschrijving buitenlandse reis- en verblijfkosten</v>
      </c>
      <c r="D54" s="8"/>
      <c r="F54" s="8" t="str">
        <f>'Begroting penvoerder'!F54</f>
        <v>Kosten</v>
      </c>
      <c r="G54" s="8"/>
      <c r="I54" s="8" t="str">
        <f>'Begroting penvoerder'!I54</f>
        <v>Kosten</v>
      </c>
      <c r="J54" s="8"/>
      <c r="L54" s="8" t="str">
        <f>'Begroting penvoerder'!L54</f>
        <v>Kosten</v>
      </c>
      <c r="M54" s="8"/>
      <c r="N54" s="19"/>
      <c r="P54" s="11"/>
    </row>
    <row r="55" spans="1:19" s="2" customFormat="1" ht="15.6" customHeight="1" x14ac:dyDescent="0.2">
      <c r="A55" s="7"/>
      <c r="B55" s="88"/>
      <c r="D55" s="8"/>
      <c r="F55" s="89"/>
      <c r="G55" s="20"/>
      <c r="H55" s="20"/>
      <c r="I55" s="89"/>
      <c r="J55" s="20"/>
      <c r="K55" s="20"/>
      <c r="L55" s="89"/>
      <c r="M55" s="20"/>
      <c r="N55" s="39"/>
      <c r="P55" s="6"/>
    </row>
    <row r="56" spans="1:19" s="2" customFormat="1" ht="15.6" customHeight="1" x14ac:dyDescent="0.2">
      <c r="A56" s="7"/>
      <c r="B56" s="88"/>
      <c r="D56" s="8"/>
      <c r="F56" s="89"/>
      <c r="G56" s="20"/>
      <c r="H56" s="20"/>
      <c r="I56" s="89"/>
      <c r="J56" s="20"/>
      <c r="K56" s="20"/>
      <c r="L56" s="89"/>
      <c r="M56" s="20"/>
      <c r="N56" s="39"/>
      <c r="P56" s="6"/>
    </row>
    <row r="57" spans="1:19" s="2" customFormat="1" ht="15.6" customHeight="1" x14ac:dyDescent="0.2">
      <c r="A57" s="7"/>
      <c r="B57" s="88"/>
      <c r="D57" s="8"/>
      <c r="F57" s="89"/>
      <c r="G57" s="20"/>
      <c r="H57" s="20"/>
      <c r="I57" s="89"/>
      <c r="J57" s="20"/>
      <c r="K57" s="20"/>
      <c r="L57" s="89"/>
      <c r="M57" s="20"/>
      <c r="N57" s="39"/>
      <c r="P57" s="6"/>
    </row>
    <row r="58" spans="1:19" s="2" customFormat="1" ht="15.6" customHeight="1" x14ac:dyDescent="0.2">
      <c r="A58" s="7"/>
      <c r="B58" s="88"/>
      <c r="D58" s="8"/>
      <c r="F58" s="89"/>
      <c r="G58" s="20"/>
      <c r="H58" s="20"/>
      <c r="I58" s="89"/>
      <c r="J58" s="20"/>
      <c r="K58" s="20"/>
      <c r="L58" s="89"/>
      <c r="M58" s="20"/>
      <c r="N58" s="39"/>
      <c r="P58" s="6"/>
    </row>
    <row r="59" spans="1:19" s="2" customFormat="1" ht="15.6" customHeight="1" x14ac:dyDescent="0.2">
      <c r="A59" s="7"/>
      <c r="B59" s="88"/>
      <c r="D59" s="8"/>
      <c r="F59" s="89"/>
      <c r="G59" s="20"/>
      <c r="H59" s="20"/>
      <c r="I59" s="89"/>
      <c r="J59" s="20"/>
      <c r="K59" s="20"/>
      <c r="L59" s="89"/>
      <c r="M59" s="20"/>
      <c r="N59" s="39"/>
      <c r="P59" s="6"/>
    </row>
    <row r="60" spans="1:19" s="2" customFormat="1" ht="15.6" customHeight="1" x14ac:dyDescent="0.2">
      <c r="A60" s="7"/>
      <c r="B60" s="88"/>
      <c r="D60" s="8"/>
      <c r="F60" s="89"/>
      <c r="G60" s="20"/>
      <c r="H60" s="20"/>
      <c r="I60" s="89"/>
      <c r="J60" s="20"/>
      <c r="K60" s="20"/>
      <c r="L60" s="89"/>
      <c r="M60" s="20"/>
      <c r="N60" s="39"/>
      <c r="P60" s="6"/>
    </row>
    <row r="61" spans="1:19" s="2" customFormat="1" ht="15.6" customHeight="1" x14ac:dyDescent="0.2">
      <c r="A61" s="7"/>
      <c r="B61" s="88"/>
      <c r="D61" s="8"/>
      <c r="F61" s="89"/>
      <c r="G61" s="20"/>
      <c r="H61" s="20"/>
      <c r="I61" s="89"/>
      <c r="J61" s="20"/>
      <c r="K61" s="20"/>
      <c r="L61" s="89"/>
      <c r="M61" s="20"/>
      <c r="N61" s="39"/>
      <c r="P61" s="6"/>
    </row>
    <row r="62" spans="1:19" s="2" customFormat="1" ht="15.6" customHeight="1" x14ac:dyDescent="0.2">
      <c r="A62" s="7"/>
      <c r="B62" s="88"/>
      <c r="D62" s="8"/>
      <c r="F62" s="89"/>
      <c r="G62" s="20"/>
      <c r="H62" s="20"/>
      <c r="I62" s="89"/>
      <c r="J62" s="20"/>
      <c r="K62" s="20"/>
      <c r="L62" s="89"/>
      <c r="M62" s="20"/>
      <c r="N62" s="39"/>
      <c r="P62" s="6"/>
    </row>
    <row r="63" spans="1:19" s="2" customFormat="1" ht="15.6" customHeight="1" x14ac:dyDescent="0.2">
      <c r="B63" s="88"/>
      <c r="D63" s="4"/>
      <c r="F63" s="89"/>
      <c r="G63" s="20"/>
      <c r="H63" s="41"/>
      <c r="I63" s="89"/>
      <c r="J63" s="20"/>
      <c r="K63" s="41"/>
      <c r="L63" s="89"/>
      <c r="M63" s="20"/>
      <c r="N63" s="39"/>
      <c r="O63" s="42"/>
      <c r="P63" s="43"/>
      <c r="Q63" s="42"/>
      <c r="R63" s="42"/>
      <c r="S63" s="42"/>
    </row>
    <row r="64" spans="1:19" s="7" customFormat="1" ht="12.75" x14ac:dyDescent="0.2">
      <c r="B64" s="88"/>
      <c r="D64" s="8"/>
      <c r="E64" s="2"/>
      <c r="F64" s="89"/>
      <c r="G64" s="20"/>
      <c r="H64" s="20"/>
      <c r="I64" s="89"/>
      <c r="J64" s="23"/>
      <c r="K64" s="20"/>
      <c r="L64" s="89"/>
      <c r="M64" s="23"/>
      <c r="N64" s="39"/>
      <c r="P64" s="11"/>
    </row>
    <row r="65" spans="1:16" s="7" customFormat="1" ht="12.75" x14ac:dyDescent="0.2">
      <c r="B65" s="88"/>
      <c r="D65" s="8"/>
      <c r="E65" s="2"/>
      <c r="F65" s="89"/>
      <c r="G65" s="20"/>
      <c r="H65" s="20"/>
      <c r="I65" s="89"/>
      <c r="J65" s="23"/>
      <c r="K65" s="20"/>
      <c r="L65" s="89"/>
      <c r="M65" s="23"/>
      <c r="N65" s="39"/>
      <c r="P65" s="11"/>
    </row>
    <row r="66" spans="1:16" s="7" customFormat="1" ht="12.75" x14ac:dyDescent="0.2">
      <c r="B66" s="88"/>
      <c r="D66" s="8"/>
      <c r="E66" s="2"/>
      <c r="F66" s="89"/>
      <c r="G66" s="20"/>
      <c r="H66" s="20"/>
      <c r="I66" s="89"/>
      <c r="J66" s="23"/>
      <c r="K66" s="20"/>
      <c r="L66" s="89"/>
      <c r="M66" s="23"/>
      <c r="N66" s="39"/>
      <c r="P66" s="11"/>
    </row>
    <row r="67" spans="1:16" s="7" customFormat="1" ht="12.75" x14ac:dyDescent="0.2">
      <c r="B67" s="88"/>
      <c r="D67" s="8"/>
      <c r="E67" s="2"/>
      <c r="F67" s="89"/>
      <c r="G67" s="20"/>
      <c r="H67" s="20"/>
      <c r="I67" s="89"/>
      <c r="J67" s="23"/>
      <c r="K67" s="20"/>
      <c r="L67" s="89"/>
      <c r="M67" s="23"/>
      <c r="N67" s="39"/>
      <c r="P67" s="11"/>
    </row>
    <row r="68" spans="1:16" s="7" customFormat="1" ht="12.75" x14ac:dyDescent="0.2">
      <c r="B68" s="88"/>
      <c r="D68" s="8"/>
      <c r="E68" s="2"/>
      <c r="F68" s="89"/>
      <c r="G68" s="20"/>
      <c r="H68" s="20"/>
      <c r="I68" s="89"/>
      <c r="J68" s="23"/>
      <c r="K68" s="20"/>
      <c r="L68" s="89"/>
      <c r="M68" s="23"/>
      <c r="N68" s="39"/>
      <c r="P68" s="11"/>
    </row>
    <row r="69" spans="1:16" s="7" customFormat="1" ht="12.75" x14ac:dyDescent="0.2">
      <c r="B69" s="88"/>
      <c r="D69" s="8"/>
      <c r="E69" s="2"/>
      <c r="F69" s="138"/>
      <c r="G69" s="20"/>
      <c r="H69" s="41"/>
      <c r="I69" s="138"/>
      <c r="J69" s="23"/>
      <c r="K69" s="41"/>
      <c r="L69" s="138"/>
      <c r="M69" s="23"/>
      <c r="N69" s="39" t="str">
        <f>'Begroting penvoerder'!N69</f>
        <v>Totaal kosten derden</v>
      </c>
      <c r="P69" s="11"/>
    </row>
    <row r="70" spans="1:16" s="7" customFormat="1" ht="13.5" thickBot="1" x14ac:dyDescent="0.25">
      <c r="B70" s="26"/>
      <c r="C70" s="27"/>
      <c r="D70" s="28"/>
      <c r="E70" s="27"/>
      <c r="F70" s="175">
        <f>SUM(F55:F69)</f>
        <v>0</v>
      </c>
      <c r="G70" s="29"/>
      <c r="H70" s="29"/>
      <c r="I70" s="175">
        <f>SUM(I55:I69)</f>
        <v>0</v>
      </c>
      <c r="J70" s="29"/>
      <c r="K70" s="29"/>
      <c r="L70" s="175">
        <f>SUM(L55:L69)</f>
        <v>0</v>
      </c>
      <c r="M70" s="29"/>
      <c r="N70" s="174">
        <f>+F70+I70+L70</f>
        <v>0</v>
      </c>
      <c r="P70" s="11"/>
    </row>
    <row r="71" spans="1:16" s="7" customFormat="1" ht="13.5" thickBot="1" x14ac:dyDescent="0.25">
      <c r="D71" s="8"/>
      <c r="F71" s="8"/>
      <c r="G71" s="8"/>
      <c r="H71" s="8"/>
      <c r="I71" s="8"/>
      <c r="J71" s="8"/>
      <c r="K71" s="8"/>
      <c r="L71" s="8"/>
      <c r="M71" s="8"/>
      <c r="N71" s="5"/>
      <c r="P71" s="11"/>
    </row>
    <row r="72" spans="1:16" s="46" customFormat="1" ht="21.75" customHeight="1" thickBot="1" x14ac:dyDescent="0.3">
      <c r="A72" s="7" t="str">
        <f>'Begroting penvoerder'!A72</f>
        <v>5.</v>
      </c>
      <c r="B72" s="47" t="str">
        <f>'Begroting penvoerder'!B72</f>
        <v>Totale subsidiabele projectkosten</v>
      </c>
      <c r="C72" s="48"/>
      <c r="D72" s="49"/>
      <c r="E72" s="50"/>
      <c r="F72" s="177">
        <f>SUM(F22,F34,F47,F70)</f>
        <v>0</v>
      </c>
      <c r="G72" s="51"/>
      <c r="H72" s="51"/>
      <c r="I72" s="177">
        <f>SUM(I22,I34,I47,I70)</f>
        <v>0</v>
      </c>
      <c r="J72" s="51"/>
      <c r="K72" s="51"/>
      <c r="L72" s="177">
        <f>SUM(L22,L34,L47,L70)</f>
        <v>0</v>
      </c>
      <c r="M72" s="51"/>
      <c r="N72" s="178">
        <f>+F72+I72+L72</f>
        <v>0</v>
      </c>
      <c r="P72" s="52"/>
    </row>
    <row r="73" spans="1:16" s="7" customFormat="1" ht="15.6" customHeight="1" thickBot="1" x14ac:dyDescent="0.3">
      <c r="A73" s="53"/>
      <c r="B73" s="53"/>
      <c r="C73" s="53"/>
      <c r="D73" s="54"/>
      <c r="F73" s="23"/>
      <c r="G73" s="23"/>
      <c r="H73" s="23"/>
      <c r="I73" s="23"/>
      <c r="J73" s="23"/>
      <c r="K73" s="23"/>
      <c r="L73" s="23"/>
      <c r="M73" s="23"/>
      <c r="N73" s="55"/>
      <c r="O73" s="56"/>
      <c r="P73" s="11"/>
    </row>
    <row r="74" spans="1:16" s="2" customFormat="1" ht="21" customHeight="1" x14ac:dyDescent="0.25">
      <c r="A74" s="53"/>
      <c r="B74" s="57" t="str">
        <f>'Begroting penvoerder'!B74</f>
        <v>Eventuele andere subsidie van een bestuursorgaan of Europese Unie</v>
      </c>
      <c r="C74" s="58"/>
      <c r="D74" s="59"/>
      <c r="E74" s="60"/>
      <c r="F74" s="61"/>
      <c r="G74" s="61"/>
      <c r="H74" s="62"/>
      <c r="I74" s="61"/>
      <c r="J74" s="62"/>
      <c r="K74" s="62"/>
      <c r="L74" s="61"/>
      <c r="M74" s="62"/>
      <c r="N74" s="139"/>
      <c r="P74" s="6"/>
    </row>
    <row r="75" spans="1:16" s="2" customFormat="1" ht="15.6" customHeight="1" x14ac:dyDescent="0.2">
      <c r="B75" s="24"/>
      <c r="C75" s="63"/>
      <c r="D75" s="64"/>
      <c r="F75" s="4"/>
      <c r="G75" s="4"/>
      <c r="I75" s="4"/>
      <c r="J75" s="65"/>
      <c r="L75" s="4"/>
      <c r="M75" s="65"/>
      <c r="N75" s="19"/>
      <c r="P75" s="6"/>
    </row>
    <row r="76" spans="1:16" ht="15.6" customHeight="1" x14ac:dyDescent="0.25">
      <c r="A76" s="66"/>
      <c r="B76" s="67" t="str">
        <f>'Begroting penvoerder'!B76</f>
        <v>Toelichting en duidelijke onderbouwing* financiering eigen aandeel:</v>
      </c>
      <c r="C76" s="66"/>
      <c r="D76" s="68"/>
      <c r="N76" s="71"/>
    </row>
    <row r="77" spans="1:16" ht="15.6" customHeight="1" x14ac:dyDescent="0.25">
      <c r="B77" s="73" t="str">
        <f>'Begroting penvoerder'!B77</f>
        <v>(*pas nodig als de subsidieaanvraag is gehonoreerd)</v>
      </c>
      <c r="C77" s="74"/>
      <c r="D77" s="68"/>
      <c r="J77" s="75"/>
      <c r="M77" s="75"/>
      <c r="N77" s="76"/>
    </row>
    <row r="78" spans="1:16" ht="15.6" customHeight="1" x14ac:dyDescent="0.25">
      <c r="A78" s="66"/>
      <c r="B78" s="77"/>
      <c r="C78" s="66"/>
      <c r="D78" s="68"/>
      <c r="J78" s="75"/>
      <c r="M78" s="75"/>
      <c r="N78" s="76"/>
    </row>
    <row r="79" spans="1:16" ht="15.6" customHeight="1" x14ac:dyDescent="0.2">
      <c r="B79" s="73"/>
      <c r="H79" s="78"/>
      <c r="K79" s="78"/>
      <c r="N79" s="71"/>
    </row>
    <row r="80" spans="1:16" s="2" customFormat="1" ht="15.6" customHeight="1" thickBot="1" x14ac:dyDescent="0.25">
      <c r="A80" s="7"/>
      <c r="B80" s="79"/>
      <c r="C80" s="80"/>
      <c r="D80" s="81"/>
      <c r="E80" s="82"/>
      <c r="F80" s="83"/>
      <c r="G80" s="83"/>
      <c r="H80" s="82"/>
      <c r="I80" s="83"/>
      <c r="J80" s="83"/>
      <c r="K80" s="82"/>
      <c r="L80" s="83"/>
      <c r="M80" s="83"/>
      <c r="N80" s="84"/>
      <c r="P80" s="6"/>
    </row>
    <row r="81" spans="6:13" ht="15.6" customHeight="1" x14ac:dyDescent="0.2">
      <c r="F81" s="85"/>
      <c r="G81" s="85"/>
      <c r="I81" s="85"/>
      <c r="L81" s="85"/>
    </row>
    <row r="82" spans="6:13" ht="15.6" customHeight="1" x14ac:dyDescent="0.2">
      <c r="J82" s="75"/>
      <c r="M82" s="75"/>
    </row>
  </sheetData>
  <sheetProtection sheet="1" selectLockedCells="1"/>
  <phoneticPr fontId="0" type="noConversion"/>
  <dataValidations count="2">
    <dataValidation type="list" allowBlank="1" showInputMessage="1" showErrorMessage="1" sqref="C3" xr:uid="{C3E6E511-579A-4D8C-A900-44AEB4B51791}">
      <formula1>"GB,MKB,KIS"</formula1>
    </dataValidation>
    <dataValidation type="list" showInputMessage="1" showErrorMessage="1" sqref="C21" xr:uid="{2830E173-4F59-44C0-BA11-43823A583F72}">
      <formula1>"integrale kostensystematiek,loonkosten plus vaste-opslag-systematiek,vaste-uurtarief-systematiek"</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headerFooter alignWithMargins="0">
    <oddHeader>&amp;C&amp;A</oddHeader>
  </headerFooter>
  <rowBreaks count="1" manualBreakCount="1">
    <brk id="51"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Blad8"/>
  <dimension ref="A1:S82"/>
  <sheetViews>
    <sheetView zoomScale="85" zoomScaleNormal="70" workbookViewId="0">
      <selection activeCell="C1" sqref="C1"/>
    </sheetView>
  </sheetViews>
  <sheetFormatPr defaultColWidth="10.875" defaultRowHeight="15.6" customHeight="1" x14ac:dyDescent="0.2"/>
  <cols>
    <col min="1" max="1" width="3.75" style="69" customWidth="1"/>
    <col min="2" max="2" width="23.5" style="69" customWidth="1"/>
    <col min="3" max="3" width="25.125" style="69" customWidth="1"/>
    <col min="4" max="4" width="20.875" style="70" customWidth="1"/>
    <col min="5" max="5" width="17.5" style="69" customWidth="1"/>
    <col min="6" max="6" width="16.375" style="70" bestFit="1" customWidth="1"/>
    <col min="7" max="7" width="3.125" style="70" customWidth="1"/>
    <col min="8" max="8" width="17.5" style="69" customWidth="1"/>
    <col min="9" max="9" width="16.375" style="70" bestFit="1" customWidth="1"/>
    <col min="10" max="10" width="3.125" style="70" customWidth="1"/>
    <col min="11" max="11" width="17.625" style="69" customWidth="1"/>
    <col min="12" max="12" width="16.375" style="70" bestFit="1" customWidth="1"/>
    <col min="13" max="13" width="3.125" style="70" customWidth="1"/>
    <col min="14" max="14" width="34.5" style="69" customWidth="1"/>
    <col min="15" max="15" width="4.375" style="69" bestFit="1" customWidth="1"/>
    <col min="16" max="16" width="7.375" style="72" customWidth="1"/>
    <col min="17" max="16384" width="10.875" style="69"/>
  </cols>
  <sheetData>
    <row r="1" spans="1:16" s="2" customFormat="1" ht="15.6" customHeight="1" thickBot="1" x14ac:dyDescent="0.3">
      <c r="B1" s="3" t="s">
        <v>37</v>
      </c>
      <c r="C1" s="86"/>
      <c r="D1" s="135" t="str">
        <f>'Begroting penvoerder'!D1</f>
        <v>versie:</v>
      </c>
      <c r="E1" s="94" t="str">
        <f>Code</f>
        <v>euroHPC220715</v>
      </c>
      <c r="F1" s="4"/>
      <c r="G1" s="4"/>
      <c r="I1" s="4"/>
      <c r="J1" s="4"/>
      <c r="L1" s="4"/>
      <c r="M1" s="4"/>
      <c r="N1" s="5"/>
      <c r="P1" s="6"/>
    </row>
    <row r="2" spans="1:16" s="7" customFormat="1" ht="15.6" customHeight="1" thickBot="1" x14ac:dyDescent="0.3">
      <c r="B2" s="3" t="str">
        <f>'Begroting penvoerder'!B2</f>
        <v>Projecttitel:</v>
      </c>
      <c r="C2" s="176">
        <f>Projecttitel</f>
        <v>0</v>
      </c>
      <c r="D2" s="8"/>
      <c r="E2" s="9"/>
      <c r="F2" s="10"/>
      <c r="G2" s="10"/>
      <c r="I2" s="10"/>
      <c r="J2" s="10"/>
      <c r="L2" s="10"/>
      <c r="M2" s="10"/>
      <c r="N2" s="5"/>
      <c r="P2" s="11"/>
    </row>
    <row r="3" spans="1:16" s="7" customFormat="1" ht="15.6" customHeight="1" thickBot="1" x14ac:dyDescent="0.3">
      <c r="B3" s="3" t="str">
        <f>'Begroting penvoerder'!B3</f>
        <v>Type organisatie:</v>
      </c>
      <c r="C3" s="165"/>
      <c r="D3" s="2" t="str">
        <f>'Begroting penvoerder'!D3</f>
        <v>Groot bedrijf, MKB of kennisinstelling</v>
      </c>
      <c r="F3" s="10"/>
      <c r="G3" s="10"/>
      <c r="I3" s="10"/>
      <c r="J3" s="10"/>
      <c r="L3" s="10"/>
      <c r="M3" s="10"/>
      <c r="N3" s="5"/>
      <c r="P3" s="11"/>
    </row>
    <row r="4" spans="1:16" s="2" customFormat="1" ht="15.6" customHeight="1" thickBot="1" x14ac:dyDescent="0.25">
      <c r="D4" s="4"/>
      <c r="F4" s="4"/>
      <c r="G4" s="4"/>
      <c r="I4" s="4"/>
      <c r="J4" s="4"/>
      <c r="L4" s="4"/>
      <c r="M4" s="4"/>
      <c r="N4" s="5"/>
      <c r="P4" s="6"/>
    </row>
    <row r="5" spans="1:16" s="2" customFormat="1" ht="23.25" customHeight="1" x14ac:dyDescent="0.2">
      <c r="A5" s="7" t="str">
        <f>'Begroting penvoerder'!A5</f>
        <v>1.</v>
      </c>
      <c r="B5" s="13" t="str">
        <f>'Begroting penvoerder'!B5</f>
        <v>Loonkosten:</v>
      </c>
      <c r="C5" s="14"/>
      <c r="D5" s="15"/>
      <c r="E5" s="16" t="str">
        <f>'Begroting penvoerder'!E5</f>
        <v>Fundamenteel onderzoek</v>
      </c>
      <c r="F5" s="15"/>
      <c r="G5" s="15"/>
      <c r="H5" s="16" t="str">
        <f>'Begroting penvoerder'!H5</f>
        <v>Industrieel onderzoek</v>
      </c>
      <c r="I5" s="15"/>
      <c r="J5" s="15"/>
      <c r="K5" s="14" t="str">
        <f>'Begroting penvoerder'!K5</f>
        <v>Experimentele ontwikkeling</v>
      </c>
      <c r="L5" s="15"/>
      <c r="M5" s="15"/>
      <c r="N5" s="17"/>
      <c r="P5" s="6"/>
    </row>
    <row r="6" spans="1:16" s="7" customFormat="1" ht="21" customHeight="1" x14ac:dyDescent="0.2">
      <c r="B6" s="18" t="str">
        <f>'Begroting penvoerder'!B6</f>
        <v>Medewerker</v>
      </c>
      <c r="C6" s="7" t="str">
        <f>'Begroting penvoerder'!C6</f>
        <v>Functie</v>
      </c>
      <c r="D6" s="8" t="str">
        <f>'Begroting penvoerder'!D6</f>
        <v>Uurtarief</v>
      </c>
      <c r="E6" s="7" t="str">
        <f>'Begroting penvoerder'!E6</f>
        <v>Uren</v>
      </c>
      <c r="F6" s="8" t="str">
        <f>'Begroting penvoerder'!F6</f>
        <v>Uren x tarief</v>
      </c>
      <c r="G6" s="8"/>
      <c r="H6" s="7" t="str">
        <f>'Begroting penvoerder'!H6</f>
        <v>Uren</v>
      </c>
      <c r="I6" s="8" t="str">
        <f>'Begroting penvoerder'!I6</f>
        <v>Uren x tarief</v>
      </c>
      <c r="J6" s="8"/>
      <c r="K6" s="7" t="str">
        <f>'Begroting penvoerder'!K6</f>
        <v>Uren</v>
      </c>
      <c r="L6" s="8" t="str">
        <f>'Begroting penvoerder'!L6</f>
        <v>Uren x tarief</v>
      </c>
      <c r="M6" s="8"/>
      <c r="N6" s="19"/>
      <c r="P6" s="11"/>
    </row>
    <row r="7" spans="1:16" s="2" customFormat="1" ht="15.6" customHeight="1" x14ac:dyDescent="0.2">
      <c r="B7" s="88"/>
      <c r="C7" s="89"/>
      <c r="D7" s="90"/>
      <c r="E7" s="91"/>
      <c r="F7" s="171">
        <f>$D7*E7</f>
        <v>0</v>
      </c>
      <c r="G7" s="21"/>
      <c r="H7" s="91"/>
      <c r="I7" s="171">
        <f>$D7*H7</f>
        <v>0</v>
      </c>
      <c r="J7" s="4"/>
      <c r="K7" s="91"/>
      <c r="L7" s="171">
        <f>$D7*K7</f>
        <v>0</v>
      </c>
      <c r="M7" s="4"/>
      <c r="N7" s="19"/>
      <c r="P7" s="6"/>
    </row>
    <row r="8" spans="1:16" s="2" customFormat="1" ht="15.6" customHeight="1" x14ac:dyDescent="0.2">
      <c r="B8" s="88"/>
      <c r="C8" s="89"/>
      <c r="D8" s="90"/>
      <c r="E8" s="91"/>
      <c r="F8" s="171">
        <f t="shared" ref="F8:F15" si="0">$D8*E8</f>
        <v>0</v>
      </c>
      <c r="G8" s="21"/>
      <c r="H8" s="91"/>
      <c r="I8" s="171">
        <f t="shared" ref="I8:I15" si="1">$D8*H8</f>
        <v>0</v>
      </c>
      <c r="J8" s="4"/>
      <c r="K8" s="91"/>
      <c r="L8" s="171">
        <f t="shared" ref="L8:L15" si="2">$D8*K8</f>
        <v>0</v>
      </c>
      <c r="M8" s="4"/>
      <c r="N8" s="19"/>
      <c r="P8" s="6"/>
    </row>
    <row r="9" spans="1:16" s="2" customFormat="1" ht="15.6" customHeight="1" x14ac:dyDescent="0.2">
      <c r="B9" s="88"/>
      <c r="C9" s="89"/>
      <c r="D9" s="90"/>
      <c r="E9" s="91"/>
      <c r="F9" s="171">
        <f t="shared" si="0"/>
        <v>0</v>
      </c>
      <c r="G9" s="21"/>
      <c r="H9" s="91"/>
      <c r="I9" s="171">
        <f t="shared" si="1"/>
        <v>0</v>
      </c>
      <c r="J9" s="4"/>
      <c r="K9" s="91"/>
      <c r="L9" s="171">
        <f t="shared" si="2"/>
        <v>0</v>
      </c>
      <c r="M9" s="4"/>
      <c r="N9" s="19"/>
      <c r="P9" s="6"/>
    </row>
    <row r="10" spans="1:16" s="2" customFormat="1" ht="15.6" customHeight="1" x14ac:dyDescent="0.2">
      <c r="B10" s="88"/>
      <c r="C10" s="89"/>
      <c r="D10" s="90"/>
      <c r="E10" s="91"/>
      <c r="F10" s="171">
        <f t="shared" si="0"/>
        <v>0</v>
      </c>
      <c r="G10" s="21"/>
      <c r="H10" s="91"/>
      <c r="I10" s="171">
        <f t="shared" si="1"/>
        <v>0</v>
      </c>
      <c r="J10" s="4"/>
      <c r="K10" s="91"/>
      <c r="L10" s="171">
        <f t="shared" si="2"/>
        <v>0</v>
      </c>
      <c r="M10" s="4"/>
      <c r="N10" s="19"/>
      <c r="P10" s="6"/>
    </row>
    <row r="11" spans="1:16" s="2" customFormat="1" ht="15.6" customHeight="1" x14ac:dyDescent="0.2">
      <c r="B11" s="88"/>
      <c r="C11" s="89"/>
      <c r="D11" s="90"/>
      <c r="E11" s="91"/>
      <c r="F11" s="171">
        <f t="shared" si="0"/>
        <v>0</v>
      </c>
      <c r="G11" s="21"/>
      <c r="H11" s="91"/>
      <c r="I11" s="171">
        <f t="shared" si="1"/>
        <v>0</v>
      </c>
      <c r="J11" s="4"/>
      <c r="K11" s="91"/>
      <c r="L11" s="171">
        <f t="shared" si="2"/>
        <v>0</v>
      </c>
      <c r="M11" s="4"/>
      <c r="N11" s="19"/>
      <c r="P11" s="6"/>
    </row>
    <row r="12" spans="1:16" s="2" customFormat="1" ht="15.6" customHeight="1" x14ac:dyDescent="0.2">
      <c r="B12" s="88"/>
      <c r="C12" s="89"/>
      <c r="D12" s="90"/>
      <c r="E12" s="91"/>
      <c r="F12" s="171">
        <f t="shared" si="0"/>
        <v>0</v>
      </c>
      <c r="G12" s="21"/>
      <c r="H12" s="91"/>
      <c r="I12" s="171">
        <f t="shared" si="1"/>
        <v>0</v>
      </c>
      <c r="J12" s="4"/>
      <c r="K12" s="91"/>
      <c r="L12" s="171">
        <f t="shared" si="2"/>
        <v>0</v>
      </c>
      <c r="M12" s="4"/>
      <c r="N12" s="19"/>
      <c r="P12" s="6"/>
    </row>
    <row r="13" spans="1:16" s="2" customFormat="1" ht="15.6" customHeight="1" x14ac:dyDescent="0.2">
      <c r="B13" s="88"/>
      <c r="C13" s="89"/>
      <c r="D13" s="90"/>
      <c r="E13" s="91"/>
      <c r="F13" s="171">
        <f t="shared" si="0"/>
        <v>0</v>
      </c>
      <c r="G13" s="21"/>
      <c r="H13" s="91"/>
      <c r="I13" s="171">
        <f t="shared" si="1"/>
        <v>0</v>
      </c>
      <c r="J13" s="4"/>
      <c r="K13" s="91"/>
      <c r="L13" s="171">
        <f t="shared" si="2"/>
        <v>0</v>
      </c>
      <c r="M13" s="4"/>
      <c r="N13" s="19"/>
      <c r="P13" s="6"/>
    </row>
    <row r="14" spans="1:16" s="2" customFormat="1" ht="15.6" customHeight="1" x14ac:dyDescent="0.2">
      <c r="B14" s="88"/>
      <c r="C14" s="89"/>
      <c r="D14" s="90"/>
      <c r="E14" s="91"/>
      <c r="F14" s="171">
        <f t="shared" si="0"/>
        <v>0</v>
      </c>
      <c r="G14" s="21"/>
      <c r="H14" s="91"/>
      <c r="I14" s="171">
        <f t="shared" si="1"/>
        <v>0</v>
      </c>
      <c r="J14" s="4"/>
      <c r="K14" s="91"/>
      <c r="L14" s="171">
        <f t="shared" si="2"/>
        <v>0</v>
      </c>
      <c r="M14" s="4"/>
      <c r="N14" s="19"/>
      <c r="P14" s="6"/>
    </row>
    <row r="15" spans="1:16" s="2" customFormat="1" ht="15.6" customHeight="1" x14ac:dyDescent="0.2">
      <c r="B15" s="88"/>
      <c r="C15" s="89"/>
      <c r="D15" s="90"/>
      <c r="E15" s="91"/>
      <c r="F15" s="171">
        <f t="shared" si="0"/>
        <v>0</v>
      </c>
      <c r="G15" s="21"/>
      <c r="H15" s="91"/>
      <c r="I15" s="171">
        <f t="shared" si="1"/>
        <v>0</v>
      </c>
      <c r="J15" s="4"/>
      <c r="K15" s="91"/>
      <c r="L15" s="171">
        <f t="shared" si="2"/>
        <v>0</v>
      </c>
      <c r="M15" s="4"/>
      <c r="N15" s="19"/>
      <c r="P15" s="6"/>
    </row>
    <row r="16" spans="1:16" s="7" customFormat="1" ht="15.6" customHeight="1" x14ac:dyDescent="0.2">
      <c r="B16" s="18" t="str">
        <f>'Begroting penvoerder'!B16</f>
        <v xml:space="preserve">Indien geen loonkosten, maar wel arbeid: </v>
      </c>
      <c r="D16" s="22"/>
      <c r="E16" s="9"/>
      <c r="F16" s="20"/>
      <c r="G16" s="22"/>
      <c r="I16" s="20"/>
      <c r="J16" s="8"/>
      <c r="L16" s="20"/>
      <c r="M16" s="8"/>
      <c r="N16" s="19"/>
      <c r="P16" s="11"/>
    </row>
    <row r="17" spans="1:16" s="7" customFormat="1" ht="15.6" customHeight="1" x14ac:dyDescent="0.2">
      <c r="B17" s="88"/>
      <c r="C17" s="89"/>
      <c r="D17" s="137">
        <f>'Begroting penvoerder'!D17</f>
        <v>60</v>
      </c>
      <c r="E17" s="91"/>
      <c r="F17" s="171">
        <f>$D17*E17</f>
        <v>0</v>
      </c>
      <c r="G17" s="21"/>
      <c r="H17" s="91"/>
      <c r="I17" s="171">
        <f>$D17*H17</f>
        <v>0</v>
      </c>
      <c r="J17" s="8"/>
      <c r="K17" s="91"/>
      <c r="L17" s="171">
        <f>$D17*K17</f>
        <v>0</v>
      </c>
      <c r="M17" s="8"/>
      <c r="N17" s="19"/>
      <c r="P17" s="11"/>
    </row>
    <row r="18" spans="1:16" s="7" customFormat="1" ht="15.6" customHeight="1" x14ac:dyDescent="0.2">
      <c r="B18" s="88"/>
      <c r="C18" s="89"/>
      <c r="D18" s="137">
        <f>'Begroting penvoerder'!D18</f>
        <v>60</v>
      </c>
      <c r="E18" s="91"/>
      <c r="F18" s="190">
        <f>$D18*E18</f>
        <v>0</v>
      </c>
      <c r="G18" s="21"/>
      <c r="H18" s="91"/>
      <c r="I18" s="190">
        <f>$D18*H18</f>
        <v>0</v>
      </c>
      <c r="J18" s="8"/>
      <c r="K18" s="91"/>
      <c r="L18" s="190">
        <f>$D18*K18</f>
        <v>0</v>
      </c>
      <c r="M18" s="8"/>
      <c r="N18" s="25"/>
      <c r="P18" s="11"/>
    </row>
    <row r="19" spans="1:16" s="2" customFormat="1" ht="15.6" customHeight="1" x14ac:dyDescent="0.2">
      <c r="B19" s="24"/>
      <c r="D19" s="4"/>
      <c r="F19" s="189">
        <f>SUM(F7:F18)</f>
        <v>0</v>
      </c>
      <c r="G19" s="22"/>
      <c r="H19" s="22"/>
      <c r="I19" s="189">
        <f>SUM(I7:I18)</f>
        <v>0</v>
      </c>
      <c r="J19" s="4"/>
      <c r="K19" s="22"/>
      <c r="L19" s="189">
        <f>SUM(L7:L18)</f>
        <v>0</v>
      </c>
      <c r="M19" s="4"/>
      <c r="N19" s="19"/>
      <c r="P19" s="6"/>
    </row>
    <row r="20" spans="1:16" s="2" customFormat="1" ht="12.75" x14ac:dyDescent="0.2">
      <c r="B20" s="170"/>
      <c r="C20" s="141"/>
      <c r="D20" s="141"/>
      <c r="F20" s="23"/>
      <c r="G20" s="23"/>
      <c r="H20" s="23"/>
      <c r="I20" s="23"/>
      <c r="J20" s="4"/>
      <c r="K20" s="23"/>
      <c r="L20" s="23"/>
      <c r="M20" s="4"/>
      <c r="N20" s="25"/>
      <c r="P20" s="6"/>
    </row>
    <row r="21" spans="1:16" s="7" customFormat="1" ht="51" x14ac:dyDescent="0.2">
      <c r="B21" s="191" t="str">
        <f>'Begroting penvoerder'!B21</f>
        <v>Welke methode van berekening van subsidiabele kosten wilt u hanteren? (Zie Toelichting kostenposten.)</v>
      </c>
      <c r="C21" s="192" t="s">
        <v>75</v>
      </c>
      <c r="D21" s="141" t="str">
        <f>'Begroting penvoerder'!D21</f>
        <v>Opslag algemene kosten (50%) (alleen bij loonkosten plus vaste-opslag-systematiek)</v>
      </c>
      <c r="F21" s="195">
        <f>IF($C$21="loonkosten plus vaste-opslag-systematiek",SUM(F7:F15)*0.5,0)</f>
        <v>0</v>
      </c>
      <c r="G21" s="8"/>
      <c r="I21" s="195">
        <f>IF($C$21="loonkosten plus vaste-opslag-systematiek",SUM(I7:I15)*0.5,0)</f>
        <v>0</v>
      </c>
      <c r="J21" s="8"/>
      <c r="L21" s="195">
        <f>IF($C$21="loonkosten plus vaste-opslag-systematiek",SUM(L7:L15)*0.5,0)</f>
        <v>0</v>
      </c>
      <c r="M21" s="8"/>
      <c r="N21" s="32" t="str">
        <f>'Begroting penvoerder'!N21</f>
        <v>Totaal loonkosten</v>
      </c>
    </row>
    <row r="22" spans="1:16" s="2" customFormat="1" ht="15.6" customHeight="1" thickBot="1" x14ac:dyDescent="0.25">
      <c r="B22" s="79"/>
      <c r="C22" s="82"/>
      <c r="D22" s="83"/>
      <c r="E22" s="82"/>
      <c r="F22" s="173">
        <f>F19+F21</f>
        <v>0</v>
      </c>
      <c r="G22" s="169"/>
      <c r="H22" s="169"/>
      <c r="I22" s="173">
        <f>I19+I21</f>
        <v>0</v>
      </c>
      <c r="J22" s="83"/>
      <c r="K22" s="169"/>
      <c r="L22" s="173">
        <f>L19+L21</f>
        <v>0</v>
      </c>
      <c r="M22" s="83"/>
      <c r="N22" s="174">
        <f>+F22+I22+L22</f>
        <v>0</v>
      </c>
      <c r="P22" s="6"/>
    </row>
    <row r="23" spans="1:16" s="7" customFormat="1" ht="15.6" customHeight="1" thickBot="1" x14ac:dyDescent="0.25">
      <c r="D23" s="8"/>
      <c r="F23" s="8"/>
      <c r="G23" s="8"/>
      <c r="I23" s="8"/>
      <c r="J23" s="8"/>
      <c r="L23" s="8"/>
      <c r="M23" s="8"/>
      <c r="N23" s="5"/>
      <c r="P23" s="11"/>
    </row>
    <row r="24" spans="1:16" s="2" customFormat="1" ht="23.25" customHeight="1" x14ac:dyDescent="0.2">
      <c r="A24" s="7" t="str">
        <f>'Begroting penvoerder'!A24</f>
        <v>2.</v>
      </c>
      <c r="B24" s="13" t="str">
        <f>'Begroting penvoerder'!B24</f>
        <v>Kosten van materialen en hulpmiddelen:</v>
      </c>
      <c r="C24" s="14"/>
      <c r="D24" s="30"/>
      <c r="E24" s="16" t="str">
        <f>'Begroting penvoerder'!E24</f>
        <v>Fundamenteel onderzoek</v>
      </c>
      <c r="F24" s="15"/>
      <c r="G24" s="15"/>
      <c r="H24" s="16" t="str">
        <f>'Begroting penvoerder'!H24</f>
        <v>Industrieel onderzoek</v>
      </c>
      <c r="I24" s="15"/>
      <c r="J24" s="15"/>
      <c r="K24" s="16" t="str">
        <f>'Begroting penvoerder'!K24</f>
        <v>Experimentele ontwikkeling</v>
      </c>
      <c r="L24" s="15"/>
      <c r="M24" s="15"/>
      <c r="N24" s="17"/>
      <c r="P24" s="6"/>
    </row>
    <row r="25" spans="1:16" s="7" customFormat="1" ht="21.75" customHeight="1" x14ac:dyDescent="0.2">
      <c r="B25" s="18" t="str">
        <f>'Begroting penvoerder'!B25</f>
        <v>Materiaal/hulpmiddel</v>
      </c>
      <c r="D25" s="8" t="str">
        <f>'Begroting penvoerder'!D25</f>
        <v>Prijs per hoeveelheid</v>
      </c>
      <c r="E25" s="7" t="str">
        <f>'Begroting penvoerder'!E25</f>
        <v>Hoeveelheid</v>
      </c>
      <c r="F25" s="8" t="str">
        <f>'Begroting penvoerder'!F25</f>
        <v>Hoev.x prijs</v>
      </c>
      <c r="G25" s="8"/>
      <c r="H25" s="7" t="str">
        <f>'Begroting penvoerder'!H25</f>
        <v>Hoeveelheid</v>
      </c>
      <c r="I25" s="8" t="str">
        <f>'Begroting penvoerder'!I25</f>
        <v>Hoev.x prijs</v>
      </c>
      <c r="J25" s="8"/>
      <c r="K25" s="7" t="str">
        <f>'Begroting penvoerder'!K25</f>
        <v>Hoeveelheid</v>
      </c>
      <c r="L25" s="8" t="str">
        <f>'Begroting penvoerder'!L25</f>
        <v>Hoev.x prijs</v>
      </c>
      <c r="M25" s="8"/>
      <c r="N25" s="19"/>
      <c r="P25" s="11"/>
    </row>
    <row r="26" spans="1:16" s="2" customFormat="1" ht="15.6" customHeight="1" x14ac:dyDescent="0.2">
      <c r="A26" s="7"/>
      <c r="B26" s="88"/>
      <c r="C26" s="7"/>
      <c r="D26" s="92"/>
      <c r="E26" s="91"/>
      <c r="F26" s="171">
        <f>D$26*E26</f>
        <v>0</v>
      </c>
      <c r="G26" s="20"/>
      <c r="H26" s="93"/>
      <c r="I26" s="171">
        <f>$D26*H26</f>
        <v>0</v>
      </c>
      <c r="J26" s="31"/>
      <c r="K26" s="93"/>
      <c r="L26" s="171">
        <f>$D26*K26</f>
        <v>0</v>
      </c>
      <c r="M26" s="31"/>
      <c r="N26" s="32"/>
      <c r="P26" s="6"/>
    </row>
    <row r="27" spans="1:16" s="2" customFormat="1" ht="15.6" customHeight="1" x14ac:dyDescent="0.2">
      <c r="A27" s="7"/>
      <c r="B27" s="88"/>
      <c r="C27" s="7"/>
      <c r="D27" s="92"/>
      <c r="E27" s="91"/>
      <c r="F27" s="171">
        <f>D$27*E27</f>
        <v>0</v>
      </c>
      <c r="G27" s="20"/>
      <c r="H27" s="93"/>
      <c r="I27" s="171">
        <f t="shared" ref="I27:I33" si="3">$D27*H27</f>
        <v>0</v>
      </c>
      <c r="J27" s="31"/>
      <c r="K27" s="93"/>
      <c r="L27" s="171">
        <f t="shared" ref="L27:L33" si="4">$D27*K27</f>
        <v>0</v>
      </c>
      <c r="M27" s="31"/>
      <c r="N27" s="32"/>
      <c r="P27" s="6"/>
    </row>
    <row r="28" spans="1:16" s="2" customFormat="1" ht="15.6" customHeight="1" x14ac:dyDescent="0.2">
      <c r="A28" s="7"/>
      <c r="B28" s="88"/>
      <c r="C28" s="7"/>
      <c r="D28" s="92"/>
      <c r="E28" s="91"/>
      <c r="F28" s="171">
        <f>D$28*E28</f>
        <v>0</v>
      </c>
      <c r="G28" s="20"/>
      <c r="H28" s="93"/>
      <c r="I28" s="171">
        <f t="shared" si="3"/>
        <v>0</v>
      </c>
      <c r="J28" s="31"/>
      <c r="K28" s="93"/>
      <c r="L28" s="171">
        <f t="shared" si="4"/>
        <v>0</v>
      </c>
      <c r="M28" s="31"/>
      <c r="N28" s="32"/>
      <c r="P28" s="6"/>
    </row>
    <row r="29" spans="1:16" s="2" customFormat="1" ht="15.6" customHeight="1" x14ac:dyDescent="0.2">
      <c r="A29" s="7"/>
      <c r="B29" s="88"/>
      <c r="C29" s="7"/>
      <c r="D29" s="92"/>
      <c r="E29" s="91"/>
      <c r="F29" s="171">
        <f>D$29*E29</f>
        <v>0</v>
      </c>
      <c r="G29" s="20"/>
      <c r="H29" s="93"/>
      <c r="I29" s="171">
        <f t="shared" si="3"/>
        <v>0</v>
      </c>
      <c r="J29" s="31"/>
      <c r="K29" s="93"/>
      <c r="L29" s="171">
        <f t="shared" si="4"/>
        <v>0</v>
      </c>
      <c r="M29" s="31"/>
      <c r="N29" s="32"/>
      <c r="P29" s="6"/>
    </row>
    <row r="30" spans="1:16" s="2" customFormat="1" ht="15.6" customHeight="1" x14ac:dyDescent="0.2">
      <c r="A30" s="7"/>
      <c r="B30" s="88"/>
      <c r="C30" s="7"/>
      <c r="D30" s="92"/>
      <c r="E30" s="91"/>
      <c r="F30" s="171">
        <f>D$30*E30</f>
        <v>0</v>
      </c>
      <c r="G30" s="20"/>
      <c r="H30" s="93"/>
      <c r="I30" s="171">
        <f t="shared" si="3"/>
        <v>0</v>
      </c>
      <c r="J30" s="31"/>
      <c r="K30" s="93"/>
      <c r="L30" s="171">
        <f t="shared" si="4"/>
        <v>0</v>
      </c>
      <c r="M30" s="31"/>
      <c r="N30" s="32"/>
      <c r="P30" s="6"/>
    </row>
    <row r="31" spans="1:16" s="2" customFormat="1" ht="15.6" customHeight="1" x14ac:dyDescent="0.2">
      <c r="A31" s="7"/>
      <c r="B31" s="88"/>
      <c r="C31" s="7"/>
      <c r="D31" s="92"/>
      <c r="E31" s="91"/>
      <c r="F31" s="171">
        <f>D$31*E31</f>
        <v>0</v>
      </c>
      <c r="G31" s="20"/>
      <c r="H31" s="93"/>
      <c r="I31" s="171">
        <f t="shared" si="3"/>
        <v>0</v>
      </c>
      <c r="J31" s="31"/>
      <c r="K31" s="93"/>
      <c r="L31" s="171">
        <f t="shared" si="4"/>
        <v>0</v>
      </c>
      <c r="M31" s="31"/>
      <c r="N31" s="32"/>
      <c r="P31" s="6"/>
    </row>
    <row r="32" spans="1:16" s="2" customFormat="1" ht="15.6" customHeight="1" x14ac:dyDescent="0.2">
      <c r="B32" s="88"/>
      <c r="D32" s="92"/>
      <c r="E32" s="91"/>
      <c r="F32" s="171">
        <f>D$32*E32</f>
        <v>0</v>
      </c>
      <c r="G32" s="20"/>
      <c r="H32" s="93"/>
      <c r="I32" s="171">
        <f t="shared" si="3"/>
        <v>0</v>
      </c>
      <c r="J32" s="31"/>
      <c r="K32" s="93"/>
      <c r="L32" s="171">
        <f t="shared" si="4"/>
        <v>0</v>
      </c>
      <c r="M32" s="31"/>
      <c r="N32" s="32"/>
      <c r="P32" s="6"/>
    </row>
    <row r="33" spans="1:16" s="2" customFormat="1" ht="15.6" customHeight="1" x14ac:dyDescent="0.2">
      <c r="B33" s="88"/>
      <c r="D33" s="92"/>
      <c r="E33" s="91"/>
      <c r="F33" s="172">
        <f>D$33*E33</f>
        <v>0</v>
      </c>
      <c r="G33" s="20"/>
      <c r="H33" s="93"/>
      <c r="I33" s="172">
        <f t="shared" si="3"/>
        <v>0</v>
      </c>
      <c r="J33" s="31"/>
      <c r="K33" s="93"/>
      <c r="L33" s="172">
        <f t="shared" si="4"/>
        <v>0</v>
      </c>
      <c r="M33" s="31"/>
      <c r="N33" s="32" t="str">
        <f>'Begroting penvoerder'!N33</f>
        <v>Totaal materialen en hulpmiddelen</v>
      </c>
      <c r="P33" s="6"/>
    </row>
    <row r="34" spans="1:16" s="7" customFormat="1" ht="15.6" customHeight="1" thickBot="1" x14ac:dyDescent="0.25">
      <c r="B34" s="33"/>
      <c r="C34" s="34"/>
      <c r="D34" s="35"/>
      <c r="E34" s="29"/>
      <c r="F34" s="175">
        <f>SUM(F26:F33)</f>
        <v>0</v>
      </c>
      <c r="G34" s="29"/>
      <c r="H34" s="36"/>
      <c r="I34" s="175">
        <f>SUM(I26:I33)</f>
        <v>0</v>
      </c>
      <c r="J34" s="35"/>
      <c r="K34" s="36"/>
      <c r="L34" s="175">
        <f>SUM(L26:L33)</f>
        <v>0</v>
      </c>
      <c r="M34" s="35"/>
      <c r="N34" s="174">
        <f>+F34+I34+L34</f>
        <v>0</v>
      </c>
      <c r="P34" s="11"/>
    </row>
    <row r="35" spans="1:16" s="2" customFormat="1" ht="15.6" customHeight="1" thickBot="1" x14ac:dyDescent="0.25">
      <c r="A35" s="7"/>
      <c r="D35" s="4"/>
      <c r="F35" s="4"/>
      <c r="G35" s="4"/>
      <c r="I35" s="4"/>
      <c r="J35" s="4"/>
      <c r="L35" s="4"/>
      <c r="M35" s="4"/>
      <c r="N35" s="5"/>
      <c r="P35" s="6"/>
    </row>
    <row r="36" spans="1:16" s="2" customFormat="1" ht="21" customHeight="1" x14ac:dyDescent="0.2">
      <c r="A36" s="7" t="str">
        <f>'Begroting penvoerder'!A36</f>
        <v>3.</v>
      </c>
      <c r="B36" s="37" t="str">
        <f>'Begroting penvoerder'!B36</f>
        <v xml:space="preserve">Vul ook het werkblad Mach, app in voor een nadere specificatie!!! </v>
      </c>
      <c r="C36" s="38"/>
      <c r="D36" s="15"/>
      <c r="E36" s="16" t="str">
        <f>'Begroting penvoerder'!E36</f>
        <v>Fundamenteel onderzoek</v>
      </c>
      <c r="F36" s="15"/>
      <c r="G36" s="15"/>
      <c r="H36" s="16" t="str">
        <f>'Begroting penvoerder'!H36</f>
        <v>Industrieel onderzoek</v>
      </c>
      <c r="I36" s="15"/>
      <c r="J36" s="15"/>
      <c r="K36" s="16" t="str">
        <f>'Begroting penvoerder'!K36</f>
        <v>Experimentele ontwikkeling</v>
      </c>
      <c r="L36" s="15"/>
      <c r="M36" s="15"/>
      <c r="N36" s="17"/>
      <c r="P36" s="6"/>
    </row>
    <row r="37" spans="1:16" s="7" customFormat="1" ht="24.75" customHeight="1" x14ac:dyDescent="0.2">
      <c r="B37" s="18" t="str">
        <f>'Begroting penvoerder'!B37</f>
        <v>Kosten van Machines  en apparatuur</v>
      </c>
      <c r="D37" s="8"/>
      <c r="F37" s="8" t="str">
        <f>'Begroting penvoerder'!F37</f>
        <v>Kosten</v>
      </c>
      <c r="G37" s="8"/>
      <c r="I37" s="8" t="str">
        <f>'Begroting penvoerder'!I37</f>
        <v>Kosten</v>
      </c>
      <c r="J37" s="8"/>
      <c r="L37" s="8" t="str">
        <f>'Begroting penvoerder'!L37</f>
        <v>Kosten</v>
      </c>
      <c r="M37" s="8"/>
      <c r="N37" s="19"/>
      <c r="P37" s="11"/>
    </row>
    <row r="38" spans="1:16" s="2" customFormat="1" ht="15.6" customHeight="1" x14ac:dyDescent="0.2">
      <c r="B38" s="88"/>
      <c r="D38" s="4"/>
      <c r="F38" s="89"/>
      <c r="G38" s="20"/>
      <c r="H38" s="20"/>
      <c r="I38" s="89"/>
      <c r="J38" s="20"/>
      <c r="K38" s="20"/>
      <c r="L38" s="89"/>
      <c r="M38" s="20"/>
      <c r="N38" s="39"/>
      <c r="P38" s="6"/>
    </row>
    <row r="39" spans="1:16" s="2" customFormat="1" ht="15.6" customHeight="1" x14ac:dyDescent="0.2">
      <c r="B39" s="88"/>
      <c r="D39" s="4"/>
      <c r="F39" s="89"/>
      <c r="G39" s="20"/>
      <c r="H39" s="20"/>
      <c r="I39" s="89"/>
      <c r="J39" s="20"/>
      <c r="K39" s="20"/>
      <c r="L39" s="89"/>
      <c r="M39" s="20"/>
      <c r="N39" s="39"/>
      <c r="P39" s="6"/>
    </row>
    <row r="40" spans="1:16" s="2" customFormat="1" ht="15.6" customHeight="1" x14ac:dyDescent="0.2">
      <c r="B40" s="88"/>
      <c r="D40" s="4"/>
      <c r="F40" s="89"/>
      <c r="G40" s="20"/>
      <c r="H40" s="20"/>
      <c r="I40" s="89"/>
      <c r="J40" s="20"/>
      <c r="K40" s="20"/>
      <c r="L40" s="89"/>
      <c r="M40" s="20"/>
      <c r="N40" s="39"/>
      <c r="P40" s="6"/>
    </row>
    <row r="41" spans="1:16" s="2" customFormat="1" ht="15.6" customHeight="1" x14ac:dyDescent="0.2">
      <c r="B41" s="88"/>
      <c r="D41" s="4"/>
      <c r="F41" s="89"/>
      <c r="G41" s="20"/>
      <c r="H41" s="20"/>
      <c r="I41" s="89"/>
      <c r="J41" s="20"/>
      <c r="K41" s="20"/>
      <c r="L41" s="89"/>
      <c r="M41" s="20"/>
      <c r="N41" s="39"/>
      <c r="P41" s="6"/>
    </row>
    <row r="42" spans="1:16" s="2" customFormat="1" ht="15.6" customHeight="1" x14ac:dyDescent="0.2">
      <c r="B42" s="88"/>
      <c r="D42" s="4"/>
      <c r="F42" s="89"/>
      <c r="G42" s="20"/>
      <c r="H42" s="20"/>
      <c r="I42" s="89"/>
      <c r="J42" s="20"/>
      <c r="K42" s="20"/>
      <c r="L42" s="89"/>
      <c r="M42" s="20"/>
      <c r="N42" s="39"/>
      <c r="P42" s="6"/>
    </row>
    <row r="43" spans="1:16" s="2" customFormat="1" ht="15.6" customHeight="1" x14ac:dyDescent="0.2">
      <c r="B43" s="88"/>
      <c r="D43" s="4"/>
      <c r="F43" s="89"/>
      <c r="G43" s="20"/>
      <c r="H43" s="20"/>
      <c r="I43" s="89"/>
      <c r="J43" s="20"/>
      <c r="K43" s="20"/>
      <c r="L43" s="89"/>
      <c r="M43" s="20"/>
      <c r="N43" s="39"/>
      <c r="P43" s="6"/>
    </row>
    <row r="44" spans="1:16" s="2" customFormat="1" ht="15.6" customHeight="1" x14ac:dyDescent="0.2">
      <c r="B44" s="88"/>
      <c r="D44" s="4"/>
      <c r="F44" s="89"/>
      <c r="G44" s="20"/>
      <c r="H44" s="20"/>
      <c r="I44" s="89"/>
      <c r="J44" s="20"/>
      <c r="K44" s="20"/>
      <c r="L44" s="89"/>
      <c r="M44" s="20"/>
      <c r="N44" s="39"/>
      <c r="P44" s="6"/>
    </row>
    <row r="45" spans="1:16" s="2" customFormat="1" ht="15.6" customHeight="1" x14ac:dyDescent="0.2">
      <c r="B45" s="88"/>
      <c r="D45" s="4"/>
      <c r="F45" s="89"/>
      <c r="G45" s="20"/>
      <c r="H45" s="20"/>
      <c r="I45" s="89"/>
      <c r="J45" s="20"/>
      <c r="K45" s="20"/>
      <c r="L45" s="89"/>
      <c r="M45" s="20"/>
      <c r="N45" s="39"/>
      <c r="P45" s="6"/>
    </row>
    <row r="46" spans="1:16" s="2" customFormat="1" ht="15.6" customHeight="1" x14ac:dyDescent="0.2">
      <c r="B46" s="88"/>
      <c r="D46" s="4"/>
      <c r="F46" s="138"/>
      <c r="G46" s="20"/>
      <c r="H46" s="40"/>
      <c r="I46" s="138"/>
      <c r="J46" s="20"/>
      <c r="K46" s="40"/>
      <c r="L46" s="138"/>
      <c r="M46" s="20"/>
      <c r="N46" s="39" t="str">
        <f>'Begroting penvoerder'!N46</f>
        <v>Totaal machines en apparatuur</v>
      </c>
      <c r="P46" s="6"/>
    </row>
    <row r="47" spans="1:16" s="7" customFormat="1" ht="15.6" customHeight="1" thickBot="1" x14ac:dyDescent="0.25">
      <c r="B47" s="26"/>
      <c r="C47" s="27"/>
      <c r="D47" s="28"/>
      <c r="E47" s="27"/>
      <c r="F47" s="175">
        <f>SUM(F38:F46)</f>
        <v>0</v>
      </c>
      <c r="G47" s="29"/>
      <c r="H47" s="29"/>
      <c r="I47" s="175">
        <f>SUM(I38:I46)</f>
        <v>0</v>
      </c>
      <c r="J47" s="29"/>
      <c r="K47" s="29"/>
      <c r="L47" s="175">
        <f>SUM(L38:L46)</f>
        <v>0</v>
      </c>
      <c r="M47" s="29"/>
      <c r="N47" s="174">
        <f>+F47+I47+L47</f>
        <v>0</v>
      </c>
      <c r="P47" s="11"/>
    </row>
    <row r="48" spans="1:16" s="7" customFormat="1" ht="15.6" customHeight="1" thickBot="1" x14ac:dyDescent="0.25">
      <c r="D48" s="8"/>
      <c r="F48" s="8"/>
      <c r="G48" s="8"/>
      <c r="I48" s="8"/>
      <c r="J48" s="8"/>
      <c r="L48" s="8"/>
      <c r="M48" s="8"/>
      <c r="N48" s="5"/>
      <c r="P48" s="11"/>
    </row>
    <row r="49" spans="1:19" s="7" customFormat="1" ht="15.6" customHeight="1" thickBot="1" x14ac:dyDescent="0.3">
      <c r="B49" s="3" t="s">
        <v>37</v>
      </c>
      <c r="C49" s="176">
        <f>Deelnemer_5</f>
        <v>0</v>
      </c>
      <c r="D49" s="8"/>
      <c r="F49" s="8"/>
      <c r="G49" s="8"/>
      <c r="I49" s="8"/>
      <c r="J49" s="8"/>
      <c r="L49" s="8"/>
      <c r="M49" s="8"/>
      <c r="N49" s="5"/>
      <c r="P49" s="11"/>
    </row>
    <row r="50" spans="1:19" s="7" customFormat="1" ht="15.6" customHeight="1" thickBot="1" x14ac:dyDescent="0.3">
      <c r="B50" s="3" t="s">
        <v>35</v>
      </c>
      <c r="C50" s="176">
        <f>Projecttitel</f>
        <v>0</v>
      </c>
      <c r="D50" s="8"/>
      <c r="F50" s="8"/>
      <c r="G50" s="8"/>
      <c r="I50" s="8"/>
      <c r="J50" s="8"/>
      <c r="L50" s="8"/>
      <c r="M50" s="8"/>
      <c r="N50" s="5"/>
      <c r="P50" s="11"/>
    </row>
    <row r="51" spans="1:19" s="7" customFormat="1" ht="15.6" customHeight="1" x14ac:dyDescent="0.25">
      <c r="B51" s="12"/>
      <c r="D51" s="8"/>
      <c r="F51" s="8"/>
      <c r="G51" s="8"/>
      <c r="I51" s="8"/>
      <c r="J51" s="8"/>
      <c r="L51" s="8"/>
      <c r="M51" s="8"/>
      <c r="N51" s="5"/>
      <c r="P51" s="11"/>
    </row>
    <row r="52" spans="1:19" s="2" customFormat="1" ht="15.6" customHeight="1" thickBot="1" x14ac:dyDescent="0.25">
      <c r="D52" s="4"/>
      <c r="F52" s="4"/>
      <c r="G52" s="4"/>
      <c r="I52" s="4"/>
      <c r="J52" s="4"/>
      <c r="L52" s="4"/>
      <c r="M52" s="4"/>
      <c r="N52" s="5"/>
      <c r="P52" s="6"/>
    </row>
    <row r="53" spans="1:19" s="2" customFormat="1" ht="21" customHeight="1" x14ac:dyDescent="0.2">
      <c r="A53" s="7" t="str">
        <f>'Begroting penvoerder'!A53</f>
        <v>4.</v>
      </c>
      <c r="B53" s="13" t="str">
        <f>'Begroting penvoerder'!B53</f>
        <v>Aan derden verschuldigde kosten</v>
      </c>
      <c r="C53" s="14"/>
      <c r="D53" s="30"/>
      <c r="E53" s="16" t="str">
        <f>'Begroting penvoerder'!E53</f>
        <v>Fundamenteel onderzoek</v>
      </c>
      <c r="F53" s="15"/>
      <c r="G53" s="15"/>
      <c r="H53" s="16" t="str">
        <f>'Begroting penvoerder'!H53</f>
        <v>Industrieel onderzoek</v>
      </c>
      <c r="I53" s="15"/>
      <c r="J53" s="15"/>
      <c r="K53" s="16" t="str">
        <f>'Begroting penvoerder'!K53</f>
        <v>Experimentele ontwikkeling</v>
      </c>
      <c r="L53" s="15"/>
      <c r="M53" s="15"/>
      <c r="N53" s="17"/>
      <c r="P53" s="6"/>
    </row>
    <row r="54" spans="1:19" s="7" customFormat="1" ht="23.25" customHeight="1" x14ac:dyDescent="0.2">
      <c r="B54" s="18" t="str">
        <f>'Begroting penvoerder'!B54</f>
        <v>Naam derde, omschrijving buitenlandse reis- en verblijfkosten</v>
      </c>
      <c r="D54" s="8"/>
      <c r="F54" s="8" t="str">
        <f>'Begroting penvoerder'!F54</f>
        <v>Kosten</v>
      </c>
      <c r="G54" s="8"/>
      <c r="I54" s="8" t="str">
        <f>'Begroting penvoerder'!I54</f>
        <v>Kosten</v>
      </c>
      <c r="J54" s="8"/>
      <c r="L54" s="8" t="str">
        <f>'Begroting penvoerder'!L54</f>
        <v>Kosten</v>
      </c>
      <c r="M54" s="8"/>
      <c r="N54" s="19"/>
      <c r="P54" s="11"/>
    </row>
    <row r="55" spans="1:19" s="2" customFormat="1" ht="15.6" customHeight="1" x14ac:dyDescent="0.2">
      <c r="A55" s="7"/>
      <c r="B55" s="88"/>
      <c r="D55" s="8"/>
      <c r="F55" s="89"/>
      <c r="G55" s="20"/>
      <c r="H55" s="20"/>
      <c r="I55" s="89"/>
      <c r="J55" s="20"/>
      <c r="K55" s="20"/>
      <c r="L55" s="89"/>
      <c r="M55" s="20"/>
      <c r="N55" s="39"/>
      <c r="P55" s="6"/>
    </row>
    <row r="56" spans="1:19" s="2" customFormat="1" ht="15.6" customHeight="1" x14ac:dyDescent="0.2">
      <c r="A56" s="7"/>
      <c r="B56" s="88"/>
      <c r="D56" s="8"/>
      <c r="F56" s="89"/>
      <c r="G56" s="20"/>
      <c r="H56" s="20"/>
      <c r="I56" s="89"/>
      <c r="J56" s="20"/>
      <c r="K56" s="20"/>
      <c r="L56" s="89"/>
      <c r="M56" s="20"/>
      <c r="N56" s="39"/>
      <c r="P56" s="6"/>
    </row>
    <row r="57" spans="1:19" s="2" customFormat="1" ht="15.6" customHeight="1" x14ac:dyDescent="0.2">
      <c r="A57" s="7"/>
      <c r="B57" s="88"/>
      <c r="D57" s="8"/>
      <c r="F57" s="89"/>
      <c r="G57" s="20"/>
      <c r="H57" s="20"/>
      <c r="I57" s="89"/>
      <c r="J57" s="20"/>
      <c r="K57" s="20"/>
      <c r="L57" s="89"/>
      <c r="M57" s="20"/>
      <c r="N57" s="39"/>
      <c r="P57" s="6"/>
    </row>
    <row r="58" spans="1:19" s="2" customFormat="1" ht="15.6" customHeight="1" x14ac:dyDescent="0.2">
      <c r="A58" s="7"/>
      <c r="B58" s="88"/>
      <c r="D58" s="8"/>
      <c r="F58" s="89"/>
      <c r="G58" s="20"/>
      <c r="H58" s="20"/>
      <c r="I58" s="89"/>
      <c r="J58" s="20"/>
      <c r="K58" s="20"/>
      <c r="L58" s="89"/>
      <c r="M58" s="20"/>
      <c r="N58" s="39"/>
      <c r="P58" s="6"/>
    </row>
    <row r="59" spans="1:19" s="2" customFormat="1" ht="15.6" customHeight="1" x14ac:dyDescent="0.2">
      <c r="A59" s="7"/>
      <c r="B59" s="88"/>
      <c r="D59" s="8"/>
      <c r="F59" s="89"/>
      <c r="G59" s="20"/>
      <c r="H59" s="20"/>
      <c r="I59" s="89"/>
      <c r="J59" s="20"/>
      <c r="K59" s="20"/>
      <c r="L59" s="89"/>
      <c r="M59" s="20"/>
      <c r="N59" s="39"/>
      <c r="P59" s="6"/>
    </row>
    <row r="60" spans="1:19" s="2" customFormat="1" ht="15.6" customHeight="1" x14ac:dyDescent="0.2">
      <c r="A60" s="7"/>
      <c r="B60" s="88"/>
      <c r="D60" s="8"/>
      <c r="F60" s="89"/>
      <c r="G60" s="20"/>
      <c r="H60" s="20"/>
      <c r="I60" s="89"/>
      <c r="J60" s="20"/>
      <c r="K60" s="20"/>
      <c r="L60" s="89"/>
      <c r="M60" s="20"/>
      <c r="N60" s="39"/>
      <c r="P60" s="6"/>
    </row>
    <row r="61" spans="1:19" s="2" customFormat="1" ht="15.6" customHeight="1" x14ac:dyDescent="0.2">
      <c r="A61" s="7"/>
      <c r="B61" s="88"/>
      <c r="D61" s="8"/>
      <c r="F61" s="89"/>
      <c r="G61" s="20"/>
      <c r="H61" s="20"/>
      <c r="I61" s="89"/>
      <c r="J61" s="20"/>
      <c r="K61" s="20"/>
      <c r="L61" s="89"/>
      <c r="M61" s="20"/>
      <c r="N61" s="39"/>
      <c r="P61" s="6"/>
    </row>
    <row r="62" spans="1:19" s="2" customFormat="1" ht="15.6" customHeight="1" x14ac:dyDescent="0.2">
      <c r="A62" s="7"/>
      <c r="B62" s="88"/>
      <c r="D62" s="8"/>
      <c r="F62" s="89"/>
      <c r="G62" s="20"/>
      <c r="H62" s="20"/>
      <c r="I62" s="89"/>
      <c r="J62" s="20"/>
      <c r="K62" s="20"/>
      <c r="L62" s="89"/>
      <c r="M62" s="20"/>
      <c r="N62" s="39"/>
      <c r="P62" s="6"/>
    </row>
    <row r="63" spans="1:19" s="2" customFormat="1" ht="15.6" customHeight="1" x14ac:dyDescent="0.2">
      <c r="B63" s="88"/>
      <c r="D63" s="4"/>
      <c r="F63" s="89"/>
      <c r="G63" s="20"/>
      <c r="H63" s="41"/>
      <c r="I63" s="89"/>
      <c r="J63" s="20"/>
      <c r="K63" s="41"/>
      <c r="L63" s="89"/>
      <c r="M63" s="20"/>
      <c r="N63" s="39"/>
      <c r="O63" s="42"/>
      <c r="P63" s="43"/>
      <c r="Q63" s="42"/>
      <c r="R63" s="42"/>
      <c r="S63" s="42"/>
    </row>
    <row r="64" spans="1:19" s="7" customFormat="1" ht="12.75" x14ac:dyDescent="0.2">
      <c r="B64" s="88"/>
      <c r="D64" s="8"/>
      <c r="E64" s="2"/>
      <c r="F64" s="89"/>
      <c r="G64" s="20"/>
      <c r="H64" s="20"/>
      <c r="I64" s="89"/>
      <c r="J64" s="23"/>
      <c r="K64" s="20"/>
      <c r="L64" s="89"/>
      <c r="M64" s="23"/>
      <c r="N64" s="39"/>
      <c r="P64" s="11"/>
    </row>
    <row r="65" spans="1:16" s="7" customFormat="1" ht="12.75" x14ac:dyDescent="0.2">
      <c r="B65" s="88"/>
      <c r="D65" s="8"/>
      <c r="E65" s="2"/>
      <c r="F65" s="89"/>
      <c r="G65" s="20"/>
      <c r="H65" s="20"/>
      <c r="I65" s="89"/>
      <c r="J65" s="23"/>
      <c r="K65" s="20"/>
      <c r="L65" s="89"/>
      <c r="M65" s="23"/>
      <c r="N65" s="39"/>
      <c r="P65" s="11"/>
    </row>
    <row r="66" spans="1:16" s="7" customFormat="1" ht="12.75" x14ac:dyDescent="0.2">
      <c r="B66" s="88"/>
      <c r="D66" s="8"/>
      <c r="E66" s="2"/>
      <c r="F66" s="89"/>
      <c r="G66" s="20"/>
      <c r="H66" s="20"/>
      <c r="I66" s="89"/>
      <c r="J66" s="23"/>
      <c r="K66" s="20"/>
      <c r="L66" s="89"/>
      <c r="M66" s="23"/>
      <c r="N66" s="39"/>
      <c r="P66" s="11"/>
    </row>
    <row r="67" spans="1:16" s="7" customFormat="1" ht="12.75" x14ac:dyDescent="0.2">
      <c r="B67" s="88"/>
      <c r="D67" s="8"/>
      <c r="E67" s="2"/>
      <c r="F67" s="89"/>
      <c r="G67" s="20"/>
      <c r="H67" s="20"/>
      <c r="I67" s="89"/>
      <c r="J67" s="23"/>
      <c r="K67" s="20"/>
      <c r="L67" s="89"/>
      <c r="M67" s="23"/>
      <c r="N67" s="39"/>
      <c r="P67" s="11"/>
    </row>
    <row r="68" spans="1:16" s="7" customFormat="1" ht="12.75" x14ac:dyDescent="0.2">
      <c r="B68" s="88"/>
      <c r="D68" s="8"/>
      <c r="E68" s="2"/>
      <c r="F68" s="89"/>
      <c r="G68" s="20"/>
      <c r="H68" s="20"/>
      <c r="I68" s="89"/>
      <c r="J68" s="23"/>
      <c r="K68" s="20"/>
      <c r="L68" s="89"/>
      <c r="M68" s="23"/>
      <c r="N68" s="39"/>
      <c r="P68" s="11"/>
    </row>
    <row r="69" spans="1:16" s="7" customFormat="1" ht="12.75" x14ac:dyDescent="0.2">
      <c r="B69" s="88"/>
      <c r="D69" s="8"/>
      <c r="E69" s="2"/>
      <c r="F69" s="138"/>
      <c r="G69" s="20"/>
      <c r="H69" s="41"/>
      <c r="I69" s="138"/>
      <c r="J69" s="23"/>
      <c r="K69" s="41"/>
      <c r="L69" s="138"/>
      <c r="M69" s="23"/>
      <c r="N69" s="39" t="str">
        <f>'Begroting penvoerder'!N69</f>
        <v>Totaal kosten derden</v>
      </c>
      <c r="P69" s="11"/>
    </row>
    <row r="70" spans="1:16" s="7" customFormat="1" ht="13.5" thickBot="1" x14ac:dyDescent="0.25">
      <c r="B70" s="26"/>
      <c r="C70" s="27"/>
      <c r="D70" s="28"/>
      <c r="E70" s="27"/>
      <c r="F70" s="175">
        <f>SUM(F55:F69)</f>
        <v>0</v>
      </c>
      <c r="G70" s="29"/>
      <c r="H70" s="29"/>
      <c r="I70" s="175">
        <f>SUM(I55:I69)</f>
        <v>0</v>
      </c>
      <c r="J70" s="29"/>
      <c r="K70" s="29"/>
      <c r="L70" s="175">
        <f>SUM(L55:L69)</f>
        <v>0</v>
      </c>
      <c r="M70" s="29"/>
      <c r="N70" s="174">
        <f>+F70+I70+L70</f>
        <v>0</v>
      </c>
      <c r="P70" s="11"/>
    </row>
    <row r="71" spans="1:16" s="7" customFormat="1" ht="13.5" thickBot="1" x14ac:dyDescent="0.25">
      <c r="D71" s="8"/>
      <c r="F71" s="8"/>
      <c r="G71" s="8"/>
      <c r="H71" s="8"/>
      <c r="I71" s="8"/>
      <c r="J71" s="8"/>
      <c r="K71" s="8"/>
      <c r="L71" s="8"/>
      <c r="M71" s="8"/>
      <c r="N71" s="5"/>
      <c r="P71" s="11"/>
    </row>
    <row r="72" spans="1:16" s="46" customFormat="1" ht="21.75" customHeight="1" thickBot="1" x14ac:dyDescent="0.3">
      <c r="A72" s="7" t="str">
        <f>'Begroting penvoerder'!A72</f>
        <v>5.</v>
      </c>
      <c r="B72" s="47" t="str">
        <f>'Begroting penvoerder'!B72</f>
        <v>Totale subsidiabele projectkosten</v>
      </c>
      <c r="C72" s="48"/>
      <c r="D72" s="49"/>
      <c r="E72" s="50"/>
      <c r="F72" s="177">
        <f>SUM(F22,F34,F47,F70)</f>
        <v>0</v>
      </c>
      <c r="G72" s="51"/>
      <c r="H72" s="51"/>
      <c r="I72" s="177">
        <f>SUM(I22,I34,I47,I70)</f>
        <v>0</v>
      </c>
      <c r="J72" s="51"/>
      <c r="K72" s="51"/>
      <c r="L72" s="177">
        <f>SUM(L22,L34,L47,L70)</f>
        <v>0</v>
      </c>
      <c r="M72" s="51"/>
      <c r="N72" s="178">
        <f>+F72+I72+L72</f>
        <v>0</v>
      </c>
      <c r="P72" s="52"/>
    </row>
    <row r="73" spans="1:16" s="7" customFormat="1" ht="15.6" customHeight="1" thickBot="1" x14ac:dyDescent="0.3">
      <c r="A73" s="53"/>
      <c r="B73" s="53"/>
      <c r="C73" s="53"/>
      <c r="D73" s="54"/>
      <c r="F73" s="23"/>
      <c r="G73" s="23"/>
      <c r="H73" s="23"/>
      <c r="I73" s="23"/>
      <c r="J73" s="23"/>
      <c r="K73" s="23"/>
      <c r="L73" s="23"/>
      <c r="M73" s="23"/>
      <c r="N73" s="55"/>
      <c r="O73" s="56"/>
      <c r="P73" s="11"/>
    </row>
    <row r="74" spans="1:16" s="2" customFormat="1" ht="21" customHeight="1" x14ac:dyDescent="0.25">
      <c r="A74" s="53"/>
      <c r="B74" s="57" t="str">
        <f>'Begroting penvoerder'!B74</f>
        <v>Eventuele andere subsidie van een bestuursorgaan of Europese Unie</v>
      </c>
      <c r="C74" s="58"/>
      <c r="D74" s="59"/>
      <c r="E74" s="60"/>
      <c r="F74" s="61"/>
      <c r="G74" s="61"/>
      <c r="H74" s="62"/>
      <c r="I74" s="61"/>
      <c r="J74" s="62"/>
      <c r="K74" s="62"/>
      <c r="L74" s="61"/>
      <c r="M74" s="62"/>
      <c r="N74" s="139"/>
      <c r="P74" s="6"/>
    </row>
    <row r="75" spans="1:16" s="2" customFormat="1" ht="15.6" customHeight="1" x14ac:dyDescent="0.2">
      <c r="B75" s="24"/>
      <c r="C75" s="63"/>
      <c r="D75" s="64"/>
      <c r="F75" s="4"/>
      <c r="G75" s="4"/>
      <c r="I75" s="4"/>
      <c r="J75" s="65"/>
      <c r="L75" s="4"/>
      <c r="M75" s="65"/>
      <c r="N75" s="19"/>
      <c r="P75" s="6"/>
    </row>
    <row r="76" spans="1:16" ht="15.6" customHeight="1" x14ac:dyDescent="0.25">
      <c r="A76" s="66"/>
      <c r="B76" s="67" t="str">
        <f>'Begroting penvoerder'!B76</f>
        <v>Toelichting en duidelijke onderbouwing* financiering eigen aandeel:</v>
      </c>
      <c r="C76" s="66"/>
      <c r="D76" s="68"/>
      <c r="N76" s="71"/>
    </row>
    <row r="77" spans="1:16" ht="15.6" customHeight="1" x14ac:dyDescent="0.25">
      <c r="B77" s="73" t="str">
        <f>'Begroting penvoerder'!B77</f>
        <v>(*pas nodig als de subsidieaanvraag is gehonoreerd)</v>
      </c>
      <c r="C77" s="74"/>
      <c r="D77" s="68"/>
      <c r="J77" s="75"/>
      <c r="M77" s="75"/>
      <c r="N77" s="76"/>
    </row>
    <row r="78" spans="1:16" ht="15.6" customHeight="1" x14ac:dyDescent="0.25">
      <c r="A78" s="66"/>
      <c r="B78" s="77"/>
      <c r="C78" s="66"/>
      <c r="D78" s="68"/>
      <c r="J78" s="75"/>
      <c r="M78" s="75"/>
      <c r="N78" s="76"/>
    </row>
    <row r="79" spans="1:16" ht="15.6" customHeight="1" x14ac:dyDescent="0.2">
      <c r="B79" s="73"/>
      <c r="H79" s="78"/>
      <c r="K79" s="78"/>
      <c r="N79" s="71"/>
    </row>
    <row r="80" spans="1:16" s="2" customFormat="1" ht="15.6" customHeight="1" thickBot="1" x14ac:dyDescent="0.25">
      <c r="A80" s="7"/>
      <c r="B80" s="79"/>
      <c r="C80" s="80"/>
      <c r="D80" s="81"/>
      <c r="E80" s="82"/>
      <c r="F80" s="83"/>
      <c r="G80" s="83"/>
      <c r="H80" s="82"/>
      <c r="I80" s="83"/>
      <c r="J80" s="83"/>
      <c r="K80" s="82"/>
      <c r="L80" s="83"/>
      <c r="M80" s="83"/>
      <c r="N80" s="84"/>
      <c r="P80" s="6"/>
    </row>
    <row r="81" spans="6:13" ht="15.6" customHeight="1" x14ac:dyDescent="0.2">
      <c r="F81" s="85"/>
      <c r="G81" s="85"/>
      <c r="I81" s="85"/>
      <c r="L81" s="85"/>
    </row>
    <row r="82" spans="6:13" ht="15.6" customHeight="1" x14ac:dyDescent="0.2">
      <c r="J82" s="75"/>
      <c r="M82" s="75"/>
    </row>
  </sheetData>
  <sheetProtection sheet="1" selectLockedCells="1"/>
  <phoneticPr fontId="0" type="noConversion"/>
  <dataValidations count="2">
    <dataValidation type="list" allowBlank="1" showInputMessage="1" showErrorMessage="1" sqref="C3" xr:uid="{A9B59DF6-2B6C-4044-9F12-F1AD51702459}">
      <formula1>"GB,MKB,KIS"</formula1>
    </dataValidation>
    <dataValidation type="list" showInputMessage="1" showErrorMessage="1" sqref="C21" xr:uid="{163D1C76-3979-43B0-86B8-97E090FEA363}">
      <formula1>"integrale kostensystematiek,loonkosten plus vaste-opslag-systematiek,vaste-uurtarief-systematiek"</formula1>
    </dataValidation>
  </dataValidations>
  <printOptions horizontalCentered="1"/>
  <pageMargins left="0.19685039370078741" right="0.19685039370078741" top="0.6692913385826772" bottom="0.39370078740157483" header="0" footer="0"/>
  <pageSetup paperSize="9" scale="53" orientation="landscape" horizontalDpi="4294967292" verticalDpi="300"/>
  <headerFooter alignWithMargins="0">
    <oddHeader>&amp;C&amp;A</oddHeader>
  </headerFooter>
  <rowBreaks count="1" manualBreakCount="1">
    <brk id="51"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Blad11"/>
  <dimension ref="A1:S82"/>
  <sheetViews>
    <sheetView zoomScale="85" zoomScaleNormal="70" workbookViewId="0">
      <selection activeCell="C1" sqref="C1"/>
    </sheetView>
  </sheetViews>
  <sheetFormatPr defaultColWidth="10.875" defaultRowHeight="15.6" customHeight="1" x14ac:dyDescent="0.2"/>
  <cols>
    <col min="1" max="1" width="3.75" style="69" customWidth="1"/>
    <col min="2" max="2" width="23.5" style="69" customWidth="1"/>
    <col min="3" max="3" width="25.125" style="69" customWidth="1"/>
    <col min="4" max="4" width="20.875" style="70" customWidth="1"/>
    <col min="5" max="5" width="17.5" style="69" customWidth="1"/>
    <col min="6" max="6" width="16.375" style="70" bestFit="1" customWidth="1"/>
    <col min="7" max="7" width="3.125" style="70" customWidth="1"/>
    <col min="8" max="8" width="17.5" style="69" customWidth="1"/>
    <col min="9" max="9" width="16.375" style="70" bestFit="1" customWidth="1"/>
    <col min="10" max="10" width="3.125" style="70" customWidth="1"/>
    <col min="11" max="11" width="17.625" style="69" customWidth="1"/>
    <col min="12" max="12" width="16.375" style="70" bestFit="1" customWidth="1"/>
    <col min="13" max="13" width="3.125" style="70" customWidth="1"/>
    <col min="14" max="14" width="34.5" style="69" customWidth="1"/>
    <col min="15" max="15" width="4.375" style="69" bestFit="1" customWidth="1"/>
    <col min="16" max="16" width="7.375" style="72" customWidth="1"/>
    <col min="17" max="16384" width="10.875" style="69"/>
  </cols>
  <sheetData>
    <row r="1" spans="1:16" s="2" customFormat="1" ht="15.6" customHeight="1" thickBot="1" x14ac:dyDescent="0.3">
      <c r="B1" s="3" t="s">
        <v>37</v>
      </c>
      <c r="C1" s="86"/>
      <c r="D1" s="135" t="str">
        <f>'Begroting penvoerder'!D1</f>
        <v>versie:</v>
      </c>
      <c r="E1" s="94" t="str">
        <f>Code</f>
        <v>euroHPC220715</v>
      </c>
      <c r="F1" s="4"/>
      <c r="G1" s="4"/>
      <c r="I1" s="4"/>
      <c r="J1" s="4"/>
      <c r="L1" s="4"/>
      <c r="M1" s="4"/>
      <c r="N1" s="5"/>
      <c r="P1" s="6"/>
    </row>
    <row r="2" spans="1:16" s="7" customFormat="1" ht="15.6" customHeight="1" thickBot="1" x14ac:dyDescent="0.3">
      <c r="B2" s="3" t="str">
        <f>'Begroting penvoerder'!B2</f>
        <v>Projecttitel:</v>
      </c>
      <c r="C2" s="176">
        <f>Projecttitel</f>
        <v>0</v>
      </c>
      <c r="D2" s="8"/>
      <c r="E2" s="9"/>
      <c r="F2" s="10"/>
      <c r="G2" s="10"/>
      <c r="I2" s="10"/>
      <c r="J2" s="10"/>
      <c r="L2" s="10"/>
      <c r="M2" s="10"/>
      <c r="N2" s="5"/>
      <c r="P2" s="11"/>
    </row>
    <row r="3" spans="1:16" s="7" customFormat="1" ht="15.6" customHeight="1" thickBot="1" x14ac:dyDescent="0.3">
      <c r="B3" s="3" t="str">
        <f>'Begroting penvoerder'!B3</f>
        <v>Type organisatie:</v>
      </c>
      <c r="C3" s="165"/>
      <c r="D3" s="2" t="str">
        <f>'Begroting penvoerder'!D3</f>
        <v>Groot bedrijf, MKB of kennisinstelling</v>
      </c>
      <c r="F3" s="10"/>
      <c r="G3" s="10"/>
      <c r="I3" s="10"/>
      <c r="J3" s="10"/>
      <c r="L3" s="10"/>
      <c r="M3" s="10"/>
      <c r="N3" s="5"/>
      <c r="P3" s="11"/>
    </row>
    <row r="4" spans="1:16" s="2" customFormat="1" ht="15.6" customHeight="1" thickBot="1" x14ac:dyDescent="0.25">
      <c r="D4" s="4"/>
      <c r="F4" s="4"/>
      <c r="G4" s="4"/>
      <c r="I4" s="4"/>
      <c r="J4" s="4"/>
      <c r="L4" s="4"/>
      <c r="M4" s="4"/>
      <c r="N4" s="5"/>
      <c r="P4" s="6"/>
    </row>
    <row r="5" spans="1:16" s="2" customFormat="1" ht="23.25" customHeight="1" x14ac:dyDescent="0.2">
      <c r="A5" s="7" t="str">
        <f>'Begroting penvoerder'!A5</f>
        <v>1.</v>
      </c>
      <c r="B5" s="13" t="str">
        <f>'Begroting penvoerder'!B5</f>
        <v>Loonkosten:</v>
      </c>
      <c r="C5" s="14"/>
      <c r="D5" s="15"/>
      <c r="E5" s="16" t="str">
        <f>'Begroting penvoerder'!E5</f>
        <v>Fundamenteel onderzoek</v>
      </c>
      <c r="F5" s="15"/>
      <c r="G5" s="15"/>
      <c r="H5" s="16" t="str">
        <f>'Begroting penvoerder'!H5</f>
        <v>Industrieel onderzoek</v>
      </c>
      <c r="I5" s="15"/>
      <c r="J5" s="15"/>
      <c r="K5" s="14" t="str">
        <f>'Begroting penvoerder'!K5</f>
        <v>Experimentele ontwikkeling</v>
      </c>
      <c r="L5" s="15"/>
      <c r="M5" s="15"/>
      <c r="N5" s="17"/>
      <c r="P5" s="6"/>
    </row>
    <row r="6" spans="1:16" s="7" customFormat="1" ht="21" customHeight="1" x14ac:dyDescent="0.2">
      <c r="B6" s="18" t="str">
        <f>'Begroting penvoerder'!B6</f>
        <v>Medewerker</v>
      </c>
      <c r="C6" s="7" t="str">
        <f>'Begroting penvoerder'!C6</f>
        <v>Functie</v>
      </c>
      <c r="D6" s="8" t="str">
        <f>'Begroting penvoerder'!D6</f>
        <v>Uurtarief</v>
      </c>
      <c r="E6" s="7" t="str">
        <f>'Begroting penvoerder'!E6</f>
        <v>Uren</v>
      </c>
      <c r="F6" s="8" t="str">
        <f>'Begroting penvoerder'!F6</f>
        <v>Uren x tarief</v>
      </c>
      <c r="G6" s="8"/>
      <c r="H6" s="7" t="str">
        <f>'Begroting penvoerder'!H6</f>
        <v>Uren</v>
      </c>
      <c r="I6" s="8" t="str">
        <f>'Begroting penvoerder'!I6</f>
        <v>Uren x tarief</v>
      </c>
      <c r="J6" s="8"/>
      <c r="K6" s="7" t="str">
        <f>'Begroting penvoerder'!K6</f>
        <v>Uren</v>
      </c>
      <c r="L6" s="8" t="str">
        <f>'Begroting penvoerder'!L6</f>
        <v>Uren x tarief</v>
      </c>
      <c r="M6" s="8"/>
      <c r="N6" s="19"/>
      <c r="P6" s="11"/>
    </row>
    <row r="7" spans="1:16" s="2" customFormat="1" ht="15.6" customHeight="1" x14ac:dyDescent="0.2">
      <c r="B7" s="88"/>
      <c r="C7" s="89"/>
      <c r="D7" s="90"/>
      <c r="E7" s="91"/>
      <c r="F7" s="171">
        <f>$D7*E7</f>
        <v>0</v>
      </c>
      <c r="G7" s="21"/>
      <c r="H7" s="91"/>
      <c r="I7" s="171">
        <f>$D7*H7</f>
        <v>0</v>
      </c>
      <c r="J7" s="4"/>
      <c r="K7" s="91"/>
      <c r="L7" s="171">
        <f>$D7*K7</f>
        <v>0</v>
      </c>
      <c r="M7" s="4"/>
      <c r="N7" s="19"/>
      <c r="P7" s="6"/>
    </row>
    <row r="8" spans="1:16" s="2" customFormat="1" ht="15.6" customHeight="1" x14ac:dyDescent="0.2">
      <c r="B8" s="88"/>
      <c r="C8" s="89"/>
      <c r="D8" s="90"/>
      <c r="E8" s="91"/>
      <c r="F8" s="171">
        <f t="shared" ref="F8:F15" si="0">$D8*E8</f>
        <v>0</v>
      </c>
      <c r="G8" s="21"/>
      <c r="H8" s="91"/>
      <c r="I8" s="171">
        <f t="shared" ref="I8:I15" si="1">$D8*H8</f>
        <v>0</v>
      </c>
      <c r="J8" s="4"/>
      <c r="K8" s="91"/>
      <c r="L8" s="171">
        <f t="shared" ref="L8:L15" si="2">$D8*K8</f>
        <v>0</v>
      </c>
      <c r="M8" s="4"/>
      <c r="N8" s="19"/>
      <c r="P8" s="6"/>
    </row>
    <row r="9" spans="1:16" s="2" customFormat="1" ht="15.6" customHeight="1" x14ac:dyDescent="0.2">
      <c r="B9" s="88"/>
      <c r="C9" s="89"/>
      <c r="D9" s="90"/>
      <c r="E9" s="91"/>
      <c r="F9" s="171">
        <f t="shared" si="0"/>
        <v>0</v>
      </c>
      <c r="G9" s="21"/>
      <c r="H9" s="91"/>
      <c r="I9" s="171">
        <f t="shared" si="1"/>
        <v>0</v>
      </c>
      <c r="J9" s="4"/>
      <c r="K9" s="91"/>
      <c r="L9" s="171">
        <f t="shared" si="2"/>
        <v>0</v>
      </c>
      <c r="M9" s="4"/>
      <c r="N9" s="19"/>
      <c r="P9" s="6"/>
    </row>
    <row r="10" spans="1:16" s="2" customFormat="1" ht="15.6" customHeight="1" x14ac:dyDescent="0.2">
      <c r="B10" s="88"/>
      <c r="C10" s="89"/>
      <c r="D10" s="90"/>
      <c r="E10" s="91"/>
      <c r="F10" s="171">
        <f t="shared" si="0"/>
        <v>0</v>
      </c>
      <c r="G10" s="21"/>
      <c r="H10" s="91"/>
      <c r="I10" s="171">
        <f t="shared" si="1"/>
        <v>0</v>
      </c>
      <c r="J10" s="4"/>
      <c r="K10" s="91"/>
      <c r="L10" s="171">
        <f t="shared" si="2"/>
        <v>0</v>
      </c>
      <c r="M10" s="4"/>
      <c r="N10" s="19"/>
      <c r="P10" s="6"/>
    </row>
    <row r="11" spans="1:16" s="2" customFormat="1" ht="15.6" customHeight="1" x14ac:dyDescent="0.2">
      <c r="B11" s="88"/>
      <c r="C11" s="89"/>
      <c r="D11" s="90"/>
      <c r="E11" s="91"/>
      <c r="F11" s="171">
        <f t="shared" si="0"/>
        <v>0</v>
      </c>
      <c r="G11" s="21"/>
      <c r="H11" s="91"/>
      <c r="I11" s="171">
        <f t="shared" si="1"/>
        <v>0</v>
      </c>
      <c r="J11" s="4"/>
      <c r="K11" s="91"/>
      <c r="L11" s="171">
        <f t="shared" si="2"/>
        <v>0</v>
      </c>
      <c r="M11" s="4"/>
      <c r="N11" s="19"/>
      <c r="P11" s="6"/>
    </row>
    <row r="12" spans="1:16" s="2" customFormat="1" ht="15.6" customHeight="1" x14ac:dyDescent="0.2">
      <c r="B12" s="88"/>
      <c r="C12" s="89"/>
      <c r="D12" s="90"/>
      <c r="E12" s="91"/>
      <c r="F12" s="171">
        <f t="shared" si="0"/>
        <v>0</v>
      </c>
      <c r="G12" s="21"/>
      <c r="H12" s="91"/>
      <c r="I12" s="171">
        <f t="shared" si="1"/>
        <v>0</v>
      </c>
      <c r="J12" s="4"/>
      <c r="K12" s="91"/>
      <c r="L12" s="171">
        <f t="shared" si="2"/>
        <v>0</v>
      </c>
      <c r="M12" s="4"/>
      <c r="N12" s="19"/>
      <c r="P12" s="6"/>
    </row>
    <row r="13" spans="1:16" s="2" customFormat="1" ht="15.6" customHeight="1" x14ac:dyDescent="0.2">
      <c r="B13" s="88"/>
      <c r="C13" s="89"/>
      <c r="D13" s="90"/>
      <c r="E13" s="91"/>
      <c r="F13" s="171">
        <f t="shared" si="0"/>
        <v>0</v>
      </c>
      <c r="G13" s="21"/>
      <c r="H13" s="91"/>
      <c r="I13" s="171">
        <f t="shared" si="1"/>
        <v>0</v>
      </c>
      <c r="J13" s="4"/>
      <c r="K13" s="91"/>
      <c r="L13" s="171">
        <f t="shared" si="2"/>
        <v>0</v>
      </c>
      <c r="M13" s="4"/>
      <c r="N13" s="19"/>
      <c r="P13" s="6"/>
    </row>
    <row r="14" spans="1:16" s="2" customFormat="1" ht="15.6" customHeight="1" x14ac:dyDescent="0.2">
      <c r="B14" s="88"/>
      <c r="C14" s="89"/>
      <c r="D14" s="90"/>
      <c r="E14" s="91"/>
      <c r="F14" s="171">
        <f t="shared" si="0"/>
        <v>0</v>
      </c>
      <c r="G14" s="21"/>
      <c r="H14" s="91"/>
      <c r="I14" s="171">
        <f t="shared" si="1"/>
        <v>0</v>
      </c>
      <c r="J14" s="4"/>
      <c r="K14" s="91"/>
      <c r="L14" s="171">
        <f t="shared" si="2"/>
        <v>0</v>
      </c>
      <c r="M14" s="4"/>
      <c r="N14" s="19"/>
      <c r="P14" s="6"/>
    </row>
    <row r="15" spans="1:16" s="2" customFormat="1" ht="15.6" customHeight="1" x14ac:dyDescent="0.2">
      <c r="B15" s="88"/>
      <c r="C15" s="89"/>
      <c r="D15" s="90"/>
      <c r="E15" s="91"/>
      <c r="F15" s="171">
        <f t="shared" si="0"/>
        <v>0</v>
      </c>
      <c r="G15" s="21"/>
      <c r="H15" s="91"/>
      <c r="I15" s="171">
        <f t="shared" si="1"/>
        <v>0</v>
      </c>
      <c r="J15" s="4"/>
      <c r="K15" s="91"/>
      <c r="L15" s="171">
        <f t="shared" si="2"/>
        <v>0</v>
      </c>
      <c r="M15" s="4"/>
      <c r="N15" s="19"/>
      <c r="P15" s="6"/>
    </row>
    <row r="16" spans="1:16" s="7" customFormat="1" ht="15.6" customHeight="1" x14ac:dyDescent="0.2">
      <c r="B16" s="18" t="str">
        <f>'Begroting penvoerder'!B16</f>
        <v xml:space="preserve">Indien geen loonkosten, maar wel arbeid: </v>
      </c>
      <c r="D16" s="22"/>
      <c r="E16" s="9"/>
      <c r="F16" s="20"/>
      <c r="G16" s="22"/>
      <c r="I16" s="20"/>
      <c r="J16" s="8"/>
      <c r="L16" s="20"/>
      <c r="M16" s="8"/>
      <c r="N16" s="19"/>
      <c r="P16" s="11"/>
    </row>
    <row r="17" spans="1:16" s="7" customFormat="1" ht="15.6" customHeight="1" x14ac:dyDescent="0.2">
      <c r="B17" s="88"/>
      <c r="C17" s="89"/>
      <c r="D17" s="137">
        <f>'Begroting penvoerder'!D17</f>
        <v>60</v>
      </c>
      <c r="E17" s="91"/>
      <c r="F17" s="171">
        <f>$D17*E17</f>
        <v>0</v>
      </c>
      <c r="G17" s="21"/>
      <c r="H17" s="91"/>
      <c r="I17" s="171">
        <f>$D17*H17</f>
        <v>0</v>
      </c>
      <c r="J17" s="8"/>
      <c r="K17" s="91"/>
      <c r="L17" s="171">
        <f>$D17*K17</f>
        <v>0</v>
      </c>
      <c r="M17" s="8"/>
      <c r="N17" s="19"/>
      <c r="P17" s="11"/>
    </row>
    <row r="18" spans="1:16" s="7" customFormat="1" ht="15.6" customHeight="1" x14ac:dyDescent="0.2">
      <c r="B18" s="88"/>
      <c r="C18" s="89"/>
      <c r="D18" s="137">
        <f>'Begroting penvoerder'!D18</f>
        <v>60</v>
      </c>
      <c r="E18" s="91"/>
      <c r="F18" s="190">
        <f>$D18*E18</f>
        <v>0</v>
      </c>
      <c r="G18" s="21"/>
      <c r="H18" s="91"/>
      <c r="I18" s="190">
        <f>$D18*H18</f>
        <v>0</v>
      </c>
      <c r="J18" s="8"/>
      <c r="K18" s="91"/>
      <c r="L18" s="190">
        <f>$D18*K18</f>
        <v>0</v>
      </c>
      <c r="M18" s="8"/>
      <c r="N18" s="25"/>
      <c r="P18" s="11"/>
    </row>
    <row r="19" spans="1:16" s="2" customFormat="1" ht="15.6" customHeight="1" x14ac:dyDescent="0.2">
      <c r="B19" s="24"/>
      <c r="D19" s="4"/>
      <c r="F19" s="189">
        <f>SUM(F7:F18)</f>
        <v>0</v>
      </c>
      <c r="G19" s="22"/>
      <c r="H19" s="22"/>
      <c r="I19" s="189">
        <f>SUM(I7:I18)</f>
        <v>0</v>
      </c>
      <c r="J19" s="4"/>
      <c r="K19" s="22"/>
      <c r="L19" s="189">
        <f>SUM(L7:L18)</f>
        <v>0</v>
      </c>
      <c r="M19" s="4"/>
      <c r="N19" s="19"/>
      <c r="P19" s="6"/>
    </row>
    <row r="20" spans="1:16" s="2" customFormat="1" ht="12.75" x14ac:dyDescent="0.2">
      <c r="B20" s="170"/>
      <c r="C20" s="141"/>
      <c r="D20" s="141"/>
      <c r="F20" s="23"/>
      <c r="G20" s="23"/>
      <c r="H20" s="23"/>
      <c r="I20" s="23"/>
      <c r="J20" s="4"/>
      <c r="K20" s="23"/>
      <c r="L20" s="23"/>
      <c r="M20" s="4"/>
      <c r="N20" s="25"/>
      <c r="P20" s="6"/>
    </row>
    <row r="21" spans="1:16" s="7" customFormat="1" ht="51" x14ac:dyDescent="0.2">
      <c r="B21" s="191" t="str">
        <f>'Begroting penvoerder'!B21</f>
        <v>Welke methode van berekening van subsidiabele kosten wilt u hanteren? (Zie Toelichting kostenposten.)</v>
      </c>
      <c r="C21" s="192" t="s">
        <v>75</v>
      </c>
      <c r="D21" s="141" t="str">
        <f>'Begroting penvoerder'!D21</f>
        <v>Opslag algemene kosten (50%) (alleen bij loonkosten plus vaste-opslag-systematiek)</v>
      </c>
      <c r="F21" s="195">
        <f>IF($C$21="loonkosten plus vaste-opslag-systematiek",SUM(F7:F15)*0.5,0)</f>
        <v>0</v>
      </c>
      <c r="G21" s="8"/>
      <c r="I21" s="195">
        <f>IF($C$21="loonkosten plus vaste-opslag-systematiek",SUM(I7:I15)*0.5,0)</f>
        <v>0</v>
      </c>
      <c r="J21" s="8"/>
      <c r="L21" s="195">
        <f>IF($C$21="loonkosten plus vaste-opslag-systematiek",SUM(L7:L15)*0.5,0)</f>
        <v>0</v>
      </c>
      <c r="M21" s="8"/>
      <c r="N21" s="32" t="str">
        <f>'Begroting penvoerder'!N21</f>
        <v>Totaal loonkosten</v>
      </c>
    </row>
    <row r="22" spans="1:16" s="2" customFormat="1" ht="15.6" customHeight="1" thickBot="1" x14ac:dyDescent="0.25">
      <c r="B22" s="79"/>
      <c r="C22" s="82"/>
      <c r="D22" s="83"/>
      <c r="E22" s="82"/>
      <c r="F22" s="173">
        <f>F19+F21</f>
        <v>0</v>
      </c>
      <c r="G22" s="169"/>
      <c r="H22" s="169"/>
      <c r="I22" s="173">
        <f>I19+I21</f>
        <v>0</v>
      </c>
      <c r="J22" s="83"/>
      <c r="K22" s="169"/>
      <c r="L22" s="173">
        <f>L19+L21</f>
        <v>0</v>
      </c>
      <c r="M22" s="83"/>
      <c r="N22" s="174">
        <f>+F22+I22+L22</f>
        <v>0</v>
      </c>
      <c r="P22" s="6"/>
    </row>
    <row r="23" spans="1:16" s="7" customFormat="1" ht="15.6" customHeight="1" thickBot="1" x14ac:dyDescent="0.25">
      <c r="D23" s="8"/>
      <c r="F23" s="8"/>
      <c r="G23" s="8"/>
      <c r="I23" s="8"/>
      <c r="J23" s="8"/>
      <c r="L23" s="8"/>
      <c r="M23" s="8"/>
      <c r="N23" s="5"/>
      <c r="P23" s="11"/>
    </row>
    <row r="24" spans="1:16" s="2" customFormat="1" ht="23.25" customHeight="1" x14ac:dyDescent="0.2">
      <c r="A24" s="7" t="str">
        <f>'Begroting penvoerder'!A24</f>
        <v>2.</v>
      </c>
      <c r="B24" s="13" t="str">
        <f>'Begroting penvoerder'!B24</f>
        <v>Kosten van materialen en hulpmiddelen:</v>
      </c>
      <c r="C24" s="14"/>
      <c r="D24" s="30"/>
      <c r="E24" s="16" t="str">
        <f>'Begroting penvoerder'!E24</f>
        <v>Fundamenteel onderzoek</v>
      </c>
      <c r="F24" s="15"/>
      <c r="G24" s="15"/>
      <c r="H24" s="16" t="str">
        <f>'Begroting penvoerder'!H24</f>
        <v>Industrieel onderzoek</v>
      </c>
      <c r="I24" s="15"/>
      <c r="J24" s="15"/>
      <c r="K24" s="16" t="str">
        <f>'Begroting penvoerder'!K24</f>
        <v>Experimentele ontwikkeling</v>
      </c>
      <c r="L24" s="15"/>
      <c r="M24" s="15"/>
      <c r="N24" s="17"/>
      <c r="P24" s="6"/>
    </row>
    <row r="25" spans="1:16" s="7" customFormat="1" ht="21.75" customHeight="1" x14ac:dyDescent="0.2">
      <c r="B25" s="18" t="str">
        <f>'Begroting penvoerder'!B25</f>
        <v>Materiaal/hulpmiddel</v>
      </c>
      <c r="D25" s="8" t="str">
        <f>'Begroting penvoerder'!D25</f>
        <v>Prijs per hoeveelheid</v>
      </c>
      <c r="E25" s="7" t="str">
        <f>'Begroting penvoerder'!E25</f>
        <v>Hoeveelheid</v>
      </c>
      <c r="F25" s="8" t="str">
        <f>'Begroting penvoerder'!F25</f>
        <v>Hoev.x prijs</v>
      </c>
      <c r="G25" s="8"/>
      <c r="H25" s="7" t="str">
        <f>'Begroting penvoerder'!H25</f>
        <v>Hoeveelheid</v>
      </c>
      <c r="I25" s="8" t="str">
        <f>'Begroting penvoerder'!I25</f>
        <v>Hoev.x prijs</v>
      </c>
      <c r="J25" s="8"/>
      <c r="K25" s="7" t="str">
        <f>'Begroting penvoerder'!K25</f>
        <v>Hoeveelheid</v>
      </c>
      <c r="L25" s="8" t="str">
        <f>'Begroting penvoerder'!L25</f>
        <v>Hoev.x prijs</v>
      </c>
      <c r="M25" s="8"/>
      <c r="N25" s="19"/>
      <c r="P25" s="11"/>
    </row>
    <row r="26" spans="1:16" s="2" customFormat="1" ht="15.6" customHeight="1" x14ac:dyDescent="0.2">
      <c r="A26" s="7"/>
      <c r="B26" s="88"/>
      <c r="C26" s="7"/>
      <c r="D26" s="92"/>
      <c r="E26" s="91"/>
      <c r="F26" s="171">
        <f>D$26*E26</f>
        <v>0</v>
      </c>
      <c r="G26" s="20"/>
      <c r="H26" s="93"/>
      <c r="I26" s="171">
        <f>$D26*H26</f>
        <v>0</v>
      </c>
      <c r="J26" s="31"/>
      <c r="K26" s="93"/>
      <c r="L26" s="171">
        <f>$D26*K26</f>
        <v>0</v>
      </c>
      <c r="M26" s="31"/>
      <c r="N26" s="32"/>
      <c r="P26" s="6"/>
    </row>
    <row r="27" spans="1:16" s="2" customFormat="1" ht="15.6" customHeight="1" x14ac:dyDescent="0.2">
      <c r="A27" s="7"/>
      <c r="B27" s="88"/>
      <c r="C27" s="7"/>
      <c r="D27" s="92"/>
      <c r="E27" s="91"/>
      <c r="F27" s="171">
        <f>D$27*E27</f>
        <v>0</v>
      </c>
      <c r="G27" s="20"/>
      <c r="H27" s="93"/>
      <c r="I27" s="171">
        <f t="shared" ref="I27:I33" si="3">$D27*H27</f>
        <v>0</v>
      </c>
      <c r="J27" s="31"/>
      <c r="K27" s="93"/>
      <c r="L27" s="171">
        <f t="shared" ref="L27:L33" si="4">$D27*K27</f>
        <v>0</v>
      </c>
      <c r="M27" s="31"/>
      <c r="N27" s="32"/>
      <c r="P27" s="6"/>
    </row>
    <row r="28" spans="1:16" s="2" customFormat="1" ht="15.6" customHeight="1" x14ac:dyDescent="0.2">
      <c r="A28" s="7"/>
      <c r="B28" s="88"/>
      <c r="C28" s="7"/>
      <c r="D28" s="92"/>
      <c r="E28" s="91"/>
      <c r="F28" s="171">
        <f>D$28*E28</f>
        <v>0</v>
      </c>
      <c r="G28" s="20"/>
      <c r="H28" s="93"/>
      <c r="I28" s="171">
        <f t="shared" si="3"/>
        <v>0</v>
      </c>
      <c r="J28" s="31"/>
      <c r="K28" s="93"/>
      <c r="L28" s="171">
        <f t="shared" si="4"/>
        <v>0</v>
      </c>
      <c r="M28" s="31"/>
      <c r="N28" s="32"/>
      <c r="P28" s="6"/>
    </row>
    <row r="29" spans="1:16" s="2" customFormat="1" ht="15.6" customHeight="1" x14ac:dyDescent="0.2">
      <c r="A29" s="7"/>
      <c r="B29" s="88"/>
      <c r="C29" s="7"/>
      <c r="D29" s="92"/>
      <c r="E29" s="91"/>
      <c r="F29" s="171">
        <f>D$29*E29</f>
        <v>0</v>
      </c>
      <c r="G29" s="20"/>
      <c r="H29" s="93"/>
      <c r="I29" s="171">
        <f t="shared" si="3"/>
        <v>0</v>
      </c>
      <c r="J29" s="31"/>
      <c r="K29" s="93"/>
      <c r="L29" s="171">
        <f t="shared" si="4"/>
        <v>0</v>
      </c>
      <c r="M29" s="31"/>
      <c r="N29" s="32"/>
      <c r="P29" s="6"/>
    </row>
    <row r="30" spans="1:16" s="2" customFormat="1" ht="15.6" customHeight="1" x14ac:dyDescent="0.2">
      <c r="A30" s="7"/>
      <c r="B30" s="88"/>
      <c r="C30" s="7"/>
      <c r="D30" s="92"/>
      <c r="E30" s="91"/>
      <c r="F30" s="171">
        <f>D$30*E30</f>
        <v>0</v>
      </c>
      <c r="G30" s="20"/>
      <c r="H30" s="93"/>
      <c r="I30" s="171">
        <f t="shared" si="3"/>
        <v>0</v>
      </c>
      <c r="J30" s="31"/>
      <c r="K30" s="93"/>
      <c r="L30" s="171">
        <f t="shared" si="4"/>
        <v>0</v>
      </c>
      <c r="M30" s="31"/>
      <c r="N30" s="32"/>
      <c r="P30" s="6"/>
    </row>
    <row r="31" spans="1:16" s="2" customFormat="1" ht="15.6" customHeight="1" x14ac:dyDescent="0.2">
      <c r="A31" s="7"/>
      <c r="B31" s="88"/>
      <c r="C31" s="7"/>
      <c r="D31" s="92"/>
      <c r="E31" s="91"/>
      <c r="F31" s="171">
        <f>D$31*E31</f>
        <v>0</v>
      </c>
      <c r="G31" s="20"/>
      <c r="H31" s="93"/>
      <c r="I31" s="171">
        <f t="shared" si="3"/>
        <v>0</v>
      </c>
      <c r="J31" s="31"/>
      <c r="K31" s="93"/>
      <c r="L31" s="171">
        <f t="shared" si="4"/>
        <v>0</v>
      </c>
      <c r="M31" s="31"/>
      <c r="N31" s="32"/>
      <c r="P31" s="6"/>
    </row>
    <row r="32" spans="1:16" s="2" customFormat="1" ht="15.6" customHeight="1" x14ac:dyDescent="0.2">
      <c r="B32" s="88"/>
      <c r="D32" s="92"/>
      <c r="E32" s="91"/>
      <c r="F32" s="171">
        <f>D$32*E32</f>
        <v>0</v>
      </c>
      <c r="G32" s="20"/>
      <c r="H32" s="93"/>
      <c r="I32" s="171">
        <f t="shared" si="3"/>
        <v>0</v>
      </c>
      <c r="J32" s="31"/>
      <c r="K32" s="93"/>
      <c r="L32" s="171">
        <f t="shared" si="4"/>
        <v>0</v>
      </c>
      <c r="M32" s="31"/>
      <c r="N32" s="32"/>
      <c r="P32" s="6"/>
    </row>
    <row r="33" spans="1:16" s="2" customFormat="1" ht="15.6" customHeight="1" x14ac:dyDescent="0.2">
      <c r="B33" s="88"/>
      <c r="D33" s="92"/>
      <c r="E33" s="91"/>
      <c r="F33" s="172">
        <f>D$33*E33</f>
        <v>0</v>
      </c>
      <c r="G33" s="20"/>
      <c r="H33" s="93"/>
      <c r="I33" s="172">
        <f t="shared" si="3"/>
        <v>0</v>
      </c>
      <c r="J33" s="31"/>
      <c r="K33" s="93"/>
      <c r="L33" s="172">
        <f t="shared" si="4"/>
        <v>0</v>
      </c>
      <c r="M33" s="31"/>
      <c r="N33" s="32" t="str">
        <f>'Begroting penvoerder'!N33</f>
        <v>Totaal materialen en hulpmiddelen</v>
      </c>
      <c r="P33" s="6"/>
    </row>
    <row r="34" spans="1:16" s="7" customFormat="1" ht="15.6" customHeight="1" thickBot="1" x14ac:dyDescent="0.25">
      <c r="B34" s="33"/>
      <c r="C34" s="34"/>
      <c r="D34" s="35"/>
      <c r="E34" s="29"/>
      <c r="F34" s="175">
        <f>SUM(F26:F33)</f>
        <v>0</v>
      </c>
      <c r="G34" s="29"/>
      <c r="H34" s="36"/>
      <c r="I34" s="175">
        <f>SUM(I26:I33)</f>
        <v>0</v>
      </c>
      <c r="J34" s="35"/>
      <c r="K34" s="36"/>
      <c r="L34" s="175">
        <f>SUM(L26:L33)</f>
        <v>0</v>
      </c>
      <c r="M34" s="35"/>
      <c r="N34" s="174">
        <f>+F34+I34+L34</f>
        <v>0</v>
      </c>
      <c r="P34" s="11"/>
    </row>
    <row r="35" spans="1:16" s="2" customFormat="1" ht="15.6" customHeight="1" thickBot="1" x14ac:dyDescent="0.25">
      <c r="A35" s="7"/>
      <c r="D35" s="4"/>
      <c r="F35" s="4"/>
      <c r="G35" s="4"/>
      <c r="I35" s="4"/>
      <c r="J35" s="4"/>
      <c r="L35" s="4"/>
      <c r="M35" s="4"/>
      <c r="N35" s="5"/>
      <c r="P35" s="6"/>
    </row>
    <row r="36" spans="1:16" s="2" customFormat="1" ht="21" customHeight="1" x14ac:dyDescent="0.2">
      <c r="A36" s="7" t="str">
        <f>'Begroting penvoerder'!A36</f>
        <v>3.</v>
      </c>
      <c r="B36" s="37" t="str">
        <f>'Begroting penvoerder'!B36</f>
        <v xml:space="preserve">Vul ook het werkblad Mach, app in voor een nadere specificatie!!! </v>
      </c>
      <c r="C36" s="38"/>
      <c r="D36" s="15"/>
      <c r="E36" s="16" t="str">
        <f>'Begroting penvoerder'!E36</f>
        <v>Fundamenteel onderzoek</v>
      </c>
      <c r="F36" s="15"/>
      <c r="G36" s="15"/>
      <c r="H36" s="16" t="str">
        <f>'Begroting penvoerder'!H36</f>
        <v>Industrieel onderzoek</v>
      </c>
      <c r="I36" s="15"/>
      <c r="J36" s="15"/>
      <c r="K36" s="16" t="str">
        <f>'Begroting penvoerder'!K36</f>
        <v>Experimentele ontwikkeling</v>
      </c>
      <c r="L36" s="15"/>
      <c r="M36" s="15"/>
      <c r="N36" s="17"/>
      <c r="P36" s="6"/>
    </row>
    <row r="37" spans="1:16" s="7" customFormat="1" ht="24.75" customHeight="1" x14ac:dyDescent="0.2">
      <c r="B37" s="18" t="str">
        <f>'Begroting penvoerder'!B37</f>
        <v>Kosten van Machines  en apparatuur</v>
      </c>
      <c r="D37" s="8"/>
      <c r="F37" s="8" t="str">
        <f>'Begroting penvoerder'!F37</f>
        <v>Kosten</v>
      </c>
      <c r="G37" s="8"/>
      <c r="I37" s="8" t="str">
        <f>'Begroting penvoerder'!I37</f>
        <v>Kosten</v>
      </c>
      <c r="J37" s="8"/>
      <c r="L37" s="8" t="str">
        <f>'Begroting penvoerder'!L37</f>
        <v>Kosten</v>
      </c>
      <c r="M37" s="8"/>
      <c r="N37" s="19"/>
      <c r="P37" s="11"/>
    </row>
    <row r="38" spans="1:16" s="2" customFormat="1" ht="15.6" customHeight="1" x14ac:dyDescent="0.2">
      <c r="B38" s="88"/>
      <c r="D38" s="4"/>
      <c r="F38" s="89"/>
      <c r="G38" s="20"/>
      <c r="H38" s="20"/>
      <c r="I38" s="89"/>
      <c r="J38" s="20"/>
      <c r="K38" s="20"/>
      <c r="L38" s="89"/>
      <c r="M38" s="20"/>
      <c r="N38" s="39"/>
      <c r="P38" s="6"/>
    </row>
    <row r="39" spans="1:16" s="2" customFormat="1" ht="15.6" customHeight="1" x14ac:dyDescent="0.2">
      <c r="B39" s="88"/>
      <c r="D39" s="4"/>
      <c r="F39" s="89"/>
      <c r="G39" s="20"/>
      <c r="H39" s="20"/>
      <c r="I39" s="89"/>
      <c r="J39" s="20"/>
      <c r="K39" s="20"/>
      <c r="L39" s="89"/>
      <c r="M39" s="20"/>
      <c r="N39" s="39"/>
      <c r="P39" s="6"/>
    </row>
    <row r="40" spans="1:16" s="2" customFormat="1" ht="15.6" customHeight="1" x14ac:dyDescent="0.2">
      <c r="B40" s="88"/>
      <c r="D40" s="4"/>
      <c r="F40" s="89"/>
      <c r="G40" s="20"/>
      <c r="H40" s="20"/>
      <c r="I40" s="89"/>
      <c r="J40" s="20"/>
      <c r="K40" s="20"/>
      <c r="L40" s="89"/>
      <c r="M40" s="20"/>
      <c r="N40" s="39"/>
      <c r="P40" s="6"/>
    </row>
    <row r="41" spans="1:16" s="2" customFormat="1" ht="15.6" customHeight="1" x14ac:dyDescent="0.2">
      <c r="B41" s="88"/>
      <c r="D41" s="4"/>
      <c r="F41" s="89"/>
      <c r="G41" s="20"/>
      <c r="H41" s="20"/>
      <c r="I41" s="89"/>
      <c r="J41" s="20"/>
      <c r="K41" s="20"/>
      <c r="L41" s="89"/>
      <c r="M41" s="20"/>
      <c r="N41" s="39"/>
      <c r="P41" s="6"/>
    </row>
    <row r="42" spans="1:16" s="2" customFormat="1" ht="15.6" customHeight="1" x14ac:dyDescent="0.2">
      <c r="B42" s="88"/>
      <c r="D42" s="4"/>
      <c r="F42" s="89"/>
      <c r="G42" s="20"/>
      <c r="H42" s="20"/>
      <c r="I42" s="89"/>
      <c r="J42" s="20"/>
      <c r="K42" s="20"/>
      <c r="L42" s="89"/>
      <c r="M42" s="20"/>
      <c r="N42" s="39"/>
      <c r="P42" s="6"/>
    </row>
    <row r="43" spans="1:16" s="2" customFormat="1" ht="15.6" customHeight="1" x14ac:dyDescent="0.2">
      <c r="B43" s="88"/>
      <c r="D43" s="4"/>
      <c r="F43" s="89"/>
      <c r="G43" s="20"/>
      <c r="H43" s="20"/>
      <c r="I43" s="89"/>
      <c r="J43" s="20"/>
      <c r="K43" s="20"/>
      <c r="L43" s="89"/>
      <c r="M43" s="20"/>
      <c r="N43" s="39"/>
      <c r="P43" s="6"/>
    </row>
    <row r="44" spans="1:16" s="2" customFormat="1" ht="15.6" customHeight="1" x14ac:dyDescent="0.2">
      <c r="B44" s="88"/>
      <c r="D44" s="4"/>
      <c r="F44" s="89"/>
      <c r="G44" s="20"/>
      <c r="H44" s="20"/>
      <c r="I44" s="89"/>
      <c r="J44" s="20"/>
      <c r="K44" s="20"/>
      <c r="L44" s="89"/>
      <c r="M44" s="20"/>
      <c r="N44" s="39"/>
      <c r="P44" s="6"/>
    </row>
    <row r="45" spans="1:16" s="2" customFormat="1" ht="15.6" customHeight="1" x14ac:dyDescent="0.2">
      <c r="B45" s="88"/>
      <c r="D45" s="4"/>
      <c r="F45" s="89"/>
      <c r="G45" s="20"/>
      <c r="H45" s="20"/>
      <c r="I45" s="89"/>
      <c r="J45" s="20"/>
      <c r="K45" s="20"/>
      <c r="L45" s="89"/>
      <c r="M45" s="20"/>
      <c r="N45" s="39"/>
      <c r="P45" s="6"/>
    </row>
    <row r="46" spans="1:16" s="2" customFormat="1" ht="15.6" customHeight="1" x14ac:dyDescent="0.2">
      <c r="B46" s="88"/>
      <c r="D46" s="4"/>
      <c r="F46" s="138"/>
      <c r="G46" s="20"/>
      <c r="H46" s="40"/>
      <c r="I46" s="138"/>
      <c r="J46" s="20"/>
      <c r="K46" s="40"/>
      <c r="L46" s="138"/>
      <c r="M46" s="20"/>
      <c r="N46" s="39" t="str">
        <f>'Begroting penvoerder'!N46</f>
        <v>Totaal machines en apparatuur</v>
      </c>
      <c r="P46" s="6"/>
    </row>
    <row r="47" spans="1:16" s="7" customFormat="1" ht="15.6" customHeight="1" thickBot="1" x14ac:dyDescent="0.25">
      <c r="B47" s="26"/>
      <c r="C47" s="27"/>
      <c r="D47" s="28"/>
      <c r="E47" s="27"/>
      <c r="F47" s="175">
        <f>SUM(F38:F46)</f>
        <v>0</v>
      </c>
      <c r="G47" s="29"/>
      <c r="H47" s="29"/>
      <c r="I47" s="175">
        <f>SUM(I38:I46)</f>
        <v>0</v>
      </c>
      <c r="J47" s="29"/>
      <c r="K47" s="29"/>
      <c r="L47" s="175">
        <f>SUM(L38:L46)</f>
        <v>0</v>
      </c>
      <c r="M47" s="29"/>
      <c r="N47" s="174">
        <f>+F47+I47+L47</f>
        <v>0</v>
      </c>
      <c r="P47" s="11"/>
    </row>
    <row r="48" spans="1:16" s="7" customFormat="1" ht="15.6" customHeight="1" thickBot="1" x14ac:dyDescent="0.25">
      <c r="D48" s="8"/>
      <c r="F48" s="8"/>
      <c r="G48" s="8"/>
      <c r="I48" s="8"/>
      <c r="J48" s="8"/>
      <c r="L48" s="8"/>
      <c r="M48" s="8"/>
      <c r="N48" s="5"/>
      <c r="P48" s="11"/>
    </row>
    <row r="49" spans="1:19" s="7" customFormat="1" ht="15.6" customHeight="1" thickBot="1" x14ac:dyDescent="0.3">
      <c r="B49" s="3" t="s">
        <v>37</v>
      </c>
      <c r="C49" s="176">
        <f>Deelnemer_6</f>
        <v>0</v>
      </c>
      <c r="D49" s="8"/>
      <c r="F49" s="8"/>
      <c r="G49" s="8"/>
      <c r="I49" s="8"/>
      <c r="J49" s="8"/>
      <c r="L49" s="8"/>
      <c r="M49" s="8"/>
      <c r="N49" s="5"/>
      <c r="P49" s="11"/>
    </row>
    <row r="50" spans="1:19" s="7" customFormat="1" ht="15.6" customHeight="1" thickBot="1" x14ac:dyDescent="0.3">
      <c r="B50" s="3" t="s">
        <v>35</v>
      </c>
      <c r="C50" s="176">
        <f>Projecttitel</f>
        <v>0</v>
      </c>
      <c r="D50" s="8"/>
      <c r="F50" s="8"/>
      <c r="G50" s="8"/>
      <c r="I50" s="8"/>
      <c r="J50" s="8"/>
      <c r="L50" s="8"/>
      <c r="M50" s="8"/>
      <c r="N50" s="5"/>
      <c r="P50" s="11"/>
    </row>
    <row r="51" spans="1:19" s="7" customFormat="1" ht="15.6" customHeight="1" x14ac:dyDescent="0.25">
      <c r="B51" s="12"/>
      <c r="D51" s="8"/>
      <c r="F51" s="8"/>
      <c r="G51" s="8"/>
      <c r="I51" s="8"/>
      <c r="J51" s="8"/>
      <c r="L51" s="8"/>
      <c r="M51" s="8"/>
      <c r="N51" s="5"/>
      <c r="P51" s="11"/>
    </row>
    <row r="52" spans="1:19" s="2" customFormat="1" ht="15.6" customHeight="1" thickBot="1" x14ac:dyDescent="0.25">
      <c r="D52" s="4"/>
      <c r="F52" s="4"/>
      <c r="G52" s="4"/>
      <c r="I52" s="4"/>
      <c r="J52" s="4"/>
      <c r="L52" s="4"/>
      <c r="M52" s="4"/>
      <c r="N52" s="5"/>
      <c r="P52" s="6"/>
    </row>
    <row r="53" spans="1:19" s="2" customFormat="1" ht="21" customHeight="1" x14ac:dyDescent="0.2">
      <c r="A53" s="7" t="str">
        <f>'Begroting penvoerder'!A53</f>
        <v>4.</v>
      </c>
      <c r="B53" s="13" t="str">
        <f>'Begroting penvoerder'!B53</f>
        <v>Aan derden verschuldigde kosten</v>
      </c>
      <c r="C53" s="14"/>
      <c r="D53" s="30"/>
      <c r="E53" s="16" t="str">
        <f>'Begroting penvoerder'!E53</f>
        <v>Fundamenteel onderzoek</v>
      </c>
      <c r="F53" s="15"/>
      <c r="G53" s="15"/>
      <c r="H53" s="16" t="str">
        <f>'Begroting penvoerder'!H53</f>
        <v>Industrieel onderzoek</v>
      </c>
      <c r="I53" s="15"/>
      <c r="J53" s="15"/>
      <c r="K53" s="16" t="str">
        <f>'Begroting penvoerder'!K53</f>
        <v>Experimentele ontwikkeling</v>
      </c>
      <c r="L53" s="15"/>
      <c r="M53" s="15"/>
      <c r="N53" s="17"/>
      <c r="P53" s="6"/>
    </row>
    <row r="54" spans="1:19" s="7" customFormat="1" ht="23.25" customHeight="1" x14ac:dyDescent="0.2">
      <c r="B54" s="18" t="str">
        <f>'Begroting penvoerder'!B54</f>
        <v>Naam derde, omschrijving buitenlandse reis- en verblijfkosten</v>
      </c>
      <c r="D54" s="8"/>
      <c r="F54" s="8" t="str">
        <f>'Begroting penvoerder'!F54</f>
        <v>Kosten</v>
      </c>
      <c r="G54" s="8"/>
      <c r="I54" s="8" t="str">
        <f>'Begroting penvoerder'!I54</f>
        <v>Kosten</v>
      </c>
      <c r="J54" s="8"/>
      <c r="L54" s="8" t="str">
        <f>'Begroting penvoerder'!L54</f>
        <v>Kosten</v>
      </c>
      <c r="M54" s="8"/>
      <c r="N54" s="19"/>
      <c r="P54" s="11"/>
    </row>
    <row r="55" spans="1:19" s="2" customFormat="1" ht="15.6" customHeight="1" x14ac:dyDescent="0.2">
      <c r="A55" s="7"/>
      <c r="B55" s="88"/>
      <c r="D55" s="8"/>
      <c r="F55" s="89"/>
      <c r="G55" s="20"/>
      <c r="H55" s="20"/>
      <c r="I55" s="89"/>
      <c r="J55" s="20"/>
      <c r="K55" s="20"/>
      <c r="L55" s="89"/>
      <c r="M55" s="20"/>
      <c r="N55" s="39"/>
      <c r="P55" s="6"/>
    </row>
    <row r="56" spans="1:19" s="2" customFormat="1" ht="15.6" customHeight="1" x14ac:dyDescent="0.2">
      <c r="A56" s="7"/>
      <c r="B56" s="88"/>
      <c r="D56" s="8"/>
      <c r="F56" s="89"/>
      <c r="G56" s="20"/>
      <c r="H56" s="20"/>
      <c r="I56" s="89"/>
      <c r="J56" s="20"/>
      <c r="K56" s="20"/>
      <c r="L56" s="89"/>
      <c r="M56" s="20"/>
      <c r="N56" s="39"/>
      <c r="P56" s="6"/>
    </row>
    <row r="57" spans="1:19" s="2" customFormat="1" ht="15.6" customHeight="1" x14ac:dyDescent="0.2">
      <c r="A57" s="7"/>
      <c r="B57" s="88"/>
      <c r="D57" s="8"/>
      <c r="F57" s="89"/>
      <c r="G57" s="20"/>
      <c r="H57" s="20"/>
      <c r="I57" s="89"/>
      <c r="J57" s="20"/>
      <c r="K57" s="20"/>
      <c r="L57" s="89"/>
      <c r="M57" s="20"/>
      <c r="N57" s="39"/>
      <c r="P57" s="6"/>
    </row>
    <row r="58" spans="1:19" s="2" customFormat="1" ht="15.6" customHeight="1" x14ac:dyDescent="0.2">
      <c r="A58" s="7"/>
      <c r="B58" s="88"/>
      <c r="D58" s="8"/>
      <c r="F58" s="89"/>
      <c r="G58" s="20"/>
      <c r="H58" s="20"/>
      <c r="I58" s="89"/>
      <c r="J58" s="20"/>
      <c r="K58" s="20"/>
      <c r="L58" s="89"/>
      <c r="M58" s="20"/>
      <c r="N58" s="39"/>
      <c r="P58" s="6"/>
    </row>
    <row r="59" spans="1:19" s="2" customFormat="1" ht="15.6" customHeight="1" x14ac:dyDescent="0.2">
      <c r="A59" s="7"/>
      <c r="B59" s="88"/>
      <c r="D59" s="8"/>
      <c r="F59" s="89"/>
      <c r="G59" s="20"/>
      <c r="H59" s="20"/>
      <c r="I59" s="89"/>
      <c r="J59" s="20"/>
      <c r="K59" s="20"/>
      <c r="L59" s="89"/>
      <c r="M59" s="20"/>
      <c r="N59" s="39"/>
      <c r="P59" s="6"/>
    </row>
    <row r="60" spans="1:19" s="2" customFormat="1" ht="15.6" customHeight="1" x14ac:dyDescent="0.2">
      <c r="A60" s="7"/>
      <c r="B60" s="88"/>
      <c r="D60" s="8"/>
      <c r="F60" s="89"/>
      <c r="G60" s="20"/>
      <c r="H60" s="20"/>
      <c r="I60" s="89"/>
      <c r="J60" s="20"/>
      <c r="K60" s="20"/>
      <c r="L60" s="89"/>
      <c r="M60" s="20"/>
      <c r="N60" s="39"/>
      <c r="P60" s="6"/>
    </row>
    <row r="61" spans="1:19" s="2" customFormat="1" ht="15.6" customHeight="1" x14ac:dyDescent="0.2">
      <c r="A61" s="7"/>
      <c r="B61" s="88"/>
      <c r="D61" s="8"/>
      <c r="F61" s="89"/>
      <c r="G61" s="20"/>
      <c r="H61" s="20"/>
      <c r="I61" s="89"/>
      <c r="J61" s="20"/>
      <c r="K61" s="20"/>
      <c r="L61" s="89"/>
      <c r="M61" s="20"/>
      <c r="N61" s="39"/>
      <c r="P61" s="6"/>
    </row>
    <row r="62" spans="1:19" s="2" customFormat="1" ht="15.6" customHeight="1" x14ac:dyDescent="0.2">
      <c r="A62" s="7"/>
      <c r="B62" s="88"/>
      <c r="D62" s="8"/>
      <c r="F62" s="89"/>
      <c r="G62" s="20"/>
      <c r="H62" s="20"/>
      <c r="I62" s="89"/>
      <c r="J62" s="20"/>
      <c r="K62" s="20"/>
      <c r="L62" s="89"/>
      <c r="M62" s="20"/>
      <c r="N62" s="39"/>
      <c r="P62" s="6"/>
    </row>
    <row r="63" spans="1:19" s="2" customFormat="1" ht="15.6" customHeight="1" x14ac:dyDescent="0.2">
      <c r="B63" s="88"/>
      <c r="D63" s="4"/>
      <c r="F63" s="89"/>
      <c r="G63" s="20"/>
      <c r="H63" s="41"/>
      <c r="I63" s="89"/>
      <c r="J63" s="20"/>
      <c r="K63" s="41"/>
      <c r="L63" s="89"/>
      <c r="M63" s="20"/>
      <c r="N63" s="39"/>
      <c r="O63" s="42"/>
      <c r="P63" s="43"/>
      <c r="Q63" s="42"/>
      <c r="R63" s="42"/>
      <c r="S63" s="42"/>
    </row>
    <row r="64" spans="1:19" s="7" customFormat="1" ht="12.75" x14ac:dyDescent="0.2">
      <c r="B64" s="88"/>
      <c r="D64" s="8"/>
      <c r="E64" s="2"/>
      <c r="F64" s="89"/>
      <c r="G64" s="20"/>
      <c r="H64" s="20"/>
      <c r="I64" s="89"/>
      <c r="J64" s="23"/>
      <c r="K64" s="20"/>
      <c r="L64" s="89"/>
      <c r="M64" s="23"/>
      <c r="N64" s="39"/>
      <c r="P64" s="11"/>
    </row>
    <row r="65" spans="1:16" s="7" customFormat="1" ht="12.75" x14ac:dyDescent="0.2">
      <c r="B65" s="88"/>
      <c r="D65" s="8"/>
      <c r="E65" s="2"/>
      <c r="F65" s="89"/>
      <c r="G65" s="20"/>
      <c r="H65" s="20"/>
      <c r="I65" s="89"/>
      <c r="J65" s="23"/>
      <c r="K65" s="20"/>
      <c r="L65" s="89"/>
      <c r="M65" s="23"/>
      <c r="N65" s="39"/>
      <c r="P65" s="11"/>
    </row>
    <row r="66" spans="1:16" s="7" customFormat="1" ht="12.75" x14ac:dyDescent="0.2">
      <c r="B66" s="88"/>
      <c r="D66" s="8"/>
      <c r="E66" s="2"/>
      <c r="F66" s="89"/>
      <c r="G66" s="20"/>
      <c r="H66" s="20"/>
      <c r="I66" s="89"/>
      <c r="J66" s="23"/>
      <c r="K66" s="20"/>
      <c r="L66" s="89"/>
      <c r="M66" s="23"/>
      <c r="N66" s="39"/>
      <c r="P66" s="11"/>
    </row>
    <row r="67" spans="1:16" s="7" customFormat="1" ht="12.75" x14ac:dyDescent="0.2">
      <c r="B67" s="88"/>
      <c r="D67" s="8"/>
      <c r="E67" s="2"/>
      <c r="F67" s="89"/>
      <c r="G67" s="20"/>
      <c r="H67" s="20"/>
      <c r="I67" s="89"/>
      <c r="J67" s="23"/>
      <c r="K67" s="20"/>
      <c r="L67" s="89"/>
      <c r="M67" s="23"/>
      <c r="N67" s="39"/>
      <c r="P67" s="11"/>
    </row>
    <row r="68" spans="1:16" s="7" customFormat="1" ht="12.75" x14ac:dyDescent="0.2">
      <c r="B68" s="88"/>
      <c r="D68" s="8"/>
      <c r="E68" s="2"/>
      <c r="F68" s="89"/>
      <c r="G68" s="20"/>
      <c r="H68" s="20"/>
      <c r="I68" s="89"/>
      <c r="J68" s="23"/>
      <c r="K68" s="20"/>
      <c r="L68" s="89"/>
      <c r="M68" s="23"/>
      <c r="N68" s="39"/>
      <c r="P68" s="11"/>
    </row>
    <row r="69" spans="1:16" s="7" customFormat="1" ht="12.75" x14ac:dyDescent="0.2">
      <c r="B69" s="88"/>
      <c r="D69" s="8"/>
      <c r="E69" s="2"/>
      <c r="F69" s="138"/>
      <c r="G69" s="20"/>
      <c r="H69" s="41"/>
      <c r="I69" s="138"/>
      <c r="J69" s="23"/>
      <c r="K69" s="41"/>
      <c r="L69" s="138"/>
      <c r="M69" s="23"/>
      <c r="N69" s="39" t="str">
        <f>'Begroting penvoerder'!N69</f>
        <v>Totaal kosten derden</v>
      </c>
      <c r="P69" s="11"/>
    </row>
    <row r="70" spans="1:16" s="7" customFormat="1" ht="13.5" thickBot="1" x14ac:dyDescent="0.25">
      <c r="B70" s="26"/>
      <c r="C70" s="27"/>
      <c r="D70" s="28"/>
      <c r="E70" s="27"/>
      <c r="F70" s="175">
        <f>SUM(F55:F69)</f>
        <v>0</v>
      </c>
      <c r="G70" s="29"/>
      <c r="H70" s="29"/>
      <c r="I70" s="175">
        <f>SUM(I55:I69)</f>
        <v>0</v>
      </c>
      <c r="J70" s="29"/>
      <c r="K70" s="29"/>
      <c r="L70" s="175">
        <f>SUM(L55:L69)</f>
        <v>0</v>
      </c>
      <c r="M70" s="29"/>
      <c r="N70" s="174">
        <f>+F70+I70+L70</f>
        <v>0</v>
      </c>
      <c r="P70" s="11"/>
    </row>
    <row r="71" spans="1:16" s="7" customFormat="1" ht="13.5" thickBot="1" x14ac:dyDescent="0.25">
      <c r="D71" s="8"/>
      <c r="F71" s="8"/>
      <c r="G71" s="8"/>
      <c r="H71" s="8"/>
      <c r="I71" s="8"/>
      <c r="J71" s="8"/>
      <c r="K71" s="8"/>
      <c r="L71" s="8"/>
      <c r="M71" s="8"/>
      <c r="N71" s="5"/>
      <c r="P71" s="11"/>
    </row>
    <row r="72" spans="1:16" s="46" customFormat="1" ht="21.75" customHeight="1" thickBot="1" x14ac:dyDescent="0.3">
      <c r="A72" s="7" t="str">
        <f>'Begroting penvoerder'!A72</f>
        <v>5.</v>
      </c>
      <c r="B72" s="47" t="str">
        <f>'Begroting penvoerder'!B72</f>
        <v>Totale subsidiabele projectkosten</v>
      </c>
      <c r="C72" s="48"/>
      <c r="D72" s="49"/>
      <c r="E72" s="50"/>
      <c r="F72" s="177">
        <f>SUM(F22,F34,F47,F70)</f>
        <v>0</v>
      </c>
      <c r="G72" s="51"/>
      <c r="H72" s="51"/>
      <c r="I72" s="177">
        <f>SUM(I22,I34,I47,I70)</f>
        <v>0</v>
      </c>
      <c r="J72" s="51"/>
      <c r="K72" s="51"/>
      <c r="L72" s="177">
        <f>SUM(L22,L34,L47,L70)</f>
        <v>0</v>
      </c>
      <c r="M72" s="51"/>
      <c r="N72" s="178">
        <f>+F72+I72+L72</f>
        <v>0</v>
      </c>
      <c r="P72" s="52"/>
    </row>
    <row r="73" spans="1:16" s="7" customFormat="1" ht="15.6" customHeight="1" thickBot="1" x14ac:dyDescent="0.3">
      <c r="A73" s="53"/>
      <c r="B73" s="53"/>
      <c r="C73" s="53"/>
      <c r="D73" s="54"/>
      <c r="F73" s="23"/>
      <c r="G73" s="23"/>
      <c r="H73" s="23"/>
      <c r="I73" s="23"/>
      <c r="J73" s="23"/>
      <c r="K73" s="23"/>
      <c r="L73" s="23"/>
      <c r="M73" s="23"/>
      <c r="N73" s="55"/>
      <c r="O73" s="56"/>
      <c r="P73" s="11"/>
    </row>
    <row r="74" spans="1:16" s="2" customFormat="1" ht="21" customHeight="1" x14ac:dyDescent="0.25">
      <c r="A74" s="53"/>
      <c r="B74" s="57" t="str">
        <f>'Begroting penvoerder'!B74</f>
        <v>Eventuele andere subsidie van een bestuursorgaan of Europese Unie</v>
      </c>
      <c r="C74" s="58"/>
      <c r="D74" s="59"/>
      <c r="E74" s="60"/>
      <c r="F74" s="61"/>
      <c r="G74" s="61"/>
      <c r="H74" s="62"/>
      <c r="I74" s="61"/>
      <c r="J74" s="62"/>
      <c r="K74" s="62"/>
      <c r="L74" s="61"/>
      <c r="M74" s="62"/>
      <c r="N74" s="139"/>
      <c r="P74" s="6"/>
    </row>
    <row r="75" spans="1:16" s="2" customFormat="1" ht="15.6" customHeight="1" x14ac:dyDescent="0.2">
      <c r="B75" s="24"/>
      <c r="C75" s="63"/>
      <c r="D75" s="64"/>
      <c r="F75" s="4"/>
      <c r="G75" s="4"/>
      <c r="I75" s="4"/>
      <c r="J75" s="65"/>
      <c r="L75" s="4"/>
      <c r="M75" s="65"/>
      <c r="N75" s="19"/>
      <c r="P75" s="6"/>
    </row>
    <row r="76" spans="1:16" ht="15.6" customHeight="1" x14ac:dyDescent="0.25">
      <c r="A76" s="66"/>
      <c r="B76" s="67" t="str">
        <f>'Begroting penvoerder'!B76</f>
        <v>Toelichting en duidelijke onderbouwing* financiering eigen aandeel:</v>
      </c>
      <c r="C76" s="66"/>
      <c r="D76" s="68"/>
      <c r="N76" s="71"/>
    </row>
    <row r="77" spans="1:16" ht="15.6" customHeight="1" x14ac:dyDescent="0.25">
      <c r="B77" s="73" t="str">
        <f>'Begroting penvoerder'!B77</f>
        <v>(*pas nodig als de subsidieaanvraag is gehonoreerd)</v>
      </c>
      <c r="C77" s="74"/>
      <c r="D77" s="68"/>
      <c r="J77" s="75"/>
      <c r="M77" s="75"/>
      <c r="N77" s="76"/>
    </row>
    <row r="78" spans="1:16" ht="15.6" customHeight="1" x14ac:dyDescent="0.25">
      <c r="A78" s="66"/>
      <c r="B78" s="77"/>
      <c r="C78" s="66"/>
      <c r="D78" s="68"/>
      <c r="J78" s="75"/>
      <c r="M78" s="75"/>
      <c r="N78" s="76"/>
    </row>
    <row r="79" spans="1:16" ht="15.6" customHeight="1" x14ac:dyDescent="0.2">
      <c r="B79" s="73"/>
      <c r="H79" s="78"/>
      <c r="K79" s="78"/>
      <c r="N79" s="71"/>
    </row>
    <row r="80" spans="1:16" s="2" customFormat="1" ht="15.6" customHeight="1" thickBot="1" x14ac:dyDescent="0.25">
      <c r="A80" s="7"/>
      <c r="B80" s="79"/>
      <c r="C80" s="80"/>
      <c r="D80" s="81"/>
      <c r="E80" s="82"/>
      <c r="F80" s="83"/>
      <c r="G80" s="83"/>
      <c r="H80" s="82"/>
      <c r="I80" s="83"/>
      <c r="J80" s="83"/>
      <c r="K80" s="82"/>
      <c r="L80" s="83"/>
      <c r="M80" s="83"/>
      <c r="N80" s="84"/>
      <c r="P80" s="6"/>
    </row>
    <row r="81" spans="6:13" ht="15.6" customHeight="1" x14ac:dyDescent="0.2">
      <c r="F81" s="85"/>
      <c r="G81" s="85"/>
      <c r="I81" s="85"/>
      <c r="L81" s="85"/>
    </row>
    <row r="82" spans="6:13" ht="15.6" customHeight="1" x14ac:dyDescent="0.2">
      <c r="J82" s="75"/>
      <c r="M82" s="75"/>
    </row>
  </sheetData>
  <sheetProtection sheet="1" selectLockedCells="1"/>
  <dataValidations count="2">
    <dataValidation type="list" allowBlank="1" showInputMessage="1" showErrorMessage="1" sqref="C3" xr:uid="{B6F1CA72-9D15-4CD2-88D6-333BB2CAA51F}">
      <formula1>"GB,MKB,KIS"</formula1>
    </dataValidation>
    <dataValidation type="list" showInputMessage="1" showErrorMessage="1" sqref="C21" xr:uid="{B0DB0F3C-6C4D-4801-AE45-CA2D5257B536}">
      <formula1>"integrale kostensystematiek,loonkosten plus vaste-opslag-systematiek,vaste-uurtarief-systematiek"</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headerFooter alignWithMargins="0">
    <oddHeader>&amp;C&amp;A</oddHeader>
  </headerFooter>
  <rowBreaks count="1" manualBreakCount="1">
    <brk id="5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Blad12"/>
  <dimension ref="A1:S82"/>
  <sheetViews>
    <sheetView zoomScale="85" zoomScaleNormal="70" workbookViewId="0">
      <selection activeCell="C1" sqref="C1"/>
    </sheetView>
  </sheetViews>
  <sheetFormatPr defaultColWidth="10.875" defaultRowHeight="15.6" customHeight="1" x14ac:dyDescent="0.2"/>
  <cols>
    <col min="1" max="1" width="3.75" style="69" customWidth="1"/>
    <col min="2" max="2" width="23.5" style="69" customWidth="1"/>
    <col min="3" max="3" width="25.125" style="69" customWidth="1"/>
    <col min="4" max="4" width="20.875" style="70" customWidth="1"/>
    <col min="5" max="5" width="17.5" style="69" customWidth="1"/>
    <col min="6" max="6" width="16.375" style="70" bestFit="1" customWidth="1"/>
    <col min="7" max="7" width="3.125" style="70" customWidth="1"/>
    <col min="8" max="8" width="17.5" style="69" customWidth="1"/>
    <col min="9" max="9" width="16.375" style="70" bestFit="1" customWidth="1"/>
    <col min="10" max="10" width="3.125" style="70" customWidth="1"/>
    <col min="11" max="11" width="17.625" style="69" customWidth="1"/>
    <col min="12" max="12" width="16.375" style="70" bestFit="1" customWidth="1"/>
    <col min="13" max="13" width="3.125" style="70" customWidth="1"/>
    <col min="14" max="14" width="34.5" style="69" customWidth="1"/>
    <col min="15" max="15" width="4.375" style="69" bestFit="1" customWidth="1"/>
    <col min="16" max="16" width="7.375" style="72" customWidth="1"/>
    <col min="17" max="16384" width="10.875" style="69"/>
  </cols>
  <sheetData>
    <row r="1" spans="1:16" s="2" customFormat="1" ht="15.6" customHeight="1" thickBot="1" x14ac:dyDescent="0.3">
      <c r="B1" s="3" t="s">
        <v>37</v>
      </c>
      <c r="C1" s="86"/>
      <c r="D1" s="135" t="str">
        <f>'Begroting penvoerder'!D1</f>
        <v>versie:</v>
      </c>
      <c r="E1" s="94" t="str">
        <f>Code</f>
        <v>euroHPC220715</v>
      </c>
      <c r="F1" s="4"/>
      <c r="G1" s="4"/>
      <c r="I1" s="4"/>
      <c r="J1" s="4"/>
      <c r="L1" s="4"/>
      <c r="M1" s="4"/>
      <c r="N1" s="5"/>
      <c r="P1" s="6"/>
    </row>
    <row r="2" spans="1:16" s="7" customFormat="1" ht="15.6" customHeight="1" thickBot="1" x14ac:dyDescent="0.3">
      <c r="B2" s="3" t="str">
        <f>'Begroting penvoerder'!B2</f>
        <v>Projecttitel:</v>
      </c>
      <c r="C2" s="176">
        <f>Projecttitel</f>
        <v>0</v>
      </c>
      <c r="D2" s="8"/>
      <c r="E2" s="9"/>
      <c r="F2" s="10"/>
      <c r="G2" s="10"/>
      <c r="I2" s="10"/>
      <c r="J2" s="10"/>
      <c r="L2" s="10"/>
      <c r="M2" s="10"/>
      <c r="N2" s="5"/>
      <c r="P2" s="11"/>
    </row>
    <row r="3" spans="1:16" s="7" customFormat="1" ht="15.6" customHeight="1" thickBot="1" x14ac:dyDescent="0.3">
      <c r="B3" s="3" t="str">
        <f>'Begroting penvoerder'!B3</f>
        <v>Type organisatie:</v>
      </c>
      <c r="C3" s="165"/>
      <c r="D3" s="2" t="str">
        <f>'Begroting penvoerder'!D3</f>
        <v>Groot bedrijf, MKB of kennisinstelling</v>
      </c>
      <c r="F3" s="10"/>
      <c r="G3" s="10"/>
      <c r="I3" s="10"/>
      <c r="J3" s="10"/>
      <c r="L3" s="10"/>
      <c r="M3" s="10"/>
      <c r="N3" s="5"/>
      <c r="P3" s="11"/>
    </row>
    <row r="4" spans="1:16" s="2" customFormat="1" ht="15.6" customHeight="1" thickBot="1" x14ac:dyDescent="0.25">
      <c r="D4" s="4"/>
      <c r="F4" s="4"/>
      <c r="G4" s="4"/>
      <c r="I4" s="4"/>
      <c r="J4" s="4"/>
      <c r="L4" s="4"/>
      <c r="M4" s="4"/>
      <c r="N4" s="5"/>
      <c r="P4" s="6"/>
    </row>
    <row r="5" spans="1:16" s="2" customFormat="1" ht="23.25" customHeight="1" x14ac:dyDescent="0.2">
      <c r="A5" s="7" t="str">
        <f>'Begroting penvoerder'!A5</f>
        <v>1.</v>
      </c>
      <c r="B5" s="13" t="str">
        <f>'Begroting penvoerder'!B5</f>
        <v>Loonkosten:</v>
      </c>
      <c r="C5" s="14"/>
      <c r="D5" s="15"/>
      <c r="E5" s="16" t="str">
        <f>'Begroting penvoerder'!E5</f>
        <v>Fundamenteel onderzoek</v>
      </c>
      <c r="F5" s="15"/>
      <c r="G5" s="15"/>
      <c r="H5" s="16" t="str">
        <f>'Begroting penvoerder'!H5</f>
        <v>Industrieel onderzoek</v>
      </c>
      <c r="I5" s="15"/>
      <c r="J5" s="15"/>
      <c r="K5" s="14" t="str">
        <f>'Begroting penvoerder'!K5</f>
        <v>Experimentele ontwikkeling</v>
      </c>
      <c r="L5" s="15"/>
      <c r="M5" s="15"/>
      <c r="N5" s="17"/>
      <c r="P5" s="6"/>
    </row>
    <row r="6" spans="1:16" s="7" customFormat="1" ht="21" customHeight="1" x14ac:dyDescent="0.2">
      <c r="B6" s="18" t="str">
        <f>'Begroting penvoerder'!B6</f>
        <v>Medewerker</v>
      </c>
      <c r="C6" s="7" t="str">
        <f>'Begroting penvoerder'!C6</f>
        <v>Functie</v>
      </c>
      <c r="D6" s="8" t="str">
        <f>'Begroting penvoerder'!D6</f>
        <v>Uurtarief</v>
      </c>
      <c r="E6" s="7" t="str">
        <f>'Begroting penvoerder'!E6</f>
        <v>Uren</v>
      </c>
      <c r="F6" s="8" t="str">
        <f>'Begroting penvoerder'!F6</f>
        <v>Uren x tarief</v>
      </c>
      <c r="G6" s="8"/>
      <c r="H6" s="7" t="str">
        <f>'Begroting penvoerder'!H6</f>
        <v>Uren</v>
      </c>
      <c r="I6" s="8" t="str">
        <f>'Begroting penvoerder'!I6</f>
        <v>Uren x tarief</v>
      </c>
      <c r="J6" s="8"/>
      <c r="K6" s="7" t="str">
        <f>'Begroting penvoerder'!K6</f>
        <v>Uren</v>
      </c>
      <c r="L6" s="8" t="str">
        <f>'Begroting penvoerder'!L6</f>
        <v>Uren x tarief</v>
      </c>
      <c r="M6" s="8"/>
      <c r="N6" s="19"/>
      <c r="P6" s="11"/>
    </row>
    <row r="7" spans="1:16" s="2" customFormat="1" ht="15.6" customHeight="1" x14ac:dyDescent="0.2">
      <c r="B7" s="88"/>
      <c r="C7" s="89"/>
      <c r="D7" s="90"/>
      <c r="E7" s="91"/>
      <c r="F7" s="171">
        <f>$D7*E7</f>
        <v>0</v>
      </c>
      <c r="G7" s="21"/>
      <c r="H7" s="91"/>
      <c r="I7" s="171">
        <f>$D7*H7</f>
        <v>0</v>
      </c>
      <c r="J7" s="4"/>
      <c r="K7" s="91"/>
      <c r="L7" s="171">
        <f>$D7*K7</f>
        <v>0</v>
      </c>
      <c r="M7" s="4"/>
      <c r="N7" s="19"/>
      <c r="P7" s="6"/>
    </row>
    <row r="8" spans="1:16" s="2" customFormat="1" ht="15.6" customHeight="1" x14ac:dyDescent="0.2">
      <c r="B8" s="88"/>
      <c r="C8" s="89"/>
      <c r="D8" s="90"/>
      <c r="E8" s="91"/>
      <c r="F8" s="171">
        <f t="shared" ref="F8:F15" si="0">$D8*E8</f>
        <v>0</v>
      </c>
      <c r="G8" s="21"/>
      <c r="H8" s="91"/>
      <c r="I8" s="171">
        <f t="shared" ref="I8:I15" si="1">$D8*H8</f>
        <v>0</v>
      </c>
      <c r="J8" s="4"/>
      <c r="K8" s="91"/>
      <c r="L8" s="171">
        <f t="shared" ref="L8:L15" si="2">$D8*K8</f>
        <v>0</v>
      </c>
      <c r="M8" s="4"/>
      <c r="N8" s="19"/>
      <c r="P8" s="6"/>
    </row>
    <row r="9" spans="1:16" s="2" customFormat="1" ht="15.6" customHeight="1" x14ac:dyDescent="0.2">
      <c r="B9" s="88"/>
      <c r="C9" s="89"/>
      <c r="D9" s="90"/>
      <c r="E9" s="91"/>
      <c r="F9" s="171">
        <f t="shared" si="0"/>
        <v>0</v>
      </c>
      <c r="G9" s="21"/>
      <c r="H9" s="91"/>
      <c r="I9" s="171">
        <f t="shared" si="1"/>
        <v>0</v>
      </c>
      <c r="J9" s="4"/>
      <c r="K9" s="91"/>
      <c r="L9" s="171">
        <f t="shared" si="2"/>
        <v>0</v>
      </c>
      <c r="M9" s="4"/>
      <c r="N9" s="19"/>
      <c r="P9" s="6"/>
    </row>
    <row r="10" spans="1:16" s="2" customFormat="1" ht="15.6" customHeight="1" x14ac:dyDescent="0.2">
      <c r="B10" s="88"/>
      <c r="C10" s="89"/>
      <c r="D10" s="90"/>
      <c r="E10" s="91"/>
      <c r="F10" s="171">
        <f t="shared" si="0"/>
        <v>0</v>
      </c>
      <c r="G10" s="21"/>
      <c r="H10" s="91"/>
      <c r="I10" s="171">
        <f t="shared" si="1"/>
        <v>0</v>
      </c>
      <c r="J10" s="4"/>
      <c r="K10" s="91"/>
      <c r="L10" s="171">
        <f t="shared" si="2"/>
        <v>0</v>
      </c>
      <c r="M10" s="4"/>
      <c r="N10" s="19"/>
      <c r="P10" s="6"/>
    </row>
    <row r="11" spans="1:16" s="2" customFormat="1" ht="15.6" customHeight="1" x14ac:dyDescent="0.2">
      <c r="B11" s="88"/>
      <c r="C11" s="89"/>
      <c r="D11" s="90"/>
      <c r="E11" s="91"/>
      <c r="F11" s="171">
        <f t="shared" si="0"/>
        <v>0</v>
      </c>
      <c r="G11" s="21"/>
      <c r="H11" s="91"/>
      <c r="I11" s="171">
        <f t="shared" si="1"/>
        <v>0</v>
      </c>
      <c r="J11" s="4"/>
      <c r="K11" s="91"/>
      <c r="L11" s="171">
        <f t="shared" si="2"/>
        <v>0</v>
      </c>
      <c r="M11" s="4"/>
      <c r="N11" s="19"/>
      <c r="P11" s="6"/>
    </row>
    <row r="12" spans="1:16" s="2" customFormat="1" ht="15.6" customHeight="1" x14ac:dyDescent="0.2">
      <c r="B12" s="88"/>
      <c r="C12" s="89"/>
      <c r="D12" s="90"/>
      <c r="E12" s="91"/>
      <c r="F12" s="171">
        <f t="shared" si="0"/>
        <v>0</v>
      </c>
      <c r="G12" s="21"/>
      <c r="H12" s="91"/>
      <c r="I12" s="171">
        <f t="shared" si="1"/>
        <v>0</v>
      </c>
      <c r="J12" s="4"/>
      <c r="K12" s="91"/>
      <c r="L12" s="171">
        <f t="shared" si="2"/>
        <v>0</v>
      </c>
      <c r="M12" s="4"/>
      <c r="N12" s="19"/>
      <c r="P12" s="6"/>
    </row>
    <row r="13" spans="1:16" s="2" customFormat="1" ht="15.6" customHeight="1" x14ac:dyDescent="0.2">
      <c r="B13" s="88"/>
      <c r="C13" s="89"/>
      <c r="D13" s="90"/>
      <c r="E13" s="91"/>
      <c r="F13" s="171">
        <f t="shared" si="0"/>
        <v>0</v>
      </c>
      <c r="G13" s="21"/>
      <c r="H13" s="91"/>
      <c r="I13" s="171">
        <f t="shared" si="1"/>
        <v>0</v>
      </c>
      <c r="J13" s="4"/>
      <c r="K13" s="91"/>
      <c r="L13" s="171">
        <f t="shared" si="2"/>
        <v>0</v>
      </c>
      <c r="M13" s="4"/>
      <c r="N13" s="19"/>
      <c r="P13" s="6"/>
    </row>
    <row r="14" spans="1:16" s="2" customFormat="1" ht="15.6" customHeight="1" x14ac:dyDescent="0.2">
      <c r="B14" s="88"/>
      <c r="C14" s="89"/>
      <c r="D14" s="90"/>
      <c r="E14" s="91"/>
      <c r="F14" s="171">
        <f t="shared" si="0"/>
        <v>0</v>
      </c>
      <c r="G14" s="21"/>
      <c r="H14" s="91"/>
      <c r="I14" s="171">
        <f t="shared" si="1"/>
        <v>0</v>
      </c>
      <c r="J14" s="4"/>
      <c r="K14" s="91"/>
      <c r="L14" s="171">
        <f t="shared" si="2"/>
        <v>0</v>
      </c>
      <c r="M14" s="4"/>
      <c r="N14" s="19"/>
      <c r="P14" s="6"/>
    </row>
    <row r="15" spans="1:16" s="2" customFormat="1" ht="15.6" customHeight="1" x14ac:dyDescent="0.2">
      <c r="B15" s="88"/>
      <c r="C15" s="89"/>
      <c r="D15" s="90"/>
      <c r="E15" s="91"/>
      <c r="F15" s="171">
        <f t="shared" si="0"/>
        <v>0</v>
      </c>
      <c r="G15" s="21"/>
      <c r="H15" s="91"/>
      <c r="I15" s="171">
        <f t="shared" si="1"/>
        <v>0</v>
      </c>
      <c r="J15" s="4"/>
      <c r="K15" s="91"/>
      <c r="L15" s="171">
        <f t="shared" si="2"/>
        <v>0</v>
      </c>
      <c r="M15" s="4"/>
      <c r="N15" s="19"/>
      <c r="P15" s="6"/>
    </row>
    <row r="16" spans="1:16" s="7" customFormat="1" ht="15.6" customHeight="1" x14ac:dyDescent="0.2">
      <c r="B16" s="18" t="str">
        <f>'Begroting penvoerder'!B16</f>
        <v xml:space="preserve">Indien geen loonkosten, maar wel arbeid: </v>
      </c>
      <c r="D16" s="22"/>
      <c r="E16" s="9"/>
      <c r="F16" s="20"/>
      <c r="G16" s="22"/>
      <c r="I16" s="20"/>
      <c r="J16" s="8"/>
      <c r="L16" s="20"/>
      <c r="M16" s="8"/>
      <c r="N16" s="19"/>
      <c r="P16" s="11"/>
    </row>
    <row r="17" spans="1:16" s="7" customFormat="1" ht="15.6" customHeight="1" x14ac:dyDescent="0.2">
      <c r="B17" s="88"/>
      <c r="C17" s="89"/>
      <c r="D17" s="137">
        <f>'Begroting penvoerder'!D17</f>
        <v>60</v>
      </c>
      <c r="E17" s="91"/>
      <c r="F17" s="171">
        <f>$D17*E17</f>
        <v>0</v>
      </c>
      <c r="G17" s="21"/>
      <c r="H17" s="91"/>
      <c r="I17" s="171">
        <f>$D17*H17</f>
        <v>0</v>
      </c>
      <c r="J17" s="8"/>
      <c r="K17" s="91"/>
      <c r="L17" s="171">
        <f>$D17*K17</f>
        <v>0</v>
      </c>
      <c r="M17" s="8"/>
      <c r="N17" s="19"/>
      <c r="P17" s="11"/>
    </row>
    <row r="18" spans="1:16" s="7" customFormat="1" ht="15.6" customHeight="1" x14ac:dyDescent="0.2">
      <c r="B18" s="88"/>
      <c r="C18" s="89"/>
      <c r="D18" s="137">
        <f>'Begroting penvoerder'!D18</f>
        <v>60</v>
      </c>
      <c r="E18" s="91"/>
      <c r="F18" s="190">
        <f>$D18*E18</f>
        <v>0</v>
      </c>
      <c r="G18" s="21"/>
      <c r="H18" s="91"/>
      <c r="I18" s="190">
        <f>$D18*H18</f>
        <v>0</v>
      </c>
      <c r="J18" s="8"/>
      <c r="K18" s="91"/>
      <c r="L18" s="190">
        <f>$D18*K18</f>
        <v>0</v>
      </c>
      <c r="M18" s="8"/>
      <c r="N18" s="25"/>
      <c r="P18" s="11"/>
    </row>
    <row r="19" spans="1:16" s="2" customFormat="1" ht="15.6" customHeight="1" x14ac:dyDescent="0.2">
      <c r="B19" s="24"/>
      <c r="D19" s="4"/>
      <c r="F19" s="189">
        <f>SUM(F7:F18)</f>
        <v>0</v>
      </c>
      <c r="G19" s="22"/>
      <c r="H19" s="22"/>
      <c r="I19" s="189">
        <f>SUM(I7:I18)</f>
        <v>0</v>
      </c>
      <c r="J19" s="4"/>
      <c r="K19" s="22"/>
      <c r="L19" s="189">
        <f>SUM(L7:L18)</f>
        <v>0</v>
      </c>
      <c r="M19" s="4"/>
      <c r="N19" s="19"/>
      <c r="P19" s="6"/>
    </row>
    <row r="20" spans="1:16" s="2" customFormat="1" ht="12.75" x14ac:dyDescent="0.2">
      <c r="B20" s="170"/>
      <c r="C20" s="141"/>
      <c r="D20" s="141"/>
      <c r="F20" s="23"/>
      <c r="G20" s="23"/>
      <c r="H20" s="23"/>
      <c r="I20" s="23"/>
      <c r="J20" s="4"/>
      <c r="K20" s="23"/>
      <c r="L20" s="23"/>
      <c r="M20" s="4"/>
      <c r="N20" s="25"/>
      <c r="P20" s="6"/>
    </row>
    <row r="21" spans="1:16" s="7" customFormat="1" ht="51" x14ac:dyDescent="0.2">
      <c r="B21" s="191" t="str">
        <f>'Begroting penvoerder'!B21</f>
        <v>Welke methode van berekening van subsidiabele kosten wilt u hanteren? (Zie Toelichting kostenposten.)</v>
      </c>
      <c r="C21" s="192" t="s">
        <v>75</v>
      </c>
      <c r="D21" s="141" t="str">
        <f>'Begroting penvoerder'!D21</f>
        <v>Opslag algemene kosten (50%) (alleen bij loonkosten plus vaste-opslag-systematiek)</v>
      </c>
      <c r="F21" s="195">
        <f>IF($C$21="loonkosten plus vaste-opslag-systematiek",SUM(F7:F15)*0.5,0)</f>
        <v>0</v>
      </c>
      <c r="G21" s="8"/>
      <c r="I21" s="195">
        <f>IF($C$21="loonkosten plus vaste-opslag-systematiek",SUM(I7:I15)*0.5,0)</f>
        <v>0</v>
      </c>
      <c r="J21" s="8"/>
      <c r="L21" s="195">
        <f>IF($C$21="loonkosten plus vaste-opslag-systematiek",SUM(L7:L15)*0.5,0)</f>
        <v>0</v>
      </c>
      <c r="M21" s="8"/>
      <c r="N21" s="32" t="str">
        <f>'Begroting penvoerder'!N21</f>
        <v>Totaal loonkosten</v>
      </c>
    </row>
    <row r="22" spans="1:16" s="2" customFormat="1" ht="15.6" customHeight="1" thickBot="1" x14ac:dyDescent="0.25">
      <c r="B22" s="79"/>
      <c r="C22" s="82"/>
      <c r="D22" s="83"/>
      <c r="E22" s="82"/>
      <c r="F22" s="173">
        <f>F19+F21</f>
        <v>0</v>
      </c>
      <c r="G22" s="169"/>
      <c r="H22" s="169"/>
      <c r="I22" s="173">
        <f>I19+I21</f>
        <v>0</v>
      </c>
      <c r="J22" s="83"/>
      <c r="K22" s="169"/>
      <c r="L22" s="173">
        <f>L19+L21</f>
        <v>0</v>
      </c>
      <c r="M22" s="83"/>
      <c r="N22" s="174">
        <f>+F22+I22+L22</f>
        <v>0</v>
      </c>
      <c r="P22" s="6"/>
    </row>
    <row r="23" spans="1:16" s="7" customFormat="1" ht="15.6" customHeight="1" thickBot="1" x14ac:dyDescent="0.25">
      <c r="D23" s="8"/>
      <c r="F23" s="8"/>
      <c r="G23" s="8"/>
      <c r="I23" s="8"/>
      <c r="J23" s="8"/>
      <c r="L23" s="8"/>
      <c r="M23" s="8"/>
      <c r="N23" s="5"/>
      <c r="P23" s="11"/>
    </row>
    <row r="24" spans="1:16" s="2" customFormat="1" ht="23.25" customHeight="1" x14ac:dyDescent="0.2">
      <c r="A24" s="7" t="str">
        <f>'Begroting penvoerder'!A24</f>
        <v>2.</v>
      </c>
      <c r="B24" s="13" t="str">
        <f>'Begroting penvoerder'!B24</f>
        <v>Kosten van materialen en hulpmiddelen:</v>
      </c>
      <c r="C24" s="14"/>
      <c r="D24" s="30"/>
      <c r="E24" s="16" t="str">
        <f>'Begroting penvoerder'!E24</f>
        <v>Fundamenteel onderzoek</v>
      </c>
      <c r="F24" s="15"/>
      <c r="G24" s="15"/>
      <c r="H24" s="16" t="str">
        <f>'Begroting penvoerder'!H24</f>
        <v>Industrieel onderzoek</v>
      </c>
      <c r="I24" s="15"/>
      <c r="J24" s="15"/>
      <c r="K24" s="16" t="str">
        <f>'Begroting penvoerder'!K24</f>
        <v>Experimentele ontwikkeling</v>
      </c>
      <c r="L24" s="15"/>
      <c r="M24" s="15"/>
      <c r="N24" s="17"/>
      <c r="P24" s="6"/>
    </row>
    <row r="25" spans="1:16" s="7" customFormat="1" ht="21.75" customHeight="1" x14ac:dyDescent="0.2">
      <c r="B25" s="18" t="str">
        <f>'Begroting penvoerder'!B25</f>
        <v>Materiaal/hulpmiddel</v>
      </c>
      <c r="D25" s="8" t="str">
        <f>'Begroting penvoerder'!D25</f>
        <v>Prijs per hoeveelheid</v>
      </c>
      <c r="E25" s="7" t="str">
        <f>'Begroting penvoerder'!E25</f>
        <v>Hoeveelheid</v>
      </c>
      <c r="F25" s="8" t="str">
        <f>'Begroting penvoerder'!F25</f>
        <v>Hoev.x prijs</v>
      </c>
      <c r="G25" s="8"/>
      <c r="H25" s="7" t="str">
        <f>'Begroting penvoerder'!H25</f>
        <v>Hoeveelheid</v>
      </c>
      <c r="I25" s="8" t="str">
        <f>'Begroting penvoerder'!I25</f>
        <v>Hoev.x prijs</v>
      </c>
      <c r="J25" s="8"/>
      <c r="K25" s="7" t="str">
        <f>'Begroting penvoerder'!K25</f>
        <v>Hoeveelheid</v>
      </c>
      <c r="L25" s="8" t="str">
        <f>'Begroting penvoerder'!L25</f>
        <v>Hoev.x prijs</v>
      </c>
      <c r="M25" s="8"/>
      <c r="N25" s="19"/>
      <c r="P25" s="11"/>
    </row>
    <row r="26" spans="1:16" s="2" customFormat="1" ht="15.6" customHeight="1" x14ac:dyDescent="0.2">
      <c r="A26" s="7"/>
      <c r="B26" s="88"/>
      <c r="C26" s="7"/>
      <c r="D26" s="92"/>
      <c r="E26" s="91"/>
      <c r="F26" s="171">
        <f>D$26*E26</f>
        <v>0</v>
      </c>
      <c r="G26" s="20"/>
      <c r="H26" s="93"/>
      <c r="I26" s="171">
        <f>$D26*H26</f>
        <v>0</v>
      </c>
      <c r="J26" s="31"/>
      <c r="K26" s="93"/>
      <c r="L26" s="171">
        <f>$D26*K26</f>
        <v>0</v>
      </c>
      <c r="M26" s="31"/>
      <c r="N26" s="32"/>
      <c r="P26" s="6"/>
    </row>
    <row r="27" spans="1:16" s="2" customFormat="1" ht="15.6" customHeight="1" x14ac:dyDescent="0.2">
      <c r="A27" s="7"/>
      <c r="B27" s="88"/>
      <c r="C27" s="7"/>
      <c r="D27" s="92"/>
      <c r="E27" s="91"/>
      <c r="F27" s="171">
        <f>D$27*E27</f>
        <v>0</v>
      </c>
      <c r="G27" s="20"/>
      <c r="H27" s="93"/>
      <c r="I27" s="171">
        <f t="shared" ref="I27:I33" si="3">$D27*H27</f>
        <v>0</v>
      </c>
      <c r="J27" s="31"/>
      <c r="K27" s="93"/>
      <c r="L27" s="171">
        <f t="shared" ref="L27:L33" si="4">$D27*K27</f>
        <v>0</v>
      </c>
      <c r="M27" s="31"/>
      <c r="N27" s="32"/>
      <c r="P27" s="6"/>
    </row>
    <row r="28" spans="1:16" s="2" customFormat="1" ht="15.6" customHeight="1" x14ac:dyDescent="0.2">
      <c r="A28" s="7"/>
      <c r="B28" s="88"/>
      <c r="C28" s="7"/>
      <c r="D28" s="92"/>
      <c r="E28" s="91"/>
      <c r="F28" s="171">
        <f>D$28*E28</f>
        <v>0</v>
      </c>
      <c r="G28" s="20"/>
      <c r="H28" s="93"/>
      <c r="I28" s="171">
        <f t="shared" si="3"/>
        <v>0</v>
      </c>
      <c r="J28" s="31"/>
      <c r="K28" s="93"/>
      <c r="L28" s="171">
        <f t="shared" si="4"/>
        <v>0</v>
      </c>
      <c r="M28" s="31"/>
      <c r="N28" s="32"/>
      <c r="P28" s="6"/>
    </row>
    <row r="29" spans="1:16" s="2" customFormat="1" ht="15.6" customHeight="1" x14ac:dyDescent="0.2">
      <c r="A29" s="7"/>
      <c r="B29" s="88"/>
      <c r="C29" s="7"/>
      <c r="D29" s="92"/>
      <c r="E29" s="91"/>
      <c r="F29" s="171">
        <f>D$29*E29</f>
        <v>0</v>
      </c>
      <c r="G29" s="20"/>
      <c r="H29" s="93"/>
      <c r="I29" s="171">
        <f t="shared" si="3"/>
        <v>0</v>
      </c>
      <c r="J29" s="31"/>
      <c r="K29" s="93"/>
      <c r="L29" s="171">
        <f t="shared" si="4"/>
        <v>0</v>
      </c>
      <c r="M29" s="31"/>
      <c r="N29" s="32"/>
      <c r="P29" s="6"/>
    </row>
    <row r="30" spans="1:16" s="2" customFormat="1" ht="15.6" customHeight="1" x14ac:dyDescent="0.2">
      <c r="A30" s="7"/>
      <c r="B30" s="88"/>
      <c r="C30" s="7"/>
      <c r="D30" s="92"/>
      <c r="E30" s="91"/>
      <c r="F30" s="171">
        <f>D$30*E30</f>
        <v>0</v>
      </c>
      <c r="G30" s="20"/>
      <c r="H30" s="93"/>
      <c r="I30" s="171">
        <f t="shared" si="3"/>
        <v>0</v>
      </c>
      <c r="J30" s="31"/>
      <c r="K30" s="93"/>
      <c r="L30" s="171">
        <f t="shared" si="4"/>
        <v>0</v>
      </c>
      <c r="M30" s="31"/>
      <c r="N30" s="32"/>
      <c r="P30" s="6"/>
    </row>
    <row r="31" spans="1:16" s="2" customFormat="1" ht="15.6" customHeight="1" x14ac:dyDescent="0.2">
      <c r="A31" s="7"/>
      <c r="B31" s="88"/>
      <c r="C31" s="7"/>
      <c r="D31" s="92"/>
      <c r="E31" s="91"/>
      <c r="F31" s="171">
        <f>D$31*E31</f>
        <v>0</v>
      </c>
      <c r="G31" s="20"/>
      <c r="H31" s="93"/>
      <c r="I31" s="171">
        <f t="shared" si="3"/>
        <v>0</v>
      </c>
      <c r="J31" s="31"/>
      <c r="K31" s="93"/>
      <c r="L31" s="171">
        <f t="shared" si="4"/>
        <v>0</v>
      </c>
      <c r="M31" s="31"/>
      <c r="N31" s="32"/>
      <c r="P31" s="6"/>
    </row>
    <row r="32" spans="1:16" s="2" customFormat="1" ht="15.6" customHeight="1" x14ac:dyDescent="0.2">
      <c r="B32" s="88"/>
      <c r="D32" s="92"/>
      <c r="E32" s="91"/>
      <c r="F32" s="171">
        <f>D$32*E32</f>
        <v>0</v>
      </c>
      <c r="G32" s="20"/>
      <c r="H32" s="93"/>
      <c r="I32" s="171">
        <f t="shared" si="3"/>
        <v>0</v>
      </c>
      <c r="J32" s="31"/>
      <c r="K32" s="93"/>
      <c r="L32" s="171">
        <f t="shared" si="4"/>
        <v>0</v>
      </c>
      <c r="M32" s="31"/>
      <c r="N32" s="32"/>
      <c r="P32" s="6"/>
    </row>
    <row r="33" spans="1:16" s="2" customFormat="1" ht="15.6" customHeight="1" x14ac:dyDescent="0.2">
      <c r="B33" s="88"/>
      <c r="D33" s="92"/>
      <c r="E33" s="91"/>
      <c r="F33" s="172">
        <f>D$33*E33</f>
        <v>0</v>
      </c>
      <c r="G33" s="20"/>
      <c r="H33" s="93"/>
      <c r="I33" s="172">
        <f t="shared" si="3"/>
        <v>0</v>
      </c>
      <c r="J33" s="31"/>
      <c r="K33" s="93"/>
      <c r="L33" s="172">
        <f t="shared" si="4"/>
        <v>0</v>
      </c>
      <c r="M33" s="31"/>
      <c r="N33" s="32" t="str">
        <f>'Begroting penvoerder'!N33</f>
        <v>Totaal materialen en hulpmiddelen</v>
      </c>
      <c r="P33" s="6"/>
    </row>
    <row r="34" spans="1:16" s="7" customFormat="1" ht="15.6" customHeight="1" thickBot="1" x14ac:dyDescent="0.25">
      <c r="B34" s="33"/>
      <c r="C34" s="34"/>
      <c r="D34" s="35"/>
      <c r="E34" s="29"/>
      <c r="F34" s="175">
        <f>SUM(F26:F33)</f>
        <v>0</v>
      </c>
      <c r="G34" s="29"/>
      <c r="H34" s="36"/>
      <c r="I34" s="175">
        <f>SUM(I26:I33)</f>
        <v>0</v>
      </c>
      <c r="J34" s="35"/>
      <c r="K34" s="36"/>
      <c r="L34" s="175">
        <f>SUM(L26:L33)</f>
        <v>0</v>
      </c>
      <c r="M34" s="35"/>
      <c r="N34" s="174">
        <f>+F34+I34+L34</f>
        <v>0</v>
      </c>
      <c r="P34" s="11"/>
    </row>
    <row r="35" spans="1:16" s="2" customFormat="1" ht="15.6" customHeight="1" thickBot="1" x14ac:dyDescent="0.25">
      <c r="A35" s="7"/>
      <c r="D35" s="4"/>
      <c r="F35" s="4"/>
      <c r="G35" s="4"/>
      <c r="I35" s="4"/>
      <c r="J35" s="4"/>
      <c r="L35" s="4"/>
      <c r="M35" s="4"/>
      <c r="N35" s="5"/>
      <c r="P35" s="6"/>
    </row>
    <row r="36" spans="1:16" s="2" customFormat="1" ht="21" customHeight="1" x14ac:dyDescent="0.2">
      <c r="A36" s="7" t="str">
        <f>'Begroting penvoerder'!A36</f>
        <v>3.</v>
      </c>
      <c r="B36" s="37" t="str">
        <f>'Begroting penvoerder'!B36</f>
        <v xml:space="preserve">Vul ook het werkblad Mach, app in voor een nadere specificatie!!! </v>
      </c>
      <c r="C36" s="38"/>
      <c r="D36" s="15"/>
      <c r="E36" s="16" t="str">
        <f>'Begroting penvoerder'!E36</f>
        <v>Fundamenteel onderzoek</v>
      </c>
      <c r="F36" s="15"/>
      <c r="G36" s="15"/>
      <c r="H36" s="16" t="str">
        <f>'Begroting penvoerder'!H36</f>
        <v>Industrieel onderzoek</v>
      </c>
      <c r="I36" s="15"/>
      <c r="J36" s="15"/>
      <c r="K36" s="16" t="str">
        <f>'Begroting penvoerder'!K36</f>
        <v>Experimentele ontwikkeling</v>
      </c>
      <c r="L36" s="15"/>
      <c r="M36" s="15"/>
      <c r="N36" s="17"/>
      <c r="P36" s="6"/>
    </row>
    <row r="37" spans="1:16" s="7" customFormat="1" ht="24.75" customHeight="1" x14ac:dyDescent="0.2">
      <c r="B37" s="18" t="str">
        <f>'Begroting penvoerder'!B37</f>
        <v>Kosten van Machines  en apparatuur</v>
      </c>
      <c r="D37" s="8"/>
      <c r="F37" s="8" t="str">
        <f>'Begroting penvoerder'!F37</f>
        <v>Kosten</v>
      </c>
      <c r="G37" s="8"/>
      <c r="I37" s="8" t="str">
        <f>'Begroting penvoerder'!I37</f>
        <v>Kosten</v>
      </c>
      <c r="J37" s="8"/>
      <c r="L37" s="8" t="str">
        <f>'Begroting penvoerder'!L37</f>
        <v>Kosten</v>
      </c>
      <c r="M37" s="8"/>
      <c r="N37" s="19"/>
      <c r="P37" s="11"/>
    </row>
    <row r="38" spans="1:16" s="2" customFormat="1" ht="15.6" customHeight="1" x14ac:dyDescent="0.2">
      <c r="B38" s="88"/>
      <c r="D38" s="4"/>
      <c r="F38" s="89"/>
      <c r="G38" s="20"/>
      <c r="H38" s="20"/>
      <c r="I38" s="89"/>
      <c r="J38" s="20"/>
      <c r="K38" s="20"/>
      <c r="L38" s="89"/>
      <c r="M38" s="20"/>
      <c r="N38" s="39"/>
      <c r="P38" s="6"/>
    </row>
    <row r="39" spans="1:16" s="2" customFormat="1" ht="15.6" customHeight="1" x14ac:dyDescent="0.2">
      <c r="B39" s="88"/>
      <c r="D39" s="4"/>
      <c r="F39" s="89"/>
      <c r="G39" s="20"/>
      <c r="H39" s="20"/>
      <c r="I39" s="89"/>
      <c r="J39" s="20"/>
      <c r="K39" s="20"/>
      <c r="L39" s="89"/>
      <c r="M39" s="20"/>
      <c r="N39" s="39"/>
      <c r="P39" s="6"/>
    </row>
    <row r="40" spans="1:16" s="2" customFormat="1" ht="15.6" customHeight="1" x14ac:dyDescent="0.2">
      <c r="B40" s="88"/>
      <c r="D40" s="4"/>
      <c r="F40" s="89"/>
      <c r="G40" s="20"/>
      <c r="H40" s="20"/>
      <c r="I40" s="89"/>
      <c r="J40" s="20"/>
      <c r="K40" s="20"/>
      <c r="L40" s="89"/>
      <c r="M40" s="20"/>
      <c r="N40" s="39"/>
      <c r="P40" s="6"/>
    </row>
    <row r="41" spans="1:16" s="2" customFormat="1" ht="15.6" customHeight="1" x14ac:dyDescent="0.2">
      <c r="B41" s="88"/>
      <c r="D41" s="4"/>
      <c r="F41" s="89"/>
      <c r="G41" s="20"/>
      <c r="H41" s="20"/>
      <c r="I41" s="89"/>
      <c r="J41" s="20"/>
      <c r="K41" s="20"/>
      <c r="L41" s="89"/>
      <c r="M41" s="20"/>
      <c r="N41" s="39"/>
      <c r="P41" s="6"/>
    </row>
    <row r="42" spans="1:16" s="2" customFormat="1" ht="15.6" customHeight="1" x14ac:dyDescent="0.2">
      <c r="B42" s="88"/>
      <c r="D42" s="4"/>
      <c r="F42" s="89"/>
      <c r="G42" s="20"/>
      <c r="H42" s="20"/>
      <c r="I42" s="89"/>
      <c r="J42" s="20"/>
      <c r="K42" s="20"/>
      <c r="L42" s="89"/>
      <c r="M42" s="20"/>
      <c r="N42" s="39"/>
      <c r="P42" s="6"/>
    </row>
    <row r="43" spans="1:16" s="2" customFormat="1" ht="15.6" customHeight="1" x14ac:dyDescent="0.2">
      <c r="B43" s="88"/>
      <c r="D43" s="4"/>
      <c r="F43" s="89"/>
      <c r="G43" s="20"/>
      <c r="H43" s="20"/>
      <c r="I43" s="89"/>
      <c r="J43" s="20"/>
      <c r="K43" s="20"/>
      <c r="L43" s="89"/>
      <c r="M43" s="20"/>
      <c r="N43" s="39"/>
      <c r="P43" s="6"/>
    </row>
    <row r="44" spans="1:16" s="2" customFormat="1" ht="15.6" customHeight="1" x14ac:dyDescent="0.2">
      <c r="B44" s="88"/>
      <c r="D44" s="4"/>
      <c r="F44" s="89"/>
      <c r="G44" s="20"/>
      <c r="H44" s="20"/>
      <c r="I44" s="89"/>
      <c r="J44" s="20"/>
      <c r="K44" s="20"/>
      <c r="L44" s="89"/>
      <c r="M44" s="20"/>
      <c r="N44" s="39"/>
      <c r="P44" s="6"/>
    </row>
    <row r="45" spans="1:16" s="2" customFormat="1" ht="15.6" customHeight="1" x14ac:dyDescent="0.2">
      <c r="B45" s="88"/>
      <c r="D45" s="4"/>
      <c r="F45" s="89"/>
      <c r="G45" s="20"/>
      <c r="H45" s="20"/>
      <c r="I45" s="89"/>
      <c r="J45" s="20"/>
      <c r="K45" s="20"/>
      <c r="L45" s="89"/>
      <c r="M45" s="20"/>
      <c r="N45" s="39"/>
      <c r="P45" s="6"/>
    </row>
    <row r="46" spans="1:16" s="2" customFormat="1" ht="15.6" customHeight="1" x14ac:dyDescent="0.2">
      <c r="B46" s="88"/>
      <c r="D46" s="4"/>
      <c r="F46" s="138"/>
      <c r="G46" s="20"/>
      <c r="H46" s="40"/>
      <c r="I46" s="138"/>
      <c r="J46" s="20"/>
      <c r="K46" s="40"/>
      <c r="L46" s="138"/>
      <c r="M46" s="20"/>
      <c r="N46" s="39" t="str">
        <f>'Begroting penvoerder'!N46</f>
        <v>Totaal machines en apparatuur</v>
      </c>
      <c r="P46" s="6"/>
    </row>
    <row r="47" spans="1:16" s="7" customFormat="1" ht="15.6" customHeight="1" thickBot="1" x14ac:dyDescent="0.25">
      <c r="B47" s="26"/>
      <c r="C47" s="27"/>
      <c r="D47" s="28"/>
      <c r="E47" s="27"/>
      <c r="F47" s="175">
        <f>SUM(F38:F46)</f>
        <v>0</v>
      </c>
      <c r="G47" s="29"/>
      <c r="H47" s="29"/>
      <c r="I47" s="175">
        <f>SUM(I38:I46)</f>
        <v>0</v>
      </c>
      <c r="J47" s="29"/>
      <c r="K47" s="29"/>
      <c r="L47" s="175">
        <f>SUM(L38:L46)</f>
        <v>0</v>
      </c>
      <c r="M47" s="29"/>
      <c r="N47" s="174">
        <f>+F47+I47+L47</f>
        <v>0</v>
      </c>
      <c r="P47" s="11"/>
    </row>
    <row r="48" spans="1:16" s="7" customFormat="1" ht="15.6" customHeight="1" thickBot="1" x14ac:dyDescent="0.25">
      <c r="D48" s="8"/>
      <c r="F48" s="8"/>
      <c r="G48" s="8"/>
      <c r="I48" s="8"/>
      <c r="J48" s="8"/>
      <c r="L48" s="8"/>
      <c r="M48" s="8"/>
      <c r="N48" s="5"/>
      <c r="P48" s="11"/>
    </row>
    <row r="49" spans="1:19" s="7" customFormat="1" ht="15.6" customHeight="1" thickBot="1" x14ac:dyDescent="0.3">
      <c r="B49" s="3" t="s">
        <v>37</v>
      </c>
      <c r="C49" s="176">
        <f>Deelnemer_7</f>
        <v>0</v>
      </c>
      <c r="D49" s="8"/>
      <c r="F49" s="8"/>
      <c r="G49" s="8"/>
      <c r="I49" s="8"/>
      <c r="J49" s="8"/>
      <c r="L49" s="8"/>
      <c r="M49" s="8"/>
      <c r="N49" s="5"/>
      <c r="P49" s="11"/>
    </row>
    <row r="50" spans="1:19" s="7" customFormat="1" ht="15.6" customHeight="1" thickBot="1" x14ac:dyDescent="0.3">
      <c r="B50" s="3" t="s">
        <v>35</v>
      </c>
      <c r="C50" s="176">
        <f>Projecttitel</f>
        <v>0</v>
      </c>
      <c r="D50" s="8"/>
      <c r="F50" s="8"/>
      <c r="G50" s="8"/>
      <c r="I50" s="8"/>
      <c r="J50" s="8"/>
      <c r="L50" s="8"/>
      <c r="M50" s="8"/>
      <c r="N50" s="5"/>
      <c r="P50" s="11"/>
    </row>
    <row r="51" spans="1:19" s="7" customFormat="1" ht="15.6" customHeight="1" x14ac:dyDescent="0.25">
      <c r="B51" s="12"/>
      <c r="D51" s="8"/>
      <c r="F51" s="8"/>
      <c r="G51" s="8"/>
      <c r="I51" s="8"/>
      <c r="J51" s="8"/>
      <c r="L51" s="8"/>
      <c r="M51" s="8"/>
      <c r="N51" s="5"/>
      <c r="P51" s="11"/>
    </row>
    <row r="52" spans="1:19" s="2" customFormat="1" ht="15.6" customHeight="1" thickBot="1" x14ac:dyDescent="0.25">
      <c r="D52" s="4"/>
      <c r="F52" s="4"/>
      <c r="G52" s="4"/>
      <c r="I52" s="4"/>
      <c r="J52" s="4"/>
      <c r="L52" s="4"/>
      <c r="M52" s="4"/>
      <c r="N52" s="5"/>
      <c r="P52" s="6"/>
    </row>
    <row r="53" spans="1:19" s="2" customFormat="1" ht="21" customHeight="1" x14ac:dyDescent="0.2">
      <c r="A53" s="7" t="str">
        <f>'Begroting penvoerder'!A53</f>
        <v>4.</v>
      </c>
      <c r="B53" s="13" t="str">
        <f>'Begroting penvoerder'!B53</f>
        <v>Aan derden verschuldigde kosten</v>
      </c>
      <c r="C53" s="14"/>
      <c r="D53" s="30"/>
      <c r="E53" s="16" t="str">
        <f>'Begroting penvoerder'!E53</f>
        <v>Fundamenteel onderzoek</v>
      </c>
      <c r="F53" s="15"/>
      <c r="G53" s="15"/>
      <c r="H53" s="16" t="str">
        <f>'Begroting penvoerder'!H53</f>
        <v>Industrieel onderzoek</v>
      </c>
      <c r="I53" s="15"/>
      <c r="J53" s="15"/>
      <c r="K53" s="16" t="str">
        <f>'Begroting penvoerder'!K53</f>
        <v>Experimentele ontwikkeling</v>
      </c>
      <c r="L53" s="15"/>
      <c r="M53" s="15"/>
      <c r="N53" s="17"/>
      <c r="P53" s="6"/>
    </row>
    <row r="54" spans="1:19" s="7" customFormat="1" ht="23.25" customHeight="1" x14ac:dyDescent="0.2">
      <c r="B54" s="18" t="str">
        <f>'Begroting penvoerder'!B54</f>
        <v>Naam derde, omschrijving buitenlandse reis- en verblijfkosten</v>
      </c>
      <c r="D54" s="8"/>
      <c r="F54" s="8" t="str">
        <f>'Begroting penvoerder'!F54</f>
        <v>Kosten</v>
      </c>
      <c r="G54" s="8"/>
      <c r="I54" s="8" t="str">
        <f>'Begroting penvoerder'!I54</f>
        <v>Kosten</v>
      </c>
      <c r="J54" s="8"/>
      <c r="L54" s="8" t="str">
        <f>'Begroting penvoerder'!L54</f>
        <v>Kosten</v>
      </c>
      <c r="M54" s="8"/>
      <c r="N54" s="19"/>
      <c r="P54" s="11"/>
    </row>
    <row r="55" spans="1:19" s="2" customFormat="1" ht="15.6" customHeight="1" x14ac:dyDescent="0.2">
      <c r="A55" s="7"/>
      <c r="B55" s="88"/>
      <c r="D55" s="8"/>
      <c r="F55" s="89"/>
      <c r="G55" s="20"/>
      <c r="H55" s="20"/>
      <c r="I55" s="89"/>
      <c r="J55" s="20"/>
      <c r="K55" s="20"/>
      <c r="L55" s="89"/>
      <c r="M55" s="20"/>
      <c r="N55" s="39"/>
      <c r="P55" s="6"/>
    </row>
    <row r="56" spans="1:19" s="2" customFormat="1" ht="15.6" customHeight="1" x14ac:dyDescent="0.2">
      <c r="A56" s="7"/>
      <c r="B56" s="88"/>
      <c r="D56" s="8"/>
      <c r="F56" s="89"/>
      <c r="G56" s="20"/>
      <c r="H56" s="20"/>
      <c r="I56" s="89"/>
      <c r="J56" s="20"/>
      <c r="K56" s="20"/>
      <c r="L56" s="89"/>
      <c r="M56" s="20"/>
      <c r="N56" s="39"/>
      <c r="P56" s="6"/>
    </row>
    <row r="57" spans="1:19" s="2" customFormat="1" ht="15.6" customHeight="1" x14ac:dyDescent="0.2">
      <c r="A57" s="7"/>
      <c r="B57" s="88"/>
      <c r="D57" s="8"/>
      <c r="F57" s="89"/>
      <c r="G57" s="20"/>
      <c r="H57" s="20"/>
      <c r="I57" s="89"/>
      <c r="J57" s="20"/>
      <c r="K57" s="20"/>
      <c r="L57" s="89"/>
      <c r="M57" s="20"/>
      <c r="N57" s="39"/>
      <c r="P57" s="6"/>
    </row>
    <row r="58" spans="1:19" s="2" customFormat="1" ht="15.6" customHeight="1" x14ac:dyDescent="0.2">
      <c r="A58" s="7"/>
      <c r="B58" s="88"/>
      <c r="D58" s="8"/>
      <c r="F58" s="89"/>
      <c r="G58" s="20"/>
      <c r="H58" s="20"/>
      <c r="I58" s="89"/>
      <c r="J58" s="20"/>
      <c r="K58" s="20"/>
      <c r="L58" s="89"/>
      <c r="M58" s="20"/>
      <c r="N58" s="39"/>
      <c r="P58" s="6"/>
    </row>
    <row r="59" spans="1:19" s="2" customFormat="1" ht="15.6" customHeight="1" x14ac:dyDescent="0.2">
      <c r="A59" s="7"/>
      <c r="B59" s="88"/>
      <c r="D59" s="8"/>
      <c r="F59" s="89"/>
      <c r="G59" s="20"/>
      <c r="H59" s="20"/>
      <c r="I59" s="89"/>
      <c r="J59" s="20"/>
      <c r="K59" s="20"/>
      <c r="L59" s="89"/>
      <c r="M59" s="20"/>
      <c r="N59" s="39"/>
      <c r="P59" s="6"/>
    </row>
    <row r="60" spans="1:19" s="2" customFormat="1" ht="15.6" customHeight="1" x14ac:dyDescent="0.2">
      <c r="A60" s="7"/>
      <c r="B60" s="88"/>
      <c r="D60" s="8"/>
      <c r="F60" s="89"/>
      <c r="G60" s="20"/>
      <c r="H60" s="20"/>
      <c r="I60" s="89"/>
      <c r="J60" s="20"/>
      <c r="K60" s="20"/>
      <c r="L60" s="89"/>
      <c r="M60" s="20"/>
      <c r="N60" s="39"/>
      <c r="P60" s="6"/>
    </row>
    <row r="61" spans="1:19" s="2" customFormat="1" ht="15.6" customHeight="1" x14ac:dyDescent="0.2">
      <c r="A61" s="7"/>
      <c r="B61" s="88"/>
      <c r="D61" s="8"/>
      <c r="F61" s="89"/>
      <c r="G61" s="20"/>
      <c r="H61" s="20"/>
      <c r="I61" s="89"/>
      <c r="J61" s="20"/>
      <c r="K61" s="20"/>
      <c r="L61" s="89"/>
      <c r="M61" s="20"/>
      <c r="N61" s="39"/>
      <c r="P61" s="6"/>
    </row>
    <row r="62" spans="1:19" s="2" customFormat="1" ht="15.6" customHeight="1" x14ac:dyDescent="0.2">
      <c r="A62" s="7"/>
      <c r="B62" s="88"/>
      <c r="D62" s="8"/>
      <c r="F62" s="89"/>
      <c r="G62" s="20"/>
      <c r="H62" s="20"/>
      <c r="I62" s="89"/>
      <c r="J62" s="20"/>
      <c r="K62" s="20"/>
      <c r="L62" s="89"/>
      <c r="M62" s="20"/>
      <c r="N62" s="39"/>
      <c r="P62" s="6"/>
    </row>
    <row r="63" spans="1:19" s="2" customFormat="1" ht="15.6" customHeight="1" x14ac:dyDescent="0.2">
      <c r="B63" s="88"/>
      <c r="D63" s="4"/>
      <c r="F63" s="89"/>
      <c r="G63" s="20"/>
      <c r="H63" s="41"/>
      <c r="I63" s="89"/>
      <c r="J63" s="20"/>
      <c r="K63" s="41"/>
      <c r="L63" s="89"/>
      <c r="M63" s="20"/>
      <c r="N63" s="39"/>
      <c r="O63" s="42"/>
      <c r="P63" s="43"/>
      <c r="Q63" s="42"/>
      <c r="R63" s="42"/>
      <c r="S63" s="42"/>
    </row>
    <row r="64" spans="1:19" s="7" customFormat="1" ht="12.75" x14ac:dyDescent="0.2">
      <c r="B64" s="88"/>
      <c r="D64" s="8"/>
      <c r="E64" s="2"/>
      <c r="F64" s="89"/>
      <c r="G64" s="20"/>
      <c r="H64" s="20"/>
      <c r="I64" s="89"/>
      <c r="J64" s="23"/>
      <c r="K64" s="20"/>
      <c r="L64" s="89"/>
      <c r="M64" s="23"/>
      <c r="N64" s="39"/>
      <c r="P64" s="11"/>
    </row>
    <row r="65" spans="1:16" s="7" customFormat="1" ht="12.75" x14ac:dyDescent="0.2">
      <c r="B65" s="88"/>
      <c r="D65" s="8"/>
      <c r="E65" s="2"/>
      <c r="F65" s="89"/>
      <c r="G65" s="20"/>
      <c r="H65" s="20"/>
      <c r="I65" s="89"/>
      <c r="J65" s="23"/>
      <c r="K65" s="20"/>
      <c r="L65" s="89"/>
      <c r="M65" s="23"/>
      <c r="N65" s="39"/>
      <c r="P65" s="11"/>
    </row>
    <row r="66" spans="1:16" s="7" customFormat="1" ht="12.75" x14ac:dyDescent="0.2">
      <c r="B66" s="88"/>
      <c r="D66" s="8"/>
      <c r="E66" s="2"/>
      <c r="F66" s="89"/>
      <c r="G66" s="20"/>
      <c r="H66" s="20"/>
      <c r="I66" s="89"/>
      <c r="J66" s="23"/>
      <c r="K66" s="20"/>
      <c r="L66" s="89"/>
      <c r="M66" s="23"/>
      <c r="N66" s="39"/>
      <c r="P66" s="11"/>
    </row>
    <row r="67" spans="1:16" s="7" customFormat="1" ht="12.75" x14ac:dyDescent="0.2">
      <c r="B67" s="88"/>
      <c r="D67" s="8"/>
      <c r="E67" s="2"/>
      <c r="F67" s="89"/>
      <c r="G67" s="20"/>
      <c r="H67" s="20"/>
      <c r="I67" s="89"/>
      <c r="J67" s="23"/>
      <c r="K67" s="20"/>
      <c r="L67" s="89"/>
      <c r="M67" s="23"/>
      <c r="N67" s="39"/>
      <c r="P67" s="11"/>
    </row>
    <row r="68" spans="1:16" s="7" customFormat="1" ht="12.75" x14ac:dyDescent="0.2">
      <c r="B68" s="88"/>
      <c r="D68" s="8"/>
      <c r="E68" s="2"/>
      <c r="F68" s="89"/>
      <c r="G68" s="20"/>
      <c r="H68" s="20"/>
      <c r="I68" s="89"/>
      <c r="J68" s="23"/>
      <c r="K68" s="20"/>
      <c r="L68" s="89"/>
      <c r="M68" s="23"/>
      <c r="N68" s="39"/>
      <c r="P68" s="11"/>
    </row>
    <row r="69" spans="1:16" s="7" customFormat="1" ht="12.75" x14ac:dyDescent="0.2">
      <c r="B69" s="88"/>
      <c r="D69" s="8"/>
      <c r="E69" s="2"/>
      <c r="F69" s="138"/>
      <c r="G69" s="20"/>
      <c r="H69" s="41"/>
      <c r="I69" s="138"/>
      <c r="J69" s="23"/>
      <c r="K69" s="41"/>
      <c r="L69" s="138"/>
      <c r="M69" s="23"/>
      <c r="N69" s="39" t="str">
        <f>'Begroting penvoerder'!N69</f>
        <v>Totaal kosten derden</v>
      </c>
      <c r="P69" s="11"/>
    </row>
    <row r="70" spans="1:16" s="7" customFormat="1" ht="13.5" thickBot="1" x14ac:dyDescent="0.25">
      <c r="B70" s="26"/>
      <c r="C70" s="27"/>
      <c r="D70" s="28"/>
      <c r="E70" s="27"/>
      <c r="F70" s="175">
        <f>SUM(F55:F69)</f>
        <v>0</v>
      </c>
      <c r="G70" s="29"/>
      <c r="H70" s="29"/>
      <c r="I70" s="175">
        <f>SUM(I55:I69)</f>
        <v>0</v>
      </c>
      <c r="J70" s="29"/>
      <c r="K70" s="29"/>
      <c r="L70" s="175">
        <f>SUM(L55:L69)</f>
        <v>0</v>
      </c>
      <c r="M70" s="29"/>
      <c r="N70" s="174">
        <f>+F70+I70+L70</f>
        <v>0</v>
      </c>
      <c r="P70" s="11"/>
    </row>
    <row r="71" spans="1:16" s="7" customFormat="1" ht="13.5" thickBot="1" x14ac:dyDescent="0.25">
      <c r="D71" s="8"/>
      <c r="F71" s="8"/>
      <c r="G71" s="8"/>
      <c r="H71" s="8"/>
      <c r="I71" s="8"/>
      <c r="J71" s="8"/>
      <c r="K71" s="8"/>
      <c r="L71" s="8"/>
      <c r="M71" s="8"/>
      <c r="N71" s="5"/>
      <c r="P71" s="11"/>
    </row>
    <row r="72" spans="1:16" s="46" customFormat="1" ht="21.75" customHeight="1" thickBot="1" x14ac:dyDescent="0.3">
      <c r="A72" s="7" t="str">
        <f>'Begroting penvoerder'!A72</f>
        <v>5.</v>
      </c>
      <c r="B72" s="47" t="str">
        <f>'Begroting penvoerder'!B72</f>
        <v>Totale subsidiabele projectkosten</v>
      </c>
      <c r="C72" s="48"/>
      <c r="D72" s="49"/>
      <c r="E72" s="50"/>
      <c r="F72" s="177">
        <f>SUM(F22,F34,F47,F70)</f>
        <v>0</v>
      </c>
      <c r="G72" s="51"/>
      <c r="H72" s="51"/>
      <c r="I72" s="177">
        <f>SUM(I22,I34,I47,I70)</f>
        <v>0</v>
      </c>
      <c r="J72" s="51"/>
      <c r="K72" s="51"/>
      <c r="L72" s="177">
        <f>SUM(L22,L34,L47,L70)</f>
        <v>0</v>
      </c>
      <c r="M72" s="51"/>
      <c r="N72" s="178">
        <f>+F72+I72+L72</f>
        <v>0</v>
      </c>
      <c r="P72" s="52"/>
    </row>
    <row r="73" spans="1:16" s="7" customFormat="1" ht="15.6" customHeight="1" thickBot="1" x14ac:dyDescent="0.3">
      <c r="A73" s="53"/>
      <c r="B73" s="53"/>
      <c r="C73" s="53"/>
      <c r="D73" s="54"/>
      <c r="F73" s="23"/>
      <c r="G73" s="23"/>
      <c r="H73" s="23"/>
      <c r="I73" s="23"/>
      <c r="J73" s="23"/>
      <c r="K73" s="23"/>
      <c r="L73" s="23"/>
      <c r="M73" s="23"/>
      <c r="N73" s="55"/>
      <c r="O73" s="56"/>
      <c r="P73" s="11"/>
    </row>
    <row r="74" spans="1:16" s="2" customFormat="1" ht="21" customHeight="1" x14ac:dyDescent="0.25">
      <c r="A74" s="53"/>
      <c r="B74" s="57" t="str">
        <f>'Begroting penvoerder'!B74</f>
        <v>Eventuele andere subsidie van een bestuursorgaan of Europese Unie</v>
      </c>
      <c r="C74" s="58"/>
      <c r="D74" s="59"/>
      <c r="E74" s="60"/>
      <c r="F74" s="61"/>
      <c r="G74" s="61"/>
      <c r="H74" s="62"/>
      <c r="I74" s="61"/>
      <c r="J74" s="62"/>
      <c r="K74" s="62"/>
      <c r="L74" s="61"/>
      <c r="M74" s="62"/>
      <c r="N74" s="139"/>
      <c r="P74" s="6"/>
    </row>
    <row r="75" spans="1:16" s="2" customFormat="1" ht="15.6" customHeight="1" x14ac:dyDescent="0.2">
      <c r="B75" s="24"/>
      <c r="C75" s="63"/>
      <c r="D75" s="64"/>
      <c r="F75" s="4"/>
      <c r="G75" s="4"/>
      <c r="I75" s="4"/>
      <c r="J75" s="65"/>
      <c r="L75" s="4"/>
      <c r="M75" s="65"/>
      <c r="N75" s="19"/>
      <c r="P75" s="6"/>
    </row>
    <row r="76" spans="1:16" ht="15.6" customHeight="1" x14ac:dyDescent="0.25">
      <c r="A76" s="66"/>
      <c r="B76" s="67" t="str">
        <f>'Begroting penvoerder'!B76</f>
        <v>Toelichting en duidelijke onderbouwing* financiering eigen aandeel:</v>
      </c>
      <c r="C76" s="66"/>
      <c r="D76" s="68"/>
      <c r="N76" s="71"/>
    </row>
    <row r="77" spans="1:16" ht="15.6" customHeight="1" x14ac:dyDescent="0.25">
      <c r="B77" s="73" t="str">
        <f>'Begroting penvoerder'!B77</f>
        <v>(*pas nodig als de subsidieaanvraag is gehonoreerd)</v>
      </c>
      <c r="C77" s="74"/>
      <c r="D77" s="68"/>
      <c r="J77" s="75"/>
      <c r="M77" s="75"/>
      <c r="N77" s="76"/>
    </row>
    <row r="78" spans="1:16" ht="15.6" customHeight="1" x14ac:dyDescent="0.25">
      <c r="A78" s="66"/>
      <c r="B78" s="77"/>
      <c r="C78" s="66"/>
      <c r="D78" s="68"/>
      <c r="J78" s="75"/>
      <c r="M78" s="75"/>
      <c r="N78" s="76"/>
    </row>
    <row r="79" spans="1:16" ht="15.6" customHeight="1" x14ac:dyDescent="0.2">
      <c r="B79" s="73"/>
      <c r="H79" s="78"/>
      <c r="K79" s="78"/>
      <c r="N79" s="71"/>
    </row>
    <row r="80" spans="1:16" s="2" customFormat="1" ht="15.6" customHeight="1" thickBot="1" x14ac:dyDescent="0.25">
      <c r="A80" s="7"/>
      <c r="B80" s="79"/>
      <c r="C80" s="80"/>
      <c r="D80" s="81"/>
      <c r="E80" s="82"/>
      <c r="F80" s="83"/>
      <c r="G80" s="83"/>
      <c r="H80" s="82"/>
      <c r="I80" s="83"/>
      <c r="J80" s="83"/>
      <c r="K80" s="82"/>
      <c r="L80" s="83"/>
      <c r="M80" s="83"/>
      <c r="N80" s="84"/>
      <c r="P80" s="6"/>
    </row>
    <row r="81" spans="6:13" ht="15.6" customHeight="1" x14ac:dyDescent="0.2">
      <c r="F81" s="85"/>
      <c r="G81" s="85"/>
      <c r="I81" s="85"/>
      <c r="L81" s="85"/>
    </row>
    <row r="82" spans="6:13" ht="15.6" customHeight="1" x14ac:dyDescent="0.2">
      <c r="J82" s="75"/>
      <c r="M82" s="75"/>
    </row>
  </sheetData>
  <sheetProtection sheet="1" selectLockedCells="1"/>
  <dataValidations count="2">
    <dataValidation type="list" allowBlank="1" showInputMessage="1" showErrorMessage="1" sqref="C3" xr:uid="{93B63FAD-1575-49EF-8D6A-BB688991DC23}">
      <formula1>"GB,MKB,KIS"</formula1>
    </dataValidation>
    <dataValidation type="list" showInputMessage="1" showErrorMessage="1" sqref="C21" xr:uid="{98711A2F-EAC3-41B7-820C-435DE045102C}">
      <formula1>"integrale kostensystematiek,loonkosten plus vaste-opslag-systematiek,vaste-uurtarief-systematiek"</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r:id="rId1"/>
  <headerFooter alignWithMargins="0">
    <oddHeader>&amp;C&amp;A</oddHeader>
  </headerFooter>
  <rowBreaks count="1" manualBreakCount="1">
    <brk id="51"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Blad13"/>
  <dimension ref="A1:S82"/>
  <sheetViews>
    <sheetView zoomScale="85" zoomScaleNormal="70" workbookViewId="0">
      <selection activeCell="C1" sqref="C1"/>
    </sheetView>
  </sheetViews>
  <sheetFormatPr defaultColWidth="10.875" defaultRowHeight="15.6" customHeight="1" x14ac:dyDescent="0.2"/>
  <cols>
    <col min="1" max="1" width="3.75" style="69" customWidth="1"/>
    <col min="2" max="2" width="23.5" style="69" customWidth="1"/>
    <col min="3" max="3" width="25.125" style="69" customWidth="1"/>
    <col min="4" max="4" width="20.875" style="70" customWidth="1"/>
    <col min="5" max="5" width="17.5" style="69" customWidth="1"/>
    <col min="6" max="6" width="16.375" style="70" bestFit="1" customWidth="1"/>
    <col min="7" max="7" width="3.125" style="70" customWidth="1"/>
    <col min="8" max="8" width="17.5" style="69" customWidth="1"/>
    <col min="9" max="9" width="16.375" style="70" bestFit="1" customWidth="1"/>
    <col min="10" max="10" width="3.125" style="70" customWidth="1"/>
    <col min="11" max="11" width="17.625" style="69" customWidth="1"/>
    <col min="12" max="12" width="16.375" style="70" bestFit="1" customWidth="1"/>
    <col min="13" max="13" width="3.125" style="70" customWidth="1"/>
    <col min="14" max="14" width="34.5" style="69" customWidth="1"/>
    <col min="15" max="15" width="4.375" style="69" bestFit="1" customWidth="1"/>
    <col min="16" max="16" width="7.375" style="72" customWidth="1"/>
    <col min="17" max="16384" width="10.875" style="69"/>
  </cols>
  <sheetData>
    <row r="1" spans="1:16" s="2" customFormat="1" ht="15.6" customHeight="1" thickBot="1" x14ac:dyDescent="0.3">
      <c r="B1" s="3" t="s">
        <v>37</v>
      </c>
      <c r="C1" s="86"/>
      <c r="D1" s="135" t="str">
        <f>'Begroting penvoerder'!D1</f>
        <v>versie:</v>
      </c>
      <c r="E1" s="94" t="str">
        <f>Code</f>
        <v>euroHPC220715</v>
      </c>
      <c r="F1" s="4"/>
      <c r="G1" s="4"/>
      <c r="I1" s="4"/>
      <c r="J1" s="4"/>
      <c r="L1" s="4"/>
      <c r="M1" s="4"/>
      <c r="N1" s="5"/>
      <c r="P1" s="6"/>
    </row>
    <row r="2" spans="1:16" s="7" customFormat="1" ht="15.6" customHeight="1" thickBot="1" x14ac:dyDescent="0.3">
      <c r="B2" s="3" t="str">
        <f>'Begroting penvoerder'!B2</f>
        <v>Projecttitel:</v>
      </c>
      <c r="C2" s="176">
        <f>Projecttitel</f>
        <v>0</v>
      </c>
      <c r="D2" s="8"/>
      <c r="E2" s="9"/>
      <c r="F2" s="10"/>
      <c r="G2" s="10"/>
      <c r="I2" s="10"/>
      <c r="J2" s="10"/>
      <c r="L2" s="10"/>
      <c r="M2" s="10"/>
      <c r="N2" s="5"/>
      <c r="P2" s="11"/>
    </row>
    <row r="3" spans="1:16" s="7" customFormat="1" ht="15.6" customHeight="1" thickBot="1" x14ac:dyDescent="0.3">
      <c r="B3" s="3" t="str">
        <f>'Begroting penvoerder'!B3</f>
        <v>Type organisatie:</v>
      </c>
      <c r="C3" s="165"/>
      <c r="D3" s="2" t="str">
        <f>'Begroting penvoerder'!D3</f>
        <v>Groot bedrijf, MKB of kennisinstelling</v>
      </c>
      <c r="F3" s="10"/>
      <c r="G3" s="10"/>
      <c r="I3" s="10"/>
      <c r="J3" s="10"/>
      <c r="L3" s="10"/>
      <c r="M3" s="10"/>
      <c r="N3" s="5"/>
      <c r="P3" s="11"/>
    </row>
    <row r="4" spans="1:16" s="2" customFormat="1" ht="15.6" customHeight="1" thickBot="1" x14ac:dyDescent="0.25">
      <c r="D4" s="4"/>
      <c r="F4" s="4"/>
      <c r="G4" s="4"/>
      <c r="I4" s="4"/>
      <c r="J4" s="4"/>
      <c r="L4" s="4"/>
      <c r="M4" s="4"/>
      <c r="N4" s="5"/>
      <c r="P4" s="6"/>
    </row>
    <row r="5" spans="1:16" s="2" customFormat="1" ht="23.25" customHeight="1" x14ac:dyDescent="0.2">
      <c r="A5" s="7" t="str">
        <f>'Begroting penvoerder'!A5</f>
        <v>1.</v>
      </c>
      <c r="B5" s="13" t="str">
        <f>'Begroting penvoerder'!B5</f>
        <v>Loonkosten:</v>
      </c>
      <c r="C5" s="14"/>
      <c r="D5" s="15"/>
      <c r="E5" s="16" t="str">
        <f>'Begroting penvoerder'!E5</f>
        <v>Fundamenteel onderzoek</v>
      </c>
      <c r="F5" s="15"/>
      <c r="G5" s="15"/>
      <c r="H5" s="16" t="str">
        <f>'Begroting penvoerder'!H5</f>
        <v>Industrieel onderzoek</v>
      </c>
      <c r="I5" s="15"/>
      <c r="J5" s="15"/>
      <c r="K5" s="14" t="str">
        <f>'Begroting penvoerder'!K5</f>
        <v>Experimentele ontwikkeling</v>
      </c>
      <c r="L5" s="15"/>
      <c r="M5" s="15"/>
      <c r="N5" s="17"/>
      <c r="P5" s="6"/>
    </row>
    <row r="6" spans="1:16" s="7" customFormat="1" ht="21" customHeight="1" x14ac:dyDescent="0.2">
      <c r="B6" s="18" t="str">
        <f>'Begroting penvoerder'!B6</f>
        <v>Medewerker</v>
      </c>
      <c r="C6" s="7" t="str">
        <f>'Begroting penvoerder'!C6</f>
        <v>Functie</v>
      </c>
      <c r="D6" s="8" t="str">
        <f>'Begroting penvoerder'!D6</f>
        <v>Uurtarief</v>
      </c>
      <c r="E6" s="7" t="str">
        <f>'Begroting penvoerder'!E6</f>
        <v>Uren</v>
      </c>
      <c r="F6" s="8" t="str">
        <f>'Begroting penvoerder'!F6</f>
        <v>Uren x tarief</v>
      </c>
      <c r="G6" s="8"/>
      <c r="H6" s="7" t="str">
        <f>'Begroting penvoerder'!H6</f>
        <v>Uren</v>
      </c>
      <c r="I6" s="8" t="str">
        <f>'Begroting penvoerder'!I6</f>
        <v>Uren x tarief</v>
      </c>
      <c r="J6" s="8"/>
      <c r="K6" s="7" t="str">
        <f>'Begroting penvoerder'!K6</f>
        <v>Uren</v>
      </c>
      <c r="L6" s="8" t="str">
        <f>'Begroting penvoerder'!L6</f>
        <v>Uren x tarief</v>
      </c>
      <c r="M6" s="8"/>
      <c r="N6" s="19"/>
      <c r="P6" s="11"/>
    </row>
    <row r="7" spans="1:16" s="2" customFormat="1" ht="15.6" customHeight="1" x14ac:dyDescent="0.2">
      <c r="B7" s="88"/>
      <c r="C7" s="89"/>
      <c r="D7" s="90"/>
      <c r="E7" s="91"/>
      <c r="F7" s="171">
        <f>$D7*E7</f>
        <v>0</v>
      </c>
      <c r="G7" s="21"/>
      <c r="H7" s="91"/>
      <c r="I7" s="171">
        <f>$D7*H7</f>
        <v>0</v>
      </c>
      <c r="J7" s="4"/>
      <c r="K7" s="91"/>
      <c r="L7" s="171">
        <f>$D7*K7</f>
        <v>0</v>
      </c>
      <c r="M7" s="4"/>
      <c r="N7" s="19"/>
      <c r="P7" s="6"/>
    </row>
    <row r="8" spans="1:16" s="2" customFormat="1" ht="15.6" customHeight="1" x14ac:dyDescent="0.2">
      <c r="B8" s="88"/>
      <c r="C8" s="89"/>
      <c r="D8" s="90"/>
      <c r="E8" s="91"/>
      <c r="F8" s="171">
        <f t="shared" ref="F8:F15" si="0">$D8*E8</f>
        <v>0</v>
      </c>
      <c r="G8" s="21"/>
      <c r="H8" s="91"/>
      <c r="I8" s="171">
        <f t="shared" ref="I8:I15" si="1">$D8*H8</f>
        <v>0</v>
      </c>
      <c r="J8" s="4"/>
      <c r="K8" s="91"/>
      <c r="L8" s="171">
        <f t="shared" ref="L8:L15" si="2">$D8*K8</f>
        <v>0</v>
      </c>
      <c r="M8" s="4"/>
      <c r="N8" s="19"/>
      <c r="P8" s="6"/>
    </row>
    <row r="9" spans="1:16" s="2" customFormat="1" ht="15.6" customHeight="1" x14ac:dyDescent="0.2">
      <c r="B9" s="88"/>
      <c r="C9" s="89"/>
      <c r="D9" s="90"/>
      <c r="E9" s="91"/>
      <c r="F9" s="171">
        <f t="shared" si="0"/>
        <v>0</v>
      </c>
      <c r="G9" s="21"/>
      <c r="H9" s="91"/>
      <c r="I9" s="171">
        <f t="shared" si="1"/>
        <v>0</v>
      </c>
      <c r="J9" s="4"/>
      <c r="K9" s="91"/>
      <c r="L9" s="171">
        <f t="shared" si="2"/>
        <v>0</v>
      </c>
      <c r="M9" s="4"/>
      <c r="N9" s="19"/>
      <c r="P9" s="6"/>
    </row>
    <row r="10" spans="1:16" s="2" customFormat="1" ht="15.6" customHeight="1" x14ac:dyDescent="0.2">
      <c r="B10" s="88"/>
      <c r="C10" s="89"/>
      <c r="D10" s="90"/>
      <c r="E10" s="91"/>
      <c r="F10" s="171">
        <f t="shared" si="0"/>
        <v>0</v>
      </c>
      <c r="G10" s="21"/>
      <c r="H10" s="91"/>
      <c r="I10" s="171">
        <f t="shared" si="1"/>
        <v>0</v>
      </c>
      <c r="J10" s="4"/>
      <c r="K10" s="91"/>
      <c r="L10" s="171">
        <f t="shared" si="2"/>
        <v>0</v>
      </c>
      <c r="M10" s="4"/>
      <c r="N10" s="19"/>
      <c r="P10" s="6"/>
    </row>
    <row r="11" spans="1:16" s="2" customFormat="1" ht="15.6" customHeight="1" x14ac:dyDescent="0.2">
      <c r="B11" s="88"/>
      <c r="C11" s="89"/>
      <c r="D11" s="90"/>
      <c r="E11" s="91"/>
      <c r="F11" s="171">
        <f t="shared" si="0"/>
        <v>0</v>
      </c>
      <c r="G11" s="21"/>
      <c r="H11" s="91"/>
      <c r="I11" s="171">
        <f t="shared" si="1"/>
        <v>0</v>
      </c>
      <c r="J11" s="4"/>
      <c r="K11" s="91"/>
      <c r="L11" s="171">
        <f t="shared" si="2"/>
        <v>0</v>
      </c>
      <c r="M11" s="4"/>
      <c r="N11" s="19"/>
      <c r="P11" s="6"/>
    </row>
    <row r="12" spans="1:16" s="2" customFormat="1" ht="15.6" customHeight="1" x14ac:dyDescent="0.2">
      <c r="B12" s="88"/>
      <c r="C12" s="89"/>
      <c r="D12" s="90"/>
      <c r="E12" s="91"/>
      <c r="F12" s="171">
        <f t="shared" si="0"/>
        <v>0</v>
      </c>
      <c r="G12" s="21"/>
      <c r="H12" s="91"/>
      <c r="I12" s="171">
        <f t="shared" si="1"/>
        <v>0</v>
      </c>
      <c r="J12" s="4"/>
      <c r="K12" s="91"/>
      <c r="L12" s="171">
        <f t="shared" si="2"/>
        <v>0</v>
      </c>
      <c r="M12" s="4"/>
      <c r="N12" s="19"/>
      <c r="P12" s="6"/>
    </row>
    <row r="13" spans="1:16" s="2" customFormat="1" ht="15.6" customHeight="1" x14ac:dyDescent="0.2">
      <c r="B13" s="88"/>
      <c r="C13" s="89"/>
      <c r="D13" s="90"/>
      <c r="E13" s="91"/>
      <c r="F13" s="171">
        <f t="shared" si="0"/>
        <v>0</v>
      </c>
      <c r="G13" s="21"/>
      <c r="H13" s="91"/>
      <c r="I13" s="171">
        <f t="shared" si="1"/>
        <v>0</v>
      </c>
      <c r="J13" s="4"/>
      <c r="K13" s="91"/>
      <c r="L13" s="171">
        <f t="shared" si="2"/>
        <v>0</v>
      </c>
      <c r="M13" s="4"/>
      <c r="N13" s="19"/>
      <c r="P13" s="6"/>
    </row>
    <row r="14" spans="1:16" s="2" customFormat="1" ht="15.6" customHeight="1" x14ac:dyDescent="0.2">
      <c r="B14" s="88"/>
      <c r="C14" s="89"/>
      <c r="D14" s="90"/>
      <c r="E14" s="91"/>
      <c r="F14" s="171">
        <f t="shared" si="0"/>
        <v>0</v>
      </c>
      <c r="G14" s="21"/>
      <c r="H14" s="91"/>
      <c r="I14" s="171">
        <f t="shared" si="1"/>
        <v>0</v>
      </c>
      <c r="J14" s="4"/>
      <c r="K14" s="91"/>
      <c r="L14" s="171">
        <f t="shared" si="2"/>
        <v>0</v>
      </c>
      <c r="M14" s="4"/>
      <c r="N14" s="19"/>
      <c r="P14" s="6"/>
    </row>
    <row r="15" spans="1:16" s="2" customFormat="1" ht="15.6" customHeight="1" x14ac:dyDescent="0.2">
      <c r="B15" s="88"/>
      <c r="C15" s="89"/>
      <c r="D15" s="90"/>
      <c r="E15" s="91"/>
      <c r="F15" s="171">
        <f t="shared" si="0"/>
        <v>0</v>
      </c>
      <c r="G15" s="21"/>
      <c r="H15" s="91"/>
      <c r="I15" s="171">
        <f t="shared" si="1"/>
        <v>0</v>
      </c>
      <c r="J15" s="4"/>
      <c r="K15" s="91"/>
      <c r="L15" s="171">
        <f t="shared" si="2"/>
        <v>0</v>
      </c>
      <c r="M15" s="4"/>
      <c r="N15" s="19"/>
      <c r="P15" s="6"/>
    </row>
    <row r="16" spans="1:16" s="7" customFormat="1" ht="15.6" customHeight="1" x14ac:dyDescent="0.2">
      <c r="B16" s="18" t="str">
        <f>'Begroting penvoerder'!B16</f>
        <v xml:space="preserve">Indien geen loonkosten, maar wel arbeid: </v>
      </c>
      <c r="D16" s="22"/>
      <c r="E16" s="9"/>
      <c r="F16" s="20"/>
      <c r="G16" s="22"/>
      <c r="I16" s="20"/>
      <c r="J16" s="8"/>
      <c r="L16" s="20"/>
      <c r="M16" s="8"/>
      <c r="N16" s="19"/>
      <c r="P16" s="11"/>
    </row>
    <row r="17" spans="1:16" s="7" customFormat="1" ht="15.6" customHeight="1" x14ac:dyDescent="0.2">
      <c r="B17" s="88"/>
      <c r="C17" s="89"/>
      <c r="D17" s="137">
        <f>'Begroting penvoerder'!D17</f>
        <v>60</v>
      </c>
      <c r="E17" s="91"/>
      <c r="F17" s="171">
        <f>$D17*E17</f>
        <v>0</v>
      </c>
      <c r="G17" s="21"/>
      <c r="H17" s="91"/>
      <c r="I17" s="171">
        <f>$D17*H17</f>
        <v>0</v>
      </c>
      <c r="J17" s="8"/>
      <c r="K17" s="91"/>
      <c r="L17" s="171">
        <f>$D17*K17</f>
        <v>0</v>
      </c>
      <c r="M17" s="8"/>
      <c r="N17" s="19"/>
      <c r="P17" s="11"/>
    </row>
    <row r="18" spans="1:16" s="7" customFormat="1" ht="15.6" customHeight="1" x14ac:dyDescent="0.2">
      <c r="B18" s="88"/>
      <c r="C18" s="89"/>
      <c r="D18" s="137">
        <f>'Begroting penvoerder'!D18</f>
        <v>60</v>
      </c>
      <c r="E18" s="91"/>
      <c r="F18" s="190">
        <f>$D18*E18</f>
        <v>0</v>
      </c>
      <c r="G18" s="21"/>
      <c r="H18" s="91"/>
      <c r="I18" s="190">
        <f>$D18*H18</f>
        <v>0</v>
      </c>
      <c r="J18" s="8"/>
      <c r="K18" s="91"/>
      <c r="L18" s="190">
        <f>$D18*K18</f>
        <v>0</v>
      </c>
      <c r="M18" s="8"/>
      <c r="N18" s="25"/>
      <c r="P18" s="11"/>
    </row>
    <row r="19" spans="1:16" s="2" customFormat="1" ht="15.6" customHeight="1" x14ac:dyDescent="0.2">
      <c r="B19" s="24"/>
      <c r="D19" s="4"/>
      <c r="F19" s="189">
        <f>SUM(F7:F18)</f>
        <v>0</v>
      </c>
      <c r="G19" s="22"/>
      <c r="H19" s="22"/>
      <c r="I19" s="189">
        <f>SUM(I7:I18)</f>
        <v>0</v>
      </c>
      <c r="J19" s="4"/>
      <c r="K19" s="22"/>
      <c r="L19" s="189">
        <f>SUM(L7:L18)</f>
        <v>0</v>
      </c>
      <c r="M19" s="4"/>
      <c r="N19" s="19"/>
      <c r="P19" s="6"/>
    </row>
    <row r="20" spans="1:16" s="2" customFormat="1" ht="12.75" x14ac:dyDescent="0.2">
      <c r="B20" s="170"/>
      <c r="C20" s="141"/>
      <c r="D20" s="141"/>
      <c r="F20" s="23"/>
      <c r="G20" s="23"/>
      <c r="H20" s="23"/>
      <c r="I20" s="23"/>
      <c r="J20" s="4"/>
      <c r="K20" s="23"/>
      <c r="L20" s="23"/>
      <c r="M20" s="4"/>
      <c r="N20" s="25"/>
      <c r="P20" s="6"/>
    </row>
    <row r="21" spans="1:16" s="7" customFormat="1" ht="51" x14ac:dyDescent="0.2">
      <c r="B21" s="191" t="str">
        <f>'Begroting penvoerder'!B21</f>
        <v>Welke methode van berekening van subsidiabele kosten wilt u hanteren? (Zie Toelichting kostenposten.)</v>
      </c>
      <c r="C21" s="192" t="s">
        <v>75</v>
      </c>
      <c r="D21" s="141" t="str">
        <f>'Begroting penvoerder'!D21</f>
        <v>Opslag algemene kosten (50%) (alleen bij loonkosten plus vaste-opslag-systematiek)</v>
      </c>
      <c r="F21" s="195">
        <f>IF($C$21="loonkosten plus vaste-opslag-systematiek",SUM(F7:F15)*0.5,0)</f>
        <v>0</v>
      </c>
      <c r="G21" s="8"/>
      <c r="I21" s="195">
        <f>IF($C$21="loonkosten plus vaste-opslag-systematiek",SUM(I7:I15)*0.5,0)</f>
        <v>0</v>
      </c>
      <c r="J21" s="8"/>
      <c r="L21" s="195">
        <f>IF($C$21="loonkosten plus vaste-opslag-systematiek",SUM(L7:L15)*0.5,0)</f>
        <v>0</v>
      </c>
      <c r="M21" s="8"/>
      <c r="N21" s="32" t="str">
        <f>'Begroting penvoerder'!N21</f>
        <v>Totaal loonkosten</v>
      </c>
    </row>
    <row r="22" spans="1:16" s="2" customFormat="1" ht="15.6" customHeight="1" thickBot="1" x14ac:dyDescent="0.25">
      <c r="B22" s="79"/>
      <c r="C22" s="82"/>
      <c r="D22" s="83"/>
      <c r="E22" s="82"/>
      <c r="F22" s="173">
        <f>F19+F21</f>
        <v>0</v>
      </c>
      <c r="G22" s="169"/>
      <c r="H22" s="169"/>
      <c r="I22" s="173">
        <f>I19+I21</f>
        <v>0</v>
      </c>
      <c r="J22" s="83"/>
      <c r="K22" s="169"/>
      <c r="L22" s="173">
        <f>L19+L21</f>
        <v>0</v>
      </c>
      <c r="M22" s="83"/>
      <c r="N22" s="174">
        <f>+F22+I22+L22</f>
        <v>0</v>
      </c>
      <c r="P22" s="6"/>
    </row>
    <row r="23" spans="1:16" s="7" customFormat="1" ht="15.6" customHeight="1" thickBot="1" x14ac:dyDescent="0.25">
      <c r="D23" s="8"/>
      <c r="F23" s="8"/>
      <c r="G23" s="8"/>
      <c r="I23" s="8"/>
      <c r="J23" s="8"/>
      <c r="L23" s="8"/>
      <c r="M23" s="8"/>
      <c r="N23" s="5"/>
      <c r="P23" s="11"/>
    </row>
    <row r="24" spans="1:16" s="2" customFormat="1" ht="23.25" customHeight="1" x14ac:dyDescent="0.2">
      <c r="A24" s="7" t="str">
        <f>'Begroting penvoerder'!A24</f>
        <v>2.</v>
      </c>
      <c r="B24" s="13" t="str">
        <f>'Begroting penvoerder'!B24</f>
        <v>Kosten van materialen en hulpmiddelen:</v>
      </c>
      <c r="C24" s="14"/>
      <c r="D24" s="30"/>
      <c r="E24" s="16" t="str">
        <f>'Begroting penvoerder'!E24</f>
        <v>Fundamenteel onderzoek</v>
      </c>
      <c r="F24" s="15"/>
      <c r="G24" s="15"/>
      <c r="H24" s="16" t="str">
        <f>'Begroting penvoerder'!H24</f>
        <v>Industrieel onderzoek</v>
      </c>
      <c r="I24" s="15"/>
      <c r="J24" s="15"/>
      <c r="K24" s="16" t="str">
        <f>'Begroting penvoerder'!K24</f>
        <v>Experimentele ontwikkeling</v>
      </c>
      <c r="L24" s="15"/>
      <c r="M24" s="15"/>
      <c r="N24" s="17"/>
      <c r="P24" s="6"/>
    </row>
    <row r="25" spans="1:16" s="7" customFormat="1" ht="21.75" customHeight="1" x14ac:dyDescent="0.2">
      <c r="B25" s="18" t="str">
        <f>'Begroting penvoerder'!B25</f>
        <v>Materiaal/hulpmiddel</v>
      </c>
      <c r="D25" s="8" t="str">
        <f>'Begroting penvoerder'!D25</f>
        <v>Prijs per hoeveelheid</v>
      </c>
      <c r="E25" s="7" t="str">
        <f>'Begroting penvoerder'!E25</f>
        <v>Hoeveelheid</v>
      </c>
      <c r="F25" s="8" t="str">
        <f>'Begroting penvoerder'!F25</f>
        <v>Hoev.x prijs</v>
      </c>
      <c r="G25" s="8"/>
      <c r="H25" s="7" t="str">
        <f>'Begroting penvoerder'!H25</f>
        <v>Hoeveelheid</v>
      </c>
      <c r="I25" s="8" t="str">
        <f>'Begroting penvoerder'!I25</f>
        <v>Hoev.x prijs</v>
      </c>
      <c r="J25" s="8"/>
      <c r="K25" s="7" t="str">
        <f>'Begroting penvoerder'!K25</f>
        <v>Hoeveelheid</v>
      </c>
      <c r="L25" s="8" t="str">
        <f>'Begroting penvoerder'!L25</f>
        <v>Hoev.x prijs</v>
      </c>
      <c r="M25" s="8"/>
      <c r="N25" s="19"/>
      <c r="P25" s="11"/>
    </row>
    <row r="26" spans="1:16" s="2" customFormat="1" ht="15.6" customHeight="1" x14ac:dyDescent="0.2">
      <c r="A26" s="7"/>
      <c r="B26" s="88"/>
      <c r="C26" s="7"/>
      <c r="D26" s="92"/>
      <c r="E26" s="91"/>
      <c r="F26" s="171">
        <f>D$26*E26</f>
        <v>0</v>
      </c>
      <c r="G26" s="20"/>
      <c r="H26" s="93"/>
      <c r="I26" s="171">
        <f>$D26*H26</f>
        <v>0</v>
      </c>
      <c r="J26" s="31"/>
      <c r="K26" s="93"/>
      <c r="L26" s="171">
        <f>$D26*K26</f>
        <v>0</v>
      </c>
      <c r="M26" s="31"/>
      <c r="N26" s="32"/>
      <c r="P26" s="6"/>
    </row>
    <row r="27" spans="1:16" s="2" customFormat="1" ht="15.6" customHeight="1" x14ac:dyDescent="0.2">
      <c r="A27" s="7"/>
      <c r="B27" s="88"/>
      <c r="C27" s="7"/>
      <c r="D27" s="92"/>
      <c r="E27" s="91"/>
      <c r="F27" s="171">
        <f>D$27*E27</f>
        <v>0</v>
      </c>
      <c r="G27" s="20"/>
      <c r="H27" s="93"/>
      <c r="I27" s="171">
        <f t="shared" ref="I27:I33" si="3">$D27*H27</f>
        <v>0</v>
      </c>
      <c r="J27" s="31"/>
      <c r="K27" s="93"/>
      <c r="L27" s="171">
        <f t="shared" ref="L27:L33" si="4">$D27*K27</f>
        <v>0</v>
      </c>
      <c r="M27" s="31"/>
      <c r="N27" s="32"/>
      <c r="P27" s="6"/>
    </row>
    <row r="28" spans="1:16" s="2" customFormat="1" ht="15.6" customHeight="1" x14ac:dyDescent="0.2">
      <c r="A28" s="7"/>
      <c r="B28" s="88"/>
      <c r="C28" s="7"/>
      <c r="D28" s="92"/>
      <c r="E28" s="91"/>
      <c r="F28" s="171">
        <f>D$28*E28</f>
        <v>0</v>
      </c>
      <c r="G28" s="20"/>
      <c r="H28" s="93"/>
      <c r="I28" s="171">
        <f t="shared" si="3"/>
        <v>0</v>
      </c>
      <c r="J28" s="31"/>
      <c r="K28" s="93"/>
      <c r="L28" s="171">
        <f t="shared" si="4"/>
        <v>0</v>
      </c>
      <c r="M28" s="31"/>
      <c r="N28" s="32"/>
      <c r="P28" s="6"/>
    </row>
    <row r="29" spans="1:16" s="2" customFormat="1" ht="15.6" customHeight="1" x14ac:dyDescent="0.2">
      <c r="A29" s="7"/>
      <c r="B29" s="88"/>
      <c r="C29" s="7"/>
      <c r="D29" s="92"/>
      <c r="E29" s="91"/>
      <c r="F29" s="171">
        <f>D$29*E29</f>
        <v>0</v>
      </c>
      <c r="G29" s="20"/>
      <c r="H29" s="93"/>
      <c r="I29" s="171">
        <f t="shared" si="3"/>
        <v>0</v>
      </c>
      <c r="J29" s="31"/>
      <c r="K29" s="93"/>
      <c r="L29" s="171">
        <f t="shared" si="4"/>
        <v>0</v>
      </c>
      <c r="M29" s="31"/>
      <c r="N29" s="32"/>
      <c r="P29" s="6"/>
    </row>
    <row r="30" spans="1:16" s="2" customFormat="1" ht="15.6" customHeight="1" x14ac:dyDescent="0.2">
      <c r="A30" s="7"/>
      <c r="B30" s="88"/>
      <c r="C30" s="7"/>
      <c r="D30" s="92"/>
      <c r="E30" s="91"/>
      <c r="F30" s="171">
        <f>D$30*E30</f>
        <v>0</v>
      </c>
      <c r="G30" s="20"/>
      <c r="H30" s="93"/>
      <c r="I30" s="171">
        <f t="shared" si="3"/>
        <v>0</v>
      </c>
      <c r="J30" s="31"/>
      <c r="K30" s="93"/>
      <c r="L30" s="171">
        <f t="shared" si="4"/>
        <v>0</v>
      </c>
      <c r="M30" s="31"/>
      <c r="N30" s="32"/>
      <c r="P30" s="6"/>
    </row>
    <row r="31" spans="1:16" s="2" customFormat="1" ht="15.6" customHeight="1" x14ac:dyDescent="0.2">
      <c r="A31" s="7"/>
      <c r="B31" s="88"/>
      <c r="C31" s="7"/>
      <c r="D31" s="92"/>
      <c r="E31" s="91"/>
      <c r="F31" s="171">
        <f>D$31*E31</f>
        <v>0</v>
      </c>
      <c r="G31" s="20"/>
      <c r="H31" s="93"/>
      <c r="I31" s="171">
        <f t="shared" si="3"/>
        <v>0</v>
      </c>
      <c r="J31" s="31"/>
      <c r="K31" s="93"/>
      <c r="L31" s="171">
        <f t="shared" si="4"/>
        <v>0</v>
      </c>
      <c r="M31" s="31"/>
      <c r="N31" s="32"/>
      <c r="P31" s="6"/>
    </row>
    <row r="32" spans="1:16" s="2" customFormat="1" ht="15.6" customHeight="1" x14ac:dyDescent="0.2">
      <c r="B32" s="88"/>
      <c r="D32" s="92"/>
      <c r="E32" s="91"/>
      <c r="F32" s="171">
        <f>D$32*E32</f>
        <v>0</v>
      </c>
      <c r="G32" s="20"/>
      <c r="H32" s="93"/>
      <c r="I32" s="171">
        <f t="shared" si="3"/>
        <v>0</v>
      </c>
      <c r="J32" s="31"/>
      <c r="K32" s="93"/>
      <c r="L32" s="171">
        <f t="shared" si="4"/>
        <v>0</v>
      </c>
      <c r="M32" s="31"/>
      <c r="N32" s="32"/>
      <c r="P32" s="6"/>
    </row>
    <row r="33" spans="1:16" s="2" customFormat="1" ht="15.6" customHeight="1" x14ac:dyDescent="0.2">
      <c r="B33" s="88"/>
      <c r="D33" s="92"/>
      <c r="E33" s="91"/>
      <c r="F33" s="172">
        <f>D$33*E33</f>
        <v>0</v>
      </c>
      <c r="G33" s="20"/>
      <c r="H33" s="93"/>
      <c r="I33" s="172">
        <f t="shared" si="3"/>
        <v>0</v>
      </c>
      <c r="J33" s="31"/>
      <c r="K33" s="93"/>
      <c r="L33" s="172">
        <f t="shared" si="4"/>
        <v>0</v>
      </c>
      <c r="M33" s="31"/>
      <c r="N33" s="32" t="str">
        <f>'Begroting penvoerder'!N33</f>
        <v>Totaal materialen en hulpmiddelen</v>
      </c>
      <c r="P33" s="6"/>
    </row>
    <row r="34" spans="1:16" s="7" customFormat="1" ht="15.6" customHeight="1" thickBot="1" x14ac:dyDescent="0.25">
      <c r="B34" s="33"/>
      <c r="C34" s="34"/>
      <c r="D34" s="35"/>
      <c r="E34" s="29"/>
      <c r="F34" s="175">
        <f>SUM(F26:F33)</f>
        <v>0</v>
      </c>
      <c r="G34" s="29"/>
      <c r="H34" s="36"/>
      <c r="I34" s="175">
        <f>SUM(I26:I33)</f>
        <v>0</v>
      </c>
      <c r="J34" s="35"/>
      <c r="K34" s="36"/>
      <c r="L34" s="175">
        <f>SUM(L26:L33)</f>
        <v>0</v>
      </c>
      <c r="M34" s="35"/>
      <c r="N34" s="174">
        <f>+F34+I34+L34</f>
        <v>0</v>
      </c>
      <c r="P34" s="11"/>
    </row>
    <row r="35" spans="1:16" s="2" customFormat="1" ht="15.6" customHeight="1" thickBot="1" x14ac:dyDescent="0.25">
      <c r="A35" s="7"/>
      <c r="D35" s="4"/>
      <c r="F35" s="4"/>
      <c r="G35" s="4"/>
      <c r="I35" s="4"/>
      <c r="J35" s="4"/>
      <c r="L35" s="4"/>
      <c r="M35" s="4"/>
      <c r="N35" s="5"/>
      <c r="P35" s="6"/>
    </row>
    <row r="36" spans="1:16" s="2" customFormat="1" ht="21" customHeight="1" x14ac:dyDescent="0.2">
      <c r="A36" s="7" t="str">
        <f>'Begroting penvoerder'!A36</f>
        <v>3.</v>
      </c>
      <c r="B36" s="37" t="str">
        <f>'Begroting penvoerder'!B36</f>
        <v xml:space="preserve">Vul ook het werkblad Mach, app in voor een nadere specificatie!!! </v>
      </c>
      <c r="C36" s="38"/>
      <c r="D36" s="15"/>
      <c r="E36" s="16" t="str">
        <f>'Begroting penvoerder'!E36</f>
        <v>Fundamenteel onderzoek</v>
      </c>
      <c r="F36" s="15"/>
      <c r="G36" s="15"/>
      <c r="H36" s="16" t="str">
        <f>'Begroting penvoerder'!H36</f>
        <v>Industrieel onderzoek</v>
      </c>
      <c r="I36" s="15"/>
      <c r="J36" s="15"/>
      <c r="K36" s="16" t="str">
        <f>'Begroting penvoerder'!K36</f>
        <v>Experimentele ontwikkeling</v>
      </c>
      <c r="L36" s="15"/>
      <c r="M36" s="15"/>
      <c r="N36" s="17"/>
      <c r="P36" s="6"/>
    </row>
    <row r="37" spans="1:16" s="7" customFormat="1" ht="24.75" customHeight="1" x14ac:dyDescent="0.2">
      <c r="B37" s="18" t="str">
        <f>'Begroting penvoerder'!B37</f>
        <v>Kosten van Machines  en apparatuur</v>
      </c>
      <c r="D37" s="8"/>
      <c r="F37" s="8" t="str">
        <f>'Begroting penvoerder'!F37</f>
        <v>Kosten</v>
      </c>
      <c r="G37" s="8"/>
      <c r="I37" s="8" t="str">
        <f>'Begroting penvoerder'!I37</f>
        <v>Kosten</v>
      </c>
      <c r="J37" s="8"/>
      <c r="L37" s="8" t="str">
        <f>'Begroting penvoerder'!L37</f>
        <v>Kosten</v>
      </c>
      <c r="M37" s="8"/>
      <c r="N37" s="19"/>
      <c r="P37" s="11"/>
    </row>
    <row r="38" spans="1:16" s="2" customFormat="1" ht="15.6" customHeight="1" x14ac:dyDescent="0.2">
      <c r="B38" s="88"/>
      <c r="D38" s="4"/>
      <c r="F38" s="89"/>
      <c r="G38" s="20"/>
      <c r="H38" s="20"/>
      <c r="I38" s="89"/>
      <c r="J38" s="20"/>
      <c r="K38" s="20"/>
      <c r="L38" s="89"/>
      <c r="M38" s="20"/>
      <c r="N38" s="39"/>
      <c r="P38" s="6"/>
    </row>
    <row r="39" spans="1:16" s="2" customFormat="1" ht="15.6" customHeight="1" x14ac:dyDescent="0.2">
      <c r="B39" s="88"/>
      <c r="D39" s="4"/>
      <c r="F39" s="89"/>
      <c r="G39" s="20"/>
      <c r="H39" s="20"/>
      <c r="I39" s="89"/>
      <c r="J39" s="20"/>
      <c r="K39" s="20"/>
      <c r="L39" s="89"/>
      <c r="M39" s="20"/>
      <c r="N39" s="39"/>
      <c r="P39" s="6"/>
    </row>
    <row r="40" spans="1:16" s="2" customFormat="1" ht="15.6" customHeight="1" x14ac:dyDescent="0.2">
      <c r="B40" s="88"/>
      <c r="D40" s="4"/>
      <c r="F40" s="89"/>
      <c r="G40" s="20"/>
      <c r="H40" s="20"/>
      <c r="I40" s="89"/>
      <c r="J40" s="20"/>
      <c r="K40" s="20"/>
      <c r="L40" s="89"/>
      <c r="M40" s="20"/>
      <c r="N40" s="39"/>
      <c r="P40" s="6"/>
    </row>
    <row r="41" spans="1:16" s="2" customFormat="1" ht="15.6" customHeight="1" x14ac:dyDescent="0.2">
      <c r="B41" s="88"/>
      <c r="D41" s="4"/>
      <c r="F41" s="89"/>
      <c r="G41" s="20"/>
      <c r="H41" s="20"/>
      <c r="I41" s="89"/>
      <c r="J41" s="20"/>
      <c r="K41" s="20"/>
      <c r="L41" s="89"/>
      <c r="M41" s="20"/>
      <c r="N41" s="39"/>
      <c r="P41" s="6"/>
    </row>
    <row r="42" spans="1:16" s="2" customFormat="1" ht="15.6" customHeight="1" x14ac:dyDescent="0.2">
      <c r="B42" s="88"/>
      <c r="D42" s="4"/>
      <c r="F42" s="89"/>
      <c r="G42" s="20"/>
      <c r="H42" s="20"/>
      <c r="I42" s="89"/>
      <c r="J42" s="20"/>
      <c r="K42" s="20"/>
      <c r="L42" s="89"/>
      <c r="M42" s="20"/>
      <c r="N42" s="39"/>
      <c r="P42" s="6"/>
    </row>
    <row r="43" spans="1:16" s="2" customFormat="1" ht="15.6" customHeight="1" x14ac:dyDescent="0.2">
      <c r="B43" s="88"/>
      <c r="D43" s="4"/>
      <c r="F43" s="89"/>
      <c r="G43" s="20"/>
      <c r="H43" s="20"/>
      <c r="I43" s="89"/>
      <c r="J43" s="20"/>
      <c r="K43" s="20"/>
      <c r="L43" s="89"/>
      <c r="M43" s="20"/>
      <c r="N43" s="39"/>
      <c r="P43" s="6"/>
    </row>
    <row r="44" spans="1:16" s="2" customFormat="1" ht="15.6" customHeight="1" x14ac:dyDescent="0.2">
      <c r="B44" s="88"/>
      <c r="D44" s="4"/>
      <c r="F44" s="89"/>
      <c r="G44" s="20"/>
      <c r="H44" s="20"/>
      <c r="I44" s="89"/>
      <c r="J44" s="20"/>
      <c r="K44" s="20"/>
      <c r="L44" s="89"/>
      <c r="M44" s="20"/>
      <c r="N44" s="39"/>
      <c r="P44" s="6"/>
    </row>
    <row r="45" spans="1:16" s="2" customFormat="1" ht="15.6" customHeight="1" x14ac:dyDescent="0.2">
      <c r="B45" s="88"/>
      <c r="D45" s="4"/>
      <c r="F45" s="89"/>
      <c r="G45" s="20"/>
      <c r="H45" s="20"/>
      <c r="I45" s="89"/>
      <c r="J45" s="20"/>
      <c r="K45" s="20"/>
      <c r="L45" s="89"/>
      <c r="M45" s="20"/>
      <c r="N45" s="39"/>
      <c r="P45" s="6"/>
    </row>
    <row r="46" spans="1:16" s="2" customFormat="1" ht="15.6" customHeight="1" x14ac:dyDescent="0.2">
      <c r="B46" s="88"/>
      <c r="D46" s="4"/>
      <c r="F46" s="138"/>
      <c r="G46" s="20"/>
      <c r="H46" s="40"/>
      <c r="I46" s="138"/>
      <c r="J46" s="20"/>
      <c r="K46" s="40"/>
      <c r="L46" s="138"/>
      <c r="M46" s="20"/>
      <c r="N46" s="39" t="str">
        <f>'Begroting penvoerder'!N46</f>
        <v>Totaal machines en apparatuur</v>
      </c>
      <c r="P46" s="6"/>
    </row>
    <row r="47" spans="1:16" s="7" customFormat="1" ht="15.6" customHeight="1" thickBot="1" x14ac:dyDescent="0.25">
      <c r="B47" s="26"/>
      <c r="C47" s="27"/>
      <c r="D47" s="28"/>
      <c r="E47" s="27"/>
      <c r="F47" s="175">
        <f>SUM(F38:F46)</f>
        <v>0</v>
      </c>
      <c r="G47" s="29"/>
      <c r="H47" s="29"/>
      <c r="I47" s="175">
        <f>SUM(I38:I46)</f>
        <v>0</v>
      </c>
      <c r="J47" s="29"/>
      <c r="K47" s="29"/>
      <c r="L47" s="175">
        <f>SUM(L38:L46)</f>
        <v>0</v>
      </c>
      <c r="M47" s="29"/>
      <c r="N47" s="174">
        <f>+F47+I47+L47</f>
        <v>0</v>
      </c>
      <c r="P47" s="11"/>
    </row>
    <row r="48" spans="1:16" s="7" customFormat="1" ht="15.6" customHeight="1" thickBot="1" x14ac:dyDescent="0.25">
      <c r="D48" s="8"/>
      <c r="F48" s="8"/>
      <c r="G48" s="8"/>
      <c r="I48" s="8"/>
      <c r="J48" s="8"/>
      <c r="L48" s="8"/>
      <c r="M48" s="8"/>
      <c r="N48" s="5"/>
      <c r="P48" s="11"/>
    </row>
    <row r="49" spans="1:19" s="7" customFormat="1" ht="15.6" customHeight="1" thickBot="1" x14ac:dyDescent="0.3">
      <c r="B49" s="3" t="s">
        <v>37</v>
      </c>
      <c r="C49" s="176">
        <f>Deelnemer_8</f>
        <v>0</v>
      </c>
      <c r="D49" s="8"/>
      <c r="F49" s="8"/>
      <c r="G49" s="8"/>
      <c r="I49" s="8"/>
      <c r="J49" s="8"/>
      <c r="L49" s="8"/>
      <c r="M49" s="8"/>
      <c r="N49" s="5"/>
      <c r="P49" s="11"/>
    </row>
    <row r="50" spans="1:19" s="7" customFormat="1" ht="15.6" customHeight="1" thickBot="1" x14ac:dyDescent="0.3">
      <c r="B50" s="3" t="s">
        <v>35</v>
      </c>
      <c r="C50" s="176">
        <f>Projecttitel</f>
        <v>0</v>
      </c>
      <c r="D50" s="8"/>
      <c r="F50" s="8"/>
      <c r="G50" s="8"/>
      <c r="I50" s="8"/>
      <c r="J50" s="8"/>
      <c r="L50" s="8"/>
      <c r="M50" s="8"/>
      <c r="N50" s="5"/>
      <c r="P50" s="11"/>
    </row>
    <row r="51" spans="1:19" s="7" customFormat="1" ht="15.6" customHeight="1" x14ac:dyDescent="0.25">
      <c r="B51" s="12"/>
      <c r="D51" s="8"/>
      <c r="F51" s="8"/>
      <c r="G51" s="8"/>
      <c r="I51" s="8"/>
      <c r="J51" s="8"/>
      <c r="L51" s="8"/>
      <c r="M51" s="8"/>
      <c r="N51" s="5"/>
      <c r="P51" s="11"/>
    </row>
    <row r="52" spans="1:19" s="2" customFormat="1" ht="15.6" customHeight="1" thickBot="1" x14ac:dyDescent="0.25">
      <c r="D52" s="4"/>
      <c r="F52" s="4"/>
      <c r="G52" s="4"/>
      <c r="I52" s="4"/>
      <c r="J52" s="4"/>
      <c r="L52" s="4"/>
      <c r="M52" s="4"/>
      <c r="N52" s="5"/>
      <c r="P52" s="6"/>
    </row>
    <row r="53" spans="1:19" s="2" customFormat="1" ht="21" customHeight="1" x14ac:dyDescent="0.2">
      <c r="A53" s="7" t="str">
        <f>'Begroting penvoerder'!A53</f>
        <v>4.</v>
      </c>
      <c r="B53" s="13" t="str">
        <f>'Begroting penvoerder'!B53</f>
        <v>Aan derden verschuldigde kosten</v>
      </c>
      <c r="C53" s="14"/>
      <c r="D53" s="30"/>
      <c r="E53" s="16" t="str">
        <f>'Begroting penvoerder'!E53</f>
        <v>Fundamenteel onderzoek</v>
      </c>
      <c r="F53" s="15"/>
      <c r="G53" s="15"/>
      <c r="H53" s="16" t="str">
        <f>'Begroting penvoerder'!H53</f>
        <v>Industrieel onderzoek</v>
      </c>
      <c r="I53" s="15"/>
      <c r="J53" s="15"/>
      <c r="K53" s="16" t="str">
        <f>'Begroting penvoerder'!K53</f>
        <v>Experimentele ontwikkeling</v>
      </c>
      <c r="L53" s="15"/>
      <c r="M53" s="15"/>
      <c r="N53" s="17"/>
      <c r="P53" s="6"/>
    </row>
    <row r="54" spans="1:19" s="7" customFormat="1" ht="23.25" customHeight="1" x14ac:dyDescent="0.2">
      <c r="B54" s="18" t="str">
        <f>'Begroting penvoerder'!B54</f>
        <v>Naam derde, omschrijving buitenlandse reis- en verblijfkosten</v>
      </c>
      <c r="D54" s="8"/>
      <c r="F54" s="8" t="str">
        <f>'Begroting penvoerder'!F54</f>
        <v>Kosten</v>
      </c>
      <c r="G54" s="8"/>
      <c r="I54" s="8" t="str">
        <f>'Begroting penvoerder'!I54</f>
        <v>Kosten</v>
      </c>
      <c r="J54" s="8"/>
      <c r="L54" s="8" t="str">
        <f>'Begroting penvoerder'!L54</f>
        <v>Kosten</v>
      </c>
      <c r="M54" s="8"/>
      <c r="N54" s="19"/>
      <c r="P54" s="11"/>
    </row>
    <row r="55" spans="1:19" s="2" customFormat="1" ht="15.6" customHeight="1" x14ac:dyDescent="0.2">
      <c r="A55" s="7"/>
      <c r="B55" s="88"/>
      <c r="D55" s="8"/>
      <c r="F55" s="89"/>
      <c r="G55" s="20"/>
      <c r="H55" s="20"/>
      <c r="I55" s="89"/>
      <c r="J55" s="20"/>
      <c r="K55" s="20"/>
      <c r="L55" s="89"/>
      <c r="M55" s="20"/>
      <c r="N55" s="39"/>
      <c r="P55" s="6"/>
    </row>
    <row r="56" spans="1:19" s="2" customFormat="1" ht="15.6" customHeight="1" x14ac:dyDescent="0.2">
      <c r="A56" s="7"/>
      <c r="B56" s="88"/>
      <c r="D56" s="8"/>
      <c r="F56" s="89"/>
      <c r="G56" s="20"/>
      <c r="H56" s="20"/>
      <c r="I56" s="89"/>
      <c r="J56" s="20"/>
      <c r="K56" s="20"/>
      <c r="L56" s="89"/>
      <c r="M56" s="20"/>
      <c r="N56" s="39"/>
      <c r="P56" s="6"/>
    </row>
    <row r="57" spans="1:19" s="2" customFormat="1" ht="15.6" customHeight="1" x14ac:dyDescent="0.2">
      <c r="A57" s="7"/>
      <c r="B57" s="88"/>
      <c r="D57" s="8"/>
      <c r="F57" s="89"/>
      <c r="G57" s="20"/>
      <c r="H57" s="20"/>
      <c r="I57" s="89"/>
      <c r="J57" s="20"/>
      <c r="K57" s="20"/>
      <c r="L57" s="89"/>
      <c r="M57" s="20"/>
      <c r="N57" s="39"/>
      <c r="P57" s="6"/>
    </row>
    <row r="58" spans="1:19" s="2" customFormat="1" ht="15.6" customHeight="1" x14ac:dyDescent="0.2">
      <c r="A58" s="7"/>
      <c r="B58" s="88"/>
      <c r="D58" s="8"/>
      <c r="F58" s="89"/>
      <c r="G58" s="20"/>
      <c r="H58" s="20"/>
      <c r="I58" s="89"/>
      <c r="J58" s="20"/>
      <c r="K58" s="20"/>
      <c r="L58" s="89"/>
      <c r="M58" s="20"/>
      <c r="N58" s="39"/>
      <c r="P58" s="6"/>
    </row>
    <row r="59" spans="1:19" s="2" customFormat="1" ht="15.6" customHeight="1" x14ac:dyDescent="0.2">
      <c r="A59" s="7"/>
      <c r="B59" s="88"/>
      <c r="D59" s="8"/>
      <c r="F59" s="89"/>
      <c r="G59" s="20"/>
      <c r="H59" s="20"/>
      <c r="I59" s="89"/>
      <c r="J59" s="20"/>
      <c r="K59" s="20"/>
      <c r="L59" s="89"/>
      <c r="M59" s="20"/>
      <c r="N59" s="39"/>
      <c r="P59" s="6"/>
    </row>
    <row r="60" spans="1:19" s="2" customFormat="1" ht="15.6" customHeight="1" x14ac:dyDescent="0.2">
      <c r="A60" s="7"/>
      <c r="B60" s="88"/>
      <c r="D60" s="8"/>
      <c r="F60" s="89"/>
      <c r="G60" s="20"/>
      <c r="H60" s="20"/>
      <c r="I60" s="89"/>
      <c r="J60" s="20"/>
      <c r="K60" s="20"/>
      <c r="L60" s="89"/>
      <c r="M60" s="20"/>
      <c r="N60" s="39"/>
      <c r="P60" s="6"/>
    </row>
    <row r="61" spans="1:19" s="2" customFormat="1" ht="15.6" customHeight="1" x14ac:dyDescent="0.2">
      <c r="A61" s="7"/>
      <c r="B61" s="88"/>
      <c r="D61" s="8"/>
      <c r="F61" s="89"/>
      <c r="G61" s="20"/>
      <c r="H61" s="20"/>
      <c r="I61" s="89"/>
      <c r="J61" s="20"/>
      <c r="K61" s="20"/>
      <c r="L61" s="89"/>
      <c r="M61" s="20"/>
      <c r="N61" s="39"/>
      <c r="P61" s="6"/>
    </row>
    <row r="62" spans="1:19" s="2" customFormat="1" ht="15.6" customHeight="1" x14ac:dyDescent="0.2">
      <c r="A62" s="7"/>
      <c r="B62" s="88"/>
      <c r="D62" s="8"/>
      <c r="F62" s="89"/>
      <c r="G62" s="20"/>
      <c r="H62" s="20"/>
      <c r="I62" s="89"/>
      <c r="J62" s="20"/>
      <c r="K62" s="20"/>
      <c r="L62" s="89"/>
      <c r="M62" s="20"/>
      <c r="N62" s="39"/>
      <c r="P62" s="6"/>
    </row>
    <row r="63" spans="1:19" s="2" customFormat="1" ht="15.6" customHeight="1" x14ac:dyDescent="0.2">
      <c r="B63" s="88"/>
      <c r="D63" s="4"/>
      <c r="F63" s="89"/>
      <c r="G63" s="20"/>
      <c r="H63" s="41"/>
      <c r="I63" s="89"/>
      <c r="J63" s="20"/>
      <c r="K63" s="41"/>
      <c r="L63" s="89"/>
      <c r="M63" s="20"/>
      <c r="N63" s="39"/>
      <c r="O63" s="42"/>
      <c r="P63" s="43"/>
      <c r="Q63" s="42"/>
      <c r="R63" s="42"/>
      <c r="S63" s="42"/>
    </row>
    <row r="64" spans="1:19" s="7" customFormat="1" ht="12.75" x14ac:dyDescent="0.2">
      <c r="B64" s="88"/>
      <c r="D64" s="8"/>
      <c r="E64" s="2"/>
      <c r="F64" s="89"/>
      <c r="G64" s="20"/>
      <c r="H64" s="20"/>
      <c r="I64" s="89"/>
      <c r="J64" s="23"/>
      <c r="K64" s="20"/>
      <c r="L64" s="89"/>
      <c r="M64" s="23"/>
      <c r="N64" s="39"/>
      <c r="P64" s="11"/>
    </row>
    <row r="65" spans="1:16" s="7" customFormat="1" ht="12.75" x14ac:dyDescent="0.2">
      <c r="B65" s="88"/>
      <c r="D65" s="8"/>
      <c r="E65" s="2"/>
      <c r="F65" s="89"/>
      <c r="G65" s="20"/>
      <c r="H65" s="20"/>
      <c r="I65" s="89"/>
      <c r="J65" s="23"/>
      <c r="K65" s="20"/>
      <c r="L65" s="89"/>
      <c r="M65" s="23"/>
      <c r="N65" s="39"/>
      <c r="P65" s="11"/>
    </row>
    <row r="66" spans="1:16" s="7" customFormat="1" ht="12.75" x14ac:dyDescent="0.2">
      <c r="B66" s="88"/>
      <c r="D66" s="8"/>
      <c r="E66" s="2"/>
      <c r="F66" s="89"/>
      <c r="G66" s="20"/>
      <c r="H66" s="20"/>
      <c r="I66" s="89"/>
      <c r="J66" s="23"/>
      <c r="K66" s="20"/>
      <c r="L66" s="89"/>
      <c r="M66" s="23"/>
      <c r="N66" s="39"/>
      <c r="P66" s="11"/>
    </row>
    <row r="67" spans="1:16" s="7" customFormat="1" ht="12.75" x14ac:dyDescent="0.2">
      <c r="B67" s="88"/>
      <c r="D67" s="8"/>
      <c r="E67" s="2"/>
      <c r="F67" s="89"/>
      <c r="G67" s="20"/>
      <c r="H67" s="20"/>
      <c r="I67" s="89"/>
      <c r="J67" s="23"/>
      <c r="K67" s="20"/>
      <c r="L67" s="89"/>
      <c r="M67" s="23"/>
      <c r="N67" s="39"/>
      <c r="P67" s="11"/>
    </row>
    <row r="68" spans="1:16" s="7" customFormat="1" ht="12.75" x14ac:dyDescent="0.2">
      <c r="B68" s="88"/>
      <c r="D68" s="8"/>
      <c r="E68" s="2"/>
      <c r="F68" s="89"/>
      <c r="G68" s="20"/>
      <c r="H68" s="20"/>
      <c r="I68" s="89"/>
      <c r="J68" s="23"/>
      <c r="K68" s="20"/>
      <c r="L68" s="89"/>
      <c r="M68" s="23"/>
      <c r="N68" s="39"/>
      <c r="P68" s="11"/>
    </row>
    <row r="69" spans="1:16" s="7" customFormat="1" ht="12.75" x14ac:dyDescent="0.2">
      <c r="B69" s="88"/>
      <c r="D69" s="8"/>
      <c r="E69" s="2"/>
      <c r="F69" s="138"/>
      <c r="G69" s="20"/>
      <c r="H69" s="41"/>
      <c r="I69" s="138"/>
      <c r="J69" s="23"/>
      <c r="K69" s="41"/>
      <c r="L69" s="138"/>
      <c r="M69" s="23"/>
      <c r="N69" s="39" t="str">
        <f>'Begroting penvoerder'!N69</f>
        <v>Totaal kosten derden</v>
      </c>
      <c r="P69" s="11"/>
    </row>
    <row r="70" spans="1:16" s="7" customFormat="1" ht="13.5" thickBot="1" x14ac:dyDescent="0.25">
      <c r="B70" s="26"/>
      <c r="C70" s="27"/>
      <c r="D70" s="28"/>
      <c r="E70" s="27"/>
      <c r="F70" s="175">
        <f>SUM(F55:F69)</f>
        <v>0</v>
      </c>
      <c r="G70" s="29"/>
      <c r="H70" s="29"/>
      <c r="I70" s="175">
        <f>SUM(I55:I69)</f>
        <v>0</v>
      </c>
      <c r="J70" s="29"/>
      <c r="K70" s="29"/>
      <c r="L70" s="175">
        <f>SUM(L55:L69)</f>
        <v>0</v>
      </c>
      <c r="M70" s="29"/>
      <c r="N70" s="174">
        <f>+F70+I70+L70</f>
        <v>0</v>
      </c>
      <c r="P70" s="11"/>
    </row>
    <row r="71" spans="1:16" s="7" customFormat="1" ht="13.5" thickBot="1" x14ac:dyDescent="0.25">
      <c r="D71" s="8"/>
      <c r="F71" s="8"/>
      <c r="G71" s="8"/>
      <c r="H71" s="8"/>
      <c r="I71" s="8"/>
      <c r="J71" s="8"/>
      <c r="K71" s="8"/>
      <c r="L71" s="8"/>
      <c r="M71" s="8"/>
      <c r="N71" s="5"/>
      <c r="P71" s="11"/>
    </row>
    <row r="72" spans="1:16" s="46" customFormat="1" ht="21.75" customHeight="1" thickBot="1" x14ac:dyDescent="0.3">
      <c r="A72" s="7" t="str">
        <f>'Begroting penvoerder'!A72</f>
        <v>5.</v>
      </c>
      <c r="B72" s="47" t="str">
        <f>'Begroting penvoerder'!B72</f>
        <v>Totale subsidiabele projectkosten</v>
      </c>
      <c r="C72" s="48"/>
      <c r="D72" s="49"/>
      <c r="E72" s="50"/>
      <c r="F72" s="177">
        <f>SUM(F22,F34,F47,F70)</f>
        <v>0</v>
      </c>
      <c r="G72" s="51"/>
      <c r="H72" s="51"/>
      <c r="I72" s="177">
        <f>SUM(I22,I34,I47,I70)</f>
        <v>0</v>
      </c>
      <c r="J72" s="51"/>
      <c r="K72" s="51"/>
      <c r="L72" s="177">
        <f>SUM(L22,L34,L47,L70)</f>
        <v>0</v>
      </c>
      <c r="M72" s="51"/>
      <c r="N72" s="178">
        <f>+F72+I72+L72</f>
        <v>0</v>
      </c>
      <c r="P72" s="52"/>
    </row>
    <row r="73" spans="1:16" s="7" customFormat="1" ht="15.6" customHeight="1" thickBot="1" x14ac:dyDescent="0.3">
      <c r="A73" s="53"/>
      <c r="B73" s="53"/>
      <c r="C73" s="53"/>
      <c r="D73" s="54"/>
      <c r="F73" s="23"/>
      <c r="G73" s="23"/>
      <c r="H73" s="23"/>
      <c r="I73" s="23"/>
      <c r="J73" s="23"/>
      <c r="K73" s="23"/>
      <c r="L73" s="23"/>
      <c r="M73" s="23"/>
      <c r="N73" s="55"/>
      <c r="O73" s="56"/>
      <c r="P73" s="11"/>
    </row>
    <row r="74" spans="1:16" s="2" customFormat="1" ht="21" customHeight="1" x14ac:dyDescent="0.25">
      <c r="A74" s="53"/>
      <c r="B74" s="57" t="str">
        <f>'Begroting penvoerder'!B74</f>
        <v>Eventuele andere subsidie van een bestuursorgaan of Europese Unie</v>
      </c>
      <c r="C74" s="58"/>
      <c r="D74" s="59"/>
      <c r="E74" s="60"/>
      <c r="F74" s="61"/>
      <c r="G74" s="61"/>
      <c r="H74" s="62"/>
      <c r="I74" s="61"/>
      <c r="J74" s="62"/>
      <c r="K74" s="62"/>
      <c r="L74" s="61"/>
      <c r="M74" s="62"/>
      <c r="N74" s="139"/>
      <c r="P74" s="6"/>
    </row>
    <row r="75" spans="1:16" s="2" customFormat="1" ht="15.6" customHeight="1" x14ac:dyDescent="0.2">
      <c r="B75" s="24"/>
      <c r="C75" s="63"/>
      <c r="D75" s="64"/>
      <c r="F75" s="4"/>
      <c r="G75" s="4"/>
      <c r="I75" s="4"/>
      <c r="J75" s="65"/>
      <c r="L75" s="4"/>
      <c r="M75" s="65"/>
      <c r="N75" s="19"/>
      <c r="P75" s="6"/>
    </row>
    <row r="76" spans="1:16" ht="15.6" customHeight="1" x14ac:dyDescent="0.25">
      <c r="A76" s="66"/>
      <c r="B76" s="67" t="str">
        <f>'Begroting penvoerder'!B76</f>
        <v>Toelichting en duidelijke onderbouwing* financiering eigen aandeel:</v>
      </c>
      <c r="C76" s="66"/>
      <c r="D76" s="68"/>
      <c r="N76" s="71"/>
    </row>
    <row r="77" spans="1:16" ht="15.6" customHeight="1" x14ac:dyDescent="0.25">
      <c r="B77" s="73" t="str">
        <f>'Begroting penvoerder'!B77</f>
        <v>(*pas nodig als de subsidieaanvraag is gehonoreerd)</v>
      </c>
      <c r="C77" s="74"/>
      <c r="D77" s="68"/>
      <c r="J77" s="75"/>
      <c r="M77" s="75"/>
      <c r="N77" s="76"/>
    </row>
    <row r="78" spans="1:16" ht="15.6" customHeight="1" x14ac:dyDescent="0.25">
      <c r="A78" s="66"/>
      <c r="B78" s="77"/>
      <c r="C78" s="66"/>
      <c r="D78" s="68"/>
      <c r="J78" s="75"/>
      <c r="M78" s="75"/>
      <c r="N78" s="76"/>
    </row>
    <row r="79" spans="1:16" ht="15.6" customHeight="1" x14ac:dyDescent="0.2">
      <c r="B79" s="73"/>
      <c r="H79" s="78"/>
      <c r="K79" s="78"/>
      <c r="N79" s="71"/>
    </row>
    <row r="80" spans="1:16" s="2" customFormat="1" ht="15.6" customHeight="1" thickBot="1" x14ac:dyDescent="0.25">
      <c r="A80" s="7"/>
      <c r="B80" s="79"/>
      <c r="C80" s="80"/>
      <c r="D80" s="81"/>
      <c r="E80" s="82"/>
      <c r="F80" s="83"/>
      <c r="G80" s="83"/>
      <c r="H80" s="82"/>
      <c r="I80" s="83"/>
      <c r="J80" s="83"/>
      <c r="K80" s="82"/>
      <c r="L80" s="83"/>
      <c r="M80" s="83"/>
      <c r="N80" s="84"/>
      <c r="P80" s="6"/>
    </row>
    <row r="81" spans="6:13" ht="15.6" customHeight="1" x14ac:dyDescent="0.2">
      <c r="F81" s="85"/>
      <c r="G81" s="85"/>
      <c r="I81" s="85"/>
      <c r="L81" s="85"/>
    </row>
    <row r="82" spans="6:13" ht="15.6" customHeight="1" x14ac:dyDescent="0.2">
      <c r="J82" s="75"/>
      <c r="M82" s="75"/>
    </row>
  </sheetData>
  <sheetProtection sheet="1" selectLockedCells="1"/>
  <dataValidations count="2">
    <dataValidation type="list" allowBlank="1" showInputMessage="1" showErrorMessage="1" sqref="C3" xr:uid="{03DCFCB4-6C0C-48E5-BCAD-780AF59CCF44}">
      <formula1>"GB,MKB,KIS"</formula1>
    </dataValidation>
    <dataValidation type="list" showInputMessage="1" showErrorMessage="1" sqref="C21" xr:uid="{ADC1E23D-05C5-4B8F-9D34-1C8C014C11E9}">
      <formula1>"integrale kostensystematiek,loonkosten plus vaste-opslag-systematiek,vaste-uurtarief-systematiek"</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headerFooter alignWithMargins="0">
    <oddHeader>&amp;C&amp;A</oddHeader>
  </headerFooter>
  <rowBreaks count="1" manualBreakCount="1">
    <brk id="51"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Blad14"/>
  <dimension ref="A1:S82"/>
  <sheetViews>
    <sheetView zoomScale="85" zoomScaleNormal="70" workbookViewId="0">
      <selection activeCell="C1" sqref="C1"/>
    </sheetView>
  </sheetViews>
  <sheetFormatPr defaultColWidth="10.875" defaultRowHeight="15.6" customHeight="1" x14ac:dyDescent="0.2"/>
  <cols>
    <col min="1" max="1" width="3.75" style="69" customWidth="1"/>
    <col min="2" max="2" width="23.5" style="69" customWidth="1"/>
    <col min="3" max="3" width="25.125" style="69" customWidth="1"/>
    <col min="4" max="4" width="20.875" style="70" customWidth="1"/>
    <col min="5" max="5" width="17.5" style="69" customWidth="1"/>
    <col min="6" max="6" width="16.375" style="70" bestFit="1" customWidth="1"/>
    <col min="7" max="7" width="3.125" style="70" customWidth="1"/>
    <col min="8" max="8" width="17.5" style="69" customWidth="1"/>
    <col min="9" max="9" width="16.375" style="70" bestFit="1" customWidth="1"/>
    <col min="10" max="10" width="3.125" style="70" customWidth="1"/>
    <col min="11" max="11" width="17.625" style="69" customWidth="1"/>
    <col min="12" max="12" width="16.375" style="70" bestFit="1" customWidth="1"/>
    <col min="13" max="13" width="3.125" style="70" customWidth="1"/>
    <col min="14" max="14" width="34.5" style="69" customWidth="1"/>
    <col min="15" max="15" width="4.375" style="69" bestFit="1" customWidth="1"/>
    <col min="16" max="16" width="7.375" style="72" customWidth="1"/>
    <col min="17" max="16384" width="10.875" style="69"/>
  </cols>
  <sheetData>
    <row r="1" spans="1:16" s="2" customFormat="1" ht="15.6" customHeight="1" thickBot="1" x14ac:dyDescent="0.3">
      <c r="B1" s="3" t="s">
        <v>37</v>
      </c>
      <c r="C1" s="86"/>
      <c r="D1" s="135" t="str">
        <f>'Begroting penvoerder'!D1</f>
        <v>versie:</v>
      </c>
      <c r="E1" s="94" t="str">
        <f>Code</f>
        <v>euroHPC220715</v>
      </c>
      <c r="F1" s="4"/>
      <c r="G1" s="4"/>
      <c r="I1" s="4"/>
      <c r="J1" s="4"/>
      <c r="L1" s="4"/>
      <c r="M1" s="4"/>
      <c r="N1" s="5"/>
      <c r="P1" s="6"/>
    </row>
    <row r="2" spans="1:16" s="7" customFormat="1" ht="15.6" customHeight="1" thickBot="1" x14ac:dyDescent="0.3">
      <c r="B2" s="3" t="str">
        <f>'Begroting penvoerder'!B2</f>
        <v>Projecttitel:</v>
      </c>
      <c r="C2" s="176">
        <f>Projecttitel</f>
        <v>0</v>
      </c>
      <c r="D2" s="8"/>
      <c r="E2" s="9"/>
      <c r="F2" s="10"/>
      <c r="G2" s="10"/>
      <c r="I2" s="10"/>
      <c r="J2" s="10"/>
      <c r="L2" s="10"/>
      <c r="M2" s="10"/>
      <c r="N2" s="5"/>
      <c r="P2" s="11"/>
    </row>
    <row r="3" spans="1:16" s="7" customFormat="1" ht="15.6" customHeight="1" thickBot="1" x14ac:dyDescent="0.3">
      <c r="B3" s="3" t="str">
        <f>'Begroting penvoerder'!B3</f>
        <v>Type organisatie:</v>
      </c>
      <c r="C3" s="165"/>
      <c r="D3" s="2" t="str">
        <f>'Begroting penvoerder'!D3</f>
        <v>Groot bedrijf, MKB of kennisinstelling</v>
      </c>
      <c r="F3" s="10"/>
      <c r="G3" s="10"/>
      <c r="I3" s="10"/>
      <c r="J3" s="10"/>
      <c r="L3" s="10"/>
      <c r="M3" s="10"/>
      <c r="N3" s="5"/>
      <c r="P3" s="11"/>
    </row>
    <row r="4" spans="1:16" s="2" customFormat="1" ht="15.6" customHeight="1" thickBot="1" x14ac:dyDescent="0.25">
      <c r="D4" s="4"/>
      <c r="F4" s="4"/>
      <c r="G4" s="4"/>
      <c r="I4" s="4"/>
      <c r="J4" s="4"/>
      <c r="L4" s="4"/>
      <c r="M4" s="4"/>
      <c r="N4" s="5"/>
      <c r="P4" s="6"/>
    </row>
    <row r="5" spans="1:16" s="2" customFormat="1" ht="23.25" customHeight="1" x14ac:dyDescent="0.2">
      <c r="A5" s="7" t="str">
        <f>'Begroting penvoerder'!A5</f>
        <v>1.</v>
      </c>
      <c r="B5" s="13" t="str">
        <f>'Begroting penvoerder'!B5</f>
        <v>Loonkosten:</v>
      </c>
      <c r="C5" s="14"/>
      <c r="D5" s="15"/>
      <c r="E5" s="16" t="str">
        <f>'Begroting penvoerder'!E5</f>
        <v>Fundamenteel onderzoek</v>
      </c>
      <c r="F5" s="15"/>
      <c r="G5" s="15"/>
      <c r="H5" s="16" t="str">
        <f>'Begroting penvoerder'!H5</f>
        <v>Industrieel onderzoek</v>
      </c>
      <c r="I5" s="15"/>
      <c r="J5" s="15"/>
      <c r="K5" s="14" t="str">
        <f>'Begroting penvoerder'!K5</f>
        <v>Experimentele ontwikkeling</v>
      </c>
      <c r="L5" s="15"/>
      <c r="M5" s="15"/>
      <c r="N5" s="17"/>
      <c r="P5" s="6"/>
    </row>
    <row r="6" spans="1:16" s="7" customFormat="1" ht="21" customHeight="1" x14ac:dyDescent="0.2">
      <c r="B6" s="18" t="str">
        <f>'Begroting penvoerder'!B6</f>
        <v>Medewerker</v>
      </c>
      <c r="C6" s="7" t="str">
        <f>'Begroting penvoerder'!C6</f>
        <v>Functie</v>
      </c>
      <c r="D6" s="8" t="str">
        <f>'Begroting penvoerder'!D6</f>
        <v>Uurtarief</v>
      </c>
      <c r="E6" s="7" t="str">
        <f>'Begroting penvoerder'!E6</f>
        <v>Uren</v>
      </c>
      <c r="F6" s="8" t="str">
        <f>'Begroting penvoerder'!F6</f>
        <v>Uren x tarief</v>
      </c>
      <c r="G6" s="8"/>
      <c r="H6" s="7" t="str">
        <f>'Begroting penvoerder'!H6</f>
        <v>Uren</v>
      </c>
      <c r="I6" s="8" t="str">
        <f>'Begroting penvoerder'!I6</f>
        <v>Uren x tarief</v>
      </c>
      <c r="J6" s="8"/>
      <c r="K6" s="7" t="str">
        <f>'Begroting penvoerder'!K6</f>
        <v>Uren</v>
      </c>
      <c r="L6" s="8" t="str">
        <f>'Begroting penvoerder'!L6</f>
        <v>Uren x tarief</v>
      </c>
      <c r="M6" s="8"/>
      <c r="N6" s="19"/>
      <c r="P6" s="11"/>
    </row>
    <row r="7" spans="1:16" s="2" customFormat="1" ht="15.6" customHeight="1" x14ac:dyDescent="0.2">
      <c r="B7" s="88"/>
      <c r="C7" s="89"/>
      <c r="D7" s="90"/>
      <c r="E7" s="91"/>
      <c r="F7" s="171">
        <f>$D7*E7</f>
        <v>0</v>
      </c>
      <c r="G7" s="21"/>
      <c r="H7" s="91"/>
      <c r="I7" s="171">
        <f>$D7*H7</f>
        <v>0</v>
      </c>
      <c r="J7" s="4"/>
      <c r="K7" s="91"/>
      <c r="L7" s="171">
        <f>$D7*K7</f>
        <v>0</v>
      </c>
      <c r="M7" s="4"/>
      <c r="N7" s="19"/>
      <c r="P7" s="6"/>
    </row>
    <row r="8" spans="1:16" s="2" customFormat="1" ht="15.6" customHeight="1" x14ac:dyDescent="0.2">
      <c r="B8" s="88"/>
      <c r="C8" s="89"/>
      <c r="D8" s="90"/>
      <c r="E8" s="91"/>
      <c r="F8" s="171">
        <f t="shared" ref="F8:F15" si="0">$D8*E8</f>
        <v>0</v>
      </c>
      <c r="G8" s="21"/>
      <c r="H8" s="91"/>
      <c r="I8" s="171">
        <f t="shared" ref="I8:I15" si="1">$D8*H8</f>
        <v>0</v>
      </c>
      <c r="J8" s="4"/>
      <c r="K8" s="91"/>
      <c r="L8" s="171">
        <f t="shared" ref="L8:L15" si="2">$D8*K8</f>
        <v>0</v>
      </c>
      <c r="M8" s="4"/>
      <c r="N8" s="19"/>
      <c r="P8" s="6"/>
    </row>
    <row r="9" spans="1:16" s="2" customFormat="1" ht="15.6" customHeight="1" x14ac:dyDescent="0.2">
      <c r="B9" s="88"/>
      <c r="C9" s="89"/>
      <c r="D9" s="90"/>
      <c r="E9" s="91"/>
      <c r="F9" s="171">
        <f t="shared" si="0"/>
        <v>0</v>
      </c>
      <c r="G9" s="21"/>
      <c r="H9" s="91"/>
      <c r="I9" s="171">
        <f t="shared" si="1"/>
        <v>0</v>
      </c>
      <c r="J9" s="4"/>
      <c r="K9" s="91"/>
      <c r="L9" s="171">
        <f t="shared" si="2"/>
        <v>0</v>
      </c>
      <c r="M9" s="4"/>
      <c r="N9" s="19"/>
      <c r="P9" s="6"/>
    </row>
    <row r="10" spans="1:16" s="2" customFormat="1" ht="15.6" customHeight="1" x14ac:dyDescent="0.2">
      <c r="B10" s="88"/>
      <c r="C10" s="89"/>
      <c r="D10" s="90"/>
      <c r="E10" s="91"/>
      <c r="F10" s="171">
        <f t="shared" si="0"/>
        <v>0</v>
      </c>
      <c r="G10" s="21"/>
      <c r="H10" s="91"/>
      <c r="I10" s="171">
        <f t="shared" si="1"/>
        <v>0</v>
      </c>
      <c r="J10" s="4"/>
      <c r="K10" s="91"/>
      <c r="L10" s="171">
        <f t="shared" si="2"/>
        <v>0</v>
      </c>
      <c r="M10" s="4"/>
      <c r="N10" s="19"/>
      <c r="P10" s="6"/>
    </row>
    <row r="11" spans="1:16" s="2" customFormat="1" ht="15.6" customHeight="1" x14ac:dyDescent="0.2">
      <c r="B11" s="88"/>
      <c r="C11" s="89"/>
      <c r="D11" s="90"/>
      <c r="E11" s="91"/>
      <c r="F11" s="171">
        <f t="shared" si="0"/>
        <v>0</v>
      </c>
      <c r="G11" s="21"/>
      <c r="H11" s="91"/>
      <c r="I11" s="171">
        <f t="shared" si="1"/>
        <v>0</v>
      </c>
      <c r="J11" s="4"/>
      <c r="K11" s="91"/>
      <c r="L11" s="171">
        <f t="shared" si="2"/>
        <v>0</v>
      </c>
      <c r="M11" s="4"/>
      <c r="N11" s="19"/>
      <c r="P11" s="6"/>
    </row>
    <row r="12" spans="1:16" s="2" customFormat="1" ht="15.6" customHeight="1" x14ac:dyDescent="0.2">
      <c r="B12" s="88"/>
      <c r="C12" s="89"/>
      <c r="D12" s="90"/>
      <c r="E12" s="91"/>
      <c r="F12" s="171">
        <f t="shared" si="0"/>
        <v>0</v>
      </c>
      <c r="G12" s="21"/>
      <c r="H12" s="91"/>
      <c r="I12" s="171">
        <f t="shared" si="1"/>
        <v>0</v>
      </c>
      <c r="J12" s="4"/>
      <c r="K12" s="91"/>
      <c r="L12" s="171">
        <f t="shared" si="2"/>
        <v>0</v>
      </c>
      <c r="M12" s="4"/>
      <c r="N12" s="19"/>
      <c r="P12" s="6"/>
    </row>
    <row r="13" spans="1:16" s="2" customFormat="1" ht="15.6" customHeight="1" x14ac:dyDescent="0.2">
      <c r="B13" s="88"/>
      <c r="C13" s="89"/>
      <c r="D13" s="90"/>
      <c r="E13" s="91"/>
      <c r="F13" s="171">
        <f t="shared" si="0"/>
        <v>0</v>
      </c>
      <c r="G13" s="21"/>
      <c r="H13" s="91"/>
      <c r="I13" s="171">
        <f t="shared" si="1"/>
        <v>0</v>
      </c>
      <c r="J13" s="4"/>
      <c r="K13" s="91"/>
      <c r="L13" s="171">
        <f t="shared" si="2"/>
        <v>0</v>
      </c>
      <c r="M13" s="4"/>
      <c r="N13" s="19"/>
      <c r="P13" s="6"/>
    </row>
    <row r="14" spans="1:16" s="2" customFormat="1" ht="15.6" customHeight="1" x14ac:dyDescent="0.2">
      <c r="B14" s="88"/>
      <c r="C14" s="89"/>
      <c r="D14" s="90"/>
      <c r="E14" s="91"/>
      <c r="F14" s="171">
        <f t="shared" si="0"/>
        <v>0</v>
      </c>
      <c r="G14" s="21"/>
      <c r="H14" s="91"/>
      <c r="I14" s="171">
        <f t="shared" si="1"/>
        <v>0</v>
      </c>
      <c r="J14" s="4"/>
      <c r="K14" s="91"/>
      <c r="L14" s="171">
        <f t="shared" si="2"/>
        <v>0</v>
      </c>
      <c r="M14" s="4"/>
      <c r="N14" s="19"/>
      <c r="P14" s="6"/>
    </row>
    <row r="15" spans="1:16" s="2" customFormat="1" ht="15.6" customHeight="1" x14ac:dyDescent="0.2">
      <c r="B15" s="88"/>
      <c r="C15" s="89"/>
      <c r="D15" s="90"/>
      <c r="E15" s="91"/>
      <c r="F15" s="171">
        <f t="shared" si="0"/>
        <v>0</v>
      </c>
      <c r="G15" s="21"/>
      <c r="H15" s="91"/>
      <c r="I15" s="171">
        <f t="shared" si="1"/>
        <v>0</v>
      </c>
      <c r="J15" s="4"/>
      <c r="K15" s="91"/>
      <c r="L15" s="171">
        <f t="shared" si="2"/>
        <v>0</v>
      </c>
      <c r="M15" s="4"/>
      <c r="N15" s="19"/>
      <c r="P15" s="6"/>
    </row>
    <row r="16" spans="1:16" s="7" customFormat="1" ht="15.6" customHeight="1" x14ac:dyDescent="0.2">
      <c r="B16" s="18" t="str">
        <f>'Begroting penvoerder'!B16</f>
        <v xml:space="preserve">Indien geen loonkosten, maar wel arbeid: </v>
      </c>
      <c r="D16" s="22"/>
      <c r="E16" s="9"/>
      <c r="F16" s="20"/>
      <c r="G16" s="22"/>
      <c r="I16" s="20"/>
      <c r="J16" s="8"/>
      <c r="L16" s="20"/>
      <c r="M16" s="8"/>
      <c r="N16" s="19"/>
      <c r="P16" s="11"/>
    </row>
    <row r="17" spans="1:16" s="7" customFormat="1" ht="15.6" customHeight="1" x14ac:dyDescent="0.2">
      <c r="B17" s="88"/>
      <c r="C17" s="89"/>
      <c r="D17" s="137">
        <f>'Begroting penvoerder'!D17</f>
        <v>60</v>
      </c>
      <c r="E17" s="91"/>
      <c r="F17" s="171">
        <f>$D17*E17</f>
        <v>0</v>
      </c>
      <c r="G17" s="21"/>
      <c r="H17" s="91"/>
      <c r="I17" s="171">
        <f>$D17*H17</f>
        <v>0</v>
      </c>
      <c r="J17" s="8"/>
      <c r="K17" s="91"/>
      <c r="L17" s="171">
        <f>$D17*K17</f>
        <v>0</v>
      </c>
      <c r="M17" s="8"/>
      <c r="N17" s="19"/>
      <c r="P17" s="11"/>
    </row>
    <row r="18" spans="1:16" s="7" customFormat="1" ht="15.6" customHeight="1" x14ac:dyDescent="0.2">
      <c r="B18" s="88"/>
      <c r="C18" s="89"/>
      <c r="D18" s="137">
        <f>'Begroting penvoerder'!D18</f>
        <v>60</v>
      </c>
      <c r="E18" s="91"/>
      <c r="F18" s="190">
        <f>$D18*E18</f>
        <v>0</v>
      </c>
      <c r="G18" s="21"/>
      <c r="H18" s="91"/>
      <c r="I18" s="190">
        <f>$D18*H18</f>
        <v>0</v>
      </c>
      <c r="J18" s="8"/>
      <c r="K18" s="91"/>
      <c r="L18" s="190">
        <f>$D18*K18</f>
        <v>0</v>
      </c>
      <c r="M18" s="8"/>
      <c r="N18" s="25"/>
      <c r="P18" s="11"/>
    </row>
    <row r="19" spans="1:16" s="2" customFormat="1" ht="15.6" customHeight="1" x14ac:dyDescent="0.2">
      <c r="B19" s="24"/>
      <c r="D19" s="4"/>
      <c r="F19" s="189">
        <f>SUM(F7:F18)</f>
        <v>0</v>
      </c>
      <c r="G19" s="22"/>
      <c r="H19" s="22"/>
      <c r="I19" s="189">
        <f>SUM(I7:I18)</f>
        <v>0</v>
      </c>
      <c r="J19" s="4"/>
      <c r="K19" s="22"/>
      <c r="L19" s="189">
        <f>SUM(L7:L18)</f>
        <v>0</v>
      </c>
      <c r="M19" s="4"/>
      <c r="N19" s="19"/>
      <c r="P19" s="6"/>
    </row>
    <row r="20" spans="1:16" s="2" customFormat="1" ht="12.75" x14ac:dyDescent="0.2">
      <c r="B20" s="170"/>
      <c r="C20" s="141"/>
      <c r="D20" s="141"/>
      <c r="F20" s="23"/>
      <c r="G20" s="23"/>
      <c r="H20" s="23"/>
      <c r="I20" s="23"/>
      <c r="J20" s="4"/>
      <c r="K20" s="23"/>
      <c r="L20" s="23"/>
      <c r="M20" s="4"/>
      <c r="N20" s="25"/>
      <c r="P20" s="6"/>
    </row>
    <row r="21" spans="1:16" s="7" customFormat="1" ht="51" x14ac:dyDescent="0.2">
      <c r="B21" s="191" t="str">
        <f>'Begroting penvoerder'!B21</f>
        <v>Welke methode van berekening van subsidiabele kosten wilt u hanteren? (Zie Toelichting kostenposten.)</v>
      </c>
      <c r="C21" s="192" t="s">
        <v>75</v>
      </c>
      <c r="D21" s="141" t="str">
        <f>'Begroting penvoerder'!D21</f>
        <v>Opslag algemene kosten (50%) (alleen bij loonkosten plus vaste-opslag-systematiek)</v>
      </c>
      <c r="F21" s="195">
        <f>IF($C$21="loonkosten plus vaste-opslag-systematiek",SUM(F7:F15)*0.5,0)</f>
        <v>0</v>
      </c>
      <c r="G21" s="8"/>
      <c r="I21" s="195">
        <f>IF($C$21="loonkosten plus vaste-opslag-systematiek",SUM(I7:I15)*0.5,0)</f>
        <v>0</v>
      </c>
      <c r="J21" s="8"/>
      <c r="L21" s="195">
        <f>IF($C$21="loonkosten plus vaste-opslag-systematiek",SUM(L7:L15)*0.5,0)</f>
        <v>0</v>
      </c>
      <c r="M21" s="8"/>
      <c r="N21" s="32" t="str">
        <f>'Begroting penvoerder'!N21</f>
        <v>Totaal loonkosten</v>
      </c>
    </row>
    <row r="22" spans="1:16" s="2" customFormat="1" ht="15.6" customHeight="1" thickBot="1" x14ac:dyDescent="0.25">
      <c r="B22" s="79"/>
      <c r="C22" s="82"/>
      <c r="D22" s="83"/>
      <c r="E22" s="82"/>
      <c r="F22" s="173">
        <f>F19+F21</f>
        <v>0</v>
      </c>
      <c r="G22" s="169"/>
      <c r="H22" s="169"/>
      <c r="I22" s="173">
        <f>I19+I21</f>
        <v>0</v>
      </c>
      <c r="J22" s="83"/>
      <c r="K22" s="169"/>
      <c r="L22" s="173">
        <f>L19+L21</f>
        <v>0</v>
      </c>
      <c r="M22" s="83"/>
      <c r="N22" s="174">
        <f>+F22+I22+L22</f>
        <v>0</v>
      </c>
      <c r="P22" s="6"/>
    </row>
    <row r="23" spans="1:16" s="7" customFormat="1" ht="15.6" customHeight="1" thickBot="1" x14ac:dyDescent="0.25">
      <c r="D23" s="8"/>
      <c r="F23" s="8"/>
      <c r="G23" s="8"/>
      <c r="I23" s="8"/>
      <c r="J23" s="8"/>
      <c r="L23" s="8"/>
      <c r="M23" s="8"/>
      <c r="N23" s="5"/>
      <c r="P23" s="11"/>
    </row>
    <row r="24" spans="1:16" s="2" customFormat="1" ht="23.25" customHeight="1" x14ac:dyDescent="0.2">
      <c r="A24" s="7" t="str">
        <f>'Begroting penvoerder'!A24</f>
        <v>2.</v>
      </c>
      <c r="B24" s="13" t="str">
        <f>'Begroting penvoerder'!B24</f>
        <v>Kosten van materialen en hulpmiddelen:</v>
      </c>
      <c r="C24" s="14"/>
      <c r="D24" s="30"/>
      <c r="E24" s="16" t="str">
        <f>'Begroting penvoerder'!E24</f>
        <v>Fundamenteel onderzoek</v>
      </c>
      <c r="F24" s="15"/>
      <c r="G24" s="15"/>
      <c r="H24" s="16" t="str">
        <f>'Begroting penvoerder'!H24</f>
        <v>Industrieel onderzoek</v>
      </c>
      <c r="I24" s="15"/>
      <c r="J24" s="15"/>
      <c r="K24" s="16" t="str">
        <f>'Begroting penvoerder'!K24</f>
        <v>Experimentele ontwikkeling</v>
      </c>
      <c r="L24" s="15"/>
      <c r="M24" s="15"/>
      <c r="N24" s="17"/>
      <c r="P24" s="6"/>
    </row>
    <row r="25" spans="1:16" s="7" customFormat="1" ht="21.75" customHeight="1" x14ac:dyDescent="0.2">
      <c r="B25" s="18" t="str">
        <f>'Begroting penvoerder'!B25</f>
        <v>Materiaal/hulpmiddel</v>
      </c>
      <c r="D25" s="8" t="str">
        <f>'Begroting penvoerder'!D25</f>
        <v>Prijs per hoeveelheid</v>
      </c>
      <c r="E25" s="7" t="str">
        <f>'Begroting penvoerder'!E25</f>
        <v>Hoeveelheid</v>
      </c>
      <c r="F25" s="8" t="str">
        <f>'Begroting penvoerder'!F25</f>
        <v>Hoev.x prijs</v>
      </c>
      <c r="G25" s="8"/>
      <c r="H25" s="7" t="str">
        <f>'Begroting penvoerder'!H25</f>
        <v>Hoeveelheid</v>
      </c>
      <c r="I25" s="8" t="str">
        <f>'Begroting penvoerder'!I25</f>
        <v>Hoev.x prijs</v>
      </c>
      <c r="J25" s="8"/>
      <c r="K25" s="7" t="str">
        <f>'Begroting penvoerder'!K25</f>
        <v>Hoeveelheid</v>
      </c>
      <c r="L25" s="8" t="str">
        <f>'Begroting penvoerder'!L25</f>
        <v>Hoev.x prijs</v>
      </c>
      <c r="M25" s="8"/>
      <c r="N25" s="19"/>
      <c r="P25" s="11"/>
    </row>
    <row r="26" spans="1:16" s="2" customFormat="1" ht="15.6" customHeight="1" x14ac:dyDescent="0.2">
      <c r="A26" s="7"/>
      <c r="B26" s="88"/>
      <c r="C26" s="7"/>
      <c r="D26" s="92"/>
      <c r="E26" s="91"/>
      <c r="F26" s="171">
        <f>D$26*E26</f>
        <v>0</v>
      </c>
      <c r="G26" s="20"/>
      <c r="H26" s="93"/>
      <c r="I26" s="171">
        <f>$D26*H26</f>
        <v>0</v>
      </c>
      <c r="J26" s="31"/>
      <c r="K26" s="93"/>
      <c r="L26" s="171">
        <f>$D26*K26</f>
        <v>0</v>
      </c>
      <c r="M26" s="31"/>
      <c r="N26" s="32"/>
      <c r="P26" s="6"/>
    </row>
    <row r="27" spans="1:16" s="2" customFormat="1" ht="15.6" customHeight="1" x14ac:dyDescent="0.2">
      <c r="A27" s="7"/>
      <c r="B27" s="88"/>
      <c r="C27" s="7"/>
      <c r="D27" s="92"/>
      <c r="E27" s="91"/>
      <c r="F27" s="171">
        <f>D$27*E27</f>
        <v>0</v>
      </c>
      <c r="G27" s="20"/>
      <c r="H27" s="93"/>
      <c r="I27" s="171">
        <f t="shared" ref="I27:I33" si="3">$D27*H27</f>
        <v>0</v>
      </c>
      <c r="J27" s="31"/>
      <c r="K27" s="93"/>
      <c r="L27" s="171">
        <f t="shared" ref="L27:L33" si="4">$D27*K27</f>
        <v>0</v>
      </c>
      <c r="M27" s="31"/>
      <c r="N27" s="32"/>
      <c r="P27" s="6"/>
    </row>
    <row r="28" spans="1:16" s="2" customFormat="1" ht="15.6" customHeight="1" x14ac:dyDescent="0.2">
      <c r="A28" s="7"/>
      <c r="B28" s="88"/>
      <c r="C28" s="7"/>
      <c r="D28" s="92"/>
      <c r="E28" s="91"/>
      <c r="F28" s="171">
        <f>D$28*E28</f>
        <v>0</v>
      </c>
      <c r="G28" s="20"/>
      <c r="H28" s="93"/>
      <c r="I28" s="171">
        <f t="shared" si="3"/>
        <v>0</v>
      </c>
      <c r="J28" s="31"/>
      <c r="K28" s="93"/>
      <c r="L28" s="171">
        <f t="shared" si="4"/>
        <v>0</v>
      </c>
      <c r="M28" s="31"/>
      <c r="N28" s="32"/>
      <c r="P28" s="6"/>
    </row>
    <row r="29" spans="1:16" s="2" customFormat="1" ht="15.6" customHeight="1" x14ac:dyDescent="0.2">
      <c r="A29" s="7"/>
      <c r="B29" s="88"/>
      <c r="C29" s="7"/>
      <c r="D29" s="92"/>
      <c r="E29" s="91"/>
      <c r="F29" s="171">
        <f>D$29*E29</f>
        <v>0</v>
      </c>
      <c r="G29" s="20"/>
      <c r="H29" s="93"/>
      <c r="I29" s="171">
        <f t="shared" si="3"/>
        <v>0</v>
      </c>
      <c r="J29" s="31"/>
      <c r="K29" s="93"/>
      <c r="L29" s="171">
        <f t="shared" si="4"/>
        <v>0</v>
      </c>
      <c r="M29" s="31"/>
      <c r="N29" s="32"/>
      <c r="P29" s="6"/>
    </row>
    <row r="30" spans="1:16" s="2" customFormat="1" ht="15.6" customHeight="1" x14ac:dyDescent="0.2">
      <c r="A30" s="7"/>
      <c r="B30" s="88"/>
      <c r="C30" s="7"/>
      <c r="D30" s="92"/>
      <c r="E30" s="91"/>
      <c r="F30" s="171">
        <f>D$30*E30</f>
        <v>0</v>
      </c>
      <c r="G30" s="20"/>
      <c r="H30" s="93"/>
      <c r="I30" s="171">
        <f t="shared" si="3"/>
        <v>0</v>
      </c>
      <c r="J30" s="31"/>
      <c r="K30" s="93"/>
      <c r="L30" s="171">
        <f t="shared" si="4"/>
        <v>0</v>
      </c>
      <c r="M30" s="31"/>
      <c r="N30" s="32"/>
      <c r="P30" s="6"/>
    </row>
    <row r="31" spans="1:16" s="2" customFormat="1" ht="15.6" customHeight="1" x14ac:dyDescent="0.2">
      <c r="A31" s="7"/>
      <c r="B31" s="88"/>
      <c r="C31" s="7"/>
      <c r="D31" s="92"/>
      <c r="E31" s="91"/>
      <c r="F31" s="171">
        <f>D$31*E31</f>
        <v>0</v>
      </c>
      <c r="G31" s="20"/>
      <c r="H31" s="93"/>
      <c r="I31" s="171">
        <f t="shared" si="3"/>
        <v>0</v>
      </c>
      <c r="J31" s="31"/>
      <c r="K31" s="93"/>
      <c r="L31" s="171">
        <f t="shared" si="4"/>
        <v>0</v>
      </c>
      <c r="M31" s="31"/>
      <c r="N31" s="32"/>
      <c r="P31" s="6"/>
    </row>
    <row r="32" spans="1:16" s="2" customFormat="1" ht="15.6" customHeight="1" x14ac:dyDescent="0.2">
      <c r="B32" s="88"/>
      <c r="D32" s="92"/>
      <c r="E32" s="91"/>
      <c r="F32" s="171">
        <f>D$32*E32</f>
        <v>0</v>
      </c>
      <c r="G32" s="20"/>
      <c r="H32" s="93"/>
      <c r="I32" s="171">
        <f t="shared" si="3"/>
        <v>0</v>
      </c>
      <c r="J32" s="31"/>
      <c r="K32" s="93"/>
      <c r="L32" s="171">
        <f t="shared" si="4"/>
        <v>0</v>
      </c>
      <c r="M32" s="31"/>
      <c r="N32" s="32"/>
      <c r="P32" s="6"/>
    </row>
    <row r="33" spans="1:16" s="2" customFormat="1" ht="15.6" customHeight="1" x14ac:dyDescent="0.2">
      <c r="B33" s="88"/>
      <c r="D33" s="92"/>
      <c r="E33" s="91"/>
      <c r="F33" s="172">
        <f>D$33*E33</f>
        <v>0</v>
      </c>
      <c r="G33" s="20"/>
      <c r="H33" s="93"/>
      <c r="I33" s="172">
        <f t="shared" si="3"/>
        <v>0</v>
      </c>
      <c r="J33" s="31"/>
      <c r="K33" s="93"/>
      <c r="L33" s="172">
        <f t="shared" si="4"/>
        <v>0</v>
      </c>
      <c r="M33" s="31"/>
      <c r="N33" s="32" t="str">
        <f>'Begroting penvoerder'!N33</f>
        <v>Totaal materialen en hulpmiddelen</v>
      </c>
      <c r="P33" s="6"/>
    </row>
    <row r="34" spans="1:16" s="7" customFormat="1" ht="15.6" customHeight="1" thickBot="1" x14ac:dyDescent="0.25">
      <c r="B34" s="33"/>
      <c r="C34" s="34"/>
      <c r="D34" s="35"/>
      <c r="E34" s="29"/>
      <c r="F34" s="175">
        <f>SUM(F26:F33)</f>
        <v>0</v>
      </c>
      <c r="G34" s="29"/>
      <c r="H34" s="36"/>
      <c r="I34" s="175">
        <f>SUM(I26:I33)</f>
        <v>0</v>
      </c>
      <c r="J34" s="35"/>
      <c r="K34" s="36"/>
      <c r="L34" s="175">
        <f>SUM(L26:L33)</f>
        <v>0</v>
      </c>
      <c r="M34" s="35"/>
      <c r="N34" s="174">
        <f>+F34+I34+L34</f>
        <v>0</v>
      </c>
      <c r="P34" s="11"/>
    </row>
    <row r="35" spans="1:16" s="2" customFormat="1" ht="15.6" customHeight="1" thickBot="1" x14ac:dyDescent="0.25">
      <c r="A35" s="7"/>
      <c r="D35" s="4"/>
      <c r="F35" s="4"/>
      <c r="G35" s="4"/>
      <c r="I35" s="4"/>
      <c r="J35" s="4"/>
      <c r="L35" s="4"/>
      <c r="M35" s="4"/>
      <c r="N35" s="5"/>
      <c r="P35" s="6"/>
    </row>
    <row r="36" spans="1:16" s="2" customFormat="1" ht="21" customHeight="1" x14ac:dyDescent="0.2">
      <c r="A36" s="7" t="str">
        <f>'Begroting penvoerder'!A36</f>
        <v>3.</v>
      </c>
      <c r="B36" s="37" t="str">
        <f>'Begroting penvoerder'!B36</f>
        <v xml:space="preserve">Vul ook het werkblad Mach, app in voor een nadere specificatie!!! </v>
      </c>
      <c r="C36" s="38"/>
      <c r="D36" s="15"/>
      <c r="E36" s="16" t="str">
        <f>'Begroting penvoerder'!E36</f>
        <v>Fundamenteel onderzoek</v>
      </c>
      <c r="F36" s="15"/>
      <c r="G36" s="15"/>
      <c r="H36" s="16" t="str">
        <f>'Begroting penvoerder'!H36</f>
        <v>Industrieel onderzoek</v>
      </c>
      <c r="I36" s="15"/>
      <c r="J36" s="15"/>
      <c r="K36" s="16" t="str">
        <f>'Begroting penvoerder'!K36</f>
        <v>Experimentele ontwikkeling</v>
      </c>
      <c r="L36" s="15"/>
      <c r="M36" s="15"/>
      <c r="N36" s="17"/>
      <c r="P36" s="6"/>
    </row>
    <row r="37" spans="1:16" s="7" customFormat="1" ht="24.75" customHeight="1" x14ac:dyDescent="0.2">
      <c r="B37" s="18" t="str">
        <f>'Begroting penvoerder'!B37</f>
        <v>Kosten van Machines  en apparatuur</v>
      </c>
      <c r="D37" s="8"/>
      <c r="F37" s="8" t="str">
        <f>'Begroting penvoerder'!F37</f>
        <v>Kosten</v>
      </c>
      <c r="G37" s="8"/>
      <c r="I37" s="8" t="str">
        <f>'Begroting penvoerder'!I37</f>
        <v>Kosten</v>
      </c>
      <c r="J37" s="8"/>
      <c r="L37" s="8" t="str">
        <f>'Begroting penvoerder'!L37</f>
        <v>Kosten</v>
      </c>
      <c r="M37" s="8"/>
      <c r="N37" s="19"/>
      <c r="P37" s="11"/>
    </row>
    <row r="38" spans="1:16" s="2" customFormat="1" ht="15.6" customHeight="1" x14ac:dyDescent="0.2">
      <c r="B38" s="88"/>
      <c r="D38" s="4"/>
      <c r="F38" s="89"/>
      <c r="G38" s="20"/>
      <c r="H38" s="20"/>
      <c r="I38" s="89"/>
      <c r="J38" s="20"/>
      <c r="K38" s="20"/>
      <c r="L38" s="89"/>
      <c r="M38" s="20"/>
      <c r="N38" s="39"/>
      <c r="P38" s="6"/>
    </row>
    <row r="39" spans="1:16" s="2" customFormat="1" ht="15.6" customHeight="1" x14ac:dyDescent="0.2">
      <c r="B39" s="88"/>
      <c r="D39" s="4"/>
      <c r="F39" s="89"/>
      <c r="G39" s="20"/>
      <c r="H39" s="20"/>
      <c r="I39" s="89"/>
      <c r="J39" s="20"/>
      <c r="K39" s="20"/>
      <c r="L39" s="89"/>
      <c r="M39" s="20"/>
      <c r="N39" s="39"/>
      <c r="P39" s="6"/>
    </row>
    <row r="40" spans="1:16" s="2" customFormat="1" ht="15.6" customHeight="1" x14ac:dyDescent="0.2">
      <c r="B40" s="88"/>
      <c r="D40" s="4"/>
      <c r="F40" s="89"/>
      <c r="G40" s="20"/>
      <c r="H40" s="20"/>
      <c r="I40" s="89"/>
      <c r="J40" s="20"/>
      <c r="K40" s="20"/>
      <c r="L40" s="89"/>
      <c r="M40" s="20"/>
      <c r="N40" s="39"/>
      <c r="P40" s="6"/>
    </row>
    <row r="41" spans="1:16" s="2" customFormat="1" ht="15.6" customHeight="1" x14ac:dyDescent="0.2">
      <c r="B41" s="88"/>
      <c r="D41" s="4"/>
      <c r="F41" s="89"/>
      <c r="G41" s="20"/>
      <c r="H41" s="20"/>
      <c r="I41" s="89"/>
      <c r="J41" s="20"/>
      <c r="K41" s="20"/>
      <c r="L41" s="89"/>
      <c r="M41" s="20"/>
      <c r="N41" s="39"/>
      <c r="P41" s="6"/>
    </row>
    <row r="42" spans="1:16" s="2" customFormat="1" ht="15.6" customHeight="1" x14ac:dyDescent="0.2">
      <c r="B42" s="88"/>
      <c r="D42" s="4"/>
      <c r="F42" s="89"/>
      <c r="G42" s="20"/>
      <c r="H42" s="20"/>
      <c r="I42" s="89"/>
      <c r="J42" s="20"/>
      <c r="K42" s="20"/>
      <c r="L42" s="89"/>
      <c r="M42" s="20"/>
      <c r="N42" s="39"/>
      <c r="P42" s="6"/>
    </row>
    <row r="43" spans="1:16" s="2" customFormat="1" ht="15.6" customHeight="1" x14ac:dyDescent="0.2">
      <c r="B43" s="88"/>
      <c r="D43" s="4"/>
      <c r="F43" s="89"/>
      <c r="G43" s="20"/>
      <c r="H43" s="20"/>
      <c r="I43" s="89"/>
      <c r="J43" s="20"/>
      <c r="K43" s="20"/>
      <c r="L43" s="89"/>
      <c r="M43" s="20"/>
      <c r="N43" s="39"/>
      <c r="P43" s="6"/>
    </row>
    <row r="44" spans="1:16" s="2" customFormat="1" ht="15.6" customHeight="1" x14ac:dyDescent="0.2">
      <c r="B44" s="88"/>
      <c r="D44" s="4"/>
      <c r="F44" s="89"/>
      <c r="G44" s="20"/>
      <c r="H44" s="20"/>
      <c r="I44" s="89"/>
      <c r="J44" s="20"/>
      <c r="K44" s="20"/>
      <c r="L44" s="89"/>
      <c r="M44" s="20"/>
      <c r="N44" s="39"/>
      <c r="P44" s="6"/>
    </row>
    <row r="45" spans="1:16" s="2" customFormat="1" ht="15.6" customHeight="1" x14ac:dyDescent="0.2">
      <c r="B45" s="88"/>
      <c r="D45" s="4"/>
      <c r="F45" s="89"/>
      <c r="G45" s="20"/>
      <c r="H45" s="20"/>
      <c r="I45" s="89"/>
      <c r="J45" s="20"/>
      <c r="K45" s="20"/>
      <c r="L45" s="89"/>
      <c r="M45" s="20"/>
      <c r="N45" s="39"/>
      <c r="P45" s="6"/>
    </row>
    <row r="46" spans="1:16" s="2" customFormat="1" ht="15.6" customHeight="1" x14ac:dyDescent="0.2">
      <c r="B46" s="88"/>
      <c r="D46" s="4"/>
      <c r="F46" s="138"/>
      <c r="G46" s="20"/>
      <c r="H46" s="40"/>
      <c r="I46" s="138"/>
      <c r="J46" s="20"/>
      <c r="K46" s="40"/>
      <c r="L46" s="138"/>
      <c r="M46" s="20"/>
      <c r="N46" s="39" t="str">
        <f>'Begroting penvoerder'!N46</f>
        <v>Totaal machines en apparatuur</v>
      </c>
      <c r="P46" s="6"/>
    </row>
    <row r="47" spans="1:16" s="7" customFormat="1" ht="15.6" customHeight="1" thickBot="1" x14ac:dyDescent="0.25">
      <c r="B47" s="26"/>
      <c r="C47" s="27"/>
      <c r="D47" s="28"/>
      <c r="E47" s="27"/>
      <c r="F47" s="175">
        <f>SUM(F38:F46)</f>
        <v>0</v>
      </c>
      <c r="G47" s="29"/>
      <c r="H47" s="29"/>
      <c r="I47" s="175">
        <f>SUM(I38:I46)</f>
        <v>0</v>
      </c>
      <c r="J47" s="29"/>
      <c r="K47" s="29"/>
      <c r="L47" s="175">
        <f>SUM(L38:L46)</f>
        <v>0</v>
      </c>
      <c r="M47" s="29"/>
      <c r="N47" s="174">
        <f>+F47+I47+L47</f>
        <v>0</v>
      </c>
      <c r="P47" s="11"/>
    </row>
    <row r="48" spans="1:16" s="7" customFormat="1" ht="15.6" customHeight="1" thickBot="1" x14ac:dyDescent="0.25">
      <c r="D48" s="8"/>
      <c r="F48" s="8"/>
      <c r="G48" s="8"/>
      <c r="I48" s="8"/>
      <c r="J48" s="8"/>
      <c r="L48" s="8"/>
      <c r="M48" s="8"/>
      <c r="N48" s="5"/>
      <c r="P48" s="11"/>
    </row>
    <row r="49" spans="1:19" s="7" customFormat="1" ht="15.6" customHeight="1" thickBot="1" x14ac:dyDescent="0.3">
      <c r="B49" s="3" t="s">
        <v>37</v>
      </c>
      <c r="C49" s="176">
        <f>Deelnemer_9</f>
        <v>0</v>
      </c>
      <c r="D49" s="8"/>
      <c r="F49" s="8"/>
      <c r="G49" s="8"/>
      <c r="I49" s="8"/>
      <c r="J49" s="8"/>
      <c r="L49" s="8"/>
      <c r="M49" s="8"/>
      <c r="N49" s="5"/>
      <c r="P49" s="11"/>
    </row>
    <row r="50" spans="1:19" s="7" customFormat="1" ht="15.6" customHeight="1" thickBot="1" x14ac:dyDescent="0.3">
      <c r="B50" s="3" t="s">
        <v>35</v>
      </c>
      <c r="C50" s="176">
        <f>Projecttitel</f>
        <v>0</v>
      </c>
      <c r="D50" s="8"/>
      <c r="F50" s="8"/>
      <c r="G50" s="8"/>
      <c r="I50" s="8"/>
      <c r="J50" s="8"/>
      <c r="L50" s="8"/>
      <c r="M50" s="8"/>
      <c r="N50" s="5"/>
      <c r="P50" s="11"/>
    </row>
    <row r="51" spans="1:19" s="7" customFormat="1" ht="15.6" customHeight="1" x14ac:dyDescent="0.25">
      <c r="B51" s="12"/>
      <c r="D51" s="8"/>
      <c r="F51" s="8"/>
      <c r="G51" s="8"/>
      <c r="I51" s="8"/>
      <c r="J51" s="8"/>
      <c r="L51" s="8"/>
      <c r="M51" s="8"/>
      <c r="N51" s="5"/>
      <c r="P51" s="11"/>
    </row>
    <row r="52" spans="1:19" s="2" customFormat="1" ht="15.6" customHeight="1" thickBot="1" x14ac:dyDescent="0.25">
      <c r="D52" s="4"/>
      <c r="F52" s="4"/>
      <c r="G52" s="4"/>
      <c r="I52" s="4"/>
      <c r="J52" s="4"/>
      <c r="L52" s="4"/>
      <c r="M52" s="4"/>
      <c r="N52" s="5"/>
      <c r="P52" s="6"/>
    </row>
    <row r="53" spans="1:19" s="2" customFormat="1" ht="21" customHeight="1" x14ac:dyDescent="0.2">
      <c r="A53" s="7" t="str">
        <f>'Begroting penvoerder'!A53</f>
        <v>4.</v>
      </c>
      <c r="B53" s="13" t="str">
        <f>'Begroting penvoerder'!B53</f>
        <v>Aan derden verschuldigde kosten</v>
      </c>
      <c r="C53" s="14"/>
      <c r="D53" s="30"/>
      <c r="E53" s="16" t="str">
        <f>'Begroting penvoerder'!E53</f>
        <v>Fundamenteel onderzoek</v>
      </c>
      <c r="F53" s="15"/>
      <c r="G53" s="15"/>
      <c r="H53" s="16" t="str">
        <f>'Begroting penvoerder'!H53</f>
        <v>Industrieel onderzoek</v>
      </c>
      <c r="I53" s="15"/>
      <c r="J53" s="15"/>
      <c r="K53" s="16" t="str">
        <f>'Begroting penvoerder'!K53</f>
        <v>Experimentele ontwikkeling</v>
      </c>
      <c r="L53" s="15"/>
      <c r="M53" s="15"/>
      <c r="N53" s="17"/>
      <c r="P53" s="6"/>
    </row>
    <row r="54" spans="1:19" s="7" customFormat="1" ht="23.25" customHeight="1" x14ac:dyDescent="0.2">
      <c r="B54" s="18" t="str">
        <f>'Begroting penvoerder'!B54</f>
        <v>Naam derde, omschrijving buitenlandse reis- en verblijfkosten</v>
      </c>
      <c r="D54" s="8"/>
      <c r="F54" s="8" t="str">
        <f>'Begroting penvoerder'!F54</f>
        <v>Kosten</v>
      </c>
      <c r="G54" s="8"/>
      <c r="I54" s="8" t="str">
        <f>'Begroting penvoerder'!I54</f>
        <v>Kosten</v>
      </c>
      <c r="J54" s="8"/>
      <c r="L54" s="8" t="str">
        <f>'Begroting penvoerder'!L54</f>
        <v>Kosten</v>
      </c>
      <c r="M54" s="8"/>
      <c r="N54" s="19"/>
      <c r="P54" s="11"/>
    </row>
    <row r="55" spans="1:19" s="2" customFormat="1" ht="15.6" customHeight="1" x14ac:dyDescent="0.2">
      <c r="A55" s="7"/>
      <c r="B55" s="88"/>
      <c r="D55" s="8"/>
      <c r="F55" s="89"/>
      <c r="G55" s="20"/>
      <c r="H55" s="20"/>
      <c r="I55" s="89"/>
      <c r="J55" s="20"/>
      <c r="K55" s="20"/>
      <c r="L55" s="89"/>
      <c r="M55" s="20"/>
      <c r="N55" s="39"/>
      <c r="P55" s="6"/>
    </row>
    <row r="56" spans="1:19" s="2" customFormat="1" ht="15.6" customHeight="1" x14ac:dyDescent="0.2">
      <c r="A56" s="7"/>
      <c r="B56" s="88"/>
      <c r="D56" s="8"/>
      <c r="F56" s="89"/>
      <c r="G56" s="20"/>
      <c r="H56" s="20"/>
      <c r="I56" s="89"/>
      <c r="J56" s="20"/>
      <c r="K56" s="20"/>
      <c r="L56" s="89"/>
      <c r="M56" s="20"/>
      <c r="N56" s="39"/>
      <c r="P56" s="6"/>
    </row>
    <row r="57" spans="1:19" s="2" customFormat="1" ht="15.6" customHeight="1" x14ac:dyDescent="0.2">
      <c r="A57" s="7"/>
      <c r="B57" s="88"/>
      <c r="D57" s="8"/>
      <c r="F57" s="89"/>
      <c r="G57" s="20"/>
      <c r="H57" s="20"/>
      <c r="I57" s="89"/>
      <c r="J57" s="20"/>
      <c r="K57" s="20"/>
      <c r="L57" s="89"/>
      <c r="M57" s="20"/>
      <c r="N57" s="39"/>
      <c r="P57" s="6"/>
    </row>
    <row r="58" spans="1:19" s="2" customFormat="1" ht="15.6" customHeight="1" x14ac:dyDescent="0.2">
      <c r="A58" s="7"/>
      <c r="B58" s="88"/>
      <c r="D58" s="8"/>
      <c r="F58" s="89"/>
      <c r="G58" s="20"/>
      <c r="H58" s="20"/>
      <c r="I58" s="89"/>
      <c r="J58" s="20"/>
      <c r="K58" s="20"/>
      <c r="L58" s="89"/>
      <c r="M58" s="20"/>
      <c r="N58" s="39"/>
      <c r="P58" s="6"/>
    </row>
    <row r="59" spans="1:19" s="2" customFormat="1" ht="15.6" customHeight="1" x14ac:dyDescent="0.2">
      <c r="A59" s="7"/>
      <c r="B59" s="88"/>
      <c r="D59" s="8"/>
      <c r="F59" s="89"/>
      <c r="G59" s="20"/>
      <c r="H59" s="20"/>
      <c r="I59" s="89"/>
      <c r="J59" s="20"/>
      <c r="K59" s="20"/>
      <c r="L59" s="89"/>
      <c r="M59" s="20"/>
      <c r="N59" s="39"/>
      <c r="P59" s="6"/>
    </row>
    <row r="60" spans="1:19" s="2" customFormat="1" ht="15.6" customHeight="1" x14ac:dyDescent="0.2">
      <c r="A60" s="7"/>
      <c r="B60" s="88"/>
      <c r="D60" s="8"/>
      <c r="F60" s="89"/>
      <c r="G60" s="20"/>
      <c r="H60" s="20"/>
      <c r="I60" s="89"/>
      <c r="J60" s="20"/>
      <c r="K60" s="20"/>
      <c r="L60" s="89"/>
      <c r="M60" s="20"/>
      <c r="N60" s="39"/>
      <c r="P60" s="6"/>
    </row>
    <row r="61" spans="1:19" s="2" customFormat="1" ht="15.6" customHeight="1" x14ac:dyDescent="0.2">
      <c r="A61" s="7"/>
      <c r="B61" s="88"/>
      <c r="D61" s="8"/>
      <c r="F61" s="89"/>
      <c r="G61" s="20"/>
      <c r="H61" s="20"/>
      <c r="I61" s="89"/>
      <c r="J61" s="20"/>
      <c r="K61" s="20"/>
      <c r="L61" s="89"/>
      <c r="M61" s="20"/>
      <c r="N61" s="39"/>
      <c r="P61" s="6"/>
    </row>
    <row r="62" spans="1:19" s="2" customFormat="1" ht="15.6" customHeight="1" x14ac:dyDescent="0.2">
      <c r="A62" s="7"/>
      <c r="B62" s="88"/>
      <c r="D62" s="8"/>
      <c r="F62" s="89"/>
      <c r="G62" s="20"/>
      <c r="H62" s="20"/>
      <c r="I62" s="89"/>
      <c r="J62" s="20"/>
      <c r="K62" s="20"/>
      <c r="L62" s="89"/>
      <c r="M62" s="20"/>
      <c r="N62" s="39"/>
      <c r="P62" s="6"/>
    </row>
    <row r="63" spans="1:19" s="2" customFormat="1" ht="15.6" customHeight="1" x14ac:dyDescent="0.2">
      <c r="B63" s="88"/>
      <c r="D63" s="4"/>
      <c r="F63" s="89"/>
      <c r="G63" s="20"/>
      <c r="H63" s="41"/>
      <c r="I63" s="89"/>
      <c r="J63" s="20"/>
      <c r="K63" s="41"/>
      <c r="L63" s="89"/>
      <c r="M63" s="20"/>
      <c r="N63" s="39"/>
      <c r="O63" s="42"/>
      <c r="P63" s="43"/>
      <c r="Q63" s="42"/>
      <c r="R63" s="42"/>
      <c r="S63" s="42"/>
    </row>
    <row r="64" spans="1:19" s="7" customFormat="1" ht="12.75" x14ac:dyDescent="0.2">
      <c r="B64" s="88"/>
      <c r="D64" s="8"/>
      <c r="E64" s="2"/>
      <c r="F64" s="89"/>
      <c r="G64" s="20"/>
      <c r="H64" s="20"/>
      <c r="I64" s="89"/>
      <c r="J64" s="23"/>
      <c r="K64" s="20"/>
      <c r="L64" s="89"/>
      <c r="M64" s="23"/>
      <c r="N64" s="39"/>
      <c r="P64" s="11"/>
    </row>
    <row r="65" spans="1:16" s="7" customFormat="1" ht="12.75" x14ac:dyDescent="0.2">
      <c r="B65" s="88"/>
      <c r="D65" s="8"/>
      <c r="E65" s="2"/>
      <c r="F65" s="89"/>
      <c r="G65" s="20"/>
      <c r="H65" s="20"/>
      <c r="I65" s="89"/>
      <c r="J65" s="23"/>
      <c r="K65" s="20"/>
      <c r="L65" s="89"/>
      <c r="M65" s="23"/>
      <c r="N65" s="39"/>
      <c r="P65" s="11"/>
    </row>
    <row r="66" spans="1:16" s="7" customFormat="1" ht="12.75" x14ac:dyDescent="0.2">
      <c r="B66" s="88"/>
      <c r="D66" s="8"/>
      <c r="E66" s="2"/>
      <c r="F66" s="89"/>
      <c r="G66" s="20"/>
      <c r="H66" s="20"/>
      <c r="I66" s="89"/>
      <c r="J66" s="23"/>
      <c r="K66" s="20"/>
      <c r="L66" s="89"/>
      <c r="M66" s="23"/>
      <c r="N66" s="39"/>
      <c r="P66" s="11"/>
    </row>
    <row r="67" spans="1:16" s="7" customFormat="1" ht="12.75" x14ac:dyDescent="0.2">
      <c r="B67" s="88"/>
      <c r="D67" s="8"/>
      <c r="E67" s="2"/>
      <c r="F67" s="89"/>
      <c r="G67" s="20"/>
      <c r="H67" s="20"/>
      <c r="I67" s="89"/>
      <c r="J67" s="23"/>
      <c r="K67" s="20"/>
      <c r="L67" s="89"/>
      <c r="M67" s="23"/>
      <c r="N67" s="39"/>
      <c r="P67" s="11"/>
    </row>
    <row r="68" spans="1:16" s="7" customFormat="1" ht="12.75" x14ac:dyDescent="0.2">
      <c r="B68" s="88"/>
      <c r="D68" s="8"/>
      <c r="E68" s="2"/>
      <c r="F68" s="89"/>
      <c r="G68" s="20"/>
      <c r="H68" s="20"/>
      <c r="I68" s="89"/>
      <c r="J68" s="23"/>
      <c r="K68" s="20"/>
      <c r="L68" s="89"/>
      <c r="M68" s="23"/>
      <c r="N68" s="39"/>
      <c r="P68" s="11"/>
    </row>
    <row r="69" spans="1:16" s="7" customFormat="1" ht="12.75" x14ac:dyDescent="0.2">
      <c r="B69" s="88"/>
      <c r="D69" s="8"/>
      <c r="E69" s="2"/>
      <c r="F69" s="138"/>
      <c r="G69" s="20"/>
      <c r="H69" s="41"/>
      <c r="I69" s="138"/>
      <c r="J69" s="23"/>
      <c r="K69" s="41"/>
      <c r="L69" s="138"/>
      <c r="M69" s="23"/>
      <c r="N69" s="39" t="str">
        <f>'Begroting penvoerder'!N69</f>
        <v>Totaal kosten derden</v>
      </c>
      <c r="P69" s="11"/>
    </row>
    <row r="70" spans="1:16" s="7" customFormat="1" ht="13.5" thickBot="1" x14ac:dyDescent="0.25">
      <c r="B70" s="26"/>
      <c r="C70" s="27"/>
      <c r="D70" s="28"/>
      <c r="E70" s="27"/>
      <c r="F70" s="175">
        <f>SUM(F55:F69)</f>
        <v>0</v>
      </c>
      <c r="G70" s="29"/>
      <c r="H70" s="29"/>
      <c r="I70" s="175">
        <f>SUM(I55:I69)</f>
        <v>0</v>
      </c>
      <c r="J70" s="29"/>
      <c r="K70" s="29"/>
      <c r="L70" s="175">
        <f>SUM(L55:L69)</f>
        <v>0</v>
      </c>
      <c r="M70" s="29"/>
      <c r="N70" s="174">
        <f>+F70+I70+L70</f>
        <v>0</v>
      </c>
      <c r="P70" s="11"/>
    </row>
    <row r="71" spans="1:16" s="7" customFormat="1" ht="13.5" thickBot="1" x14ac:dyDescent="0.25">
      <c r="D71" s="8"/>
      <c r="F71" s="8"/>
      <c r="G71" s="8"/>
      <c r="H71" s="8"/>
      <c r="I71" s="8"/>
      <c r="J71" s="8"/>
      <c r="K71" s="8"/>
      <c r="L71" s="8"/>
      <c r="M71" s="8"/>
      <c r="N71" s="5"/>
      <c r="P71" s="11"/>
    </row>
    <row r="72" spans="1:16" s="46" customFormat="1" ht="21.75" customHeight="1" thickBot="1" x14ac:dyDescent="0.3">
      <c r="A72" s="7" t="str">
        <f>'Begroting penvoerder'!A72</f>
        <v>5.</v>
      </c>
      <c r="B72" s="47" t="str">
        <f>'Begroting penvoerder'!B72</f>
        <v>Totale subsidiabele projectkosten</v>
      </c>
      <c r="C72" s="48"/>
      <c r="D72" s="49"/>
      <c r="E72" s="50"/>
      <c r="F72" s="177">
        <f>SUM(F22,F34,F47,F70)</f>
        <v>0</v>
      </c>
      <c r="G72" s="51"/>
      <c r="H72" s="51"/>
      <c r="I72" s="177">
        <f>SUM(I22,I34,I47,I70)</f>
        <v>0</v>
      </c>
      <c r="J72" s="51"/>
      <c r="K72" s="51"/>
      <c r="L72" s="177">
        <f>SUM(L22,L34,L47,L70)</f>
        <v>0</v>
      </c>
      <c r="M72" s="51"/>
      <c r="N72" s="178">
        <f>+F72+I72+L72</f>
        <v>0</v>
      </c>
      <c r="P72" s="52"/>
    </row>
    <row r="73" spans="1:16" s="7" customFormat="1" ht="15.6" customHeight="1" thickBot="1" x14ac:dyDescent="0.3">
      <c r="A73" s="53"/>
      <c r="B73" s="53"/>
      <c r="C73" s="53"/>
      <c r="D73" s="54"/>
      <c r="F73" s="23"/>
      <c r="G73" s="23"/>
      <c r="H73" s="23"/>
      <c r="I73" s="23"/>
      <c r="J73" s="23"/>
      <c r="K73" s="23"/>
      <c r="L73" s="23"/>
      <c r="M73" s="23"/>
      <c r="N73" s="55"/>
      <c r="O73" s="56"/>
      <c r="P73" s="11"/>
    </row>
    <row r="74" spans="1:16" s="2" customFormat="1" ht="21" customHeight="1" x14ac:dyDescent="0.25">
      <c r="A74" s="53"/>
      <c r="B74" s="57" t="str">
        <f>'Begroting penvoerder'!B74</f>
        <v>Eventuele andere subsidie van een bestuursorgaan of Europese Unie</v>
      </c>
      <c r="C74" s="58"/>
      <c r="D74" s="59"/>
      <c r="E74" s="60"/>
      <c r="F74" s="61"/>
      <c r="G74" s="61"/>
      <c r="H74" s="62"/>
      <c r="I74" s="61"/>
      <c r="J74" s="62"/>
      <c r="K74" s="62"/>
      <c r="L74" s="61"/>
      <c r="M74" s="62"/>
      <c r="N74" s="139"/>
      <c r="P74" s="6"/>
    </row>
    <row r="75" spans="1:16" s="2" customFormat="1" ht="15.6" customHeight="1" x14ac:dyDescent="0.2">
      <c r="B75" s="24"/>
      <c r="C75" s="63"/>
      <c r="D75" s="64"/>
      <c r="F75" s="4"/>
      <c r="G75" s="4"/>
      <c r="I75" s="4"/>
      <c r="J75" s="65"/>
      <c r="L75" s="4"/>
      <c r="M75" s="65"/>
      <c r="N75" s="19"/>
      <c r="P75" s="6"/>
    </row>
    <row r="76" spans="1:16" ht="15.6" customHeight="1" x14ac:dyDescent="0.25">
      <c r="A76" s="66"/>
      <c r="B76" s="67" t="str">
        <f>'Begroting penvoerder'!B76</f>
        <v>Toelichting en duidelijke onderbouwing* financiering eigen aandeel:</v>
      </c>
      <c r="C76" s="66"/>
      <c r="D76" s="68"/>
      <c r="N76" s="71"/>
    </row>
    <row r="77" spans="1:16" ht="15.6" customHeight="1" x14ac:dyDescent="0.25">
      <c r="B77" s="73" t="str">
        <f>'Begroting penvoerder'!B77</f>
        <v>(*pas nodig als de subsidieaanvraag is gehonoreerd)</v>
      </c>
      <c r="C77" s="74"/>
      <c r="D77" s="68"/>
      <c r="J77" s="75"/>
      <c r="M77" s="75"/>
      <c r="N77" s="76"/>
    </row>
    <row r="78" spans="1:16" ht="15.6" customHeight="1" x14ac:dyDescent="0.25">
      <c r="A78" s="66"/>
      <c r="B78" s="77"/>
      <c r="C78" s="66"/>
      <c r="D78" s="68"/>
      <c r="J78" s="75"/>
      <c r="M78" s="75"/>
      <c r="N78" s="76"/>
    </row>
    <row r="79" spans="1:16" ht="15.6" customHeight="1" x14ac:dyDescent="0.2">
      <c r="B79" s="73"/>
      <c r="H79" s="78"/>
      <c r="K79" s="78"/>
      <c r="N79" s="71"/>
    </row>
    <row r="80" spans="1:16" s="2" customFormat="1" ht="15.6" customHeight="1" thickBot="1" x14ac:dyDescent="0.25">
      <c r="A80" s="7"/>
      <c r="B80" s="79"/>
      <c r="C80" s="80"/>
      <c r="D80" s="81"/>
      <c r="E80" s="82"/>
      <c r="F80" s="83"/>
      <c r="G80" s="83"/>
      <c r="H80" s="82"/>
      <c r="I80" s="83"/>
      <c r="J80" s="83"/>
      <c r="K80" s="82"/>
      <c r="L80" s="83"/>
      <c r="M80" s="83"/>
      <c r="N80" s="84"/>
      <c r="P80" s="6"/>
    </row>
    <row r="81" spans="6:13" ht="15.6" customHeight="1" x14ac:dyDescent="0.2">
      <c r="F81" s="85"/>
      <c r="G81" s="85"/>
      <c r="I81" s="85"/>
      <c r="L81" s="85"/>
    </row>
    <row r="82" spans="6:13" ht="15.6" customHeight="1" x14ac:dyDescent="0.2">
      <c r="J82" s="75"/>
      <c r="M82" s="75"/>
    </row>
  </sheetData>
  <sheetProtection sheet="1" selectLockedCells="1"/>
  <dataValidations count="2">
    <dataValidation type="list" allowBlank="1" showInputMessage="1" showErrorMessage="1" sqref="C3" xr:uid="{E8E146B4-8C57-4708-93BC-079A6413A34D}">
      <formula1>"GB,MKB,KIS"</formula1>
    </dataValidation>
    <dataValidation type="list" showInputMessage="1" showErrorMessage="1" sqref="C21" xr:uid="{3C23B37B-8715-4567-8D54-2201A885E090}">
      <formula1>"integrale kostensystematiek,loonkosten plus vaste-opslag-systematiek,vaste-uurtarief-systematiek"</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headerFooter alignWithMargins="0">
    <oddHeader>&amp;C&amp;A</oddHeader>
  </headerFooter>
  <rowBreaks count="1" manualBreakCount="1">
    <brk id="51"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6">
    <pageSetUpPr fitToPage="1"/>
  </sheetPr>
  <dimension ref="A1:I42"/>
  <sheetViews>
    <sheetView zoomScale="85" zoomScaleNormal="85" workbookViewId="0">
      <selection activeCell="A7" sqref="A7"/>
    </sheetView>
  </sheetViews>
  <sheetFormatPr defaultRowHeight="15" x14ac:dyDescent="0.2"/>
  <cols>
    <col min="1" max="1" width="34.125" style="143" customWidth="1"/>
    <col min="2" max="2" width="36.875" style="143" customWidth="1"/>
    <col min="3" max="3" width="14.5" style="143" customWidth="1"/>
    <col min="4" max="4" width="15.75" style="143" customWidth="1"/>
    <col min="5" max="6" width="16.125" style="143" customWidth="1"/>
    <col min="7" max="9" width="19.375" style="143" customWidth="1"/>
    <col min="10" max="16384" width="9" style="143"/>
  </cols>
  <sheetData>
    <row r="1" spans="1:9" ht="18" x14ac:dyDescent="0.25">
      <c r="A1" s="142" t="s">
        <v>24</v>
      </c>
      <c r="C1" s="135" t="s">
        <v>53</v>
      </c>
      <c r="D1" s="94" t="str">
        <f>Code</f>
        <v>euroHPC220715</v>
      </c>
    </row>
    <row r="2" spans="1:9" ht="18.75" x14ac:dyDescent="0.3">
      <c r="A2" s="144"/>
    </row>
    <row r="3" spans="1:9" ht="18.75" x14ac:dyDescent="0.3">
      <c r="A3" s="145" t="s">
        <v>35</v>
      </c>
      <c r="B3" s="183">
        <f>Projecttitel</f>
        <v>0</v>
      </c>
    </row>
    <row r="4" spans="1:9" ht="19.5" thickBot="1" x14ac:dyDescent="0.35">
      <c r="A4" s="145"/>
      <c r="B4" s="136"/>
    </row>
    <row r="5" spans="1:9" x14ac:dyDescent="0.2">
      <c r="A5" s="146" t="s">
        <v>36</v>
      </c>
      <c r="B5" s="147"/>
      <c r="C5" s="44"/>
      <c r="D5" s="44"/>
      <c r="E5" s="44"/>
      <c r="F5" s="44"/>
      <c r="G5" s="148"/>
      <c r="H5" s="148"/>
      <c r="I5" s="149"/>
    </row>
    <row r="6" spans="1:9" s="154" customFormat="1" ht="55.5" customHeight="1" x14ac:dyDescent="0.35">
      <c r="A6" s="150" t="s">
        <v>31</v>
      </c>
      <c r="B6" s="151" t="s">
        <v>6</v>
      </c>
      <c r="C6" s="151" t="s">
        <v>7</v>
      </c>
      <c r="D6" s="151" t="s">
        <v>19</v>
      </c>
      <c r="E6" s="151" t="s">
        <v>21</v>
      </c>
      <c r="F6" s="151" t="s">
        <v>33</v>
      </c>
      <c r="G6" s="152" t="str">
        <f>_xlfn.CONCAT("Kosten ",TEXT('Begroting penvoerder'!E5,))</f>
        <v>Kosten Fundamenteel onderzoek</v>
      </c>
      <c r="H6" s="152" t="str">
        <f>_xlfn.CONCAT("Kosten ",TEXT('Begroting penvoerder'!H5,))</f>
        <v>Kosten Industrieel onderzoek</v>
      </c>
      <c r="I6" s="153" t="str">
        <f>_xlfn.CONCAT("Kosten ",TEXT('Begroting penvoerder'!K5,))</f>
        <v>Kosten Experimentele ontwikkeling</v>
      </c>
    </row>
    <row r="7" spans="1:9" x14ac:dyDescent="0.2">
      <c r="A7" s="155"/>
      <c r="B7" s="156"/>
      <c r="C7" s="160"/>
      <c r="D7" s="89"/>
      <c r="E7" s="89"/>
      <c r="F7" s="161"/>
      <c r="G7" s="89"/>
      <c r="H7" s="89"/>
      <c r="I7" s="157"/>
    </row>
    <row r="8" spans="1:9" x14ac:dyDescent="0.2">
      <c r="A8" s="155"/>
      <c r="B8" s="156"/>
      <c r="C8" s="160"/>
      <c r="D8" s="89"/>
      <c r="E8" s="89"/>
      <c r="F8" s="161"/>
      <c r="G8" s="89"/>
      <c r="H8" s="89"/>
      <c r="I8" s="157"/>
    </row>
    <row r="9" spans="1:9" x14ac:dyDescent="0.2">
      <c r="A9" s="155"/>
      <c r="B9" s="156"/>
      <c r="C9" s="160"/>
      <c r="D9" s="89"/>
      <c r="E9" s="89"/>
      <c r="F9" s="161"/>
      <c r="G9" s="89"/>
      <c r="H9" s="89"/>
      <c r="I9" s="157"/>
    </row>
    <row r="10" spans="1:9" x14ac:dyDescent="0.2">
      <c r="A10" s="155"/>
      <c r="B10" s="156"/>
      <c r="C10" s="160"/>
      <c r="D10" s="89"/>
      <c r="E10" s="89"/>
      <c r="F10" s="161"/>
      <c r="G10" s="89"/>
      <c r="H10" s="89"/>
      <c r="I10" s="157"/>
    </row>
    <row r="11" spans="1:9" x14ac:dyDescent="0.2">
      <c r="A11" s="155"/>
      <c r="B11" s="156"/>
      <c r="C11" s="160"/>
      <c r="D11" s="89"/>
      <c r="E11" s="89"/>
      <c r="F11" s="161"/>
      <c r="G11" s="89"/>
      <c r="H11" s="89"/>
      <c r="I11" s="157"/>
    </row>
    <row r="12" spans="1:9" x14ac:dyDescent="0.2">
      <c r="A12" s="155"/>
      <c r="B12" s="156"/>
      <c r="C12" s="160"/>
      <c r="D12" s="89"/>
      <c r="E12" s="89"/>
      <c r="F12" s="161"/>
      <c r="G12" s="89"/>
      <c r="H12" s="89"/>
      <c r="I12" s="157"/>
    </row>
    <row r="13" spans="1:9" x14ac:dyDescent="0.2">
      <c r="A13" s="155"/>
      <c r="B13" s="156"/>
      <c r="C13" s="160"/>
      <c r="D13" s="89"/>
      <c r="E13" s="89"/>
      <c r="F13" s="161"/>
      <c r="G13" s="89"/>
      <c r="H13" s="89"/>
      <c r="I13" s="157"/>
    </row>
    <row r="14" spans="1:9" x14ac:dyDescent="0.2">
      <c r="A14" s="155"/>
      <c r="B14" s="156"/>
      <c r="C14" s="160"/>
      <c r="D14" s="89"/>
      <c r="E14" s="89"/>
      <c r="F14" s="161"/>
      <c r="G14" s="89"/>
      <c r="H14" s="89"/>
      <c r="I14" s="157"/>
    </row>
    <row r="15" spans="1:9" x14ac:dyDescent="0.2">
      <c r="A15" s="155"/>
      <c r="B15" s="156"/>
      <c r="C15" s="160"/>
      <c r="D15" s="89"/>
      <c r="E15" s="89"/>
      <c r="F15" s="161"/>
      <c r="G15" s="89"/>
      <c r="H15" s="89"/>
      <c r="I15" s="157"/>
    </row>
    <row r="16" spans="1:9" ht="15.75" thickBot="1" x14ac:dyDescent="0.25">
      <c r="A16" s="158"/>
      <c r="B16" s="120"/>
      <c r="C16" s="120"/>
      <c r="D16" s="82"/>
      <c r="E16" s="82"/>
      <c r="F16" s="82"/>
      <c r="G16" s="184">
        <f>SUM(G7:G15)</f>
        <v>0</v>
      </c>
      <c r="H16" s="184">
        <f>SUM(H7:H15)</f>
        <v>0</v>
      </c>
      <c r="I16" s="185">
        <f t="shared" ref="I16" si="0">SUM(I7:I15)</f>
        <v>0</v>
      </c>
    </row>
    <row r="17" spans="1:9" ht="15.75" thickBot="1" x14ac:dyDescent="0.25">
      <c r="B17" s="95"/>
      <c r="C17" s="95"/>
      <c r="D17" s="2"/>
      <c r="E17" s="2"/>
      <c r="F17" s="2"/>
      <c r="G17" s="2"/>
      <c r="H17" s="2"/>
    </row>
    <row r="18" spans="1:9" x14ac:dyDescent="0.2">
      <c r="A18" s="146" t="s">
        <v>26</v>
      </c>
      <c r="B18" s="147"/>
      <c r="C18" s="44"/>
      <c r="D18" s="38"/>
      <c r="E18" s="38"/>
      <c r="F18" s="38"/>
      <c r="G18" s="38"/>
      <c r="H18" s="38"/>
      <c r="I18" s="159"/>
    </row>
    <row r="19" spans="1:9" ht="58.5" customHeight="1" x14ac:dyDescent="0.35">
      <c r="A19" s="150" t="s">
        <v>31</v>
      </c>
      <c r="B19" s="151" t="s">
        <v>6</v>
      </c>
      <c r="C19" s="151" t="s">
        <v>34</v>
      </c>
      <c r="D19" s="151" t="s">
        <v>19</v>
      </c>
      <c r="E19" s="151" t="s">
        <v>21</v>
      </c>
      <c r="F19" s="151" t="s">
        <v>33</v>
      </c>
      <c r="G19" s="152" t="str">
        <f>G6</f>
        <v>Kosten Fundamenteel onderzoek</v>
      </c>
      <c r="H19" s="152" t="str">
        <f t="shared" ref="H19:I19" si="1">H6</f>
        <v>Kosten Industrieel onderzoek</v>
      </c>
      <c r="I19" s="153" t="str">
        <f t="shared" si="1"/>
        <v>Kosten Experimentele ontwikkeling</v>
      </c>
    </row>
    <row r="20" spans="1:9" x14ac:dyDescent="0.2">
      <c r="A20" s="155"/>
      <c r="B20" s="156"/>
      <c r="C20" s="160"/>
      <c r="D20" s="89"/>
      <c r="E20" s="89"/>
      <c r="F20" s="161"/>
      <c r="G20" s="89"/>
      <c r="H20" s="89"/>
      <c r="I20" s="157"/>
    </row>
    <row r="21" spans="1:9" x14ac:dyDescent="0.2">
      <c r="A21" s="155"/>
      <c r="B21" s="156"/>
      <c r="C21" s="160"/>
      <c r="D21" s="89"/>
      <c r="E21" s="89"/>
      <c r="F21" s="161"/>
      <c r="G21" s="89"/>
      <c r="H21" s="89"/>
      <c r="I21" s="157"/>
    </row>
    <row r="22" spans="1:9" x14ac:dyDescent="0.2">
      <c r="A22" s="155"/>
      <c r="B22" s="156"/>
      <c r="C22" s="160"/>
      <c r="D22" s="89"/>
      <c r="E22" s="89"/>
      <c r="F22" s="161"/>
      <c r="G22" s="89"/>
      <c r="H22" s="89"/>
      <c r="I22" s="157"/>
    </row>
    <row r="23" spans="1:9" x14ac:dyDescent="0.2">
      <c r="A23" s="155"/>
      <c r="B23" s="156"/>
      <c r="C23" s="160"/>
      <c r="D23" s="89"/>
      <c r="E23" s="89"/>
      <c r="F23" s="161"/>
      <c r="G23" s="89"/>
      <c r="H23" s="89"/>
      <c r="I23" s="157"/>
    </row>
    <row r="24" spans="1:9" x14ac:dyDescent="0.2">
      <c r="A24" s="155"/>
      <c r="B24" s="156"/>
      <c r="C24" s="160"/>
      <c r="D24" s="89"/>
      <c r="E24" s="89"/>
      <c r="F24" s="161"/>
      <c r="G24" s="89"/>
      <c r="H24" s="89"/>
      <c r="I24" s="157"/>
    </row>
    <row r="25" spans="1:9" x14ac:dyDescent="0.2">
      <c r="A25" s="155"/>
      <c r="B25" s="156"/>
      <c r="C25" s="160"/>
      <c r="D25" s="89"/>
      <c r="E25" s="89"/>
      <c r="F25" s="161"/>
      <c r="G25" s="89"/>
      <c r="H25" s="89"/>
      <c r="I25" s="157"/>
    </row>
    <row r="26" spans="1:9" x14ac:dyDescent="0.2">
      <c r="A26" s="155"/>
      <c r="B26" s="156"/>
      <c r="C26" s="160"/>
      <c r="D26" s="89"/>
      <c r="E26" s="89"/>
      <c r="F26" s="161"/>
      <c r="G26" s="89"/>
      <c r="H26" s="89"/>
      <c r="I26" s="157"/>
    </row>
    <row r="27" spans="1:9" x14ac:dyDescent="0.2">
      <c r="A27" s="155"/>
      <c r="B27" s="156"/>
      <c r="C27" s="160"/>
      <c r="D27" s="89"/>
      <c r="E27" s="89"/>
      <c r="F27" s="161"/>
      <c r="G27" s="89"/>
      <c r="H27" s="89"/>
      <c r="I27" s="157"/>
    </row>
    <row r="28" spans="1:9" x14ac:dyDescent="0.2">
      <c r="A28" s="155"/>
      <c r="B28" s="156"/>
      <c r="C28" s="160"/>
      <c r="D28" s="89"/>
      <c r="E28" s="89"/>
      <c r="F28" s="161"/>
      <c r="G28" s="89"/>
      <c r="H28" s="89"/>
      <c r="I28" s="157"/>
    </row>
    <row r="29" spans="1:9" ht="15.75" thickBot="1" x14ac:dyDescent="0.25">
      <c r="A29" s="158"/>
      <c r="B29" s="120"/>
      <c r="C29" s="120"/>
      <c r="D29" s="82"/>
      <c r="E29" s="82"/>
      <c r="F29" s="82"/>
      <c r="G29" s="184">
        <f>SUM(G20:G28)</f>
        <v>0</v>
      </c>
      <c r="H29" s="184">
        <f t="shared" ref="H29:I29" si="2">SUM(H20:H28)</f>
        <v>0</v>
      </c>
      <c r="I29" s="185">
        <f t="shared" si="2"/>
        <v>0</v>
      </c>
    </row>
    <row r="30" spans="1:9" x14ac:dyDescent="0.2">
      <c r="B30" s="95"/>
      <c r="C30" s="95"/>
      <c r="D30" s="95"/>
      <c r="E30" s="95"/>
      <c r="F30" s="95"/>
      <c r="G30" s="95"/>
      <c r="H30" s="95"/>
    </row>
    <row r="31" spans="1:9" x14ac:dyDescent="0.2">
      <c r="B31" s="95"/>
      <c r="C31" s="95"/>
      <c r="D31" s="95"/>
      <c r="E31" s="95"/>
      <c r="F31" s="95"/>
      <c r="G31" s="95"/>
      <c r="H31" s="95"/>
    </row>
    <row r="33" spans="1:1" hidden="1" x14ac:dyDescent="0.2">
      <c r="A33" s="143">
        <f>Penvoerder</f>
        <v>0</v>
      </c>
    </row>
    <row r="34" spans="1:1" hidden="1" x14ac:dyDescent="0.2">
      <c r="A34" s="143">
        <f>Deelnemer_1</f>
        <v>0</v>
      </c>
    </row>
    <row r="35" spans="1:1" hidden="1" x14ac:dyDescent="0.2">
      <c r="A35" s="143">
        <f>Deelnemer_2</f>
        <v>0</v>
      </c>
    </row>
    <row r="36" spans="1:1" hidden="1" x14ac:dyDescent="0.2">
      <c r="A36" s="143">
        <f>Deelnemer_3</f>
        <v>0</v>
      </c>
    </row>
    <row r="37" spans="1:1" hidden="1" x14ac:dyDescent="0.2">
      <c r="A37" s="143">
        <f>Deelnemer_4</f>
        <v>0</v>
      </c>
    </row>
    <row r="38" spans="1:1" hidden="1" x14ac:dyDescent="0.2">
      <c r="A38" s="143">
        <f>Deelnemer_5</f>
        <v>0</v>
      </c>
    </row>
    <row r="39" spans="1:1" hidden="1" x14ac:dyDescent="0.2">
      <c r="A39" s="143">
        <f>Deelnemer_6</f>
        <v>0</v>
      </c>
    </row>
    <row r="40" spans="1:1" hidden="1" x14ac:dyDescent="0.2">
      <c r="A40" s="143">
        <f>Deelnemer_7</f>
        <v>0</v>
      </c>
    </row>
    <row r="41" spans="1:1" hidden="1" x14ac:dyDescent="0.2">
      <c r="A41" s="143">
        <f>Deelnemer_8</f>
        <v>0</v>
      </c>
    </row>
    <row r="42" spans="1:1" hidden="1" x14ac:dyDescent="0.2">
      <c r="A42" s="143">
        <f>Deelnemer_9</f>
        <v>0</v>
      </c>
    </row>
  </sheetData>
  <sheetProtection sheet="1" selectLockedCells="1"/>
  <phoneticPr fontId="0" type="noConversion"/>
  <dataValidations count="1">
    <dataValidation type="list" allowBlank="1" showInputMessage="1" showErrorMessage="1" sqref="A20:A28 A7:A15" xr:uid="{F862CAA0-0D7C-4048-8187-EE039769D51C}">
      <formula1>$A$33:$A$42</formula1>
    </dataValidation>
  </dataValidations>
  <pageMargins left="0.75" right="0.75" top="1" bottom="1" header="0.5" footer="0.5"/>
  <pageSetup paperSize="9" scale="67" orientation="landscape" r:id="rId1"/>
  <headerFooter alignWithMargins="0">
    <oddHeader>&amp;CMachines/apparatuur&amp;R&amp;P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14</vt:i4>
      </vt:variant>
      <vt:variant>
        <vt:lpstr>Benoemde bereiken</vt:lpstr>
      </vt:variant>
      <vt:variant>
        <vt:i4>43</vt:i4>
      </vt:variant>
    </vt:vector>
  </HeadingPairs>
  <TitlesOfParts>
    <vt:vector size="57" baseType="lpstr">
      <vt:lpstr>Toelichting</vt:lpstr>
      <vt:lpstr>Toelichting kostenposten</vt:lpstr>
      <vt:lpstr>Totaal begroting</vt:lpstr>
      <vt:lpstr>Begroting penvoerder</vt:lpstr>
      <vt:lpstr>deelnemer 1</vt:lpstr>
      <vt:lpstr>deelnemer 2</vt:lpstr>
      <vt:lpstr>deelnemer 3</vt:lpstr>
      <vt:lpstr>deelnemer 4</vt:lpstr>
      <vt:lpstr>deelnemer 5</vt:lpstr>
      <vt:lpstr>deelnemer 6</vt:lpstr>
      <vt:lpstr>deelnemer 7</vt:lpstr>
      <vt:lpstr>deelnemer 8</vt:lpstr>
      <vt:lpstr>deelnemer 9</vt:lpstr>
      <vt:lpstr>Mach, app</vt:lpstr>
      <vt:lpstr>'Begroting penvoerder'!Afdrukbereik</vt:lpstr>
      <vt:lpstr>'deelnemer 1'!Afdrukbereik</vt:lpstr>
      <vt:lpstr>'deelnemer 2'!Afdrukbereik</vt:lpstr>
      <vt:lpstr>'deelnemer 3'!Afdrukbereik</vt:lpstr>
      <vt:lpstr>'deelnemer 4'!Afdrukbereik</vt:lpstr>
      <vt:lpstr>'deelnemer 5'!Afdrukbereik</vt:lpstr>
      <vt:lpstr>'deelnemer 6'!Afdrukbereik</vt:lpstr>
      <vt:lpstr>'deelnemer 7'!Afdrukbereik</vt:lpstr>
      <vt:lpstr>'deelnemer 8'!Afdrukbereik</vt:lpstr>
      <vt:lpstr>'deelnemer 9'!Afdrukbereik</vt:lpstr>
      <vt:lpstr>'Mach, app'!Afdrukbereik</vt:lpstr>
      <vt:lpstr>'Mach, app'!Afdruktitels</vt:lpstr>
      <vt:lpstr>Deelnemer_1</vt:lpstr>
      <vt:lpstr>Deelnemer_2</vt:lpstr>
      <vt:lpstr>Deelnemer_3</vt:lpstr>
      <vt:lpstr>Deelnemer_4</vt:lpstr>
      <vt:lpstr>Deelnemer_5</vt:lpstr>
      <vt:lpstr>Deelnemer_6</vt:lpstr>
      <vt:lpstr>Deelnemer_7</vt:lpstr>
      <vt:lpstr>Deelnemer_8</vt:lpstr>
      <vt:lpstr>Deelnemer_9</vt:lpstr>
      <vt:lpstr>kostenmethode_1</vt:lpstr>
      <vt:lpstr>kostenmethode_2</vt:lpstr>
      <vt:lpstr>kostenmethode_3</vt:lpstr>
      <vt:lpstr>kostenmethode_4</vt:lpstr>
      <vt:lpstr>kostenmethode_5</vt:lpstr>
      <vt:lpstr>kostenmethode_6</vt:lpstr>
      <vt:lpstr>kostenmethode_7</vt:lpstr>
      <vt:lpstr>kostenmethode_8</vt:lpstr>
      <vt:lpstr>kostenmethode_9</vt:lpstr>
      <vt:lpstr>kostenmethode_pv</vt:lpstr>
      <vt:lpstr>Penvoerder</vt:lpstr>
      <vt:lpstr>Projecttitel</vt:lpstr>
      <vt:lpstr>type_1</vt:lpstr>
      <vt:lpstr>type_2</vt:lpstr>
      <vt:lpstr>type_3</vt:lpstr>
      <vt:lpstr>type_4</vt:lpstr>
      <vt:lpstr>type_5</vt:lpstr>
      <vt:lpstr>type_6</vt:lpstr>
      <vt:lpstr>type_7</vt:lpstr>
      <vt:lpstr>type_8</vt:lpstr>
      <vt:lpstr>type_9</vt:lpstr>
      <vt:lpstr>type_penvoerder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Overzicht Kosten ECSEL-projecten</dc:title>
  <dc:creator>Bob van der Bijl</dc:creator>
  <cp:lastModifiedBy>Tienstra, Y. (Yvonne)</cp:lastModifiedBy>
  <cp:lastPrinted>2014-07-07T14:39:43Z</cp:lastPrinted>
  <dcterms:created xsi:type="dcterms:W3CDTF">1997-07-29T07:48:20Z</dcterms:created>
  <dcterms:modified xsi:type="dcterms:W3CDTF">2022-12-01T10:57:02Z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2022-11-29T15:29:39Z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991962cd-da56-4598-b326-a38dc319212b</vt:lpwstr>
  </property>
  <property fmtid="{D5CDD505-2E9C-101B-9397-08002B2CF9AE}" pid="8" name="MSIP_Label_4bde8109-f994-4a60-a1d3-5c95e2ff3620_ContentBits">
    <vt:lpwstr>0</vt:lpwstr>
  </property>
</Properties>
</file>