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rvo\IMP\Applicaties\eLoket\Projecten\TVL\MaxSubsidie\"/>
    </mc:Choice>
  </mc:AlternateContent>
  <xr:revisionPtr revIDLastSave="0" documentId="13_ncr:1_{B0B3B72D-D1C2-495C-B45C-FB064235B49E}" xr6:coauthVersionLast="47" xr6:coauthVersionMax="47" xr10:uidLastSave="{00000000-0000-0000-0000-000000000000}"/>
  <workbookProtection workbookAlgorithmName="SHA-512" workbookHashValue="2RtTUzlVuCyEi+iGiI3vf78+kKan36IUbk2f0tRLfUN4rtbEb8tW4FU7q49aFgXCxb8yRP/xZ+Ug1qVUktkQ+A==" workbookSaltValue="ytDAIBChBTIQpL9hCwmZeQ==" workbookSpinCount="100000" lockStructure="1"/>
  <bookViews>
    <workbookView xWindow="-109" yWindow="-109" windowWidth="26301" windowHeight="14305" xr2:uid="{25588650-EEC7-457D-9BAD-225390FF48AC}"/>
  </bookViews>
  <sheets>
    <sheet name="TVL-OVK" sheetId="1" r:id="rId1"/>
    <sheet name="params" sheetId="2" state="hidden" r:id="rId2"/>
  </sheets>
  <definedNames>
    <definedName name="_xlnm.Print_Area" localSheetId="0">'TVL-OVK'!$A$1:$D$37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24" i="1" s="1"/>
  <c r="F17" i="1"/>
  <c r="F13" i="1"/>
  <c r="F18" i="1" l="1"/>
  <c r="F19" i="1" s="1"/>
  <c r="F20" i="1" l="1"/>
  <c r="F21" i="1" s="1"/>
  <c r="F22" i="1" l="1"/>
  <c r="C30" i="1" s="1"/>
  <c r="C32" i="1" s="1"/>
  <c r="C33" i="1" l="1"/>
  <c r="C35" i="1" s="1"/>
  <c r="C41" i="1" s="1"/>
</calcChain>
</file>

<file path=xl/sharedStrings.xml><?xml version="1.0" encoding="utf-8"?>
<sst xmlns="http://schemas.openxmlformats.org/spreadsheetml/2006/main" count="29" uniqueCount="27">
  <si>
    <t>Ja</t>
  </si>
  <si>
    <t>MKB</t>
  </si>
  <si>
    <t>Nee</t>
  </si>
  <si>
    <t>maxq4</t>
  </si>
  <si>
    <t>maxqov</t>
  </si>
  <si>
    <t>Max bedragen</t>
  </si>
  <si>
    <t>Omzetverlies perc</t>
  </si>
  <si>
    <t>formulier-code:</t>
  </si>
  <si>
    <t>Is uw bedrijf een mkb-onderneming?</t>
  </si>
  <si>
    <t>Bereken uw OVK</t>
  </si>
  <si>
    <t>Door u aangevraagde TVL</t>
  </si>
  <si>
    <r>
      <t>Aangevraagde TVL 2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</si>
  <si>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</si>
  <si>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2020</t>
    </r>
  </si>
  <si>
    <t>Totaal aangevraagde TVL</t>
  </si>
  <si>
    <r>
      <t>Aangevraagde TVL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</si>
  <si>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4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</si>
  <si>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t>maxq3</t>
  </si>
  <si>
    <r>
      <t>Totaal aangevraagde TVL t/m 3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2021</t>
    </r>
  </si>
  <si>
    <r>
      <t>Aangevraagde TVL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2022</t>
    </r>
  </si>
  <si>
    <r>
      <t>Berekening OVK 1</t>
    </r>
    <r>
      <rPr>
        <b/>
        <vertAlign val="superscript"/>
        <sz val="9"/>
        <rFont val="Verdana"/>
        <family val="2"/>
      </rPr>
      <t>e</t>
    </r>
    <r>
      <rPr>
        <b/>
        <sz val="9"/>
        <rFont val="Verdana"/>
        <family val="2"/>
      </rPr>
      <t xml:space="preserve"> kwartaal 2022</t>
    </r>
  </si>
  <si>
    <r>
      <t>Uw vaste kosten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2022</t>
    </r>
  </si>
  <si>
    <r>
      <t>Uw winstbijdrage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2022</t>
    </r>
  </si>
  <si>
    <r>
      <t>Andere ontvangen steun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2022</t>
    </r>
  </si>
  <si>
    <r>
      <t>Uw ongedekte vaste kosten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2022</t>
    </r>
  </si>
  <si>
    <r>
      <t>Maximum OVK 1</t>
    </r>
    <r>
      <rPr>
        <vertAlign val="superscript"/>
        <sz val="9"/>
        <color theme="1"/>
        <rFont val="Verdana"/>
        <family val="2"/>
      </rPr>
      <t>e</t>
    </r>
    <r>
      <rPr>
        <sz val="9"/>
        <color theme="1"/>
        <rFont val="Verdana"/>
        <family val="2"/>
      </rPr>
      <t xml:space="preserve"> kwartaal 2022</t>
    </r>
  </si>
  <si>
    <r>
      <t>Door u aan te vragen OVK 1</t>
    </r>
    <r>
      <rPr>
        <b/>
        <vertAlign val="superscript"/>
        <sz val="9"/>
        <rFont val="Verdana"/>
        <family val="2"/>
      </rPr>
      <t>e</t>
    </r>
    <r>
      <rPr>
        <b/>
        <sz val="9"/>
        <rFont val="Verdana"/>
        <family val="2"/>
      </rPr>
      <t xml:space="preserve"> kwartaal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</si>
</sst>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€&quot;\ * #,##0_ ;_ &quot;€&quot;\ * \-#,##0_ ;_ &quot;€&quot;\ * &quot;-&quot;_ ;_ @_ "/>
  </numFmts>
  <fonts count="11" x14ac:knownFonts="1"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Verdana"/>
      <family val="2"/>
    </font>
    <font>
      <b/>
      <vertAlign val="superscript"/>
      <sz val="9"/>
      <name val="Verdana"/>
      <family val="2"/>
    </font>
    <font>
      <b/>
      <sz val="12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vertAlign val="superscript"/>
      <sz val="9"/>
      <color theme="1"/>
      <name val="Verdana"/>
      <family val="2"/>
    </font>
    <font>
      <sz val="6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5" borderId="1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0" xfId="0" applyFill="1"/>
    <xf numFmtId="9" fontId="0" fillId="0" borderId="0" xfId="0" applyNumberFormat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2" fillId="2" borderId="2" xfId="0" applyFont="1" applyFill="1" applyBorder="1"/>
    <xf numFmtId="0" fontId="2" fillId="3" borderId="6" xfId="0" applyFont="1" applyFill="1" applyBorder="1" applyProtection="1">
      <protection locked="0"/>
    </xf>
    <xf numFmtId="0" fontId="3" fillId="2" borderId="8" xfId="0" applyFont="1" applyFill="1" applyBorder="1"/>
    <xf numFmtId="42" fontId="2" fillId="3" borderId="9" xfId="0" applyNumberFormat="1" applyFont="1" applyFill="1" applyBorder="1" applyProtection="1">
      <protection locked="0"/>
    </xf>
    <xf numFmtId="42" fontId="2" fillId="3" borderId="6" xfId="0" applyNumberFormat="1" applyFont="1" applyFill="1" applyBorder="1" applyProtection="1">
      <protection locked="0"/>
    </xf>
    <xf numFmtId="42" fontId="2" fillId="4" borderId="2" xfId="0" applyNumberFormat="1" applyFont="1" applyFill="1" applyBorder="1"/>
    <xf numFmtId="42" fontId="2" fillId="4" borderId="7" xfId="0" applyNumberFormat="1" applyFont="1" applyFill="1" applyBorder="1"/>
    <xf numFmtId="0" fontId="2" fillId="2" borderId="8" xfId="0" applyFont="1" applyFill="1" applyBorder="1"/>
    <xf numFmtId="42" fontId="2" fillId="6" borderId="7" xfId="0" applyNumberFormat="1" applyFont="1" applyFill="1" applyBorder="1"/>
    <xf numFmtId="0" fontId="4" fillId="0" borderId="0" xfId="0" applyFont="1"/>
    <xf numFmtId="0" fontId="4" fillId="0" borderId="8" xfId="0" applyFont="1" applyBorder="1"/>
    <xf numFmtId="0" fontId="6" fillId="0" borderId="0" xfId="0" applyFont="1"/>
    <xf numFmtId="0" fontId="7" fillId="2" borderId="0" xfId="0" applyFont="1" applyFill="1" applyBorder="1"/>
    <xf numFmtId="0" fontId="8" fillId="2" borderId="8" xfId="0" applyFont="1" applyFill="1" applyBorder="1"/>
    <xf numFmtId="0" fontId="8" fillId="2" borderId="0" xfId="0" applyFont="1" applyFill="1" applyBorder="1"/>
    <xf numFmtId="0" fontId="7" fillId="2" borderId="2" xfId="0" applyFont="1" applyFill="1" applyBorder="1"/>
    <xf numFmtId="0" fontId="7" fillId="0" borderId="0" xfId="0" applyFont="1" applyBorder="1"/>
    <xf numFmtId="0" fontId="10" fillId="2" borderId="8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0" xfId="0" applyNumberFormat="1" applyFont="1" applyFill="1" applyBorder="1" applyAlignment="1">
      <alignment horizontal="right"/>
    </xf>
    <xf numFmtId="42" fontId="2" fillId="4" borderId="0" xfId="0" applyNumberFormat="1" applyFont="1" applyFill="1" applyBorder="1"/>
    <xf numFmtId="0" fontId="10" fillId="2" borderId="8" xfId="0" applyFont="1" applyFill="1" applyBorder="1" applyAlignment="1">
      <alignment horizontal="right"/>
    </xf>
  </cellXfs>
  <cellStyles count="1">
    <cellStyle name="Standaard" xfId="0" builtinId="0"/>
  </cellStyles>
  <dxfs count="6">
    <dxf>
      <font>
        <strike/>
      </font>
      <fill>
        <patternFill patternType="solid">
          <bgColor theme="4" tint="0.79998168889431442"/>
        </patternFill>
      </fill>
    </dxf>
    <dxf>
      <font>
        <strike/>
      </font>
      <fill>
        <patternFill patternType="solid">
          <bgColor theme="4" tint="0.79998168889431442"/>
        </patternFill>
      </fill>
    </dxf>
    <dxf>
      <font>
        <strike/>
      </font>
      <fill>
        <patternFill patternType="solid">
          <bgColor theme="4" tint="0.79998168889431442"/>
        </patternFill>
      </fill>
    </dxf>
    <dxf>
      <font>
        <b val="0"/>
        <i val="0"/>
        <strike/>
      </font>
      <fill>
        <patternFill>
          <bgColor theme="4" tint="0.79998168889431442"/>
        </patternFill>
      </fill>
    </dxf>
    <dxf>
      <font>
        <strike/>
      </font>
      <fill>
        <patternFill>
          <bgColor theme="4" tint="0.79998168889431442"/>
        </patternFill>
      </fill>
    </dxf>
    <dxf>
      <font>
        <strike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9525</xdr:rowOff>
    </xdr:from>
    <xdr:to>
      <xdr:col>1</xdr:col>
      <xdr:colOff>3467100</xdr:colOff>
      <xdr:row>7</xdr:row>
      <xdr:rowOff>19050</xdr:rowOff>
    </xdr:to>
    <xdr:pic>
      <xdr:nvPicPr>
        <xdr:cNvPr id="2" name="Afbeelding 1" descr="Rijkslogo">
          <a:extLst>
            <a:ext uri="{FF2B5EF4-FFF2-40B4-BE49-F238E27FC236}">
              <a16:creationId xmlns:a16="http://schemas.microsoft.com/office/drawing/2014/main" id="{F339AA63-8ACF-4116-A522-26F40F9789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00450" y="9525"/>
          <a:ext cx="4667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3486150</xdr:colOff>
      <xdr:row>0</xdr:row>
      <xdr:rowOff>19050</xdr:rowOff>
    </xdr:from>
    <xdr:to>
      <xdr:col>2</xdr:col>
      <xdr:colOff>608330</xdr:colOff>
      <xdr:row>8</xdr:row>
      <xdr:rowOff>95250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35B9357-2C78-4AEB-AAC8-277A089692A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9050"/>
          <a:ext cx="2351405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AD8D0-CDAA-4800-9528-B04D062305BF}">
  <sheetPr codeName="Blad1">
    <pageSetUpPr fitToPage="1"/>
  </sheetPr>
  <dimension ref="A1:F41"/>
  <sheetViews>
    <sheetView tabSelected="1" topLeftCell="A10" zoomScaleNormal="100" workbookViewId="0">
      <selection activeCell="C28" sqref="C28"/>
    </sheetView>
  </sheetViews>
  <sheetFormatPr defaultColWidth="0" defaultRowHeight="14.3" zeroHeight="1" x14ac:dyDescent="0.25"/>
  <cols>
    <col min="1" max="1" width="9" customWidth="1"/>
    <col min="2" max="2" width="78.375" customWidth="1"/>
    <col min="3" max="3" width="16.375" customWidth="1"/>
    <col min="4" max="4" width="9" customWidth="1"/>
    <col min="5" max="16384" width="9" hidden="1"/>
  </cols>
  <sheetData>
    <row r="1" spans="1:6" x14ac:dyDescent="0.25">
      <c r="A1" s="1"/>
      <c r="B1" s="2"/>
      <c r="C1" s="2"/>
      <c r="D1" s="3"/>
    </row>
    <row r="2" spans="1:6" ht="14.95" x14ac:dyDescent="0.25">
      <c r="A2" s="4"/>
      <c r="B2" s="15"/>
      <c r="C2" s="15"/>
      <c r="D2" s="5"/>
    </row>
    <row r="3" spans="1:6" ht="14.95" x14ac:dyDescent="0.25">
      <c r="A3" s="4"/>
      <c r="B3" s="15"/>
      <c r="C3" s="15"/>
      <c r="D3" s="5"/>
    </row>
    <row r="4" spans="1:6" ht="14.95" x14ac:dyDescent="0.25">
      <c r="A4" s="4"/>
      <c r="B4" s="15"/>
      <c r="C4" s="15"/>
      <c r="D4" s="5"/>
    </row>
    <row r="5" spans="1:6" ht="14.95" x14ac:dyDescent="0.25">
      <c r="A5" s="4"/>
      <c r="B5" s="15"/>
      <c r="C5" s="15"/>
      <c r="D5" s="5"/>
    </row>
    <row r="6" spans="1:6" ht="14.95" x14ac:dyDescent="0.25">
      <c r="A6" s="4"/>
      <c r="B6" s="15"/>
      <c r="C6" s="15"/>
      <c r="D6" s="5"/>
    </row>
    <row r="7" spans="1:6" ht="14.95" x14ac:dyDescent="0.25">
      <c r="A7" s="4"/>
      <c r="B7" s="15"/>
      <c r="C7" s="15"/>
      <c r="D7" s="5"/>
    </row>
    <row r="8" spans="1:6" ht="14.95" x14ac:dyDescent="0.25">
      <c r="A8" s="4"/>
      <c r="B8" s="15"/>
      <c r="C8" s="15"/>
      <c r="D8" s="5"/>
    </row>
    <row r="9" spans="1:6" x14ac:dyDescent="0.25">
      <c r="A9" s="4"/>
      <c r="B9" s="15"/>
      <c r="C9" s="15"/>
      <c r="D9" s="5"/>
    </row>
    <row r="10" spans="1:6" ht="15.8" x14ac:dyDescent="0.25">
      <c r="A10" s="4"/>
      <c r="B10" s="29" t="s">
        <v>9</v>
      </c>
      <c r="C10" s="16"/>
      <c r="D10" s="5"/>
    </row>
    <row r="11" spans="1:6" x14ac:dyDescent="0.25">
      <c r="A11" s="4"/>
      <c r="B11" s="17"/>
      <c r="C11" s="16"/>
      <c r="D11" s="5"/>
    </row>
    <row r="12" spans="1:6" x14ac:dyDescent="0.25">
      <c r="A12" s="4"/>
      <c r="B12" s="18"/>
      <c r="C12" s="18"/>
      <c r="D12" s="5"/>
    </row>
    <row r="13" spans="1:6" ht="14.95" x14ac:dyDescent="0.25">
      <c r="A13" s="4"/>
      <c r="B13" s="30" t="s">
        <v>8</v>
      </c>
      <c r="C13" s="19" t="s">
        <v>0</v>
      </c>
      <c r="D13" s="5"/>
      <c r="F13">
        <f>IF(C13="Nee",params!B3,params!B2)</f>
        <v>550000</v>
      </c>
    </row>
    <row r="14" spans="1:6" ht="14.95" x14ac:dyDescent="0.25">
      <c r="A14" s="4"/>
      <c r="B14" s="31"/>
      <c r="C14" s="20"/>
      <c r="D14" s="5"/>
    </row>
    <row r="15" spans="1:6" ht="14.95" x14ac:dyDescent="0.25">
      <c r="A15" s="4"/>
      <c r="B15" s="32"/>
      <c r="C15" s="17"/>
      <c r="D15" s="5"/>
    </row>
    <row r="16" spans="1:6" ht="14.95" x14ac:dyDescent="0.25">
      <c r="A16" s="4"/>
      <c r="B16" s="28" t="s">
        <v>10</v>
      </c>
      <c r="C16" s="25"/>
      <c r="D16" s="5"/>
    </row>
    <row r="17" spans="1:6" ht="14.95" x14ac:dyDescent="0.25">
      <c r="A17" s="4"/>
      <c r="B17" s="30" t="s">
        <v>13</v>
      </c>
      <c r="C17" s="21"/>
      <c r="D17" s="5"/>
      <c r="F17">
        <f>IF(C17&gt;params!B6,params!B6,'TVL-OVK'!C17)</f>
        <v>0</v>
      </c>
    </row>
    <row r="18" spans="1:6" ht="14.95" x14ac:dyDescent="0.25">
      <c r="A18" s="4"/>
      <c r="B18" s="30" t="s">
        <v>12</v>
      </c>
      <c r="C18" s="22"/>
      <c r="D18" s="5"/>
      <c r="F18">
        <f>IF(F17+C18&gt;params!B6,params!B6-'TVL-OVK'!F17,'TVL-OVK'!C18)</f>
        <v>0</v>
      </c>
    </row>
    <row r="19" spans="1:6" x14ac:dyDescent="0.25">
      <c r="A19" s="4"/>
      <c r="B19" s="30" t="s">
        <v>11</v>
      </c>
      <c r="C19" s="22"/>
      <c r="D19" s="5"/>
      <c r="F19">
        <f>IF(F17+F18+C19&gt;params!B6,params!B6-F17-F18,C19)</f>
        <v>0</v>
      </c>
    </row>
    <row r="20" spans="1:6" x14ac:dyDescent="0.25">
      <c r="A20" s="4"/>
      <c r="B20" s="30" t="s">
        <v>15</v>
      </c>
      <c r="C20" s="22"/>
      <c r="D20" s="5"/>
      <c r="F20">
        <f>IF(F17+F18+F19+C20&gt;params!B6,params!B6-F17-F18-F19,C20)</f>
        <v>0</v>
      </c>
    </row>
    <row r="21" spans="1:6" x14ac:dyDescent="0.25">
      <c r="A21" s="4"/>
      <c r="B21" s="30" t="s">
        <v>16</v>
      </c>
      <c r="C21" s="22"/>
      <c r="D21" s="5"/>
      <c r="F21">
        <f>IF(F17+F18+F19+F20+C21&gt;params!B7,params!B7-F17-F18-F19-F20,C21)</f>
        <v>0</v>
      </c>
    </row>
    <row r="22" spans="1:6" x14ac:dyDescent="0.25">
      <c r="A22" s="4"/>
      <c r="B22" s="30" t="s">
        <v>19</v>
      </c>
      <c r="C22" s="22"/>
      <c r="D22" s="5"/>
      <c r="F22">
        <f>IF(F17+F18+F19+F20+F21+C22&gt;params!B7,params!B7-F17-F18-F19-F20-F21,C22)</f>
        <v>0</v>
      </c>
    </row>
    <row r="23" spans="1:6" x14ac:dyDescent="0.25">
      <c r="A23" s="4"/>
      <c r="B23" s="33" t="s">
        <v>18</v>
      </c>
      <c r="C23" s="23">
        <f>IF(SUM(C17:C20)&gt;params!B6,params!B6,SUM(C17:C20))</f>
        <v>0</v>
      </c>
      <c r="D23" s="5"/>
    </row>
    <row r="24" spans="1:6" ht="14.95" x14ac:dyDescent="0.25">
      <c r="A24" s="4"/>
      <c r="B24" s="30" t="s">
        <v>14</v>
      </c>
      <c r="C24" s="38">
        <f>IF(SUM(C21:C23)&gt;params!B7,params!B7,SUM(C21:C23))</f>
        <v>0</v>
      </c>
      <c r="D24" s="5"/>
    </row>
    <row r="25" spans="1:6" ht="14.95" x14ac:dyDescent="0.25">
      <c r="A25" s="4"/>
      <c r="B25" s="30"/>
      <c r="C25" s="16"/>
      <c r="D25" s="5"/>
    </row>
    <row r="26" spans="1:6" ht="14.95" x14ac:dyDescent="0.25">
      <c r="A26" s="4"/>
      <c r="B26" s="30"/>
      <c r="C26" s="16"/>
      <c r="D26" s="5"/>
    </row>
    <row r="27" spans="1:6" x14ac:dyDescent="0.25">
      <c r="A27" s="4"/>
      <c r="B27" s="28" t="s">
        <v>20</v>
      </c>
      <c r="C27" s="25"/>
      <c r="D27" s="5"/>
    </row>
    <row r="28" spans="1:6" x14ac:dyDescent="0.25">
      <c r="A28" s="4"/>
      <c r="B28" s="30" t="s">
        <v>21</v>
      </c>
      <c r="C28" s="21"/>
      <c r="D28" s="5"/>
    </row>
    <row r="29" spans="1:6" x14ac:dyDescent="0.25">
      <c r="A29" s="4"/>
      <c r="B29" s="30" t="s">
        <v>22</v>
      </c>
      <c r="C29" s="22">
        <v>0</v>
      </c>
      <c r="D29" s="5"/>
    </row>
    <row r="30" spans="1:6" x14ac:dyDescent="0.25">
      <c r="A30" s="4"/>
      <c r="B30" s="30" t="s">
        <v>19</v>
      </c>
      <c r="C30" s="24">
        <f>F22</f>
        <v>0</v>
      </c>
      <c r="D30" s="5"/>
    </row>
    <row r="31" spans="1:6" x14ac:dyDescent="0.25">
      <c r="A31" s="4"/>
      <c r="B31" s="34" t="s">
        <v>23</v>
      </c>
      <c r="C31" s="22">
        <v>0</v>
      </c>
      <c r="D31" s="5"/>
    </row>
    <row r="32" spans="1:6" x14ac:dyDescent="0.25">
      <c r="A32" s="4"/>
      <c r="B32" s="30" t="s">
        <v>24</v>
      </c>
      <c r="C32" s="24">
        <f>IF(C28-C29-C30-C31&lt;0,0,C28-C29-C30-C31)</f>
        <v>0</v>
      </c>
      <c r="D32" s="5"/>
    </row>
    <row r="33" spans="1:4" x14ac:dyDescent="0.25">
      <c r="A33" s="4"/>
      <c r="B33" s="30" t="s">
        <v>25</v>
      </c>
      <c r="C33" s="24">
        <f>IF(C24&lt;params!B7,0,'TVL-OVK'!F13-'TVL-OVK'!F22)</f>
        <v>0</v>
      </c>
      <c r="D33" s="5"/>
    </row>
    <row r="34" spans="1:4" x14ac:dyDescent="0.25">
      <c r="A34" s="4"/>
      <c r="B34" s="30"/>
      <c r="C34" s="16"/>
      <c r="D34" s="5"/>
    </row>
    <row r="35" spans="1:4" x14ac:dyDescent="0.25">
      <c r="A35" s="4"/>
      <c r="B35" s="27" t="s">
        <v>26</v>
      </c>
      <c r="C35" s="26">
        <f>IF(params!B9*'TVL-OVK'!C32&gt;'TVL-OVK'!C33,'TVL-OVK'!C33,params!B9*'TVL-OVK'!C32)</f>
        <v>0</v>
      </c>
      <c r="D35" s="5"/>
    </row>
    <row r="36" spans="1:4" x14ac:dyDescent="0.25">
      <c r="A36" s="4"/>
      <c r="B36" s="15"/>
      <c r="C36" s="15"/>
      <c r="D36" s="5"/>
    </row>
    <row r="37" spans="1:4" x14ac:dyDescent="0.25">
      <c r="A37" s="15"/>
      <c r="B37" s="36"/>
      <c r="C37" s="37"/>
      <c r="D37" s="5"/>
    </row>
    <row r="38" spans="1:4" hidden="1" x14ac:dyDescent="0.25">
      <c r="D38" s="7"/>
    </row>
    <row r="39" spans="1:4" hidden="1" x14ac:dyDescent="0.25">
      <c r="D39" s="7"/>
    </row>
    <row r="40" spans="1:4" hidden="1" x14ac:dyDescent="0.25">
      <c r="D40" s="7"/>
    </row>
    <row r="41" spans="1:4" x14ac:dyDescent="0.25">
      <c r="A41" s="39" t="s">
        <v>7</v>
      </c>
      <c r="B41" s="39"/>
      <c r="C41" s="35" t="str">
        <f>DEC2HEX(SUM(C17:C35),10)</f>
        <v>0000000000</v>
      </c>
      <c r="D41" s="9"/>
    </row>
  </sheetData>
  <sheetProtection algorithmName="SHA-512" hashValue="x3sg1TAoH1DqZ4X+0r5Uyq7wE3IYg+yLn/dANdyqrPbnGye9fxP+xbaGAKZUHZ2xBNfeTatUd63GgAQ66lhRwg==" saltValue="O/PLNqOsfns0GXmRgN0b+w==" spinCount="100000" sheet="1" selectLockedCells="1"/>
  <mergeCells count="1">
    <mergeCell ref="A41:B41"/>
  </mergeCells>
  <dataValidations count="5">
    <dataValidation type="list" allowBlank="1" showInputMessage="1" showErrorMessage="1" sqref="C13" xr:uid="{2EBDD53F-DD21-472F-8209-D84545EA5408}">
      <formula1>"Ja,Nee"</formula1>
    </dataValidation>
    <dataValidation type="whole" allowBlank="1" showInputMessage="1" showErrorMessage="1" sqref="C28:C29 C31" xr:uid="{71DB12E8-2FA3-4D41-88AE-002D6E5AF0BA}">
      <formula1>0</formula1>
      <formula2>10000000000</formula2>
    </dataValidation>
    <dataValidation type="whole" operator="greaterThanOrEqual" allowBlank="1" showInputMessage="1" showErrorMessage="1" errorTitle="Foute invoer" error="Vul een geldig getal in. Het maximum bedrag voor q4 2020 + q1 2021 mag niet groter zijn dan  €225.000" sqref="C18:C19" xr:uid="{6E46B9E1-B503-4BE4-8E46-1BB41726E512}">
      <formula1>0</formula1>
    </dataValidation>
    <dataValidation type="whole" operator="greaterThanOrEqual" allowBlank="1" showInputMessage="1" showErrorMessage="1" errorTitle="Foute invoer" error="Vul een geldig getal in. Het maximum bedrag voor q4 2020 + q1 2021 + q2 2021 mag niet groter zijn dan  €225.000" sqref="C20:C22" xr:uid="{18215EF2-848A-42AD-B93C-C127F704AD70}">
      <formula1>0</formula1>
    </dataValidation>
    <dataValidation type="whole" operator="greaterThanOrEqual" allowBlank="1" showInputMessage="1" showErrorMessage="1" sqref="C17" xr:uid="{DB25A320-9640-4E4D-BDDD-DDF3D2ADFC6C}">
      <formula1>0</formula1>
    </dataValidation>
  </dataValidations>
  <pageMargins left="0.7" right="0.7" top="0.75" bottom="0.75" header="0.3" footer="0.3"/>
  <pageSetup paperSize="9" scale="77" orientation="portrait" horizontalDpi="1200" verticalDpi="1200" r:id="rId1"/>
  <ignoredErrors>
    <ignoredError sqref="C23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4D8E753A-0288-447A-9454-0E112AD891BE}">
            <xm:f>IF($C$17+$C$18+$C$19&gt;params!$B$6,TRUE,FALSE)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4" id="{D524E3D7-D2CE-4D7C-ABB0-628DBE3CF07B}">
            <xm:f>IF($C$18+$C$17+$C$19+$C$20&gt;params!$B$6,TRUE,FALSE)</xm:f>
            <x14:dxf>
              <font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4" id="{45D30AA2-482E-42A8-91F8-EEF23C072F19}">
            <xm:f>IF($C$17&gt;params!$B$6,TRUE,FALSE)</xm:f>
            <x14:dxf>
              <font>
                <b val="0"/>
                <i val="0"/>
                <strike/>
              </font>
              <fill>
                <patternFill>
                  <bgColor theme="4" tint="0.79998168889431442"/>
                </patternFill>
              </fill>
            </x14:dxf>
          </x14:cfRule>
          <xm:sqref>C17</xm:sqref>
        </x14:conditionalFormatting>
        <x14:conditionalFormatting xmlns:xm="http://schemas.microsoft.com/office/excel/2006/main">
          <x14:cfRule type="expression" priority="3" id="{FA8756FD-D940-46F1-BAD3-5A127BC17226}">
            <xm:f>IF($C$17+$C$18&gt;params!$B$6,TRUE,FALSE)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2" id="{11CD3FE6-01DA-4ED6-A97A-5F217EA60A47}">
            <xm:f>IF($C$17+$C$18+$C$19+$C$20+$C$21&gt;params!$B$7,TRUE,FALSE)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expression" priority="1" id="{2E7D9270-D74D-497A-ADA6-931612311F15}">
            <xm:f>IF($C$17+$C$18+$C$19+$C$20+$C$21+$C$22&gt;params!$B$7,TRUE,FALSE)</xm:f>
            <x14:dxf>
              <font>
                <strike/>
              </font>
              <fill>
                <patternFill patternType="solid">
                  <bgColor theme="4" tint="0.79998168889431442"/>
                </patternFill>
              </fill>
            </x14:dxf>
          </x14:cfRule>
          <xm:sqref>C22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7F24-B9FA-4958-8964-D95203FF7BB7}">
  <sheetPr codeName="Blad2"/>
  <dimension ref="A1:B9"/>
  <sheetViews>
    <sheetView workbookViewId="0">
      <selection activeCell="C7" sqref="C7"/>
    </sheetView>
  </sheetViews>
  <sheetFormatPr defaultRowHeight="14.3" x14ac:dyDescent="0.25"/>
  <sheetData>
    <row r="1" spans="1:2" x14ac:dyDescent="0.25">
      <c r="A1" s="10" t="s">
        <v>1</v>
      </c>
      <c r="B1" s="11"/>
    </row>
    <row r="2" spans="1:2" x14ac:dyDescent="0.25">
      <c r="A2" s="6" t="s">
        <v>0</v>
      </c>
      <c r="B2" s="7">
        <v>550000</v>
      </c>
    </row>
    <row r="3" spans="1:2" x14ac:dyDescent="0.25">
      <c r="A3" s="8" t="s">
        <v>2</v>
      </c>
      <c r="B3" s="9">
        <v>600000</v>
      </c>
    </row>
    <row r="4" spans="1:2" x14ac:dyDescent="0.25">
      <c r="A4" s="10" t="s">
        <v>5</v>
      </c>
      <c r="B4" s="11"/>
    </row>
    <row r="5" spans="1:2" x14ac:dyDescent="0.25">
      <c r="A5" s="6" t="s">
        <v>3</v>
      </c>
      <c r="B5" s="7">
        <v>90000</v>
      </c>
    </row>
    <row r="6" spans="1:2" x14ac:dyDescent="0.25">
      <c r="A6" s="6" t="s">
        <v>17</v>
      </c>
      <c r="B6" s="7">
        <v>225000</v>
      </c>
    </row>
    <row r="7" spans="1:2" x14ac:dyDescent="0.25">
      <c r="A7" s="8" t="s">
        <v>4</v>
      </c>
      <c r="B7" s="9">
        <v>290000</v>
      </c>
    </row>
    <row r="8" spans="1:2" x14ac:dyDescent="0.25">
      <c r="A8" s="12" t="s">
        <v>6</v>
      </c>
      <c r="B8" s="13"/>
    </row>
    <row r="9" spans="1:2" x14ac:dyDescent="0.25">
      <c r="B9" s="14">
        <v>0.7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TVL-OVK</vt:lpstr>
      <vt:lpstr>params</vt:lpstr>
      <vt:lpstr>'TVL-OVK'!Afdrukbereik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maximum subsidie OVK</dc:title>
  <dc:creator>Rijksdienst voor Ondernemend Nederland</dc:creator>
  <cp:lastModifiedBy>Wel, ing. A. van der (Arthur)</cp:lastModifiedBy>
  <cp:lastPrinted>2021-06-18T13:08:42Z</cp:lastPrinted>
  <dcterms:created xsi:type="dcterms:W3CDTF">2021-05-19T08:27:10Z</dcterms:created>
  <dcterms:modified xsi:type="dcterms:W3CDTF">2022-03-04T13:45:16Z</dcterms:modified>
</cp:coreProperties>
</file>