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Lnv.intern\grp\rvo\Energiemaatregelen\Energieplafond\6. Inregeling UPNL en formats\"/>
    </mc:Choice>
  </mc:AlternateContent>
  <xr:revisionPtr revIDLastSave="0" documentId="8_{4BC780B7-D08C-4F5A-8FB3-ED264CE66D9E}" xr6:coauthVersionLast="47" xr6:coauthVersionMax="47" xr10:uidLastSave="{00000000-0000-0000-0000-000000000000}"/>
  <bookViews>
    <workbookView xWindow="45" yWindow="15" windowWidth="23505" windowHeight="19725" xr2:uid="{261AA7EC-C843-4ED2-812D-A68DD49F202A}"/>
  </bookViews>
  <sheets>
    <sheet name="Voorblad" sheetId="1" r:id="rId1"/>
    <sheet name="Totaal" sheetId="12" r:id="rId2"/>
    <sheet name="Gas" sheetId="15" r:id="rId3"/>
    <sheet name="Elektra" sheetId="1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6" i="1" l="1"/>
  <c r="F17" i="15"/>
  <c r="G17" i="15"/>
  <c r="G19" i="15" s="1"/>
  <c r="B14" i="12" s="1"/>
  <c r="E10" i="15"/>
  <c r="E9" i="15"/>
  <c r="E8" i="15"/>
  <c r="E7" i="15"/>
  <c r="F17" i="14"/>
  <c r="G17" i="14" s="1"/>
  <c r="G19" i="14" s="1"/>
  <c r="D14" i="12" l="1"/>
  <c r="E10" i="14"/>
  <c r="E9" i="14"/>
  <c r="E8" i="14"/>
  <c r="E7" i="14"/>
  <c r="E10" i="12"/>
  <c r="E9" i="12"/>
  <c r="E8" i="12"/>
  <c r="E7" i="12"/>
  <c r="F14" i="12" l="1"/>
</calcChain>
</file>

<file path=xl/sharedStrings.xml><?xml version="1.0" encoding="utf-8"?>
<sst xmlns="http://schemas.openxmlformats.org/spreadsheetml/2006/main" count="51" uniqueCount="31">
  <si>
    <t>Datum van invoer</t>
  </si>
  <si>
    <t>Betrekking op de maand</t>
  </si>
  <si>
    <t>Accordering door (naam en functie)</t>
  </si>
  <si>
    <t>Ingevuld door (naam en functie)</t>
  </si>
  <si>
    <t>Gas</t>
  </si>
  <si>
    <t>Elektra</t>
  </si>
  <si>
    <r>
      <t xml:space="preserve">1 </t>
    </r>
    <r>
      <rPr>
        <b/>
        <i/>
        <sz val="11"/>
        <color theme="5"/>
        <rFont val="Calibri"/>
        <family val="2"/>
        <scheme val="minor"/>
      </rPr>
      <t>Oranje</t>
    </r>
    <r>
      <rPr>
        <i/>
        <sz val="11"/>
        <color theme="1"/>
        <rFont val="Calibri"/>
        <family val="2"/>
        <scheme val="minor"/>
      </rPr>
      <t xml:space="preserve"> data is een voorbeeld en moet worden ingevuld door de energieleverancier.</t>
    </r>
  </si>
  <si>
    <t>Jan Janssen, Manager FP&amp;A</t>
  </si>
  <si>
    <t>Piet Pietersen, FP&amp;A Analist</t>
  </si>
  <si>
    <t>Dit overzicht is een onderbouwing voor de voorschotaanvraag in het kader van de Tijdelijke regeling subsidie bekostiging plafond energietarieven kleinverbruikers.</t>
  </si>
  <si>
    <t>2 Dit bestand is een onderbouwing voor de voorschotaanvraag in het kader van de Tijdelijke regeling subsidie bekostiging plafond energietarieven kleinverbruikers.</t>
  </si>
  <si>
    <t>Plafondprijs per kWh</t>
  </si>
  <si>
    <t>Betrekking op de eindnota's maand</t>
  </si>
  <si>
    <t>Totaalbedrag verrekencorrectie (Euro)</t>
  </si>
  <si>
    <t>Verrekencorrecties (in Euro)</t>
  </si>
  <si>
    <t>Totale toepassing prijsplafond op de in de onderhavige maand uitgereikte eindnota's</t>
  </si>
  <si>
    <t>Januari 2023</t>
  </si>
  <si>
    <t>Verrekencorrectie elektra</t>
  </si>
  <si>
    <t>Correctie op basis van verstuurde correctiefacturen</t>
  </si>
  <si>
    <t xml:space="preserve">Eindnotaverrekening
 subsidievoorschot prijsplafond </t>
  </si>
  <si>
    <t>Eindnotaverrekening gas</t>
  </si>
  <si>
    <t>Eindnotaverrekening elektriciteit</t>
  </si>
  <si>
    <t>Totaal aantal kleinverbruikaansluitingen waarvoor een eindnota is verstrekt in de onderhavige maand</t>
  </si>
  <si>
    <t xml:space="preserve">Totaal ontvangen voorschot voor de aansluitingen waarvoor in de onderhavige maand een eindnota is uitgereikt tot en met het moment van uitreiken van de eindnota (op basis van de voorschotberekening uit hoofdstuk 6 van de regeling). </t>
  </si>
  <si>
    <t>Gemiddelde volumegewogen contractueel leveringstarief voor elektriciteit in € per kWh per kleinverbruikaansluiting conform de toepassing van het prijsplafond op de eindfacturen</t>
  </si>
  <si>
    <t>Subset van gele cel:
kva's waarvoor een voorschot op grond van de CEK23 is ontvangen (exclusief aansluitingen die altijd in tariefcohort 1 hebben gezeten)</t>
  </si>
  <si>
    <t>Subset van gele cel:
kva's waarvoor in de eindnota prijsplafondsubsidie is opgenomen</t>
  </si>
  <si>
    <t>Gemiddelde onder het plafondvolume geleverde hoeveelheid elektriciteit in kWh per kleinverbruikaansluiting</t>
  </si>
  <si>
    <t>Gemiddelde volumegewogen contractueel leveringstarief voor gas in € per m3 per kleinverbruikaansluiting conform de toepassing van het prijsplafond op de eindfacturen</t>
  </si>
  <si>
    <t>Gemiddelde onder het plafondvolume geleverde hoeveelheid gas in m3 per kleinverbruikaansluiting</t>
  </si>
  <si>
    <t>Plafondprijs per m3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</si>
</sst>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quot;€&quot;\ * #,##0.00_ ;_ &quot;€&quot;\ * \-#,##0.00_ ;_ &quot;€&quot;\ * &quot;-&quot;??_ ;_ @_ "/>
    <numFmt numFmtId="164" formatCode="_(* #,##0.00_);_(* \(#,##0.00\);_(* &quot;-&quot;??_);_(@_)"/>
    <numFmt numFmtId="165" formatCode="_(* #,##0_);_(* \(#,##0\);_(* &quot;-&quot;??_);_(@_)"/>
    <numFmt numFmtId="166" formatCode="&quot;€&quot;\ #,##0.00"/>
    <numFmt numFmtId="167" formatCode="_(&quot;€&quot;\ * #,##0.00000_);_(&quot;€&quot;\ * \(#,##0.00000\);_(&quot;€&quot;\ * &quot;-&quot;??_);_(@_)"/>
  </numFmts>
  <fonts count="14" x14ac:knownFonts="1">
    <font>
      <sz val="11"/>
      <color theme="1"/>
      <name val="Calibri"/>
      <family val="2"/>
      <scheme val="minor"/>
    </font>
    <font>
      <sz val="11"/>
      <color theme="1"/>
      <name val="Calibri"/>
      <family val="2"/>
      <scheme val="minor"/>
    </font>
    <font>
      <sz val="11"/>
      <color theme="1"/>
      <name val="Verdana"/>
      <family val="2"/>
    </font>
    <font>
      <sz val="11"/>
      <color theme="5"/>
      <name val="Verdana"/>
      <family val="2"/>
    </font>
    <font>
      <b/>
      <sz val="11"/>
      <color theme="1"/>
      <name val="Verdana"/>
      <family val="2"/>
    </font>
    <font>
      <b/>
      <sz val="11"/>
      <color theme="0"/>
      <name val="Verdana"/>
      <family val="2"/>
    </font>
    <font>
      <sz val="11"/>
      <name val="Verdana"/>
      <family val="2"/>
    </font>
    <font>
      <i/>
      <sz val="8"/>
      <name val="Verdana"/>
      <family val="2"/>
    </font>
    <font>
      <i/>
      <sz val="11"/>
      <color theme="1"/>
      <name val="Calibri"/>
      <family val="2"/>
      <scheme val="minor"/>
    </font>
    <font>
      <b/>
      <i/>
      <sz val="11"/>
      <color theme="5"/>
      <name val="Calibri"/>
      <family val="2"/>
      <scheme val="minor"/>
    </font>
    <font>
      <b/>
      <sz val="11"/>
      <color theme="5"/>
      <name val="Verdana"/>
      <family val="2"/>
    </font>
    <font>
      <b/>
      <sz val="11"/>
      <name val="Verdana"/>
      <family val="2"/>
    </font>
    <font>
      <b/>
      <i/>
      <sz val="8"/>
      <name val="Verdana"/>
      <family val="2"/>
    </font>
    <font>
      <b/>
      <sz val="20"/>
      <color theme="1"/>
      <name val="Calibri"/>
      <family val="2"/>
      <scheme val="minor"/>
    </font>
  </fonts>
  <fills count="10">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
      <patternFill patternType="solid">
        <fgColor rgb="FF154273"/>
        <bgColor indexed="64"/>
      </patternFill>
    </fill>
    <fill>
      <patternFill patternType="solid">
        <fgColor rgb="FF005694"/>
        <bgColor indexed="64"/>
      </patternFill>
    </fill>
    <fill>
      <patternFill patternType="solid">
        <fgColor theme="0"/>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9" tint="0.59999389629810485"/>
        <bgColor indexed="64"/>
      </patternFill>
    </fill>
  </fills>
  <borders count="44">
    <border>
      <left/>
      <right/>
      <top/>
      <bottom/>
      <diagonal/>
    </border>
    <border>
      <left style="medium">
        <color indexed="64"/>
      </left>
      <right style="medium">
        <color indexed="64"/>
      </right>
      <top style="medium">
        <color indexed="64"/>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ck">
        <color rgb="FF005694"/>
      </left>
      <right/>
      <top style="thick">
        <color rgb="FF005694"/>
      </top>
      <bottom/>
      <diagonal/>
    </border>
    <border>
      <left/>
      <right/>
      <top style="thick">
        <color rgb="FF005694"/>
      </top>
      <bottom/>
      <diagonal/>
    </border>
    <border>
      <left/>
      <right style="thick">
        <color rgb="FF005694"/>
      </right>
      <top style="thick">
        <color rgb="FF005694"/>
      </top>
      <bottom/>
      <diagonal/>
    </border>
    <border>
      <left style="thick">
        <color rgb="FF005694"/>
      </left>
      <right/>
      <top/>
      <bottom/>
      <diagonal/>
    </border>
    <border>
      <left/>
      <right style="thick">
        <color rgb="FF005694"/>
      </right>
      <top/>
      <bottom/>
      <diagonal/>
    </border>
    <border>
      <left style="thick">
        <color rgb="FF005694"/>
      </left>
      <right/>
      <top/>
      <bottom style="thick">
        <color rgb="FF005694"/>
      </bottom>
      <diagonal/>
    </border>
    <border>
      <left/>
      <right/>
      <top/>
      <bottom style="thick">
        <color rgb="FF005694"/>
      </bottom>
      <diagonal/>
    </border>
    <border>
      <left/>
      <right style="thick">
        <color rgb="FF005694"/>
      </right>
      <top/>
      <bottom style="thick">
        <color rgb="FF005694"/>
      </bottom>
      <diagonal/>
    </border>
    <border>
      <left style="thick">
        <color rgb="FF005694"/>
      </left>
      <right style="thin">
        <color theme="0" tint="-0.14999847407452621"/>
      </right>
      <top style="thick">
        <color rgb="FF005694"/>
      </top>
      <bottom style="thin">
        <color theme="0" tint="-0.14999847407452621"/>
      </bottom>
      <diagonal/>
    </border>
    <border>
      <left style="thin">
        <color theme="0" tint="-0.14999847407452621"/>
      </left>
      <right style="thin">
        <color theme="0" tint="-0.14999847407452621"/>
      </right>
      <top style="thick">
        <color rgb="FF005694"/>
      </top>
      <bottom style="thin">
        <color theme="0" tint="-0.14999847407452621"/>
      </bottom>
      <diagonal/>
    </border>
    <border>
      <left style="thin">
        <color theme="0" tint="-0.14999847407452621"/>
      </left>
      <right style="thick">
        <color rgb="FF005694"/>
      </right>
      <top style="thick">
        <color rgb="FF005694"/>
      </top>
      <bottom style="thin">
        <color theme="0" tint="-0.14999847407452621"/>
      </bottom>
      <diagonal/>
    </border>
    <border>
      <left style="thick">
        <color rgb="FF005694"/>
      </left>
      <right style="thin">
        <color theme="0" tint="-0.14999847407452621"/>
      </right>
      <top style="thin">
        <color theme="0" tint="-0.14999847407452621"/>
      </top>
      <bottom style="thin">
        <color theme="0" tint="-0.14999847407452621"/>
      </bottom>
      <diagonal/>
    </border>
    <border>
      <left style="thin">
        <color theme="0" tint="-0.14999847407452621"/>
      </left>
      <right style="thick">
        <color rgb="FF005694"/>
      </right>
      <top style="thin">
        <color theme="0" tint="-0.14999847407452621"/>
      </top>
      <bottom style="thin">
        <color theme="0" tint="-0.14999847407452621"/>
      </bottom>
      <diagonal/>
    </border>
    <border>
      <left style="thick">
        <color rgb="FF005694"/>
      </left>
      <right/>
      <top style="thick">
        <color rgb="FF005694"/>
      </top>
      <bottom style="thin">
        <color theme="0" tint="-0.14999847407452621"/>
      </bottom>
      <diagonal/>
    </border>
    <border>
      <left/>
      <right/>
      <top style="thick">
        <color rgb="FF005694"/>
      </top>
      <bottom style="thin">
        <color theme="0" tint="-0.14999847407452621"/>
      </bottom>
      <diagonal/>
    </border>
    <border>
      <left/>
      <right style="thick">
        <color rgb="FF005694"/>
      </right>
      <top style="thick">
        <color rgb="FF005694"/>
      </top>
      <bottom style="thin">
        <color theme="0" tint="-0.14999847407452621"/>
      </bottom>
      <diagonal/>
    </border>
    <border>
      <left style="thick">
        <color rgb="FF005694"/>
      </left>
      <right/>
      <top style="thin">
        <color theme="0" tint="-0.14999847407452621"/>
      </top>
      <bottom style="thick">
        <color rgb="FF005694"/>
      </bottom>
      <diagonal/>
    </border>
    <border>
      <left/>
      <right/>
      <top style="thin">
        <color theme="0" tint="-0.14999847407452621"/>
      </top>
      <bottom style="thick">
        <color rgb="FF005694"/>
      </bottom>
      <diagonal/>
    </border>
    <border>
      <left/>
      <right style="thick">
        <color rgb="FF005694"/>
      </right>
      <top style="thin">
        <color theme="0" tint="-0.14999847407452621"/>
      </top>
      <bottom style="thick">
        <color rgb="FF005694"/>
      </bottom>
      <diagonal/>
    </border>
    <border>
      <left style="thick">
        <color rgb="FF005694"/>
      </left>
      <right/>
      <top style="thin">
        <color theme="0" tint="-0.14999847407452621"/>
      </top>
      <bottom/>
      <diagonal/>
    </border>
    <border>
      <left/>
      <right/>
      <top style="thin">
        <color theme="0" tint="-0.14999847407452621"/>
      </top>
      <bottom/>
      <diagonal/>
    </border>
    <border>
      <left/>
      <right style="thick">
        <color rgb="FF005694"/>
      </right>
      <top style="thin">
        <color theme="0" tint="-0.14999847407452621"/>
      </top>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thick">
        <color rgb="FF005694"/>
      </right>
      <top style="medium">
        <color indexed="64"/>
      </top>
      <bottom style="medium">
        <color indexed="64"/>
      </bottom>
      <diagonal/>
    </border>
    <border>
      <left style="thick">
        <color rgb="FF00569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14999847407452621"/>
      </left>
      <right style="thin">
        <color theme="0" tint="-0.14999847407452621"/>
      </right>
      <top/>
      <bottom style="medium">
        <color indexed="64"/>
      </bottom>
      <diagonal/>
    </border>
    <border>
      <left style="thin">
        <color theme="0" tint="-0.14999847407452621"/>
      </left>
      <right style="medium">
        <color indexed="64"/>
      </right>
      <top/>
      <bottom style="medium">
        <color indexed="64"/>
      </bottom>
      <diagonal/>
    </border>
    <border>
      <left/>
      <right style="thin">
        <color theme="0" tint="-0.14999847407452621"/>
      </right>
      <top/>
      <bottom style="medium">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164" fontId="1" fillId="0" borderId="0" applyFont="0" applyFill="0" applyBorder="0" applyAlignment="0" applyProtection="0"/>
    <xf numFmtId="44" fontId="1" fillId="0" borderId="0" applyFont="0" applyFill="0" applyBorder="0" applyAlignment="0" applyProtection="0"/>
  </cellStyleXfs>
  <cellXfs count="120">
    <xf numFmtId="0" fontId="0" fillId="0" borderId="0" xfId="0"/>
    <xf numFmtId="0" fontId="0" fillId="0" borderId="0" xfId="0" applyAlignment="1">
      <alignment horizontal="center" vertical="center"/>
    </xf>
    <xf numFmtId="0" fontId="5" fillId="5" borderId="1" xfId="0" applyFont="1" applyFill="1" applyBorder="1" applyAlignment="1">
      <alignment vertical="center"/>
    </xf>
    <xf numFmtId="166" fontId="2" fillId="2" borderId="2" xfId="0" applyNumberFormat="1" applyFont="1" applyFill="1" applyBorder="1" applyAlignment="1">
      <alignment horizontal="center" vertical="center"/>
    </xf>
    <xf numFmtId="0" fontId="5" fillId="5" borderId="0" xfId="0" applyFont="1" applyFill="1" applyAlignment="1">
      <alignment horizontal="center" vertical="center"/>
    </xf>
    <xf numFmtId="0" fontId="0" fillId="0" borderId="0" xfId="0" applyAlignment="1">
      <alignment vertical="center"/>
    </xf>
    <xf numFmtId="0" fontId="0" fillId="0" borderId="0" xfId="0" applyBorder="1"/>
    <xf numFmtId="0" fontId="7" fillId="3" borderId="39" xfId="0" applyFont="1" applyFill="1" applyBorder="1" applyAlignment="1">
      <alignment horizontal="left" vertical="center" wrapText="1"/>
    </xf>
    <xf numFmtId="44" fontId="5" fillId="4" borderId="9" xfId="2" applyFont="1" applyFill="1" applyBorder="1" applyAlignment="1">
      <alignment horizontal="left" vertical="center"/>
    </xf>
    <xf numFmtId="0" fontId="0" fillId="5" borderId="35" xfId="0" applyFill="1" applyBorder="1"/>
    <xf numFmtId="44" fontId="3" fillId="6" borderId="7" xfId="2" applyFont="1" applyFill="1" applyBorder="1" applyAlignment="1" applyProtection="1">
      <alignment horizontal="right"/>
      <protection locked="0"/>
    </xf>
    <xf numFmtId="0" fontId="0" fillId="0" borderId="0" xfId="0" applyAlignment="1">
      <alignment horizontal="center"/>
    </xf>
    <xf numFmtId="0" fontId="4" fillId="0" borderId="24" xfId="0" applyFont="1" applyBorder="1" applyAlignment="1">
      <alignment horizontal="left" vertical="center" indent="1"/>
    </xf>
    <xf numFmtId="0" fontId="4" fillId="0" borderId="25" xfId="0" applyFont="1" applyBorder="1" applyAlignment="1">
      <alignment horizontal="left" vertical="center" indent="1"/>
    </xf>
    <xf numFmtId="0" fontId="4" fillId="0" borderId="26" xfId="0" applyFont="1" applyBorder="1" applyAlignment="1">
      <alignment horizontal="left" vertical="center" indent="1"/>
    </xf>
    <xf numFmtId="0" fontId="4" fillId="0" borderId="14" xfId="0" applyFont="1" applyBorder="1" applyAlignment="1">
      <alignment horizontal="left" vertical="center" indent="1"/>
    </xf>
    <xf numFmtId="0" fontId="4" fillId="0" borderId="0" xfId="0" applyFont="1" applyAlignment="1">
      <alignment horizontal="left" vertical="center" indent="1"/>
    </xf>
    <xf numFmtId="0" fontId="4" fillId="0" borderId="30" xfId="0" applyFont="1" applyBorder="1" applyAlignment="1">
      <alignment horizontal="left" vertical="center" indent="1"/>
    </xf>
    <xf numFmtId="0" fontId="4" fillId="0" borderId="31" xfId="0" applyFont="1" applyBorder="1" applyAlignment="1">
      <alignment horizontal="left" vertical="center" indent="1"/>
    </xf>
    <xf numFmtId="0" fontId="4" fillId="0" borderId="32" xfId="0" applyFont="1" applyBorder="1" applyAlignment="1">
      <alignment horizontal="left" vertical="center" indent="1"/>
    </xf>
    <xf numFmtId="0" fontId="4" fillId="0" borderId="27" xfId="0" applyFont="1" applyBorder="1" applyAlignment="1">
      <alignment horizontal="left" vertical="center" indent="1"/>
    </xf>
    <xf numFmtId="0" fontId="4" fillId="0" borderId="28" xfId="0" applyFont="1" applyBorder="1" applyAlignment="1">
      <alignment horizontal="left" vertical="center" indent="1"/>
    </xf>
    <xf numFmtId="0" fontId="4" fillId="0" borderId="29" xfId="0" applyFont="1" applyBorder="1" applyAlignment="1">
      <alignment horizontal="left" vertical="center" indent="1"/>
    </xf>
    <xf numFmtId="14" fontId="3" fillId="0" borderId="19" xfId="0" applyNumberFormat="1" applyFont="1" applyBorder="1" applyAlignment="1" applyProtection="1">
      <alignment horizontal="left" vertical="center" indent="1"/>
      <protection locked="0"/>
    </xf>
    <xf numFmtId="14" fontId="3" fillId="0" borderId="20" xfId="0" applyNumberFormat="1" applyFont="1" applyBorder="1" applyAlignment="1" applyProtection="1">
      <alignment horizontal="left" vertical="center" indent="1"/>
      <protection locked="0"/>
    </xf>
    <xf numFmtId="14" fontId="3" fillId="0" borderId="21" xfId="0" applyNumberFormat="1" applyFont="1" applyBorder="1" applyAlignment="1" applyProtection="1">
      <alignment horizontal="left" vertical="center" indent="1"/>
      <protection locked="0"/>
    </xf>
    <xf numFmtId="0" fontId="10" fillId="0" borderId="22" xfId="0" quotePrefix="1" applyFont="1" applyBorder="1" applyAlignment="1" applyProtection="1">
      <alignment horizontal="left" vertical="center" indent="1"/>
      <protection locked="0"/>
    </xf>
    <xf numFmtId="0" fontId="10" fillId="0" borderId="10" xfId="0" applyFont="1" applyBorder="1" applyAlignment="1" applyProtection="1">
      <alignment horizontal="left" vertical="center" indent="1"/>
      <protection locked="0"/>
    </xf>
    <xf numFmtId="0" fontId="10" fillId="0" borderId="23" xfId="0" applyFont="1" applyBorder="1" applyAlignment="1" applyProtection="1">
      <alignment horizontal="left" vertical="center" indent="1"/>
      <protection locked="0"/>
    </xf>
    <xf numFmtId="0" fontId="3" fillId="0" borderId="22" xfId="0" applyFont="1" applyBorder="1" applyAlignment="1" applyProtection="1">
      <alignment horizontal="left" vertical="center" indent="1"/>
      <protection locked="0"/>
    </xf>
    <xf numFmtId="0" fontId="3" fillId="0" borderId="10" xfId="0" applyFont="1" applyBorder="1" applyAlignment="1" applyProtection="1">
      <alignment horizontal="left" vertical="center" indent="1"/>
      <protection locked="0"/>
    </xf>
    <xf numFmtId="0" fontId="3" fillId="0" borderId="23" xfId="0" applyFont="1" applyBorder="1" applyAlignment="1" applyProtection="1">
      <alignment horizontal="left" vertical="center" indent="1"/>
      <protection locked="0"/>
    </xf>
    <xf numFmtId="0" fontId="3" fillId="0" borderId="27" xfId="0" applyFont="1" applyBorder="1" applyAlignment="1" applyProtection="1">
      <alignment horizontal="left" vertical="center" indent="1"/>
      <protection locked="0"/>
    </xf>
    <xf numFmtId="0" fontId="3" fillId="0" borderId="28" xfId="0" applyFont="1" applyBorder="1" applyAlignment="1" applyProtection="1">
      <alignment horizontal="left" vertical="center" indent="1"/>
      <protection locked="0"/>
    </xf>
    <xf numFmtId="0" fontId="3" fillId="0" borderId="29" xfId="0" applyFont="1" applyBorder="1" applyAlignment="1" applyProtection="1">
      <alignment horizontal="left" vertical="center" indent="1"/>
      <protection locked="0"/>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9" xfId="0" applyFont="1" applyFill="1" applyBorder="1" applyAlignment="1">
      <alignment horizontal="center"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0" xfId="0" applyFont="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166" fontId="4" fillId="2" borderId="8" xfId="0" applyNumberFormat="1" applyFont="1" applyFill="1" applyBorder="1" applyAlignment="1">
      <alignment horizontal="center" vertical="center"/>
    </xf>
    <xf numFmtId="166" fontId="4" fillId="2" borderId="9" xfId="0" applyNumberFormat="1" applyFont="1" applyFill="1" applyBorder="1" applyAlignment="1">
      <alignment horizontal="center" vertical="center"/>
    </xf>
    <xf numFmtId="0" fontId="5" fillId="5" borderId="3" xfId="0" applyFont="1" applyFill="1" applyBorder="1" applyAlignment="1">
      <alignment horizontal="center" vertical="center"/>
    </xf>
    <xf numFmtId="0" fontId="5" fillId="5" borderId="4"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5" xfId="0" applyFont="1" applyFill="1" applyBorder="1" applyAlignment="1">
      <alignment horizontal="center" vertical="center"/>
    </xf>
    <xf numFmtId="0" fontId="5" fillId="5" borderId="6" xfId="0" applyFont="1" applyFill="1" applyBorder="1" applyAlignment="1">
      <alignment horizontal="center" vertical="center"/>
    </xf>
    <xf numFmtId="0" fontId="5" fillId="5" borderId="0" xfId="0" applyFont="1" applyFill="1" applyAlignment="1">
      <alignment horizontal="center" vertical="center"/>
    </xf>
    <xf numFmtId="166" fontId="2" fillId="2" borderId="8" xfId="0" applyNumberFormat="1" applyFont="1" applyFill="1" applyBorder="1" applyAlignment="1">
      <alignment horizontal="center" vertical="center"/>
    </xf>
    <xf numFmtId="166" fontId="2" fillId="2" borderId="2" xfId="0" applyNumberFormat="1" applyFont="1" applyFill="1" applyBorder="1" applyAlignment="1">
      <alignment horizontal="center" vertical="center"/>
    </xf>
    <xf numFmtId="0" fontId="4" fillId="0" borderId="36" xfId="0" applyFont="1" applyBorder="1" applyAlignment="1">
      <alignment horizontal="left" wrapText="1"/>
    </xf>
    <xf numFmtId="0" fontId="4" fillId="0" borderId="33" xfId="0" applyFont="1" applyBorder="1" applyAlignment="1">
      <alignment horizontal="left" wrapText="1"/>
    </xf>
    <xf numFmtId="0" fontId="6" fillId="0" borderId="36" xfId="0" applyFont="1" applyBorder="1" applyAlignment="1">
      <alignment horizontal="left" wrapText="1"/>
    </xf>
    <xf numFmtId="0" fontId="6" fillId="0" borderId="33" xfId="0" applyFont="1" applyBorder="1" applyAlignment="1">
      <alignment horizontal="left" wrapText="1"/>
    </xf>
    <xf numFmtId="0" fontId="6" fillId="0" borderId="39" xfId="0" applyFont="1" applyBorder="1" applyAlignment="1">
      <alignment horizontal="left" wrapText="1"/>
    </xf>
    <xf numFmtId="0" fontId="11" fillId="0" borderId="36" xfId="0" applyFont="1" applyBorder="1" applyAlignment="1">
      <alignment horizontal="left" wrapText="1"/>
    </xf>
    <xf numFmtId="0" fontId="11" fillId="0" borderId="33" xfId="0" applyFont="1" applyBorder="1" applyAlignment="1">
      <alignment horizontal="left" wrapText="1"/>
    </xf>
    <xf numFmtId="0" fontId="11" fillId="0" borderId="39" xfId="0" applyFont="1" applyBorder="1" applyAlignment="1">
      <alignment horizontal="left" wrapText="1"/>
    </xf>
    <xf numFmtId="14" fontId="6" fillId="0" borderId="36" xfId="0" applyNumberFormat="1" applyFont="1" applyBorder="1" applyAlignment="1">
      <alignment horizontal="left" wrapText="1"/>
    </xf>
    <xf numFmtId="14" fontId="6" fillId="0" borderId="33" xfId="0" applyNumberFormat="1" applyFont="1" applyBorder="1" applyAlignment="1">
      <alignment horizontal="left" wrapText="1"/>
    </xf>
    <xf numFmtId="14" fontId="6" fillId="0" borderId="39" xfId="0" applyNumberFormat="1" applyFont="1" applyBorder="1" applyAlignment="1">
      <alignment horizontal="left" wrapText="1"/>
    </xf>
    <xf numFmtId="0" fontId="4" fillId="0" borderId="11" xfId="0" applyFont="1" applyBorder="1" applyAlignment="1">
      <alignment horizontal="center" vertical="center"/>
    </xf>
    <xf numFmtId="0" fontId="8" fillId="2" borderId="8" xfId="0" applyFont="1" applyFill="1" applyBorder="1" applyAlignment="1">
      <alignment horizontal="left" vertical="center" indent="1"/>
    </xf>
    <xf numFmtId="0" fontId="8" fillId="2" borderId="2" xfId="0" applyFont="1" applyFill="1" applyBorder="1" applyAlignment="1">
      <alignment horizontal="left" vertical="center" indent="1"/>
    </xf>
    <xf numFmtId="0" fontId="8" fillId="2" borderId="9" xfId="0" applyFont="1" applyFill="1" applyBorder="1" applyAlignment="1">
      <alignment horizontal="left" vertical="center" indent="1"/>
    </xf>
    <xf numFmtId="0" fontId="8" fillId="2" borderId="3" xfId="0" applyFont="1" applyFill="1" applyBorder="1" applyAlignment="1">
      <alignment horizontal="left" vertical="center" indent="1"/>
    </xf>
    <xf numFmtId="0" fontId="8" fillId="2" borderId="4" xfId="0" applyFont="1" applyFill="1" applyBorder="1" applyAlignment="1">
      <alignment horizontal="left" vertical="center" indent="1"/>
    </xf>
    <xf numFmtId="0" fontId="8" fillId="2" borderId="5" xfId="0" applyFont="1" applyFill="1" applyBorder="1" applyAlignment="1">
      <alignment horizontal="left" vertical="center" indent="1"/>
    </xf>
    <xf numFmtId="14" fontId="6" fillId="0" borderId="38" xfId="0" applyNumberFormat="1" applyFont="1" applyBorder="1" applyAlignment="1">
      <alignment horizontal="left" wrapText="1"/>
    </xf>
    <xf numFmtId="0" fontId="11" fillId="0" borderId="38" xfId="0" applyFont="1" applyBorder="1" applyAlignment="1">
      <alignment horizontal="left" wrapText="1"/>
    </xf>
    <xf numFmtId="0" fontId="6" fillId="0" borderId="38" xfId="0" applyFont="1" applyBorder="1" applyAlignment="1">
      <alignment horizontal="left" wrapText="1"/>
    </xf>
    <xf numFmtId="0" fontId="4" fillId="0" borderId="37" xfId="0" applyFont="1" applyBorder="1" applyAlignment="1">
      <alignment horizontal="left" wrapText="1"/>
    </xf>
    <xf numFmtId="0" fontId="7" fillId="3" borderId="36" xfId="0" applyFont="1" applyFill="1" applyBorder="1" applyAlignment="1">
      <alignment horizontal="left" vertical="center" wrapText="1"/>
    </xf>
    <xf numFmtId="0" fontId="7" fillId="3" borderId="33" xfId="0" applyFont="1" applyFill="1" applyBorder="1" applyAlignment="1">
      <alignment horizontal="left" vertical="center" wrapText="1"/>
    </xf>
    <xf numFmtId="0" fontId="5" fillId="4" borderId="8" xfId="0" applyFont="1" applyFill="1" applyBorder="1" applyAlignment="1">
      <alignment horizontal="right" vertical="center"/>
    </xf>
    <xf numFmtId="0" fontId="5" fillId="4" borderId="2" xfId="0" applyFont="1" applyFill="1" applyBorder="1" applyAlignment="1">
      <alignment horizontal="right" vertical="center"/>
    </xf>
    <xf numFmtId="0" fontId="12" fillId="7" borderId="36" xfId="0" applyFont="1" applyFill="1" applyBorder="1" applyAlignment="1">
      <alignment horizontal="left" vertical="center" wrapText="1"/>
    </xf>
    <xf numFmtId="0" fontId="12" fillId="7" borderId="33" xfId="0" applyFont="1" applyFill="1" applyBorder="1" applyAlignment="1">
      <alignment horizontal="left" vertical="center" wrapText="1"/>
    </xf>
    <xf numFmtId="0" fontId="7" fillId="3" borderId="4" xfId="0" applyFont="1" applyFill="1" applyBorder="1" applyAlignment="1">
      <alignment horizontal="center" vertical="center" wrapText="1"/>
    </xf>
    <xf numFmtId="0" fontId="7" fillId="3" borderId="2" xfId="0" applyFont="1" applyFill="1" applyBorder="1" applyAlignment="1">
      <alignment horizontal="center" vertical="center" wrapText="1"/>
    </xf>
    <xf numFmtId="165" fontId="3" fillId="0" borderId="8" xfId="1" applyNumberFormat="1" applyFont="1" applyFill="1" applyBorder="1" applyAlignment="1" applyProtection="1">
      <alignment horizontal="center"/>
      <protection locked="0"/>
    </xf>
    <xf numFmtId="165" fontId="3" fillId="0" borderId="2" xfId="1" applyNumberFormat="1" applyFont="1" applyFill="1" applyBorder="1" applyAlignment="1" applyProtection="1">
      <alignment horizontal="center"/>
      <protection locked="0"/>
    </xf>
    <xf numFmtId="165" fontId="3" fillId="0" borderId="42" xfId="1" applyNumberFormat="1" applyFont="1" applyFill="1" applyBorder="1" applyAlignment="1" applyProtection="1">
      <alignment horizontal="right"/>
      <protection locked="0"/>
    </xf>
    <xf numFmtId="167" fontId="3" fillId="0" borderId="40" xfId="0" applyNumberFormat="1" applyFont="1" applyFill="1" applyBorder="1" applyAlignment="1" applyProtection="1">
      <alignment horizontal="right"/>
      <protection locked="0"/>
    </xf>
    <xf numFmtId="44" fontId="2" fillId="0" borderId="41" xfId="2" applyFont="1" applyFill="1" applyBorder="1" applyAlignment="1">
      <alignment horizontal="right"/>
    </xf>
    <xf numFmtId="165" fontId="3" fillId="0" borderId="36" xfId="1" applyNumberFormat="1" applyFont="1" applyFill="1" applyBorder="1" applyAlignment="1" applyProtection="1">
      <alignment horizontal="center"/>
      <protection locked="0"/>
    </xf>
    <xf numFmtId="165" fontId="3" fillId="0" borderId="39" xfId="1" applyNumberFormat="1" applyFont="1" applyFill="1" applyBorder="1" applyAlignment="1" applyProtection="1">
      <alignment horizontal="center"/>
      <protection locked="0"/>
    </xf>
    <xf numFmtId="44" fontId="3" fillId="0" borderId="43" xfId="2" applyFont="1" applyFill="1" applyBorder="1" applyAlignment="1" applyProtection="1">
      <alignment horizontal="right"/>
      <protection locked="0"/>
    </xf>
    <xf numFmtId="0" fontId="5" fillId="7" borderId="4" xfId="0" applyFont="1" applyFill="1" applyBorder="1" applyAlignment="1">
      <alignment horizontal="center" vertical="center" wrapText="1"/>
    </xf>
    <xf numFmtId="0" fontId="5" fillId="7" borderId="5" xfId="0" applyFont="1" applyFill="1" applyBorder="1" applyAlignment="1">
      <alignment horizontal="center" vertical="center" wrapText="1"/>
    </xf>
    <xf numFmtId="0" fontId="5" fillId="7" borderId="0" xfId="0" applyFont="1" applyFill="1" applyBorder="1" applyAlignment="1">
      <alignment horizontal="center" vertical="center" wrapText="1"/>
    </xf>
    <xf numFmtId="0" fontId="5" fillId="7" borderId="7" xfId="0" applyFont="1" applyFill="1" applyBorder="1" applyAlignment="1">
      <alignment horizontal="center" vertical="center" wrapText="1"/>
    </xf>
    <xf numFmtId="0" fontId="7" fillId="8" borderId="36" xfId="0" applyFont="1" applyFill="1" applyBorder="1" applyAlignment="1">
      <alignment horizontal="left" vertical="center" wrapText="1"/>
    </xf>
    <xf numFmtId="0" fontId="7" fillId="8" borderId="33" xfId="0" applyFont="1" applyFill="1" applyBorder="1" applyAlignment="1">
      <alignment horizontal="left" vertical="center" wrapText="1"/>
    </xf>
    <xf numFmtId="0" fontId="7" fillId="8" borderId="33" xfId="0" applyFont="1" applyFill="1" applyBorder="1" applyAlignment="1">
      <alignment horizontal="left" vertical="center" wrapText="1"/>
    </xf>
    <xf numFmtId="0" fontId="7" fillId="8" borderId="39" xfId="0" applyFont="1" applyFill="1" applyBorder="1" applyAlignment="1">
      <alignment horizontal="left" vertical="center" wrapText="1"/>
    </xf>
    <xf numFmtId="0" fontId="6" fillId="9" borderId="33" xfId="0" applyFont="1" applyFill="1" applyBorder="1" applyAlignment="1">
      <alignment horizontal="left" vertical="center" wrapText="1"/>
    </xf>
    <xf numFmtId="0" fontId="6" fillId="9" borderId="39" xfId="0" applyFont="1" applyFill="1" applyBorder="1" applyAlignment="1">
      <alignment horizontal="left" vertical="center" wrapText="1"/>
    </xf>
    <xf numFmtId="167" fontId="6" fillId="0" borderId="1" xfId="0" applyNumberFormat="1" applyFont="1" applyFill="1" applyBorder="1" applyAlignment="1">
      <alignment horizontal="center" vertical="center"/>
    </xf>
    <xf numFmtId="167" fontId="6" fillId="0" borderId="34" xfId="0" applyNumberFormat="1" applyFont="1" applyFill="1" applyBorder="1" applyAlignment="1">
      <alignment horizontal="center" vertical="center"/>
    </xf>
    <xf numFmtId="167" fontId="6" fillId="0" borderId="35" xfId="0" applyNumberFormat="1" applyFont="1" applyFill="1" applyBorder="1" applyAlignment="1">
      <alignment horizontal="center" vertical="center"/>
    </xf>
    <xf numFmtId="0" fontId="13" fillId="7" borderId="1" xfId="0" applyFont="1" applyFill="1" applyBorder="1" applyAlignment="1">
      <alignment horizontal="center" vertical="center"/>
    </xf>
    <xf numFmtId="0" fontId="13" fillId="7" borderId="35" xfId="0" applyFont="1" applyFill="1" applyBorder="1" applyAlignment="1">
      <alignment horizontal="center" vertical="center"/>
    </xf>
    <xf numFmtId="0" fontId="13" fillId="3" borderId="1" xfId="0" applyFont="1" applyFill="1" applyBorder="1" applyAlignment="1">
      <alignment horizontal="center" vertical="center"/>
    </xf>
    <xf numFmtId="0" fontId="13" fillId="3" borderId="35" xfId="0" applyFont="1" applyFill="1" applyBorder="1" applyAlignment="1">
      <alignment horizontal="center" vertical="center"/>
    </xf>
    <xf numFmtId="0" fontId="13" fillId="8" borderId="1" xfId="0" applyFont="1" applyFill="1" applyBorder="1" applyAlignment="1">
      <alignment horizontal="center" vertical="center"/>
    </xf>
    <xf numFmtId="0" fontId="13" fillId="8" borderId="35" xfId="0" applyFont="1" applyFill="1" applyBorder="1" applyAlignment="1">
      <alignment horizontal="center" vertical="center"/>
    </xf>
    <xf numFmtId="0" fontId="13" fillId="9" borderId="43" xfId="0" applyFont="1" applyFill="1" applyBorder="1" applyAlignment="1">
      <alignment horizontal="center" vertical="center"/>
    </xf>
  </cellXfs>
  <cellStyles count="3">
    <cellStyle name="Komma" xfId="1" builtinId="3"/>
    <cellStyle name="Standaard" xfId="0" builtinId="0"/>
    <cellStyle name="Valuta" xfId="2" builtinId="4"/>
  </cellStyles>
  <dxfs count="0"/>
  <tableStyles count="0" defaultTableStyle="TableStyleMedium2" defaultPivotStyle="PivotStyleLight16"/>
  <colors>
    <mruColors>
      <color rgb="FF005694"/>
      <color rgb="FFABC7DC"/>
      <color rgb="FF154273"/>
      <color rgb="FF017B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9525</xdr:colOff>
      <xdr:row>9</xdr:row>
      <xdr:rowOff>66675</xdr:rowOff>
    </xdr:to>
    <xdr:sp macro="" textlink="">
      <xdr:nvSpPr>
        <xdr:cNvPr id="4" name="Rectangle 3">
          <a:extLst>
            <a:ext uri="{FF2B5EF4-FFF2-40B4-BE49-F238E27FC236}">
              <a16:creationId xmlns:a16="http://schemas.microsoft.com/office/drawing/2014/main" id="{457043B4-58E1-4351-ACF7-C7AACD3E7AE7}"/>
            </a:ext>
          </a:extLst>
        </xdr:cNvPr>
        <xdr:cNvSpPr/>
      </xdr:nvSpPr>
      <xdr:spPr>
        <a:xfrm>
          <a:off x="381000" y="190500"/>
          <a:ext cx="6262895" cy="1590675"/>
        </a:xfrm>
        <a:prstGeom prst="rect">
          <a:avLst/>
        </a:prstGeom>
        <a:solidFill>
          <a:schemeClr val="bg1"/>
        </a:solidFill>
        <a:ln w="28575">
          <a:solidFill>
            <a:srgbClr val="00569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solidFill>
              <a:sysClr val="windowText" lastClr="000000"/>
            </a:solidFill>
            <a:latin typeface="Verdana" panose="020B0604030504040204" pitchFamily="34" charset="0"/>
            <a:ea typeface="Verdana" panose="020B0604030504040204" pitchFamily="34" charset="0"/>
          </a:endParaRPr>
        </a:p>
      </xdr:txBody>
    </xdr:sp>
    <xdr:clientData/>
  </xdr:twoCellAnchor>
  <xdr:twoCellAnchor>
    <xdr:from>
      <xdr:col>1</xdr:col>
      <xdr:colOff>0</xdr:colOff>
      <xdr:row>10</xdr:row>
      <xdr:rowOff>38100</xdr:rowOff>
    </xdr:from>
    <xdr:to>
      <xdr:col>9</xdr:col>
      <xdr:colOff>0</xdr:colOff>
      <xdr:row>24</xdr:row>
      <xdr:rowOff>0</xdr:rowOff>
    </xdr:to>
    <xdr:sp macro="" textlink="">
      <xdr:nvSpPr>
        <xdr:cNvPr id="47" name="Rectangle 1">
          <a:extLst>
            <a:ext uri="{FF2B5EF4-FFF2-40B4-BE49-F238E27FC236}">
              <a16:creationId xmlns:a16="http://schemas.microsoft.com/office/drawing/2014/main" id="{EA960AD5-5D24-4689-8C5D-9492F60A9237}"/>
            </a:ext>
            <a:ext uri="{147F2762-F138-4A5C-976F-8EAC2B608ADB}">
              <a16:predDERef xmlns:a16="http://schemas.microsoft.com/office/drawing/2014/main" pred="{457043B4-58E1-4351-ACF7-C7AACD3E7AE7}"/>
            </a:ext>
          </a:extLst>
        </xdr:cNvPr>
        <xdr:cNvSpPr/>
      </xdr:nvSpPr>
      <xdr:spPr>
        <a:xfrm>
          <a:off x="381000" y="1943100"/>
          <a:ext cx="6253370" cy="2628900"/>
        </a:xfrm>
        <a:prstGeom prst="rect">
          <a:avLst/>
        </a:prstGeom>
        <a:solidFill>
          <a:schemeClr val="bg1"/>
        </a:solidFill>
        <a:ln w="28575">
          <a:solidFill>
            <a:srgbClr val="00569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400" b="1" u="sng">
            <a:solidFill>
              <a:sysClr val="windowText" lastClr="000000"/>
            </a:solidFill>
            <a:latin typeface="Verdana" panose="020B0604030504040204" pitchFamily="34" charset="0"/>
            <a:ea typeface="Verdana" panose="020B0604030504040204" pitchFamily="34" charset="0"/>
          </a:endParaRPr>
        </a:p>
        <a:p>
          <a:pPr algn="l"/>
          <a:r>
            <a:rPr lang="nl-NL" sz="1100" b="1">
              <a:solidFill>
                <a:sysClr val="windowText" lastClr="000000"/>
              </a:solidFill>
              <a:latin typeface="Verdana" panose="020B0604030504040204" pitchFamily="34" charset="0"/>
              <a:ea typeface="Verdana" panose="020B0604030504040204" pitchFamily="34" charset="0"/>
            </a:rPr>
            <a:t>Introductie bestand </a:t>
          </a:r>
          <a:r>
            <a:rPr lang="nl-NL" sz="1000" b="1">
              <a:solidFill>
                <a:sysClr val="windowText" lastClr="000000"/>
              </a:solidFill>
              <a:latin typeface="Verdana" panose="020B0604030504040204" pitchFamily="34" charset="0"/>
              <a:ea typeface="Verdana" panose="020B0604030504040204" pitchFamily="34" charset="0"/>
            </a:rPr>
            <a:t>(versie 1.4:</a:t>
          </a:r>
          <a:r>
            <a:rPr lang="nl-NL" sz="1000" b="1" baseline="0">
              <a:solidFill>
                <a:sysClr val="windowText" lastClr="000000"/>
              </a:solidFill>
              <a:latin typeface="Verdana" panose="020B0604030504040204" pitchFamily="34" charset="0"/>
              <a:ea typeface="Verdana" panose="020B0604030504040204" pitchFamily="34" charset="0"/>
            </a:rPr>
            <a:t> 23 mei 2023)</a:t>
          </a:r>
          <a:endParaRPr lang="nl-NL" sz="1100" b="1">
            <a:solidFill>
              <a:sysClr val="windowText" lastClr="000000"/>
            </a:solidFill>
            <a:latin typeface="Verdana" panose="020B0604030504040204" pitchFamily="34" charset="0"/>
            <a:ea typeface="Verdana" panose="020B0604030504040204" pitchFamily="34" charset="0"/>
          </a:endParaRPr>
        </a:p>
        <a:p>
          <a:pPr algn="l"/>
          <a:r>
            <a:rPr lang="nl-NL" sz="1100">
              <a:solidFill>
                <a:sysClr val="windowText" lastClr="000000"/>
              </a:solidFill>
              <a:latin typeface="Verdana" panose="020B0604030504040204" pitchFamily="34" charset="0"/>
              <a:ea typeface="Verdana" panose="020B0604030504040204" pitchFamily="34" charset="0"/>
            </a:rPr>
            <a:t>Dit</a:t>
          </a:r>
          <a:r>
            <a:rPr lang="nl-NL" sz="1100" baseline="0">
              <a:solidFill>
                <a:sysClr val="windowText" lastClr="000000"/>
              </a:solidFill>
              <a:latin typeface="Verdana" panose="020B0604030504040204" pitchFamily="34" charset="0"/>
              <a:ea typeface="Verdana" panose="020B0604030504040204" pitchFamily="34" charset="0"/>
            </a:rPr>
            <a:t> is het verplichte format ten behoeve van de eindnotaverrekening van de voorschotten op basis van de door de subsidieaanvrager uitgereikte eindfacturen in het kader van de Tijdelijke regeling subsidie bekostiging plafond energietarieven kleinverbruikers.</a:t>
          </a:r>
          <a:endParaRPr lang="nl-NL" sz="1100">
            <a:solidFill>
              <a:sysClr val="windowText" lastClr="000000"/>
            </a:solidFill>
            <a:latin typeface="Verdana" panose="020B0604030504040204" pitchFamily="34" charset="0"/>
            <a:ea typeface="Verdana" panose="020B0604030504040204" pitchFamily="34" charset="0"/>
          </a:endParaRPr>
        </a:p>
        <a:p>
          <a:pPr algn="l"/>
          <a:endParaRPr lang="nl-NL" sz="1100">
            <a:solidFill>
              <a:sysClr val="windowText" lastClr="000000"/>
            </a:solidFill>
            <a:latin typeface="Verdana" panose="020B0604030504040204" pitchFamily="34" charset="0"/>
            <a:ea typeface="Verdana" panose="020B0604030504040204" pitchFamily="34" charset="0"/>
          </a:endParaRPr>
        </a:p>
        <a:p>
          <a:pPr algn="l"/>
          <a:r>
            <a:rPr lang="nl-NL" sz="1100" b="1" u="none">
              <a:solidFill>
                <a:sysClr val="windowText" lastClr="000000"/>
              </a:solidFill>
              <a:latin typeface="Verdana" panose="020B0604030504040204" pitchFamily="34" charset="0"/>
              <a:ea typeface="Verdana" panose="020B0604030504040204" pitchFamily="34" charset="0"/>
            </a:rPr>
            <a:t>Leeswijzer</a:t>
          </a:r>
        </a:p>
        <a:p>
          <a:pPr algn="l"/>
          <a:r>
            <a:rPr lang="nl-NL" sz="1100">
              <a:solidFill>
                <a:sysClr val="windowText" lastClr="000000"/>
              </a:solidFill>
              <a:latin typeface="Verdana" panose="020B0604030504040204" pitchFamily="34" charset="0"/>
              <a:ea typeface="Verdana" panose="020B0604030504040204" pitchFamily="34" charset="0"/>
            </a:rPr>
            <a:t>In</a:t>
          </a:r>
          <a:r>
            <a:rPr lang="nl-NL" sz="1100" baseline="0">
              <a:solidFill>
                <a:sysClr val="windowText" lastClr="000000"/>
              </a:solidFill>
              <a:latin typeface="Verdana" panose="020B0604030504040204" pitchFamily="34" charset="0"/>
              <a:ea typeface="Verdana" panose="020B0604030504040204" pitchFamily="34" charset="0"/>
            </a:rPr>
            <a:t> dit bestand vindt u een tabblad "Totaal" dat het subtotaal van de berekeningen voor gas en elektriciteit weergeeft op basis van de opgegeven gegevens uitrekent.</a:t>
          </a:r>
        </a:p>
        <a:p>
          <a:pPr algn="l"/>
          <a:r>
            <a:rPr lang="nl-NL" sz="1100" baseline="0">
              <a:solidFill>
                <a:sysClr val="windowText" lastClr="000000"/>
              </a:solidFill>
              <a:latin typeface="Verdana" panose="020B0604030504040204" pitchFamily="34" charset="0"/>
              <a:ea typeface="Verdana" panose="020B0604030504040204" pitchFamily="34" charset="0"/>
            </a:rPr>
            <a:t>Het hier genoemde totaalbedrag vult u in op de algemene voorschot aanvraag. </a:t>
          </a:r>
        </a:p>
        <a:p>
          <a:pPr algn="l"/>
          <a:endParaRPr lang="nl-NL" sz="1100" baseline="0">
            <a:solidFill>
              <a:sysClr val="windowText" lastClr="000000"/>
            </a:solidFill>
            <a:latin typeface="Verdana" panose="020B0604030504040204" pitchFamily="34" charset="0"/>
            <a:ea typeface="Verdana" panose="020B0604030504040204" pitchFamily="34" charset="0"/>
          </a:endParaRPr>
        </a:p>
        <a:p>
          <a:pPr algn="l"/>
          <a:r>
            <a:rPr lang="nl-NL" sz="1100" baseline="0">
              <a:solidFill>
                <a:sysClr val="windowText" lastClr="000000"/>
              </a:solidFill>
              <a:latin typeface="Verdana" panose="020B0604030504040204" pitchFamily="34" charset="0"/>
              <a:ea typeface="Verdana" panose="020B0604030504040204" pitchFamily="34" charset="0"/>
            </a:rPr>
            <a:t>Op de tabbladen genaamd "Gas" en "Elektriciteit" vindt u de berekening die ingevuld dient te worden per onderdeel.</a:t>
          </a:r>
          <a:endParaRPr lang="nl-NL" sz="1100">
            <a:solidFill>
              <a:sysClr val="windowText" lastClr="000000"/>
            </a:solidFill>
            <a:latin typeface="Verdana" panose="020B0604030504040204" pitchFamily="34" charset="0"/>
            <a:ea typeface="Verdana" panose="020B0604030504040204" pitchFamily="34" charset="0"/>
          </a:endParaRPr>
        </a:p>
      </xdr:txBody>
    </xdr:sp>
    <xdr:clientData/>
  </xdr:twoCellAnchor>
  <xdr:twoCellAnchor editAs="oneCell">
    <xdr:from>
      <xdr:col>1</xdr:col>
      <xdr:colOff>76200</xdr:colOff>
      <xdr:row>1</xdr:row>
      <xdr:rowOff>76200</xdr:rowOff>
    </xdr:from>
    <xdr:to>
      <xdr:col>6</xdr:col>
      <xdr:colOff>340576</xdr:colOff>
      <xdr:row>9</xdr:row>
      <xdr:rowOff>19050</xdr:rowOff>
    </xdr:to>
    <xdr:pic>
      <xdr:nvPicPr>
        <xdr:cNvPr id="3" name="Picture 2">
          <a:extLst>
            <a:ext uri="{FF2B5EF4-FFF2-40B4-BE49-F238E27FC236}">
              <a16:creationId xmlns:a16="http://schemas.microsoft.com/office/drawing/2014/main" id="{BF169EF0-8EC3-4AD1-A6B3-2F9EC50FC3BB}"/>
            </a:ext>
          </a:extLst>
        </xdr:cNvPr>
        <xdr:cNvPicPr>
          <a:picLocks noChangeAspect="1"/>
        </xdr:cNvPicPr>
      </xdr:nvPicPr>
      <xdr:blipFill>
        <a:blip xmlns:r="http://schemas.openxmlformats.org/officeDocument/2006/relationships" r:embed="rId1"/>
        <a:stretch>
          <a:fillRect/>
        </a:stretch>
      </xdr:blipFill>
      <xdr:spPr>
        <a:xfrm>
          <a:off x="457200" y="276225"/>
          <a:ext cx="3902926" cy="1466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47625</xdr:colOff>
      <xdr:row>1</xdr:row>
      <xdr:rowOff>47624</xdr:rowOff>
    </xdr:from>
    <xdr:to>
      <xdr:col>3</xdr:col>
      <xdr:colOff>845548</xdr:colOff>
      <xdr:row>4</xdr:row>
      <xdr:rowOff>209549</xdr:rowOff>
    </xdr:to>
    <xdr:pic>
      <xdr:nvPicPr>
        <xdr:cNvPr id="2" name="Picture 1">
          <a:extLst>
            <a:ext uri="{FF2B5EF4-FFF2-40B4-BE49-F238E27FC236}">
              <a16:creationId xmlns:a16="http://schemas.microsoft.com/office/drawing/2014/main" id="{50E08AC1-847A-457B-8DE0-89EB9B83DC06}"/>
            </a:ext>
          </a:extLst>
        </xdr:cNvPr>
        <xdr:cNvPicPr>
          <a:picLocks noChangeAspect="1"/>
        </xdr:cNvPicPr>
      </xdr:nvPicPr>
      <xdr:blipFill>
        <a:blip xmlns:r="http://schemas.openxmlformats.org/officeDocument/2006/relationships" r:embed="rId1"/>
        <a:stretch>
          <a:fillRect/>
        </a:stretch>
      </xdr:blipFill>
      <xdr:spPr>
        <a:xfrm>
          <a:off x="323850" y="247649"/>
          <a:ext cx="2407648" cy="9048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47625</xdr:colOff>
      <xdr:row>1</xdr:row>
      <xdr:rowOff>47624</xdr:rowOff>
    </xdr:from>
    <xdr:to>
      <xdr:col>3</xdr:col>
      <xdr:colOff>626473</xdr:colOff>
      <xdr:row>4</xdr:row>
      <xdr:rowOff>209549</xdr:rowOff>
    </xdr:to>
    <xdr:pic>
      <xdr:nvPicPr>
        <xdr:cNvPr id="2" name="Picture 2">
          <a:extLst>
            <a:ext uri="{FF2B5EF4-FFF2-40B4-BE49-F238E27FC236}">
              <a16:creationId xmlns:a16="http://schemas.microsoft.com/office/drawing/2014/main" id="{7A864FEE-0104-42E6-9409-0F6DF60F0841}"/>
            </a:ext>
          </a:extLst>
        </xdr:cNvPr>
        <xdr:cNvPicPr>
          <a:picLocks noChangeAspect="1"/>
        </xdr:cNvPicPr>
      </xdr:nvPicPr>
      <xdr:blipFill>
        <a:blip xmlns:r="http://schemas.openxmlformats.org/officeDocument/2006/relationships" r:embed="rId1"/>
        <a:stretch>
          <a:fillRect/>
        </a:stretch>
      </xdr:blipFill>
      <xdr:spPr>
        <a:xfrm>
          <a:off x="323850" y="247649"/>
          <a:ext cx="2407648" cy="9048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47625</xdr:colOff>
      <xdr:row>1</xdr:row>
      <xdr:rowOff>47624</xdr:rowOff>
    </xdr:from>
    <xdr:to>
      <xdr:col>3</xdr:col>
      <xdr:colOff>626473</xdr:colOff>
      <xdr:row>4</xdr:row>
      <xdr:rowOff>209549</xdr:rowOff>
    </xdr:to>
    <xdr:pic>
      <xdr:nvPicPr>
        <xdr:cNvPr id="2" name="Picture 2">
          <a:extLst>
            <a:ext uri="{FF2B5EF4-FFF2-40B4-BE49-F238E27FC236}">
              <a16:creationId xmlns:a16="http://schemas.microsoft.com/office/drawing/2014/main" id="{64103599-6B4C-4413-89D4-6EC6ECD8A6A8}"/>
            </a:ext>
          </a:extLst>
        </xdr:cNvPr>
        <xdr:cNvPicPr>
          <a:picLocks noChangeAspect="1"/>
        </xdr:cNvPicPr>
      </xdr:nvPicPr>
      <xdr:blipFill>
        <a:blip xmlns:r="http://schemas.openxmlformats.org/officeDocument/2006/relationships" r:embed="rId1"/>
        <a:stretch>
          <a:fillRect/>
        </a:stretch>
      </xdr:blipFill>
      <xdr:spPr>
        <a:xfrm>
          <a:off x="323850" y="247649"/>
          <a:ext cx="2407648" cy="904875"/>
        </a:xfrm>
        <a:prstGeom prst="rect">
          <a:avLst/>
        </a:prstGeom>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FEA363-8A65-4A2D-9B8E-3DBA41240737}">
  <sheetPr>
    <tabColor theme="4"/>
    <pageSetUpPr fitToPage="1"/>
  </sheetPr>
  <dimension ref="B2:I30"/>
  <sheetViews>
    <sheetView showGridLines="0" tabSelected="1" zoomScale="115" zoomScaleNormal="115" workbookViewId="0">
      <selection activeCell="F27" sqref="F27:I27"/>
    </sheetView>
  </sheetViews>
  <sheetFormatPr defaultRowHeight="15" x14ac:dyDescent="0.25"/>
  <cols>
    <col min="1" max="1" width="5.7109375" customWidth="1"/>
    <col min="5" max="5" width="18" customWidth="1"/>
    <col min="9" max="9" width="20.5703125" customWidth="1"/>
    <col min="13" max="13" width="13.28515625" customWidth="1"/>
    <col min="14" max="14" width="43.28515625" customWidth="1"/>
  </cols>
  <sheetData>
    <row r="2" spans="2:7" x14ac:dyDescent="0.25">
      <c r="B2" s="11"/>
      <c r="C2" s="11"/>
      <c r="D2" s="11"/>
      <c r="E2" s="11"/>
      <c r="F2" s="11"/>
      <c r="G2" s="11"/>
    </row>
    <row r="3" spans="2:7" x14ac:dyDescent="0.25">
      <c r="B3" s="11"/>
      <c r="C3" s="11"/>
      <c r="D3" s="11"/>
      <c r="E3" s="11"/>
      <c r="F3" s="11"/>
      <c r="G3" s="11"/>
    </row>
    <row r="4" spans="2:7" x14ac:dyDescent="0.25">
      <c r="B4" s="11"/>
      <c r="C4" s="11"/>
      <c r="D4" s="11"/>
      <c r="E4" s="11"/>
      <c r="F4" s="11"/>
      <c r="G4" s="11"/>
    </row>
    <row r="5" spans="2:7" x14ac:dyDescent="0.25">
      <c r="B5" s="11"/>
      <c r="C5" s="11"/>
      <c r="D5" s="11"/>
      <c r="E5" s="11"/>
      <c r="F5" s="11"/>
      <c r="G5" s="11"/>
    </row>
    <row r="6" spans="2:7" x14ac:dyDescent="0.25">
      <c r="B6" s="11"/>
      <c r="C6" s="11"/>
      <c r="D6" s="11"/>
      <c r="E6" s="11"/>
      <c r="F6" s="11"/>
      <c r="G6" s="11"/>
    </row>
    <row r="7" spans="2:7" x14ac:dyDescent="0.25">
      <c r="B7" s="11"/>
      <c r="C7" s="11"/>
      <c r="D7" s="11"/>
      <c r="E7" s="11"/>
      <c r="F7" s="11"/>
      <c r="G7" s="11"/>
    </row>
    <row r="9" spans="2:7" x14ac:dyDescent="0.25">
      <c r="B9" s="11"/>
      <c r="C9" s="11"/>
      <c r="D9" s="11"/>
      <c r="E9" s="11"/>
      <c r="F9" s="11"/>
      <c r="G9" s="11"/>
    </row>
    <row r="10" spans="2:7" x14ac:dyDescent="0.25">
      <c r="B10" s="11"/>
      <c r="C10" s="11"/>
      <c r="D10" s="11"/>
      <c r="E10" s="11"/>
      <c r="F10" s="11"/>
      <c r="G10" s="11"/>
    </row>
    <row r="11" spans="2:7" x14ac:dyDescent="0.25">
      <c r="B11" s="11"/>
      <c r="C11" s="11"/>
      <c r="D11" s="11"/>
      <c r="E11" s="11"/>
      <c r="F11" s="11"/>
      <c r="G11" s="11"/>
    </row>
    <row r="12" spans="2:7" x14ac:dyDescent="0.25">
      <c r="B12" s="11"/>
      <c r="C12" s="11"/>
      <c r="D12" s="11"/>
      <c r="E12" s="11"/>
      <c r="F12" s="11"/>
      <c r="G12" s="11"/>
    </row>
    <row r="13" spans="2:7" x14ac:dyDescent="0.25">
      <c r="B13" s="11"/>
      <c r="C13" s="11"/>
      <c r="D13" s="11"/>
      <c r="E13" s="11"/>
      <c r="F13" s="11"/>
      <c r="G13" s="11"/>
    </row>
    <row r="14" spans="2:7" x14ac:dyDescent="0.25">
      <c r="B14" s="11"/>
      <c r="C14" s="11"/>
      <c r="D14" s="11"/>
      <c r="E14" s="11"/>
      <c r="F14" s="11"/>
      <c r="G14" s="11"/>
    </row>
    <row r="15" spans="2:7" x14ac:dyDescent="0.25">
      <c r="B15" s="11"/>
      <c r="C15" s="11"/>
      <c r="D15" s="11"/>
      <c r="E15" s="11"/>
      <c r="F15" s="11"/>
      <c r="G15" s="11"/>
    </row>
    <row r="16" spans="2:7" x14ac:dyDescent="0.25">
      <c r="B16" s="11"/>
      <c r="C16" s="11"/>
      <c r="D16" s="11"/>
      <c r="E16" s="11"/>
      <c r="F16" s="11"/>
      <c r="G16" s="11"/>
    </row>
    <row r="17" spans="2:9" x14ac:dyDescent="0.25">
      <c r="B17" s="11"/>
      <c r="C17" s="11"/>
      <c r="D17" s="11"/>
      <c r="E17" s="11"/>
      <c r="F17" s="11"/>
      <c r="G17" s="11"/>
    </row>
    <row r="18" spans="2:9" x14ac:dyDescent="0.25">
      <c r="B18" s="11"/>
      <c r="C18" s="11"/>
      <c r="D18" s="11"/>
      <c r="E18" s="11"/>
      <c r="F18" s="11"/>
      <c r="G18" s="11"/>
    </row>
    <row r="19" spans="2:9" x14ac:dyDescent="0.25">
      <c r="B19" s="11"/>
      <c r="C19" s="11"/>
      <c r="D19" s="11"/>
      <c r="E19" s="11"/>
      <c r="F19" s="11"/>
      <c r="G19" s="11"/>
    </row>
    <row r="20" spans="2:9" x14ac:dyDescent="0.25">
      <c r="B20" s="11"/>
      <c r="C20" s="11"/>
      <c r="D20" s="11"/>
      <c r="E20" s="11"/>
      <c r="F20" s="11"/>
      <c r="G20" s="11"/>
    </row>
    <row r="21" spans="2:9" x14ac:dyDescent="0.25">
      <c r="B21" s="11"/>
      <c r="C21" s="11"/>
      <c r="D21" s="11"/>
      <c r="E21" s="11"/>
      <c r="F21" s="11"/>
      <c r="G21" s="11"/>
    </row>
    <row r="22" spans="2:9" x14ac:dyDescent="0.25">
      <c r="B22" s="11"/>
      <c r="C22" s="11"/>
      <c r="D22" s="11"/>
      <c r="E22" s="11"/>
      <c r="F22" s="11"/>
      <c r="G22" s="11"/>
    </row>
    <row r="23" spans="2:9" x14ac:dyDescent="0.25">
      <c r="B23" s="11"/>
      <c r="C23" s="11"/>
      <c r="D23" s="11"/>
      <c r="E23" s="11"/>
      <c r="F23" s="11"/>
      <c r="G23" s="11"/>
    </row>
    <row r="24" spans="2:9" x14ac:dyDescent="0.25">
      <c r="B24" s="11"/>
      <c r="C24" s="11"/>
      <c r="D24" s="11"/>
      <c r="E24" s="11"/>
      <c r="F24" s="11"/>
      <c r="G24" s="11"/>
    </row>
    <row r="25" spans="2:9" ht="15.75" thickBot="1" x14ac:dyDescent="0.3"/>
    <row r="26" spans="2:9" s="5" customFormat="1" ht="24.95" customHeight="1" thickTop="1" x14ac:dyDescent="0.25">
      <c r="B26" s="12" t="s">
        <v>0</v>
      </c>
      <c r="C26" s="13"/>
      <c r="D26" s="13"/>
      <c r="E26" s="14"/>
      <c r="F26" s="23">
        <f ca="1">NOW()</f>
        <v>45069.696452430559</v>
      </c>
      <c r="G26" s="24"/>
      <c r="H26" s="24"/>
      <c r="I26" s="25"/>
    </row>
    <row r="27" spans="2:9" s="5" customFormat="1" ht="24.95" customHeight="1" x14ac:dyDescent="0.25">
      <c r="B27" s="15" t="s">
        <v>1</v>
      </c>
      <c r="C27" s="16"/>
      <c r="D27" s="16"/>
      <c r="E27" s="16"/>
      <c r="F27" s="26" t="s">
        <v>16</v>
      </c>
      <c r="G27" s="27"/>
      <c r="H27" s="27"/>
      <c r="I27" s="28"/>
    </row>
    <row r="28" spans="2:9" s="5" customFormat="1" ht="24.95" customHeight="1" x14ac:dyDescent="0.25">
      <c r="B28" s="17" t="s">
        <v>2</v>
      </c>
      <c r="C28" s="18"/>
      <c r="D28" s="18"/>
      <c r="E28" s="19"/>
      <c r="F28" s="29" t="s">
        <v>7</v>
      </c>
      <c r="G28" s="30"/>
      <c r="H28" s="30"/>
      <c r="I28" s="31"/>
    </row>
    <row r="29" spans="2:9" s="5" customFormat="1" ht="24.95" customHeight="1" thickBot="1" x14ac:dyDescent="0.3">
      <c r="B29" s="20" t="s">
        <v>3</v>
      </c>
      <c r="C29" s="21"/>
      <c r="D29" s="21"/>
      <c r="E29" s="22"/>
      <c r="F29" s="32" t="s">
        <v>8</v>
      </c>
      <c r="G29" s="33"/>
      <c r="H29" s="33"/>
      <c r="I29" s="34"/>
    </row>
    <row r="30" spans="2:9" ht="15.75" thickTop="1" x14ac:dyDescent="0.25">
      <c r="G30" s="6"/>
    </row>
  </sheetData>
  <sheetProtection algorithmName="SHA-512" hashValue="qbkd7WMyU1aYCxc4oQZF24jolryC5tj+PhoeuG1BZw2HUY24vVfWHj9i6nThxe6VC9tJeso90x/8vkAMAYpoAg==" saltValue="sJUiyK+H2jj6CyLiUOescw==" spinCount="100000" sheet="1" objects="1" scenarios="1" selectLockedCells="1"/>
  <mergeCells count="10">
    <mergeCell ref="B29:E29"/>
    <mergeCell ref="F26:I26"/>
    <mergeCell ref="F27:I27"/>
    <mergeCell ref="F28:I28"/>
    <mergeCell ref="F29:I29"/>
    <mergeCell ref="B2:G7"/>
    <mergeCell ref="B9:G24"/>
    <mergeCell ref="B26:E26"/>
    <mergeCell ref="B27:E27"/>
    <mergeCell ref="B28:E28"/>
  </mergeCells>
  <pageMargins left="0.7" right="0.7" top="0.75" bottom="0.75" header="0.3" footer="0.3"/>
  <pageSetup paperSize="9" orientation="landscape" r:id="rId1"/>
  <headerFooter>
    <oddFooter>&amp;L_x000D_&amp;1#&amp;"Calibri"&amp;10&amp;K000000 Intern gebruik</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9373ED-1A84-406D-8F50-92DE126034B8}">
  <sheetPr>
    <tabColor rgb="FFABC7DC"/>
    <pageSetUpPr fitToPage="1"/>
  </sheetPr>
  <dimension ref="B1:G18"/>
  <sheetViews>
    <sheetView showGridLines="0" zoomScaleNormal="100" workbookViewId="0">
      <selection activeCell="D14" sqref="D14"/>
    </sheetView>
  </sheetViews>
  <sheetFormatPr defaultRowHeight="15" x14ac:dyDescent="0.25"/>
  <cols>
    <col min="1" max="1" width="4.140625" customWidth="1"/>
    <col min="2" max="2" width="18.42578125" customWidth="1"/>
    <col min="3" max="3" width="5.7109375" customWidth="1"/>
    <col min="4" max="6" width="30.7109375" customWidth="1"/>
    <col min="7" max="7" width="29.7109375" customWidth="1"/>
    <col min="9" max="9" width="45" customWidth="1"/>
    <col min="10" max="10" width="49.140625" customWidth="1"/>
  </cols>
  <sheetData>
    <row r="1" spans="2:7" ht="15.75" thickBot="1" x14ac:dyDescent="0.3"/>
    <row r="2" spans="2:7" ht="20.100000000000001" customHeight="1" thickTop="1" x14ac:dyDescent="0.25">
      <c r="B2" s="41" t="s">
        <v>19</v>
      </c>
      <c r="C2" s="42"/>
      <c r="D2" s="42"/>
      <c r="E2" s="42"/>
      <c r="F2" s="42"/>
      <c r="G2" s="43"/>
    </row>
    <row r="3" spans="2:7" ht="20.100000000000001" customHeight="1" x14ac:dyDescent="0.25">
      <c r="B3" s="44"/>
      <c r="C3" s="45"/>
      <c r="D3" s="45"/>
      <c r="E3" s="45"/>
      <c r="F3" s="45"/>
      <c r="G3" s="46"/>
    </row>
    <row r="4" spans="2:7" ht="20.100000000000001" customHeight="1" x14ac:dyDescent="0.25">
      <c r="B4" s="44"/>
      <c r="C4" s="45"/>
      <c r="D4" s="45"/>
      <c r="E4" s="45"/>
      <c r="F4" s="45"/>
      <c r="G4" s="46"/>
    </row>
    <row r="5" spans="2:7" ht="20.100000000000001" customHeight="1" thickBot="1" x14ac:dyDescent="0.3">
      <c r="B5" s="47"/>
      <c r="C5" s="48"/>
      <c r="D5" s="48"/>
      <c r="E5" s="48"/>
      <c r="F5" s="48"/>
      <c r="G5" s="49"/>
    </row>
    <row r="6" spans="2:7" ht="16.5" thickTop="1" thickBot="1" x14ac:dyDescent="0.3"/>
    <row r="7" spans="2:7" ht="24.75" customHeight="1" thickBot="1" x14ac:dyDescent="0.3">
      <c r="B7" s="62" t="s">
        <v>0</v>
      </c>
      <c r="C7" s="63"/>
      <c r="D7" s="63"/>
      <c r="E7" s="70">
        <f ca="1">Voorblad!F26</f>
        <v>45069.696452430559</v>
      </c>
      <c r="F7" s="71"/>
      <c r="G7" s="72"/>
    </row>
    <row r="8" spans="2:7" ht="21" customHeight="1" thickBot="1" x14ac:dyDescent="0.3">
      <c r="B8" s="62" t="s">
        <v>12</v>
      </c>
      <c r="C8" s="63"/>
      <c r="D8" s="63"/>
      <c r="E8" s="67" t="str">
        <f>Voorblad!F27</f>
        <v>Januari 2023</v>
      </c>
      <c r="F8" s="68"/>
      <c r="G8" s="69"/>
    </row>
    <row r="9" spans="2:7" ht="30" customHeight="1" thickBot="1" x14ac:dyDescent="0.3">
      <c r="B9" s="62" t="s">
        <v>2</v>
      </c>
      <c r="C9" s="63"/>
      <c r="D9" s="63"/>
      <c r="E9" s="64" t="str">
        <f>Voorblad!F28</f>
        <v>Jan Janssen, Manager FP&amp;A</v>
      </c>
      <c r="F9" s="65"/>
      <c r="G9" s="66"/>
    </row>
    <row r="10" spans="2:7" ht="20.100000000000001" customHeight="1" thickBot="1" x14ac:dyDescent="0.3">
      <c r="B10" s="62" t="s">
        <v>3</v>
      </c>
      <c r="C10" s="63"/>
      <c r="D10" s="63"/>
      <c r="E10" s="64" t="str">
        <f>Voorblad!F29</f>
        <v>Piet Pietersen, FP&amp;A Analist</v>
      </c>
      <c r="F10" s="65"/>
      <c r="G10" s="66"/>
    </row>
    <row r="11" spans="2:7" ht="20.100000000000001" customHeight="1" thickBot="1" x14ac:dyDescent="0.3"/>
    <row r="12" spans="2:7" ht="20.100000000000001" customHeight="1" x14ac:dyDescent="0.25">
      <c r="B12" s="52" t="s">
        <v>14</v>
      </c>
      <c r="C12" s="53"/>
      <c r="D12" s="53"/>
      <c r="E12" s="53"/>
      <c r="F12" s="56" t="s">
        <v>13</v>
      </c>
      <c r="G12" s="57"/>
    </row>
    <row r="13" spans="2:7" ht="20.100000000000001" customHeight="1" x14ac:dyDescent="0.25">
      <c r="B13" s="58" t="s">
        <v>4</v>
      </c>
      <c r="C13" s="59"/>
      <c r="D13" s="4" t="s">
        <v>5</v>
      </c>
      <c r="E13" s="4"/>
      <c r="F13" s="54"/>
      <c r="G13" s="55"/>
    </row>
    <row r="14" spans="2:7" ht="20.100000000000001" customHeight="1" thickBot="1" x14ac:dyDescent="0.3">
      <c r="B14" s="60">
        <f>Gas!G19</f>
        <v>49800</v>
      </c>
      <c r="C14" s="61"/>
      <c r="D14" s="3">
        <f>Elektra!G19</f>
        <v>49750</v>
      </c>
      <c r="E14" s="3"/>
      <c r="F14" s="50">
        <f>SUM(B14:E14)</f>
        <v>99550</v>
      </c>
      <c r="G14" s="51"/>
    </row>
    <row r="15" spans="2:7" ht="15.75" thickBot="1" x14ac:dyDescent="0.3"/>
    <row r="16" spans="2:7" x14ac:dyDescent="0.25">
      <c r="B16" s="35" t="s">
        <v>9</v>
      </c>
      <c r="C16" s="36"/>
      <c r="D16" s="36"/>
      <c r="E16" s="36"/>
      <c r="F16" s="36"/>
      <c r="G16" s="37"/>
    </row>
    <row r="17" spans="2:7" ht="15.75" thickBot="1" x14ac:dyDescent="0.3">
      <c r="B17" s="38"/>
      <c r="C17" s="39"/>
      <c r="D17" s="39"/>
      <c r="E17" s="39"/>
      <c r="F17" s="39"/>
      <c r="G17" s="40"/>
    </row>
    <row r="18" spans="2:7" x14ac:dyDescent="0.25">
      <c r="B18" s="1"/>
      <c r="C18" s="1"/>
    </row>
  </sheetData>
  <sheetProtection algorithmName="SHA-512" hashValue="ijJOZwsJSLStlc44IT+qj5SY7RAhYbxHkoejVag2yz7xUZdrZ/wvmvAOgbd8xR0+6l20dH0j/E0Z9orXNYrjHQ==" saltValue="4lpy1+caFz0MjHqgK5h4Ag==" spinCount="100000" sheet="1" objects="1" scenarios="1" selectLockedCells="1"/>
  <mergeCells count="16">
    <mergeCell ref="B16:G17"/>
    <mergeCell ref="B2:G5"/>
    <mergeCell ref="F14:G14"/>
    <mergeCell ref="B12:E12"/>
    <mergeCell ref="F13:G13"/>
    <mergeCell ref="F12:G12"/>
    <mergeCell ref="B13:C13"/>
    <mergeCell ref="B14:C14"/>
    <mergeCell ref="B7:D7"/>
    <mergeCell ref="B8:D8"/>
    <mergeCell ref="B9:D9"/>
    <mergeCell ref="B10:D10"/>
    <mergeCell ref="E10:G10"/>
    <mergeCell ref="E9:G9"/>
    <mergeCell ref="E8:G8"/>
    <mergeCell ref="E7:G7"/>
  </mergeCells>
  <pageMargins left="0.7" right="0.7" top="0.75" bottom="0.75" header="0.3" footer="0.3"/>
  <pageSetup paperSize="9" scale="51" orientation="landscape" r:id="rId1"/>
  <headerFooter>
    <oddFooter>&amp;L_x000D_&amp;1#&amp;"Calibri"&amp;10&amp;K000000 Intern gebruik</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D75D64-25E9-47ED-8D57-72F6321A15B5}">
  <sheetPr>
    <tabColor theme="4" tint="0.79998168889431442"/>
    <pageSetUpPr fitToPage="1"/>
  </sheetPr>
  <dimension ref="B1:G22"/>
  <sheetViews>
    <sheetView showGridLines="0" zoomScaleNormal="100" workbookViewId="0">
      <selection activeCell="E17" sqref="E17"/>
    </sheetView>
  </sheetViews>
  <sheetFormatPr defaultRowHeight="15" x14ac:dyDescent="0.25"/>
  <cols>
    <col min="1" max="1" width="4.140625" customWidth="1"/>
    <col min="2" max="2" width="21.7109375" customWidth="1"/>
    <col min="3" max="3" width="5.7109375" customWidth="1"/>
    <col min="4" max="6" width="30.7109375" customWidth="1"/>
    <col min="7" max="7" width="29.7109375" customWidth="1"/>
    <col min="9" max="9" width="44.140625" customWidth="1"/>
    <col min="10" max="10" width="49.140625" customWidth="1"/>
  </cols>
  <sheetData>
    <row r="1" spans="2:7" ht="15.75" thickBot="1" x14ac:dyDescent="0.3"/>
    <row r="2" spans="2:7" ht="20.100000000000001" customHeight="1" thickTop="1" x14ac:dyDescent="0.25">
      <c r="B2" s="73" t="s">
        <v>20</v>
      </c>
      <c r="C2" s="42"/>
      <c r="D2" s="42"/>
      <c r="E2" s="42"/>
      <c r="F2" s="42"/>
      <c r="G2" s="43"/>
    </row>
    <row r="3" spans="2:7" ht="20.100000000000001" customHeight="1" x14ac:dyDescent="0.25">
      <c r="B3" s="44"/>
      <c r="C3" s="45"/>
      <c r="D3" s="45"/>
      <c r="E3" s="45"/>
      <c r="F3" s="45"/>
      <c r="G3" s="46"/>
    </row>
    <row r="4" spans="2:7" ht="20.100000000000001" customHeight="1" x14ac:dyDescent="0.25">
      <c r="B4" s="44"/>
      <c r="C4" s="45"/>
      <c r="D4" s="45"/>
      <c r="E4" s="45"/>
      <c r="F4" s="45"/>
      <c r="G4" s="46"/>
    </row>
    <row r="5" spans="2:7" ht="20.100000000000001" customHeight="1" thickBot="1" x14ac:dyDescent="0.3">
      <c r="B5" s="47"/>
      <c r="C5" s="48"/>
      <c r="D5" s="48"/>
      <c r="E5" s="48"/>
      <c r="F5" s="48"/>
      <c r="G5" s="49"/>
    </row>
    <row r="6" spans="2:7" ht="16.5" thickTop="1" thickBot="1" x14ac:dyDescent="0.3"/>
    <row r="7" spans="2:7" ht="15.75" thickBot="1" x14ac:dyDescent="0.3">
      <c r="B7" s="62" t="s">
        <v>0</v>
      </c>
      <c r="C7" s="63"/>
      <c r="D7" s="83"/>
      <c r="E7" s="80">
        <f ca="1">Voorblad!F26</f>
        <v>45069.696452430559</v>
      </c>
      <c r="F7" s="72"/>
      <c r="G7" s="2" t="s">
        <v>30</v>
      </c>
    </row>
    <row r="8" spans="2:7" ht="15.75" customHeight="1" thickBot="1" x14ac:dyDescent="0.3">
      <c r="B8" s="62" t="s">
        <v>12</v>
      </c>
      <c r="C8" s="63"/>
      <c r="D8" s="63"/>
      <c r="E8" s="81" t="str">
        <f>Voorblad!F27</f>
        <v>Januari 2023</v>
      </c>
      <c r="F8" s="69"/>
      <c r="G8" s="110">
        <v>0.85733999999999999</v>
      </c>
    </row>
    <row r="9" spans="2:7" ht="20.100000000000001" customHeight="1" thickBot="1" x14ac:dyDescent="0.3">
      <c r="B9" s="62" t="s">
        <v>2</v>
      </c>
      <c r="C9" s="63"/>
      <c r="D9" s="83"/>
      <c r="E9" s="82" t="str">
        <f>Voorblad!F28</f>
        <v>Jan Janssen, Manager FP&amp;A</v>
      </c>
      <c r="F9" s="66"/>
      <c r="G9" s="111"/>
    </row>
    <row r="10" spans="2:7" ht="20.100000000000001" customHeight="1" thickBot="1" x14ac:dyDescent="0.3">
      <c r="B10" s="62" t="s">
        <v>3</v>
      </c>
      <c r="C10" s="63"/>
      <c r="D10" s="83"/>
      <c r="E10" s="82" t="str">
        <f>Voorblad!F29</f>
        <v>Piet Pietersen, FP&amp;A Analist</v>
      </c>
      <c r="F10" s="66"/>
      <c r="G10" s="112"/>
    </row>
    <row r="11" spans="2:7" ht="20.100000000000001" customHeight="1" thickBot="1" x14ac:dyDescent="0.3"/>
    <row r="12" spans="2:7" ht="49.5" customHeight="1" thickBot="1" x14ac:dyDescent="0.3">
      <c r="B12" s="113">
        <v>1</v>
      </c>
      <c r="C12" s="88" t="s">
        <v>22</v>
      </c>
      <c r="D12" s="89"/>
      <c r="E12" s="100"/>
      <c r="F12" s="100"/>
      <c r="G12" s="101"/>
    </row>
    <row r="13" spans="2:7" ht="24" customHeight="1" thickBot="1" x14ac:dyDescent="0.3">
      <c r="B13" s="114"/>
      <c r="C13" s="97">
        <v>15000</v>
      </c>
      <c r="D13" s="98"/>
      <c r="E13" s="102"/>
      <c r="F13" s="102"/>
      <c r="G13" s="103"/>
    </row>
    <row r="14" spans="2:7" ht="98.25" customHeight="1" thickBot="1" x14ac:dyDescent="0.3">
      <c r="B14" s="115">
        <v>2</v>
      </c>
      <c r="C14" s="84" t="s">
        <v>25</v>
      </c>
      <c r="D14" s="85"/>
      <c r="E14" s="90"/>
      <c r="F14" s="90"/>
      <c r="G14" s="7" t="s">
        <v>23</v>
      </c>
    </row>
    <row r="15" spans="2:7" ht="24" customHeight="1" thickBot="1" x14ac:dyDescent="0.3">
      <c r="B15" s="116"/>
      <c r="C15" s="97">
        <v>12500</v>
      </c>
      <c r="D15" s="98"/>
      <c r="E15" s="91"/>
      <c r="F15" s="91"/>
      <c r="G15" s="99">
        <v>550000</v>
      </c>
    </row>
    <row r="16" spans="2:7" ht="78.75" customHeight="1" thickBot="1" x14ac:dyDescent="0.3">
      <c r="B16" s="117">
        <v>3</v>
      </c>
      <c r="C16" s="104" t="s">
        <v>26</v>
      </c>
      <c r="D16" s="105"/>
      <c r="E16" s="106" t="s">
        <v>29</v>
      </c>
      <c r="F16" s="106" t="s">
        <v>28</v>
      </c>
      <c r="G16" s="107" t="s">
        <v>15</v>
      </c>
    </row>
    <row r="17" spans="2:7" ht="21" customHeight="1" thickBot="1" x14ac:dyDescent="0.3">
      <c r="B17" s="118"/>
      <c r="C17" s="92">
        <v>12001</v>
      </c>
      <c r="D17" s="93"/>
      <c r="E17" s="94">
        <v>200</v>
      </c>
      <c r="F17" s="95">
        <f>0.85734+0.25</f>
        <v>1.10734</v>
      </c>
      <c r="G17" s="96">
        <f>C17*E17*(F17-G8)</f>
        <v>600050</v>
      </c>
    </row>
    <row r="18" spans="2:7" ht="33.75" customHeight="1" thickBot="1" x14ac:dyDescent="0.3">
      <c r="B18" s="119">
        <v>4</v>
      </c>
      <c r="C18" s="108" t="s">
        <v>18</v>
      </c>
      <c r="D18" s="108"/>
      <c r="E18" s="108"/>
      <c r="F18" s="109"/>
      <c r="G18" s="10">
        <v>250</v>
      </c>
    </row>
    <row r="19" spans="2:7" ht="15.75" thickBot="1" x14ac:dyDescent="0.3">
      <c r="B19" s="9"/>
      <c r="C19" s="86" t="s">
        <v>17</v>
      </c>
      <c r="D19" s="87"/>
      <c r="E19" s="87"/>
      <c r="F19" s="87"/>
      <c r="G19" s="8">
        <f>G17-G15-G18</f>
        <v>49800</v>
      </c>
    </row>
    <row r="20" spans="2:7" ht="15.75" thickBot="1" x14ac:dyDescent="0.3"/>
    <row r="21" spans="2:7" x14ac:dyDescent="0.25">
      <c r="B21" s="77" t="s">
        <v>6</v>
      </c>
      <c r="C21" s="78"/>
      <c r="D21" s="78"/>
      <c r="E21" s="78"/>
      <c r="F21" s="78"/>
      <c r="G21" s="79"/>
    </row>
    <row r="22" spans="2:7" ht="15.75" thickBot="1" x14ac:dyDescent="0.3">
      <c r="B22" s="74" t="s">
        <v>10</v>
      </c>
      <c r="C22" s="75"/>
      <c r="D22" s="75"/>
      <c r="E22" s="75"/>
      <c r="F22" s="75"/>
      <c r="G22" s="76"/>
    </row>
  </sheetData>
  <sheetProtection algorithmName="SHA-512" hashValue="MgAVw7Ain8K0retnJrz6ubybI0eycXDCdkZWsVNGX5HK1E/Mfp74a/G1UH6GDhhBrja0wO4WhHGK2JDpyEj12Q==" saltValue="JO3GhOBLF7NqOs4PI2FPDA==" spinCount="100000" sheet="1" objects="1" scenarios="1" selectLockedCells="1"/>
  <mergeCells count="24">
    <mergeCell ref="B22:G22"/>
    <mergeCell ref="B16:B17"/>
    <mergeCell ref="C16:D16"/>
    <mergeCell ref="C17:D17"/>
    <mergeCell ref="C18:F18"/>
    <mergeCell ref="C19:F19"/>
    <mergeCell ref="B21:G21"/>
    <mergeCell ref="B12:B13"/>
    <mergeCell ref="C12:D12"/>
    <mergeCell ref="C13:D13"/>
    <mergeCell ref="B14:B15"/>
    <mergeCell ref="C14:D14"/>
    <mergeCell ref="E14:F15"/>
    <mergeCell ref="C15:D15"/>
    <mergeCell ref="B2:G5"/>
    <mergeCell ref="B7:D7"/>
    <mergeCell ref="E7:F7"/>
    <mergeCell ref="B8:D8"/>
    <mergeCell ref="E8:F8"/>
    <mergeCell ref="G8:G10"/>
    <mergeCell ref="B9:D9"/>
    <mergeCell ref="E9:F9"/>
    <mergeCell ref="B10:D10"/>
    <mergeCell ref="E10:F10"/>
  </mergeCells>
  <pageMargins left="0.7" right="0.7" top="0.75" bottom="0.75" header="0.3" footer="0.3"/>
  <pageSetup paperSize="9" scale="87" orientation="landscape" r:id="rId1"/>
  <headerFooter>
    <oddFooter>&amp;L_x000D_&amp;1#&amp;"Calibri"&amp;10&amp;K000000 Intern gebruik</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BFA79-DFD6-4A66-8EBC-B1856B92AA0F}">
  <sheetPr>
    <tabColor theme="4" tint="0.79998168889431442"/>
    <pageSetUpPr fitToPage="1"/>
  </sheetPr>
  <dimension ref="B1:G22"/>
  <sheetViews>
    <sheetView showGridLines="0" zoomScaleNormal="100" workbookViewId="0">
      <selection activeCell="C13" sqref="C13:D13"/>
    </sheetView>
  </sheetViews>
  <sheetFormatPr defaultRowHeight="15" x14ac:dyDescent="0.25"/>
  <cols>
    <col min="1" max="1" width="4.140625" customWidth="1"/>
    <col min="2" max="2" width="21.7109375" customWidth="1"/>
    <col min="3" max="3" width="5.7109375" customWidth="1"/>
    <col min="4" max="6" width="30.7109375" customWidth="1"/>
    <col min="7" max="7" width="29.7109375" customWidth="1"/>
    <col min="9" max="9" width="44.140625" customWidth="1"/>
    <col min="10" max="10" width="49.140625" customWidth="1"/>
  </cols>
  <sheetData>
    <row r="1" spans="2:7" ht="15.75" thickBot="1" x14ac:dyDescent="0.3"/>
    <row r="2" spans="2:7" ht="20.100000000000001" customHeight="1" thickTop="1" x14ac:dyDescent="0.25">
      <c r="B2" s="73" t="s">
        <v>21</v>
      </c>
      <c r="C2" s="42"/>
      <c r="D2" s="42"/>
      <c r="E2" s="42"/>
      <c r="F2" s="42"/>
      <c r="G2" s="43"/>
    </row>
    <row r="3" spans="2:7" ht="20.100000000000001" customHeight="1" x14ac:dyDescent="0.25">
      <c r="B3" s="44"/>
      <c r="C3" s="45"/>
      <c r="D3" s="45"/>
      <c r="E3" s="45"/>
      <c r="F3" s="45"/>
      <c r="G3" s="46"/>
    </row>
    <row r="4" spans="2:7" ht="20.100000000000001" customHeight="1" x14ac:dyDescent="0.25">
      <c r="B4" s="44"/>
      <c r="C4" s="45"/>
      <c r="D4" s="45"/>
      <c r="E4" s="45"/>
      <c r="F4" s="45"/>
      <c r="G4" s="46"/>
    </row>
    <row r="5" spans="2:7" ht="20.100000000000001" customHeight="1" thickBot="1" x14ac:dyDescent="0.3">
      <c r="B5" s="47"/>
      <c r="C5" s="48"/>
      <c r="D5" s="48"/>
      <c r="E5" s="48"/>
      <c r="F5" s="48"/>
      <c r="G5" s="49"/>
    </row>
    <row r="6" spans="2:7" ht="16.5" thickTop="1" thickBot="1" x14ac:dyDescent="0.3"/>
    <row r="7" spans="2:7" ht="15.75" thickBot="1" x14ac:dyDescent="0.3">
      <c r="B7" s="62" t="s">
        <v>0</v>
      </c>
      <c r="C7" s="63"/>
      <c r="D7" s="83"/>
      <c r="E7" s="80">
        <f ca="1">Voorblad!F26</f>
        <v>45069.696452430559</v>
      </c>
      <c r="F7" s="72"/>
      <c r="G7" s="2" t="s">
        <v>11</v>
      </c>
    </row>
    <row r="8" spans="2:7" ht="15.75" customHeight="1" thickBot="1" x14ac:dyDescent="0.3">
      <c r="B8" s="62" t="s">
        <v>12</v>
      </c>
      <c r="C8" s="63"/>
      <c r="D8" s="63"/>
      <c r="E8" s="81" t="str">
        <f>Voorblad!F27</f>
        <v>Januari 2023</v>
      </c>
      <c r="F8" s="69"/>
      <c r="G8" s="110">
        <v>0.24754999999999999</v>
      </c>
    </row>
    <row r="9" spans="2:7" ht="20.100000000000001" customHeight="1" thickBot="1" x14ac:dyDescent="0.3">
      <c r="B9" s="62" t="s">
        <v>2</v>
      </c>
      <c r="C9" s="63"/>
      <c r="D9" s="83"/>
      <c r="E9" s="82" t="str">
        <f>Voorblad!F28</f>
        <v>Jan Janssen, Manager FP&amp;A</v>
      </c>
      <c r="F9" s="66"/>
      <c r="G9" s="111"/>
    </row>
    <row r="10" spans="2:7" ht="20.100000000000001" customHeight="1" thickBot="1" x14ac:dyDescent="0.3">
      <c r="B10" s="62" t="s">
        <v>3</v>
      </c>
      <c r="C10" s="63"/>
      <c r="D10" s="83"/>
      <c r="E10" s="82" t="str">
        <f>Voorblad!F29</f>
        <v>Piet Pietersen, FP&amp;A Analist</v>
      </c>
      <c r="F10" s="66"/>
      <c r="G10" s="112"/>
    </row>
    <row r="11" spans="2:7" ht="20.100000000000001" customHeight="1" thickBot="1" x14ac:dyDescent="0.3"/>
    <row r="12" spans="2:7" ht="49.5" customHeight="1" thickBot="1" x14ac:dyDescent="0.3">
      <c r="B12" s="113">
        <v>1</v>
      </c>
      <c r="C12" s="88" t="s">
        <v>22</v>
      </c>
      <c r="D12" s="89"/>
      <c r="E12" s="100"/>
      <c r="F12" s="100"/>
      <c r="G12" s="101"/>
    </row>
    <row r="13" spans="2:7" ht="24" customHeight="1" thickBot="1" x14ac:dyDescent="0.3">
      <c r="B13" s="114"/>
      <c r="C13" s="97">
        <v>15000</v>
      </c>
      <c r="D13" s="98"/>
      <c r="E13" s="102"/>
      <c r="F13" s="102"/>
      <c r="G13" s="103"/>
    </row>
    <row r="14" spans="2:7" ht="98.25" customHeight="1" thickBot="1" x14ac:dyDescent="0.3">
      <c r="B14" s="115">
        <v>2</v>
      </c>
      <c r="C14" s="84" t="s">
        <v>25</v>
      </c>
      <c r="D14" s="85"/>
      <c r="E14" s="90"/>
      <c r="F14" s="90"/>
      <c r="G14" s="7" t="s">
        <v>23</v>
      </c>
    </row>
    <row r="15" spans="2:7" ht="24" customHeight="1" thickBot="1" x14ac:dyDescent="0.3">
      <c r="B15" s="116"/>
      <c r="C15" s="97">
        <v>12500</v>
      </c>
      <c r="D15" s="98"/>
      <c r="E15" s="91"/>
      <c r="F15" s="91"/>
      <c r="G15" s="99">
        <v>550000</v>
      </c>
    </row>
    <row r="16" spans="2:7" ht="78.75" customHeight="1" thickBot="1" x14ac:dyDescent="0.3">
      <c r="B16" s="117">
        <v>3</v>
      </c>
      <c r="C16" s="104" t="s">
        <v>26</v>
      </c>
      <c r="D16" s="105"/>
      <c r="E16" s="106" t="s">
        <v>27</v>
      </c>
      <c r="F16" s="106" t="s">
        <v>24</v>
      </c>
      <c r="G16" s="107" t="s">
        <v>15</v>
      </c>
    </row>
    <row r="17" spans="2:7" ht="21" customHeight="1" thickBot="1" x14ac:dyDescent="0.3">
      <c r="B17" s="118"/>
      <c r="C17" s="92">
        <v>12000</v>
      </c>
      <c r="D17" s="93"/>
      <c r="E17" s="94">
        <v>200</v>
      </c>
      <c r="F17" s="95">
        <f>0.24755+0.25</f>
        <v>0.49754999999999999</v>
      </c>
      <c r="G17" s="96">
        <f>C17*E17*(F17-G8)</f>
        <v>600000</v>
      </c>
    </row>
    <row r="18" spans="2:7" ht="33.75" customHeight="1" thickBot="1" x14ac:dyDescent="0.3">
      <c r="B18" s="119">
        <v>4</v>
      </c>
      <c r="C18" s="108" t="s">
        <v>18</v>
      </c>
      <c r="D18" s="108"/>
      <c r="E18" s="108"/>
      <c r="F18" s="109"/>
      <c r="G18" s="10">
        <v>250</v>
      </c>
    </row>
    <row r="19" spans="2:7" ht="15.75" thickBot="1" x14ac:dyDescent="0.3">
      <c r="B19" s="9"/>
      <c r="C19" s="86" t="s">
        <v>17</v>
      </c>
      <c r="D19" s="87"/>
      <c r="E19" s="87"/>
      <c r="F19" s="87"/>
      <c r="G19" s="8">
        <f>G17-G15-G18</f>
        <v>49750</v>
      </c>
    </row>
    <row r="20" spans="2:7" ht="15.75" thickBot="1" x14ac:dyDescent="0.3"/>
    <row r="21" spans="2:7" x14ac:dyDescent="0.25">
      <c r="B21" s="77" t="s">
        <v>6</v>
      </c>
      <c r="C21" s="78"/>
      <c r="D21" s="78"/>
      <c r="E21" s="78"/>
      <c r="F21" s="78"/>
      <c r="G21" s="79"/>
    </row>
    <row r="22" spans="2:7" ht="15.75" thickBot="1" x14ac:dyDescent="0.3">
      <c r="B22" s="74" t="s">
        <v>10</v>
      </c>
      <c r="C22" s="75"/>
      <c r="D22" s="75"/>
      <c r="E22" s="75"/>
      <c r="F22" s="75"/>
      <c r="G22" s="76"/>
    </row>
  </sheetData>
  <sheetProtection algorithmName="SHA-512" hashValue="Oaf8IF0onRv5IonUXU6/qRZhiJ4NfN2YxON/DME9gJ1/rMJlsHCeUThid7Wt9fan/1pUf1BT4ZU5OXAdeRJpKQ==" saltValue="mIgmAbUyDBNG9RnZMwNInQ==" spinCount="100000" sheet="1" objects="1" scenarios="1" selectLockedCells="1"/>
  <mergeCells count="24">
    <mergeCell ref="B14:B15"/>
    <mergeCell ref="B16:B17"/>
    <mergeCell ref="B22:G22"/>
    <mergeCell ref="B21:G21"/>
    <mergeCell ref="C16:D16"/>
    <mergeCell ref="C17:D17"/>
    <mergeCell ref="C19:F19"/>
    <mergeCell ref="C18:F18"/>
    <mergeCell ref="C14:D14"/>
    <mergeCell ref="C15:D15"/>
    <mergeCell ref="C12:D12"/>
    <mergeCell ref="C13:D13"/>
    <mergeCell ref="E14:F15"/>
    <mergeCell ref="B12:B13"/>
    <mergeCell ref="B9:D9"/>
    <mergeCell ref="E9:F9"/>
    <mergeCell ref="B10:D10"/>
    <mergeCell ref="E10:F10"/>
    <mergeCell ref="G8:G10"/>
    <mergeCell ref="B2:G5"/>
    <mergeCell ref="B7:D7"/>
    <mergeCell ref="E7:F7"/>
    <mergeCell ref="B8:D8"/>
    <mergeCell ref="E8:F8"/>
  </mergeCells>
  <pageMargins left="0.7" right="0.7" top="0.75" bottom="0.75" header="0.3" footer="0.3"/>
  <pageSetup paperSize="9" scale="87" orientation="landscape" r:id="rId1"/>
  <headerFooter>
    <oddFooter>&amp;L_x000D_&amp;1#&amp;"Calibri"&amp;10&amp;K000000 Intern gebruik</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E877C56-F0D5-4074-B158-000AAF99D8F8}">
  <ds:schemaRefs>
    <ds:schemaRef ds:uri="http://schemas.microsoft.com/sharepoint/v3/contenttype/forms"/>
  </ds:schemaRefs>
</ds:datastoreItem>
</file>

<file path=docMetadata/LabelInfo.xml><?xml version="1.0" encoding="utf-8"?>
<clbl:labelList xmlns:clbl="http://schemas.microsoft.com/office/2020/mipLabelMetadata">
  <clbl:label id="{acd88dc2-102c-473d-aa45-6161565a3617}" enabled="1" method="Privileged" siteId="{1321633e-f6b9-44e2-a44f-59b9d264ecb7}" contentBits="2"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4</vt:i4>
      </vt:variant>
    </vt:vector>
  </HeadingPairs>
  <TitlesOfParts>
    <vt:vector size="4" baseType="lpstr">
      <vt:lpstr>Voorblad</vt:lpstr>
      <vt:lpstr>Totaal</vt:lpstr>
      <vt:lpstr>Gas</vt:lpstr>
      <vt:lpstr>Elektra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van der Harten, Koen</dc:creator>
  <cp:keywords/>
  <dc:description/>
  <cp:lastModifiedBy>Oosterwijk, J.J.H. (Jaap)</cp:lastModifiedBy>
  <cp:revision/>
  <cp:lastPrinted>2022-11-18T09:10:09Z</cp:lastPrinted>
  <dcterms:created xsi:type="dcterms:W3CDTF">2022-11-16T12:36:25Z</dcterms:created>
  <dcterms:modified xsi:type="dcterms:W3CDTF">2023-05-23T14:42:53Z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2022-11-16T12:36:26Z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49143ef2-d0d1-42f1-810b-faef3d0b1b4a</vt:lpwstr>
  </property>
  <property fmtid="{D5CDD505-2E9C-101B-9397-08002B2CF9AE}" pid="8" name="MSIP_Label_ea60d57e-af5b-4752-ac57-3e4f28ca11dc_ContentBits">
    <vt:lpwstr>0</vt:lpwstr>
  </property>
  <property fmtid="{D5CDD505-2E9C-101B-9397-08002B2CF9AE}" pid="9" name="ContentTypeId">
    <vt:lpwstr>0x01010007D0E49066C220438D93E5B8C2F59277</vt:lpwstr>
  </property>
  <property fmtid="{D5CDD505-2E9C-101B-9397-08002B2CF9AE}" pid="10" name="MSIP_Label_acd88dc2-102c-473d-aa45-6161565a3617_Enabled">
    <vt:lpwstr>true</vt:lpwstr>
  </property>
  <property fmtid="{D5CDD505-2E9C-101B-9397-08002B2CF9AE}" pid="11" name="MSIP_Label_acd88dc2-102c-473d-aa45-6161565a3617_SetDate">
    <vt:lpwstr>2022-11-18T08:23:13Z</vt:lpwstr>
  </property>
  <property fmtid="{D5CDD505-2E9C-101B-9397-08002B2CF9AE}" pid="12" name="MSIP_Label_acd88dc2-102c-473d-aa45-6161565a3617_Method">
    <vt:lpwstr>Privileged</vt:lpwstr>
  </property>
  <property fmtid="{D5CDD505-2E9C-101B-9397-08002B2CF9AE}" pid="13" name="MSIP_Label_acd88dc2-102c-473d-aa45-6161565a3617_Name">
    <vt:lpwstr>Sublabel-Interngebruik-onversleuteld</vt:lpwstr>
  </property>
  <property fmtid="{D5CDD505-2E9C-101B-9397-08002B2CF9AE}" pid="14" name="MSIP_Label_acd88dc2-102c-473d-aa45-6161565a3617_SiteId">
    <vt:lpwstr>1321633e-f6b9-44e2-a44f-59b9d264ecb7</vt:lpwstr>
  </property>
  <property fmtid="{D5CDD505-2E9C-101B-9397-08002B2CF9AE}" pid="15" name="MSIP_Label_acd88dc2-102c-473d-aa45-6161565a3617_ActionId">
    <vt:lpwstr>9240e1c2-a384-40de-85a2-94d848ca6ca1</vt:lpwstr>
  </property>
  <property fmtid="{D5CDD505-2E9C-101B-9397-08002B2CF9AE}" pid="16" name="MSIP_Label_acd88dc2-102c-473d-aa45-6161565a3617_ContentBits">
    <vt:lpwstr>2</vt:lpwstr>
  </property>
</Properties>
</file>