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T:\rvo\kai\Communicatie en Analyse 1\Klantcommunicatie Agrarisch III\ACT Stikstof Natuur en Relaties\Landelijke beeindiging veehouderij\Website\Rekentool subsidiebedrag inschatten\"/>
    </mc:Choice>
  </mc:AlternateContent>
  <xr:revisionPtr revIDLastSave="0" documentId="13_ncr:1_{E4523A49-94EB-4636-B979-CD8891911D66}" xr6:coauthVersionLast="47" xr6:coauthVersionMax="47" xr10:uidLastSave="{00000000-0000-0000-0000-000000000000}"/>
  <workbookProtection workbookAlgorithmName="SHA-512" workbookHashValue="E1ptKoqjj5jCcrmJADqJz4zpRBcZQCMBNfHg33jboiBLB6ebAXZ3KpBaiprojzxp5Zq0CKE9IC4LF6hT32Rkiw==" workbookSaltValue="Tf2ReKgGxjzZ1GlgdDyx5A==" workbookSpinCount="100000" lockStructure="1"/>
  <bookViews>
    <workbookView xWindow="-120" yWindow="-120" windowWidth="29040" windowHeight="15840" activeTab="1" xr2:uid="{7FEEF569-7065-413B-B558-330AE96AF331}"/>
  </bookViews>
  <sheets>
    <sheet name="Uitleg" sheetId="4" r:id="rId1"/>
    <sheet name="Rekentool" sheetId="8" r:id="rId2"/>
    <sheet name="Back-end" sheetId="10" state="hidden" r:id="rId3"/>
  </sheets>
  <definedNames>
    <definedName name="_xlnm.Print_Area" localSheetId="1">Rekentool!$A$1:$R$68</definedName>
    <definedName name="_xlnm.Print_Area" localSheetId="0">Uitleg!$B$1:$B$6</definedName>
    <definedName name="Regio" localSheetId="2">#REF!</definedName>
    <definedName name="Regi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8" i="8" l="1"/>
  <c r="Q28" i="8"/>
  <c r="P29" i="8"/>
  <c r="Q29" i="8"/>
  <c r="P30" i="8"/>
  <c r="Q30" i="8"/>
  <c r="P31" i="8"/>
  <c r="Q31" i="8"/>
  <c r="P32" i="8"/>
  <c r="Q32" i="8"/>
  <c r="P33" i="8"/>
  <c r="Q33" i="8"/>
  <c r="P34" i="8"/>
  <c r="Q34" i="8"/>
  <c r="P35" i="8"/>
  <c r="Q35" i="8"/>
  <c r="P36" i="8"/>
  <c r="Q36" i="8"/>
  <c r="P37" i="8"/>
  <c r="Q37" i="8"/>
  <c r="P38" i="8"/>
  <c r="Q38" i="8"/>
  <c r="P39" i="8"/>
  <c r="Q39" i="8"/>
  <c r="P40" i="8"/>
  <c r="Q40" i="8"/>
  <c r="P41" i="8"/>
  <c r="Q41" i="8"/>
  <c r="P42" i="8"/>
  <c r="Q42" i="8"/>
  <c r="P43" i="8"/>
  <c r="Q43" i="8"/>
  <c r="P44" i="8"/>
  <c r="Q44" i="8"/>
  <c r="P45" i="8"/>
  <c r="Q45" i="8"/>
  <c r="P46" i="8"/>
  <c r="Q46" i="8"/>
  <c r="P47" i="8"/>
  <c r="Q47" i="8"/>
  <c r="P48" i="8"/>
  <c r="Q48" i="8"/>
  <c r="P49" i="8"/>
  <c r="Q49" i="8"/>
  <c r="P50" i="8"/>
  <c r="Q50" i="8"/>
  <c r="P51" i="8"/>
  <c r="Q51" i="8"/>
  <c r="Q27" i="8"/>
  <c r="P27" i="8"/>
  <c r="C9" i="10" l="1"/>
  <c r="C8" i="10"/>
  <c r="C7" i="10"/>
  <c r="C6" i="10"/>
  <c r="C5" i="10"/>
  <c r="C4" i="10"/>
  <c r="C3" i="10"/>
  <c r="H12" i="8"/>
  <c r="H14" i="8"/>
  <c r="F16" i="8" l="1"/>
  <c r="H16" i="8" s="1"/>
  <c r="J14" i="8"/>
  <c r="J12" i="8"/>
  <c r="J16" i="8"/>
  <c r="L31" i="8"/>
  <c r="L32" i="8"/>
  <c r="L33" i="8"/>
  <c r="L34" i="8"/>
  <c r="L35" i="8"/>
  <c r="L36" i="8"/>
  <c r="L37" i="8"/>
  <c r="L38" i="8"/>
  <c r="L39" i="8"/>
  <c r="L40" i="8"/>
  <c r="L41" i="8"/>
  <c r="L42" i="8"/>
  <c r="L43" i="8"/>
  <c r="L44" i="8"/>
  <c r="L45" i="8"/>
  <c r="L46" i="8"/>
  <c r="L47" i="8"/>
  <c r="L48" i="8"/>
  <c r="L49" i="8"/>
  <c r="L50" i="8"/>
  <c r="L51" i="8"/>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41" i="10"/>
  <c r="E442" i="10"/>
  <c r="E443" i="10"/>
  <c r="E444" i="10"/>
  <c r="E445" i="10"/>
  <c r="E446" i="10"/>
  <c r="E447" i="10"/>
  <c r="E448"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3" i="10"/>
  <c r="L28" i="8"/>
  <c r="L29" i="8"/>
  <c r="L30" i="8"/>
  <c r="N28" i="8"/>
  <c r="N29" i="8"/>
  <c r="N30" i="8"/>
  <c r="N31" i="8"/>
  <c r="N32" i="8"/>
  <c r="N33" i="8"/>
  <c r="N34" i="8"/>
  <c r="N35" i="8"/>
  <c r="N36" i="8"/>
  <c r="N37" i="8"/>
  <c r="N38" i="8"/>
  <c r="N39" i="8"/>
  <c r="N40" i="8"/>
  <c r="N41" i="8"/>
  <c r="N42" i="8"/>
  <c r="N43" i="8"/>
  <c r="N44" i="8"/>
  <c r="N45" i="8"/>
  <c r="N46" i="8"/>
  <c r="N47" i="8"/>
  <c r="N48" i="8"/>
  <c r="N49" i="8"/>
  <c r="N50" i="8"/>
  <c r="N51" i="8"/>
  <c r="L27" i="8" l="1"/>
  <c r="F67" i="8"/>
  <c r="J18" i="8"/>
  <c r="G26" i="10"/>
  <c r="F26" i="10"/>
  <c r="F38" i="10" s="1"/>
  <c r="F50" i="10" s="1"/>
  <c r="F62" i="10" s="1"/>
  <c r="F74" i="10" s="1"/>
  <c r="F86" i="10" s="1"/>
  <c r="F98" i="10" s="1"/>
  <c r="F110" i="10" s="1"/>
  <c r="F122" i="10" s="1"/>
  <c r="F134" i="10" s="1"/>
  <c r="F146" i="10" s="1"/>
  <c r="F158" i="10" s="1"/>
  <c r="F170" i="10" s="1"/>
  <c r="F182" i="10" s="1"/>
  <c r="F194" i="10" s="1"/>
  <c r="F206" i="10" s="1"/>
  <c r="F218" i="10" s="1"/>
  <c r="F230" i="10" s="1"/>
  <c r="F242" i="10" s="1"/>
  <c r="F254" i="10" s="1"/>
  <c r="F266" i="10" s="1"/>
  <c r="F278" i="10" s="1"/>
  <c r="F290" i="10" s="1"/>
  <c r="F302" i="10" s="1"/>
  <c r="F314" i="10" s="1"/>
  <c r="F326" i="10" s="1"/>
  <c r="F338" i="10" s="1"/>
  <c r="F350" i="10" s="1"/>
  <c r="F362" i="10" s="1"/>
  <c r="F374" i="10" s="1"/>
  <c r="F386" i="10" s="1"/>
  <c r="F398" i="10" s="1"/>
  <c r="F410" i="10" s="1"/>
  <c r="F422" i="10" s="1"/>
  <c r="F434" i="10" s="1"/>
  <c r="F446" i="10" s="1"/>
  <c r="F458" i="10" s="1"/>
  <c r="F470" i="10" s="1"/>
  <c r="F482" i="10" s="1"/>
  <c r="G25" i="10"/>
  <c r="F25" i="10"/>
  <c r="F37" i="10" s="1"/>
  <c r="F49" i="10" s="1"/>
  <c r="F61" i="10" s="1"/>
  <c r="F73" i="10" s="1"/>
  <c r="F85" i="10" s="1"/>
  <c r="F97" i="10" s="1"/>
  <c r="F109" i="10" s="1"/>
  <c r="F121" i="10" s="1"/>
  <c r="F133" i="10" s="1"/>
  <c r="F145" i="10" s="1"/>
  <c r="F157" i="10" s="1"/>
  <c r="F169" i="10" s="1"/>
  <c r="F181" i="10" s="1"/>
  <c r="F193" i="10" s="1"/>
  <c r="F205" i="10" s="1"/>
  <c r="F217" i="10" s="1"/>
  <c r="F229" i="10" s="1"/>
  <c r="F241" i="10" s="1"/>
  <c r="F253" i="10" s="1"/>
  <c r="F265" i="10" s="1"/>
  <c r="F277" i="10" s="1"/>
  <c r="F289" i="10" s="1"/>
  <c r="F301" i="10" s="1"/>
  <c r="F313" i="10" s="1"/>
  <c r="F325" i="10" s="1"/>
  <c r="F337" i="10" s="1"/>
  <c r="F349" i="10" s="1"/>
  <c r="F361" i="10" s="1"/>
  <c r="F373" i="10" s="1"/>
  <c r="F385" i="10" s="1"/>
  <c r="F397" i="10" s="1"/>
  <c r="F409" i="10" s="1"/>
  <c r="F421" i="10" s="1"/>
  <c r="F433" i="10" s="1"/>
  <c r="F445" i="10" s="1"/>
  <c r="F457" i="10" s="1"/>
  <c r="F469" i="10" s="1"/>
  <c r="F481" i="10" s="1"/>
  <c r="G24" i="10"/>
  <c r="F24" i="10"/>
  <c r="F36" i="10" s="1"/>
  <c r="F48" i="10" s="1"/>
  <c r="F60" i="10" s="1"/>
  <c r="F72" i="10" s="1"/>
  <c r="F84" i="10" s="1"/>
  <c r="F96" i="10" s="1"/>
  <c r="F108" i="10" s="1"/>
  <c r="F120" i="10" s="1"/>
  <c r="F132" i="10" s="1"/>
  <c r="F144" i="10" s="1"/>
  <c r="F156" i="10" s="1"/>
  <c r="F168" i="10" s="1"/>
  <c r="F180" i="10" s="1"/>
  <c r="F192" i="10" s="1"/>
  <c r="F204" i="10" s="1"/>
  <c r="F216" i="10" s="1"/>
  <c r="F228" i="10" s="1"/>
  <c r="F240" i="10" s="1"/>
  <c r="F252" i="10" s="1"/>
  <c r="F264" i="10" s="1"/>
  <c r="F276" i="10" s="1"/>
  <c r="F288" i="10" s="1"/>
  <c r="F300" i="10" s="1"/>
  <c r="F312" i="10" s="1"/>
  <c r="F324" i="10" s="1"/>
  <c r="F336" i="10" s="1"/>
  <c r="F348" i="10" s="1"/>
  <c r="F360" i="10" s="1"/>
  <c r="F372" i="10" s="1"/>
  <c r="F384" i="10" s="1"/>
  <c r="F396" i="10" s="1"/>
  <c r="F408" i="10" s="1"/>
  <c r="F420" i="10" s="1"/>
  <c r="F432" i="10" s="1"/>
  <c r="F444" i="10" s="1"/>
  <c r="F456" i="10" s="1"/>
  <c r="F468" i="10" s="1"/>
  <c r="F480" i="10" s="1"/>
  <c r="G23" i="10"/>
  <c r="F23" i="10"/>
  <c r="F35" i="10" s="1"/>
  <c r="F47" i="10" s="1"/>
  <c r="F59" i="10" s="1"/>
  <c r="F71" i="10" s="1"/>
  <c r="F83" i="10" s="1"/>
  <c r="F95" i="10" s="1"/>
  <c r="F107" i="10" s="1"/>
  <c r="F119" i="10" s="1"/>
  <c r="F131" i="10" s="1"/>
  <c r="F143" i="10" s="1"/>
  <c r="F155" i="10" s="1"/>
  <c r="F167" i="10" s="1"/>
  <c r="F179" i="10" s="1"/>
  <c r="F191" i="10" s="1"/>
  <c r="F203" i="10" s="1"/>
  <c r="F215" i="10" s="1"/>
  <c r="F227" i="10" s="1"/>
  <c r="F239" i="10" s="1"/>
  <c r="F251" i="10" s="1"/>
  <c r="F263" i="10" s="1"/>
  <c r="F275" i="10" s="1"/>
  <c r="F287" i="10" s="1"/>
  <c r="F299" i="10" s="1"/>
  <c r="F311" i="10" s="1"/>
  <c r="F323" i="10" s="1"/>
  <c r="F335" i="10" s="1"/>
  <c r="F347" i="10" s="1"/>
  <c r="F359" i="10" s="1"/>
  <c r="F371" i="10" s="1"/>
  <c r="F383" i="10" s="1"/>
  <c r="F395" i="10" s="1"/>
  <c r="F407" i="10" s="1"/>
  <c r="F419" i="10" s="1"/>
  <c r="F431" i="10" s="1"/>
  <c r="F443" i="10" s="1"/>
  <c r="F455" i="10" s="1"/>
  <c r="F467" i="10" s="1"/>
  <c r="F479" i="10" s="1"/>
  <c r="G22" i="10"/>
  <c r="F22" i="10"/>
  <c r="F34" i="10" s="1"/>
  <c r="F46" i="10" s="1"/>
  <c r="F58" i="10" s="1"/>
  <c r="F70" i="10" s="1"/>
  <c r="F82" i="10" s="1"/>
  <c r="F94" i="10" s="1"/>
  <c r="F106" i="10" s="1"/>
  <c r="F118" i="10" s="1"/>
  <c r="F130" i="10" s="1"/>
  <c r="F142" i="10" s="1"/>
  <c r="F154" i="10" s="1"/>
  <c r="F166" i="10" s="1"/>
  <c r="F178" i="10" s="1"/>
  <c r="F190" i="10" s="1"/>
  <c r="F202" i="10" s="1"/>
  <c r="F214" i="10" s="1"/>
  <c r="F226" i="10" s="1"/>
  <c r="F238" i="10" s="1"/>
  <c r="F250" i="10" s="1"/>
  <c r="F262" i="10" s="1"/>
  <c r="F274" i="10" s="1"/>
  <c r="F286" i="10" s="1"/>
  <c r="F298" i="10" s="1"/>
  <c r="F310" i="10" s="1"/>
  <c r="F322" i="10" s="1"/>
  <c r="F334" i="10" s="1"/>
  <c r="F346" i="10" s="1"/>
  <c r="F358" i="10" s="1"/>
  <c r="F370" i="10" s="1"/>
  <c r="F382" i="10" s="1"/>
  <c r="F394" i="10" s="1"/>
  <c r="F406" i="10" s="1"/>
  <c r="F418" i="10" s="1"/>
  <c r="F430" i="10" s="1"/>
  <c r="F442" i="10" s="1"/>
  <c r="F454" i="10" s="1"/>
  <c r="F466" i="10" s="1"/>
  <c r="F478" i="10" s="1"/>
  <c r="G21" i="10"/>
  <c r="F21" i="10"/>
  <c r="F33" i="10" s="1"/>
  <c r="F45" i="10" s="1"/>
  <c r="F57" i="10" s="1"/>
  <c r="F69" i="10" s="1"/>
  <c r="F81" i="10" s="1"/>
  <c r="F93" i="10" s="1"/>
  <c r="F105" i="10" s="1"/>
  <c r="F117" i="10" s="1"/>
  <c r="F129" i="10" s="1"/>
  <c r="F141" i="10" s="1"/>
  <c r="F153" i="10" s="1"/>
  <c r="F165" i="10" s="1"/>
  <c r="F177" i="10" s="1"/>
  <c r="F189" i="10" s="1"/>
  <c r="F201" i="10" s="1"/>
  <c r="F213" i="10" s="1"/>
  <c r="F225" i="10" s="1"/>
  <c r="F237" i="10" s="1"/>
  <c r="F249" i="10" s="1"/>
  <c r="F261" i="10" s="1"/>
  <c r="F273" i="10" s="1"/>
  <c r="F285" i="10" s="1"/>
  <c r="F297" i="10" s="1"/>
  <c r="F309" i="10" s="1"/>
  <c r="F321" i="10" s="1"/>
  <c r="F333" i="10" s="1"/>
  <c r="F345" i="10" s="1"/>
  <c r="F357" i="10" s="1"/>
  <c r="F369" i="10" s="1"/>
  <c r="F381" i="10" s="1"/>
  <c r="F393" i="10" s="1"/>
  <c r="F405" i="10" s="1"/>
  <c r="F417" i="10" s="1"/>
  <c r="F429" i="10" s="1"/>
  <c r="F441" i="10" s="1"/>
  <c r="F453" i="10" s="1"/>
  <c r="F465" i="10" s="1"/>
  <c r="F477" i="10" s="1"/>
  <c r="G20" i="10"/>
  <c r="F20" i="10"/>
  <c r="F32" i="10" s="1"/>
  <c r="F44" i="10" s="1"/>
  <c r="F56" i="10" s="1"/>
  <c r="F68" i="10" s="1"/>
  <c r="F80" i="10" s="1"/>
  <c r="F92" i="10" s="1"/>
  <c r="F104" i="10" s="1"/>
  <c r="F116" i="10" s="1"/>
  <c r="F128" i="10" s="1"/>
  <c r="F140" i="10" s="1"/>
  <c r="F152" i="10" s="1"/>
  <c r="F164" i="10" s="1"/>
  <c r="F176" i="10" s="1"/>
  <c r="F188" i="10" s="1"/>
  <c r="F200" i="10" s="1"/>
  <c r="F212" i="10" s="1"/>
  <c r="F224" i="10" s="1"/>
  <c r="F236" i="10" s="1"/>
  <c r="F248" i="10" s="1"/>
  <c r="F260" i="10" s="1"/>
  <c r="F272" i="10" s="1"/>
  <c r="F284" i="10" s="1"/>
  <c r="F296" i="10" s="1"/>
  <c r="F308" i="10" s="1"/>
  <c r="F320" i="10" s="1"/>
  <c r="F332" i="10" s="1"/>
  <c r="F344" i="10" s="1"/>
  <c r="F356" i="10" s="1"/>
  <c r="F368" i="10" s="1"/>
  <c r="F380" i="10" s="1"/>
  <c r="F392" i="10" s="1"/>
  <c r="F404" i="10" s="1"/>
  <c r="F416" i="10" s="1"/>
  <c r="F428" i="10" s="1"/>
  <c r="F440" i="10" s="1"/>
  <c r="F452" i="10" s="1"/>
  <c r="F464" i="10" s="1"/>
  <c r="F476" i="10" s="1"/>
  <c r="G19" i="10"/>
  <c r="F19" i="10"/>
  <c r="F31" i="10" s="1"/>
  <c r="F43" i="10" s="1"/>
  <c r="F55" i="10" s="1"/>
  <c r="F67" i="10" s="1"/>
  <c r="F79" i="10" s="1"/>
  <c r="F91" i="10" s="1"/>
  <c r="F103" i="10" s="1"/>
  <c r="F115" i="10" s="1"/>
  <c r="F127" i="10" s="1"/>
  <c r="F139" i="10" s="1"/>
  <c r="F151" i="10" s="1"/>
  <c r="F163" i="10" s="1"/>
  <c r="F175" i="10" s="1"/>
  <c r="F187" i="10" s="1"/>
  <c r="F199" i="10" s="1"/>
  <c r="F211" i="10" s="1"/>
  <c r="F223" i="10" s="1"/>
  <c r="F235" i="10" s="1"/>
  <c r="F247" i="10" s="1"/>
  <c r="F259" i="10" s="1"/>
  <c r="F271" i="10" s="1"/>
  <c r="F283" i="10" s="1"/>
  <c r="F295" i="10" s="1"/>
  <c r="F307" i="10" s="1"/>
  <c r="F319" i="10" s="1"/>
  <c r="F331" i="10" s="1"/>
  <c r="F343" i="10" s="1"/>
  <c r="F355" i="10" s="1"/>
  <c r="F367" i="10" s="1"/>
  <c r="F379" i="10" s="1"/>
  <c r="F391" i="10" s="1"/>
  <c r="F403" i="10" s="1"/>
  <c r="F415" i="10" s="1"/>
  <c r="F427" i="10" s="1"/>
  <c r="F439" i="10" s="1"/>
  <c r="F451" i="10" s="1"/>
  <c r="F463" i="10" s="1"/>
  <c r="F475" i="10" s="1"/>
  <c r="G18" i="10"/>
  <c r="F18" i="10"/>
  <c r="F30" i="10" s="1"/>
  <c r="F42" i="10" s="1"/>
  <c r="F54" i="10" s="1"/>
  <c r="F66" i="10" s="1"/>
  <c r="F78" i="10" s="1"/>
  <c r="F90" i="10" s="1"/>
  <c r="F102" i="10" s="1"/>
  <c r="F114" i="10" s="1"/>
  <c r="F126" i="10" s="1"/>
  <c r="F138" i="10" s="1"/>
  <c r="F150" i="10" s="1"/>
  <c r="F162" i="10" s="1"/>
  <c r="F174" i="10" s="1"/>
  <c r="F186" i="10" s="1"/>
  <c r="F198" i="10" s="1"/>
  <c r="F210" i="10" s="1"/>
  <c r="F222" i="10" s="1"/>
  <c r="F234" i="10" s="1"/>
  <c r="F246" i="10" s="1"/>
  <c r="F258" i="10" s="1"/>
  <c r="F270" i="10" s="1"/>
  <c r="F282" i="10" s="1"/>
  <c r="F294" i="10" s="1"/>
  <c r="F306" i="10" s="1"/>
  <c r="F318" i="10" s="1"/>
  <c r="F330" i="10" s="1"/>
  <c r="F342" i="10" s="1"/>
  <c r="F354" i="10" s="1"/>
  <c r="F366" i="10" s="1"/>
  <c r="F378" i="10" s="1"/>
  <c r="F390" i="10" s="1"/>
  <c r="F402" i="10" s="1"/>
  <c r="F414" i="10" s="1"/>
  <c r="F426" i="10" s="1"/>
  <c r="F438" i="10" s="1"/>
  <c r="F450" i="10" s="1"/>
  <c r="F462" i="10" s="1"/>
  <c r="F474" i="10" s="1"/>
  <c r="G17" i="10"/>
  <c r="F17" i="10"/>
  <c r="F29" i="10" s="1"/>
  <c r="F41" i="10" s="1"/>
  <c r="F53" i="10" s="1"/>
  <c r="F65" i="10" s="1"/>
  <c r="F77" i="10" s="1"/>
  <c r="F89" i="10" s="1"/>
  <c r="F101" i="10" s="1"/>
  <c r="F113" i="10" s="1"/>
  <c r="F125" i="10" s="1"/>
  <c r="F137" i="10" s="1"/>
  <c r="F149" i="10" s="1"/>
  <c r="F161" i="10" s="1"/>
  <c r="F173" i="10" s="1"/>
  <c r="F185" i="10" s="1"/>
  <c r="F197" i="10" s="1"/>
  <c r="F209" i="10" s="1"/>
  <c r="F221" i="10" s="1"/>
  <c r="F233" i="10" s="1"/>
  <c r="F245" i="10" s="1"/>
  <c r="F257" i="10" s="1"/>
  <c r="F269" i="10" s="1"/>
  <c r="F281" i="10" s="1"/>
  <c r="F293" i="10" s="1"/>
  <c r="F305" i="10" s="1"/>
  <c r="F317" i="10" s="1"/>
  <c r="F329" i="10" s="1"/>
  <c r="F341" i="10" s="1"/>
  <c r="F353" i="10" s="1"/>
  <c r="F365" i="10" s="1"/>
  <c r="F377" i="10" s="1"/>
  <c r="F389" i="10" s="1"/>
  <c r="F401" i="10" s="1"/>
  <c r="F413" i="10" s="1"/>
  <c r="F425" i="10" s="1"/>
  <c r="F437" i="10" s="1"/>
  <c r="F449" i="10" s="1"/>
  <c r="F461" i="10" s="1"/>
  <c r="F473" i="10" s="1"/>
  <c r="G16" i="10"/>
  <c r="F16" i="10"/>
  <c r="F28" i="10" s="1"/>
  <c r="F40" i="10" s="1"/>
  <c r="F52" i="10" s="1"/>
  <c r="F64" i="10" s="1"/>
  <c r="F76" i="10" s="1"/>
  <c r="F88" i="10" s="1"/>
  <c r="F100" i="10" s="1"/>
  <c r="F112" i="10" s="1"/>
  <c r="F124" i="10" s="1"/>
  <c r="F136" i="10" s="1"/>
  <c r="F148" i="10" s="1"/>
  <c r="F160" i="10" s="1"/>
  <c r="F172" i="10" s="1"/>
  <c r="F184" i="10" s="1"/>
  <c r="F196" i="10" s="1"/>
  <c r="F208" i="10" s="1"/>
  <c r="F220" i="10" s="1"/>
  <c r="F232" i="10" s="1"/>
  <c r="F244" i="10" s="1"/>
  <c r="F256" i="10" s="1"/>
  <c r="F268" i="10" s="1"/>
  <c r="F280" i="10" s="1"/>
  <c r="F292" i="10" s="1"/>
  <c r="F304" i="10" s="1"/>
  <c r="F316" i="10" s="1"/>
  <c r="F328" i="10" s="1"/>
  <c r="F340" i="10" s="1"/>
  <c r="F352" i="10" s="1"/>
  <c r="F364" i="10" s="1"/>
  <c r="F376" i="10" s="1"/>
  <c r="F388" i="10" s="1"/>
  <c r="F400" i="10" s="1"/>
  <c r="F412" i="10" s="1"/>
  <c r="F424" i="10" s="1"/>
  <c r="F436" i="10" s="1"/>
  <c r="F448" i="10" s="1"/>
  <c r="F460" i="10" s="1"/>
  <c r="F472" i="10" s="1"/>
  <c r="G15" i="10"/>
  <c r="F15" i="10"/>
  <c r="F27" i="10" s="1"/>
  <c r="F39" i="10" s="1"/>
  <c r="F51" i="10" s="1"/>
  <c r="F63" i="10" s="1"/>
  <c r="F75" i="10" s="1"/>
  <c r="F87" i="10" s="1"/>
  <c r="F99" i="10" s="1"/>
  <c r="F111" i="10" s="1"/>
  <c r="F123" i="10" s="1"/>
  <c r="F135" i="10" s="1"/>
  <c r="F147" i="10" s="1"/>
  <c r="F159" i="10" s="1"/>
  <c r="F171" i="10" s="1"/>
  <c r="F183" i="10" s="1"/>
  <c r="F195" i="10" s="1"/>
  <c r="F207" i="10" s="1"/>
  <c r="F219" i="10" s="1"/>
  <c r="F231" i="10" s="1"/>
  <c r="F243" i="10" s="1"/>
  <c r="F255" i="10" s="1"/>
  <c r="F267" i="10" s="1"/>
  <c r="F279" i="10" s="1"/>
  <c r="F291" i="10" s="1"/>
  <c r="F303" i="10" s="1"/>
  <c r="F315" i="10" s="1"/>
  <c r="F327" i="10" s="1"/>
  <c r="F339" i="10" s="1"/>
  <c r="F351" i="10" s="1"/>
  <c r="F363" i="10" s="1"/>
  <c r="F375" i="10" s="1"/>
  <c r="F387" i="10" s="1"/>
  <c r="F399" i="10" s="1"/>
  <c r="F411" i="10" s="1"/>
  <c r="F423" i="10" s="1"/>
  <c r="F435" i="10" s="1"/>
  <c r="F447" i="10" s="1"/>
  <c r="F459" i="10" s="1"/>
  <c r="F471" i="10" s="1"/>
  <c r="N14" i="10" a="1"/>
  <c r="N14" i="10" s="1"/>
  <c r="M14" i="10" a="1"/>
  <c r="M14" i="10" s="1"/>
  <c r="L14" i="10" a="1"/>
  <c r="L14" i="10" s="1"/>
  <c r="K14" i="10" a="1"/>
  <c r="K14" i="10" s="1"/>
  <c r="J14" i="10" a="1"/>
  <c r="J14" i="10" s="1"/>
  <c r="I14" i="10" a="1"/>
  <c r="I14" i="10" s="1"/>
  <c r="H14" i="10" a="1"/>
  <c r="H14" i="10" s="1"/>
  <c r="N13" i="10" a="1"/>
  <c r="N13" i="10" s="1"/>
  <c r="M13" i="10" a="1"/>
  <c r="M13" i="10" s="1"/>
  <c r="L13" i="10" a="1"/>
  <c r="L13" i="10" s="1"/>
  <c r="K13" i="10" a="1"/>
  <c r="K13" i="10" s="1"/>
  <c r="J13" i="10" a="1"/>
  <c r="J13" i="10" s="1"/>
  <c r="I13" i="10" a="1"/>
  <c r="I13" i="10" s="1"/>
  <c r="H13" i="10" a="1"/>
  <c r="H13" i="10" s="1"/>
  <c r="N12" i="10" a="1"/>
  <c r="N12" i="10" s="1"/>
  <c r="M12" i="10" a="1"/>
  <c r="M12" i="10" s="1"/>
  <c r="L12" i="10" a="1"/>
  <c r="L12" i="10" s="1"/>
  <c r="K12" i="10" a="1"/>
  <c r="K12" i="10" s="1"/>
  <c r="J12" i="10" a="1"/>
  <c r="J12" i="10" s="1"/>
  <c r="I12" i="10" a="1"/>
  <c r="I12" i="10" s="1"/>
  <c r="H12" i="10" a="1"/>
  <c r="H12" i="10" s="1"/>
  <c r="N11" i="10" a="1"/>
  <c r="N11" i="10" s="1"/>
  <c r="M11" i="10" a="1"/>
  <c r="M11" i="10" s="1"/>
  <c r="L11" i="10" a="1"/>
  <c r="L11" i="10" s="1"/>
  <c r="K11" i="10" a="1"/>
  <c r="K11" i="10" s="1"/>
  <c r="J11" i="10" a="1"/>
  <c r="J11" i="10" s="1"/>
  <c r="I11" i="10" a="1"/>
  <c r="I11" i="10" s="1"/>
  <c r="H11" i="10" a="1"/>
  <c r="H11" i="10" s="1"/>
  <c r="N10" i="10" a="1"/>
  <c r="N10" i="10" s="1"/>
  <c r="M10" i="10" a="1"/>
  <c r="M10" i="10" s="1"/>
  <c r="L10" i="10" a="1"/>
  <c r="L10" i="10" s="1"/>
  <c r="K10" i="10" a="1"/>
  <c r="K10" i="10" s="1"/>
  <c r="J10" i="10" a="1"/>
  <c r="J10" i="10" s="1"/>
  <c r="I10" i="10" a="1"/>
  <c r="I10" i="10" s="1"/>
  <c r="H10" i="10" a="1"/>
  <c r="H10" i="10" s="1"/>
  <c r="N9" i="10" a="1"/>
  <c r="N9" i="10" s="1"/>
  <c r="M9" i="10" a="1"/>
  <c r="M9" i="10" s="1"/>
  <c r="L9" i="10" a="1"/>
  <c r="L9" i="10" s="1"/>
  <c r="K9" i="10" a="1"/>
  <c r="K9" i="10" s="1"/>
  <c r="J9" i="10" a="1"/>
  <c r="J9" i="10" s="1"/>
  <c r="I9" i="10" a="1"/>
  <c r="I9" i="10" s="1"/>
  <c r="H9" i="10" a="1"/>
  <c r="H9" i="10" s="1"/>
  <c r="N8" i="10" a="1"/>
  <c r="N8" i="10" s="1"/>
  <c r="M8" i="10" a="1"/>
  <c r="M8" i="10" s="1"/>
  <c r="L8" i="10" a="1"/>
  <c r="L8" i="10" s="1"/>
  <c r="K8" i="10" a="1"/>
  <c r="K8" i="10" s="1"/>
  <c r="J8" i="10" a="1"/>
  <c r="J8" i="10" s="1"/>
  <c r="I8" i="10" a="1"/>
  <c r="I8" i="10" s="1"/>
  <c r="H8" i="10" a="1"/>
  <c r="H8" i="10" s="1"/>
  <c r="N7" i="10" a="1"/>
  <c r="N7" i="10" s="1"/>
  <c r="M7" i="10" a="1"/>
  <c r="M7" i="10" s="1"/>
  <c r="L7" i="10" a="1"/>
  <c r="L7" i="10" s="1"/>
  <c r="K7" i="10" a="1"/>
  <c r="K7" i="10" s="1"/>
  <c r="J7" i="10" a="1"/>
  <c r="J7" i="10" s="1"/>
  <c r="I7" i="10" a="1"/>
  <c r="I7" i="10" s="1"/>
  <c r="H7" i="10" a="1"/>
  <c r="H7" i="10" s="1"/>
  <c r="N6" i="10" a="1"/>
  <c r="N6" i="10" s="1"/>
  <c r="M6" i="10" a="1"/>
  <c r="M6" i="10" s="1"/>
  <c r="L6" i="10" a="1"/>
  <c r="L6" i="10" s="1"/>
  <c r="K6" i="10" a="1"/>
  <c r="K6" i="10" s="1"/>
  <c r="J6" i="10" a="1"/>
  <c r="J6" i="10" s="1"/>
  <c r="I6" i="10" a="1"/>
  <c r="I6" i="10" s="1"/>
  <c r="H6" i="10" a="1"/>
  <c r="H6" i="10" s="1"/>
  <c r="N5" i="10" a="1"/>
  <c r="N5" i="10" s="1"/>
  <c r="M5" i="10" a="1"/>
  <c r="M5" i="10" s="1"/>
  <c r="L5" i="10" a="1"/>
  <c r="L5" i="10" s="1"/>
  <c r="K5" i="10" a="1"/>
  <c r="K5" i="10" s="1"/>
  <c r="J5" i="10" a="1"/>
  <c r="J5" i="10" s="1"/>
  <c r="I5" i="10" a="1"/>
  <c r="I5" i="10" s="1"/>
  <c r="H5" i="10" a="1"/>
  <c r="H5" i="10" s="1"/>
  <c r="N4" i="10" a="1"/>
  <c r="N4" i="10" s="1"/>
  <c r="M4" i="10" a="1"/>
  <c r="M4" i="10" s="1"/>
  <c r="L4" i="10" a="1"/>
  <c r="L4" i="10" s="1"/>
  <c r="K4" i="10" a="1"/>
  <c r="K4" i="10" s="1"/>
  <c r="J4" i="10" a="1"/>
  <c r="J4" i="10" s="1"/>
  <c r="I4" i="10" a="1"/>
  <c r="I4" i="10" s="1"/>
  <c r="H4" i="10" a="1"/>
  <c r="H4" i="10" s="1"/>
  <c r="N3" i="10" a="1"/>
  <c r="N3" i="10" s="1"/>
  <c r="M3" i="10" a="1"/>
  <c r="M3" i="10" s="1"/>
  <c r="L3" i="10" a="1"/>
  <c r="L3" i="10" s="1"/>
  <c r="K3" i="10" a="1"/>
  <c r="K3" i="10" s="1"/>
  <c r="J3" i="10" a="1"/>
  <c r="J3" i="10" s="1"/>
  <c r="I3" i="10" a="1"/>
  <c r="I3" i="10" s="1"/>
  <c r="H3" i="10" a="1"/>
  <c r="H3" i="10" s="1"/>
  <c r="N27" i="8"/>
  <c r="N53" i="8" s="1"/>
  <c r="F60" i="8" l="1"/>
  <c r="F66" i="8"/>
  <c r="F65" i="8"/>
  <c r="F59" i="8"/>
  <c r="F63" i="8"/>
  <c r="F57" i="8"/>
  <c r="G27" i="10"/>
  <c r="N15" i="10" a="1"/>
  <c r="N15" i="10" s="1"/>
  <c r="M15" i="10" a="1"/>
  <c r="M15" i="10" s="1"/>
  <c r="L15" i="10" a="1"/>
  <c r="L15" i="10" s="1"/>
  <c r="K15" i="10" a="1"/>
  <c r="K15" i="10" s="1"/>
  <c r="J15" i="10" a="1"/>
  <c r="J15" i="10" s="1"/>
  <c r="I15" i="10" a="1"/>
  <c r="I15" i="10" s="1"/>
  <c r="H15" i="10" a="1"/>
  <c r="H15" i="10" s="1"/>
  <c r="G28" i="10"/>
  <c r="N16" i="10" a="1"/>
  <c r="N16" i="10" s="1"/>
  <c r="M16" i="10" a="1"/>
  <c r="M16" i="10" s="1"/>
  <c r="L16" i="10" a="1"/>
  <c r="L16" i="10" s="1"/>
  <c r="K16" i="10" a="1"/>
  <c r="K16" i="10" s="1"/>
  <c r="J16" i="10" a="1"/>
  <c r="J16" i="10" s="1"/>
  <c r="I16" i="10" a="1"/>
  <c r="I16" i="10" s="1"/>
  <c r="H16" i="10" a="1"/>
  <c r="H16" i="10" s="1"/>
  <c r="G29" i="10"/>
  <c r="N17" i="10" a="1"/>
  <c r="N17" i="10" s="1"/>
  <c r="M17" i="10" a="1"/>
  <c r="M17" i="10" s="1"/>
  <c r="L17" i="10" a="1"/>
  <c r="L17" i="10" s="1"/>
  <c r="K17" i="10" a="1"/>
  <c r="K17" i="10" s="1"/>
  <c r="J17" i="10" a="1"/>
  <c r="J17" i="10" s="1"/>
  <c r="I17" i="10" a="1"/>
  <c r="I17" i="10" s="1"/>
  <c r="H17" i="10" a="1"/>
  <c r="H17" i="10" s="1"/>
  <c r="G30" i="10"/>
  <c r="N18" i="10" a="1"/>
  <c r="N18" i="10" s="1"/>
  <c r="M18" i="10" a="1"/>
  <c r="M18" i="10" s="1"/>
  <c r="L18" i="10" a="1"/>
  <c r="L18" i="10" s="1"/>
  <c r="K18" i="10" a="1"/>
  <c r="K18" i="10" s="1"/>
  <c r="J18" i="10" a="1"/>
  <c r="J18" i="10" s="1"/>
  <c r="I18" i="10" a="1"/>
  <c r="I18" i="10" s="1"/>
  <c r="H18" i="10" a="1"/>
  <c r="H18" i="10" s="1"/>
  <c r="G31" i="10"/>
  <c r="N19" i="10" a="1"/>
  <c r="N19" i="10" s="1"/>
  <c r="M19" i="10" a="1"/>
  <c r="M19" i="10" s="1"/>
  <c r="L19" i="10" a="1"/>
  <c r="L19" i="10" s="1"/>
  <c r="K19" i="10" a="1"/>
  <c r="K19" i="10" s="1"/>
  <c r="J19" i="10" a="1"/>
  <c r="J19" i="10" s="1"/>
  <c r="I19" i="10" a="1"/>
  <c r="I19" i="10" s="1"/>
  <c r="H19" i="10" a="1"/>
  <c r="H19" i="10" s="1"/>
  <c r="G32" i="10"/>
  <c r="N20" i="10" a="1"/>
  <c r="N20" i="10" s="1"/>
  <c r="M20" i="10" a="1"/>
  <c r="M20" i="10" s="1"/>
  <c r="L20" i="10" a="1"/>
  <c r="L20" i="10" s="1"/>
  <c r="K20" i="10" a="1"/>
  <c r="K20" i="10" s="1"/>
  <c r="J20" i="10" a="1"/>
  <c r="J20" i="10" s="1"/>
  <c r="I20" i="10" a="1"/>
  <c r="I20" i="10" s="1"/>
  <c r="H20" i="10" a="1"/>
  <c r="H20" i="10" s="1"/>
  <c r="G33" i="10"/>
  <c r="N21" i="10" a="1"/>
  <c r="N21" i="10" s="1"/>
  <c r="M21" i="10" a="1"/>
  <c r="M21" i="10" s="1"/>
  <c r="L21" i="10" a="1"/>
  <c r="L21" i="10" s="1"/>
  <c r="K21" i="10" a="1"/>
  <c r="K21" i="10" s="1"/>
  <c r="J21" i="10" a="1"/>
  <c r="J21" i="10" s="1"/>
  <c r="I21" i="10" a="1"/>
  <c r="I21" i="10" s="1"/>
  <c r="H21" i="10" a="1"/>
  <c r="H21" i="10" s="1"/>
  <c r="G34" i="10"/>
  <c r="N22" i="10" a="1"/>
  <c r="N22" i="10" s="1"/>
  <c r="M22" i="10" a="1"/>
  <c r="M22" i="10" s="1"/>
  <c r="L22" i="10" a="1"/>
  <c r="L22" i="10" s="1"/>
  <c r="K22" i="10" a="1"/>
  <c r="K22" i="10" s="1"/>
  <c r="J22" i="10" a="1"/>
  <c r="J22" i="10" s="1"/>
  <c r="I22" i="10" a="1"/>
  <c r="I22" i="10" s="1"/>
  <c r="H22" i="10" a="1"/>
  <c r="H22" i="10" s="1"/>
  <c r="G35" i="10"/>
  <c r="N23" i="10" a="1"/>
  <c r="N23" i="10" s="1"/>
  <c r="M23" i="10" a="1"/>
  <c r="M23" i="10" s="1"/>
  <c r="L23" i="10" a="1"/>
  <c r="L23" i="10" s="1"/>
  <c r="K23" i="10" a="1"/>
  <c r="K23" i="10" s="1"/>
  <c r="J23" i="10" a="1"/>
  <c r="J23" i="10" s="1"/>
  <c r="I23" i="10" a="1"/>
  <c r="I23" i="10" s="1"/>
  <c r="H23" i="10" a="1"/>
  <c r="H23" i="10" s="1"/>
  <c r="G36" i="10"/>
  <c r="N24" i="10" a="1"/>
  <c r="N24" i="10" s="1"/>
  <c r="M24" i="10" a="1"/>
  <c r="M24" i="10" s="1"/>
  <c r="L24" i="10" a="1"/>
  <c r="L24" i="10" s="1"/>
  <c r="K24" i="10" a="1"/>
  <c r="K24" i="10" s="1"/>
  <c r="J24" i="10" a="1"/>
  <c r="J24" i="10" s="1"/>
  <c r="I24" i="10" a="1"/>
  <c r="I24" i="10" s="1"/>
  <c r="H24" i="10" a="1"/>
  <c r="H24" i="10" s="1"/>
  <c r="G37" i="10"/>
  <c r="N25" i="10" a="1"/>
  <c r="N25" i="10" s="1"/>
  <c r="M25" i="10" a="1"/>
  <c r="M25" i="10" s="1"/>
  <c r="L25" i="10" a="1"/>
  <c r="L25" i="10" s="1"/>
  <c r="K25" i="10" a="1"/>
  <c r="K25" i="10" s="1"/>
  <c r="J25" i="10" a="1"/>
  <c r="J25" i="10" s="1"/>
  <c r="I25" i="10" a="1"/>
  <c r="I25" i="10" s="1"/>
  <c r="H25" i="10" a="1"/>
  <c r="H25" i="10" s="1"/>
  <c r="G38" i="10"/>
  <c r="N26" i="10" a="1"/>
  <c r="N26" i="10" s="1"/>
  <c r="M26" i="10" a="1"/>
  <c r="M26" i="10" s="1"/>
  <c r="L26" i="10" a="1"/>
  <c r="L26" i="10" s="1"/>
  <c r="K26" i="10" a="1"/>
  <c r="K26" i="10" s="1"/>
  <c r="J26" i="10" a="1"/>
  <c r="J26" i="10" s="1"/>
  <c r="I26" i="10" a="1"/>
  <c r="I26" i="10" s="1"/>
  <c r="H26" i="10" a="1"/>
  <c r="H26" i="10" s="1"/>
  <c r="G50" i="10" l="1"/>
  <c r="N38" i="10" a="1"/>
  <c r="N38" i="10" s="1"/>
  <c r="M38" i="10" a="1"/>
  <c r="M38" i="10" s="1"/>
  <c r="L38" i="10" a="1"/>
  <c r="L38" i="10" s="1"/>
  <c r="K38" i="10" a="1"/>
  <c r="K38" i="10" s="1"/>
  <c r="J38" i="10" a="1"/>
  <c r="J38" i="10" s="1"/>
  <c r="I38" i="10" a="1"/>
  <c r="I38" i="10" s="1"/>
  <c r="H38" i="10" a="1"/>
  <c r="H38" i="10" s="1"/>
  <c r="G49" i="10"/>
  <c r="N37" i="10" a="1"/>
  <c r="N37" i="10" s="1"/>
  <c r="M37" i="10" a="1"/>
  <c r="M37" i="10" s="1"/>
  <c r="L37" i="10" a="1"/>
  <c r="L37" i="10" s="1"/>
  <c r="K37" i="10" a="1"/>
  <c r="K37" i="10" s="1"/>
  <c r="J37" i="10" a="1"/>
  <c r="J37" i="10" s="1"/>
  <c r="I37" i="10" a="1"/>
  <c r="I37" i="10" s="1"/>
  <c r="H37" i="10" a="1"/>
  <c r="H37" i="10" s="1"/>
  <c r="G48" i="10"/>
  <c r="N36" i="10" a="1"/>
  <c r="N36" i="10" s="1"/>
  <c r="M36" i="10" a="1"/>
  <c r="M36" i="10" s="1"/>
  <c r="L36" i="10" a="1"/>
  <c r="L36" i="10" s="1"/>
  <c r="K36" i="10" a="1"/>
  <c r="K36" i="10" s="1"/>
  <c r="J36" i="10" a="1"/>
  <c r="J36" i="10" s="1"/>
  <c r="I36" i="10" a="1"/>
  <c r="I36" i="10" s="1"/>
  <c r="H36" i="10" a="1"/>
  <c r="H36" i="10" s="1"/>
  <c r="G47" i="10"/>
  <c r="N35" i="10" a="1"/>
  <c r="N35" i="10" s="1"/>
  <c r="M35" i="10" a="1"/>
  <c r="M35" i="10" s="1"/>
  <c r="L35" i="10" a="1"/>
  <c r="L35" i="10" s="1"/>
  <c r="K35" i="10" a="1"/>
  <c r="K35" i="10" s="1"/>
  <c r="J35" i="10" a="1"/>
  <c r="J35" i="10" s="1"/>
  <c r="I35" i="10" a="1"/>
  <c r="I35" i="10" s="1"/>
  <c r="H35" i="10" a="1"/>
  <c r="H35" i="10" s="1"/>
  <c r="G46" i="10"/>
  <c r="N34" i="10" a="1"/>
  <c r="N34" i="10" s="1"/>
  <c r="M34" i="10" a="1"/>
  <c r="M34" i="10" s="1"/>
  <c r="L34" i="10" a="1"/>
  <c r="L34" i="10" s="1"/>
  <c r="K34" i="10" a="1"/>
  <c r="K34" i="10" s="1"/>
  <c r="J34" i="10" a="1"/>
  <c r="J34" i="10" s="1"/>
  <c r="I34" i="10" a="1"/>
  <c r="I34" i="10" s="1"/>
  <c r="H34" i="10" a="1"/>
  <c r="H34" i="10" s="1"/>
  <c r="G45" i="10"/>
  <c r="N33" i="10" a="1"/>
  <c r="N33" i="10" s="1"/>
  <c r="M33" i="10" a="1"/>
  <c r="M33" i="10" s="1"/>
  <c r="L33" i="10" a="1"/>
  <c r="L33" i="10" s="1"/>
  <c r="K33" i="10" a="1"/>
  <c r="K33" i="10" s="1"/>
  <c r="J33" i="10" a="1"/>
  <c r="J33" i="10" s="1"/>
  <c r="I33" i="10" a="1"/>
  <c r="I33" i="10" s="1"/>
  <c r="H33" i="10" a="1"/>
  <c r="H33" i="10" s="1"/>
  <c r="G44" i="10"/>
  <c r="N32" i="10" a="1"/>
  <c r="N32" i="10" s="1"/>
  <c r="M32" i="10" a="1"/>
  <c r="M32" i="10" s="1"/>
  <c r="L32" i="10" a="1"/>
  <c r="L32" i="10" s="1"/>
  <c r="K32" i="10" a="1"/>
  <c r="K32" i="10" s="1"/>
  <c r="J32" i="10" a="1"/>
  <c r="J32" i="10" s="1"/>
  <c r="I32" i="10" a="1"/>
  <c r="I32" i="10" s="1"/>
  <c r="H32" i="10" a="1"/>
  <c r="H32" i="10" s="1"/>
  <c r="G43" i="10"/>
  <c r="N31" i="10" a="1"/>
  <c r="N31" i="10" s="1"/>
  <c r="M31" i="10" a="1"/>
  <c r="M31" i="10" s="1"/>
  <c r="L31" i="10" a="1"/>
  <c r="L31" i="10" s="1"/>
  <c r="K31" i="10" a="1"/>
  <c r="K31" i="10" s="1"/>
  <c r="J31" i="10" a="1"/>
  <c r="J31" i="10" s="1"/>
  <c r="I31" i="10" a="1"/>
  <c r="I31" i="10" s="1"/>
  <c r="H31" i="10" a="1"/>
  <c r="H31" i="10" s="1"/>
  <c r="G42" i="10"/>
  <c r="N30" i="10" a="1"/>
  <c r="N30" i="10" s="1"/>
  <c r="M30" i="10" a="1"/>
  <c r="M30" i="10" s="1"/>
  <c r="L30" i="10" a="1"/>
  <c r="L30" i="10" s="1"/>
  <c r="K30" i="10" a="1"/>
  <c r="K30" i="10" s="1"/>
  <c r="J30" i="10" a="1"/>
  <c r="J30" i="10" s="1"/>
  <c r="I30" i="10" a="1"/>
  <c r="I30" i="10" s="1"/>
  <c r="H30" i="10" a="1"/>
  <c r="H30" i="10" s="1"/>
  <c r="G41" i="10"/>
  <c r="N29" i="10" a="1"/>
  <c r="N29" i="10" s="1"/>
  <c r="M29" i="10" a="1"/>
  <c r="M29" i="10" s="1"/>
  <c r="L29" i="10" a="1"/>
  <c r="L29" i="10" s="1"/>
  <c r="K29" i="10" a="1"/>
  <c r="K29" i="10" s="1"/>
  <c r="J29" i="10" a="1"/>
  <c r="J29" i="10" s="1"/>
  <c r="I29" i="10" a="1"/>
  <c r="I29" i="10" s="1"/>
  <c r="H29" i="10" a="1"/>
  <c r="H29" i="10" s="1"/>
  <c r="G40" i="10"/>
  <c r="N28" i="10" a="1"/>
  <c r="N28" i="10" s="1"/>
  <c r="M28" i="10" a="1"/>
  <c r="M28" i="10" s="1"/>
  <c r="L28" i="10" a="1"/>
  <c r="L28" i="10" s="1"/>
  <c r="K28" i="10" a="1"/>
  <c r="K28" i="10" s="1"/>
  <c r="J28" i="10" a="1"/>
  <c r="J28" i="10" s="1"/>
  <c r="I28" i="10" a="1"/>
  <c r="I28" i="10" s="1"/>
  <c r="H28" i="10" a="1"/>
  <c r="H28" i="10" s="1"/>
  <c r="G39" i="10"/>
  <c r="N27" i="10" a="1"/>
  <c r="N27" i="10" s="1"/>
  <c r="M27" i="10" a="1"/>
  <c r="M27" i="10" s="1"/>
  <c r="L27" i="10" a="1"/>
  <c r="L27" i="10" s="1"/>
  <c r="K27" i="10" a="1"/>
  <c r="K27" i="10" s="1"/>
  <c r="J27" i="10" a="1"/>
  <c r="J27" i="10" s="1"/>
  <c r="I27" i="10" a="1"/>
  <c r="I27" i="10" s="1"/>
  <c r="H27" i="10" a="1"/>
  <c r="H27" i="10" s="1"/>
  <c r="G51" i="10" l="1"/>
  <c r="N39" i="10" a="1"/>
  <c r="N39" i="10" s="1"/>
  <c r="M39" i="10" a="1"/>
  <c r="M39" i="10" s="1"/>
  <c r="L39" i="10" a="1"/>
  <c r="L39" i="10" s="1"/>
  <c r="K39" i="10" a="1"/>
  <c r="K39" i="10" s="1"/>
  <c r="J39" i="10" a="1"/>
  <c r="J39" i="10" s="1"/>
  <c r="I39" i="10" a="1"/>
  <c r="I39" i="10" s="1"/>
  <c r="H39" i="10" a="1"/>
  <c r="H39" i="10" s="1"/>
  <c r="G52" i="10"/>
  <c r="N40" i="10" a="1"/>
  <c r="N40" i="10" s="1"/>
  <c r="M40" i="10" a="1"/>
  <c r="M40" i="10" s="1"/>
  <c r="L40" i="10" a="1"/>
  <c r="L40" i="10" s="1"/>
  <c r="K40" i="10" a="1"/>
  <c r="K40" i="10" s="1"/>
  <c r="J40" i="10" a="1"/>
  <c r="J40" i="10" s="1"/>
  <c r="I40" i="10" a="1"/>
  <c r="I40" i="10" s="1"/>
  <c r="H40" i="10" a="1"/>
  <c r="H40" i="10" s="1"/>
  <c r="G53" i="10"/>
  <c r="N41" i="10" a="1"/>
  <c r="N41" i="10" s="1"/>
  <c r="M41" i="10" a="1"/>
  <c r="M41" i="10" s="1"/>
  <c r="L41" i="10" a="1"/>
  <c r="L41" i="10" s="1"/>
  <c r="K41" i="10" a="1"/>
  <c r="K41" i="10" s="1"/>
  <c r="J41" i="10" a="1"/>
  <c r="J41" i="10" s="1"/>
  <c r="I41" i="10" a="1"/>
  <c r="I41" i="10" s="1"/>
  <c r="H41" i="10" a="1"/>
  <c r="H41" i="10" s="1"/>
  <c r="G54" i="10"/>
  <c r="N42" i="10" a="1"/>
  <c r="N42" i="10" s="1"/>
  <c r="M42" i="10" a="1"/>
  <c r="M42" i="10" s="1"/>
  <c r="L42" i="10" a="1"/>
  <c r="L42" i="10" s="1"/>
  <c r="K42" i="10" a="1"/>
  <c r="K42" i="10" s="1"/>
  <c r="J42" i="10" a="1"/>
  <c r="J42" i="10" s="1"/>
  <c r="I42" i="10" a="1"/>
  <c r="I42" i="10" s="1"/>
  <c r="H42" i="10" a="1"/>
  <c r="H42" i="10" s="1"/>
  <c r="G55" i="10"/>
  <c r="N43" i="10" a="1"/>
  <c r="N43" i="10" s="1"/>
  <c r="M43" i="10" a="1"/>
  <c r="M43" i="10" s="1"/>
  <c r="L43" i="10" a="1"/>
  <c r="L43" i="10" s="1"/>
  <c r="K43" i="10" a="1"/>
  <c r="K43" i="10" s="1"/>
  <c r="J43" i="10" a="1"/>
  <c r="J43" i="10" s="1"/>
  <c r="I43" i="10" a="1"/>
  <c r="I43" i="10" s="1"/>
  <c r="H43" i="10" a="1"/>
  <c r="H43" i="10" s="1"/>
  <c r="G56" i="10"/>
  <c r="N44" i="10" a="1"/>
  <c r="N44" i="10" s="1"/>
  <c r="M44" i="10" a="1"/>
  <c r="M44" i="10" s="1"/>
  <c r="L44" i="10" a="1"/>
  <c r="L44" i="10" s="1"/>
  <c r="K44" i="10" a="1"/>
  <c r="K44" i="10" s="1"/>
  <c r="J44" i="10" a="1"/>
  <c r="J44" i="10" s="1"/>
  <c r="I44" i="10" a="1"/>
  <c r="I44" i="10" s="1"/>
  <c r="H44" i="10" a="1"/>
  <c r="H44" i="10" s="1"/>
  <c r="G57" i="10"/>
  <c r="N45" i="10" a="1"/>
  <c r="N45" i="10" s="1"/>
  <c r="M45" i="10" a="1"/>
  <c r="M45" i="10" s="1"/>
  <c r="L45" i="10" a="1"/>
  <c r="L45" i="10" s="1"/>
  <c r="K45" i="10" a="1"/>
  <c r="K45" i="10" s="1"/>
  <c r="J45" i="10" a="1"/>
  <c r="J45" i="10" s="1"/>
  <c r="I45" i="10" a="1"/>
  <c r="I45" i="10" s="1"/>
  <c r="H45" i="10" a="1"/>
  <c r="H45" i="10" s="1"/>
  <c r="G58" i="10"/>
  <c r="N46" i="10" a="1"/>
  <c r="N46" i="10" s="1"/>
  <c r="M46" i="10" a="1"/>
  <c r="M46" i="10" s="1"/>
  <c r="L46" i="10" a="1"/>
  <c r="L46" i="10" s="1"/>
  <c r="K46" i="10" a="1"/>
  <c r="K46" i="10" s="1"/>
  <c r="J46" i="10" a="1"/>
  <c r="J46" i="10" s="1"/>
  <c r="I46" i="10" a="1"/>
  <c r="I46" i="10" s="1"/>
  <c r="H46" i="10" a="1"/>
  <c r="H46" i="10" s="1"/>
  <c r="G59" i="10"/>
  <c r="N47" i="10" a="1"/>
  <c r="N47" i="10" s="1"/>
  <c r="M47" i="10" a="1"/>
  <c r="M47" i="10" s="1"/>
  <c r="L47" i="10" a="1"/>
  <c r="L47" i="10" s="1"/>
  <c r="K47" i="10" a="1"/>
  <c r="K47" i="10" s="1"/>
  <c r="J47" i="10" a="1"/>
  <c r="J47" i="10" s="1"/>
  <c r="I47" i="10" a="1"/>
  <c r="I47" i="10" s="1"/>
  <c r="H47" i="10" a="1"/>
  <c r="H47" i="10" s="1"/>
  <c r="G60" i="10"/>
  <c r="N48" i="10" a="1"/>
  <c r="N48" i="10" s="1"/>
  <c r="M48" i="10" a="1"/>
  <c r="M48" i="10" s="1"/>
  <c r="L48" i="10" a="1"/>
  <c r="L48" i="10" s="1"/>
  <c r="K48" i="10" a="1"/>
  <c r="K48" i="10" s="1"/>
  <c r="J48" i="10" a="1"/>
  <c r="J48" i="10" s="1"/>
  <c r="I48" i="10" a="1"/>
  <c r="I48" i="10" s="1"/>
  <c r="H48" i="10" a="1"/>
  <c r="H48" i="10" s="1"/>
  <c r="G61" i="10"/>
  <c r="N49" i="10" a="1"/>
  <c r="N49" i="10" s="1"/>
  <c r="M49" i="10" a="1"/>
  <c r="M49" i="10" s="1"/>
  <c r="L49" i="10" a="1"/>
  <c r="L49" i="10" s="1"/>
  <c r="K49" i="10" a="1"/>
  <c r="K49" i="10" s="1"/>
  <c r="J49" i="10" a="1"/>
  <c r="J49" i="10" s="1"/>
  <c r="I49" i="10" a="1"/>
  <c r="I49" i="10" s="1"/>
  <c r="H49" i="10" a="1"/>
  <c r="H49" i="10" s="1"/>
  <c r="G62" i="10"/>
  <c r="N50" i="10" a="1"/>
  <c r="N50" i="10" s="1"/>
  <c r="M50" i="10" a="1"/>
  <c r="M50" i="10" s="1"/>
  <c r="L50" i="10" a="1"/>
  <c r="L50" i="10" s="1"/>
  <c r="K50" i="10" a="1"/>
  <c r="K50" i="10" s="1"/>
  <c r="J50" i="10" a="1"/>
  <c r="J50" i="10" s="1"/>
  <c r="I50" i="10" a="1"/>
  <c r="I50" i="10" s="1"/>
  <c r="H50" i="10" a="1"/>
  <c r="H50" i="10" s="1"/>
  <c r="G74" i="10" l="1"/>
  <c r="N62" i="10" a="1"/>
  <c r="N62" i="10" s="1"/>
  <c r="M62" i="10" a="1"/>
  <c r="M62" i="10" s="1"/>
  <c r="L62" i="10" a="1"/>
  <c r="L62" i="10" s="1"/>
  <c r="K62" i="10" a="1"/>
  <c r="K62" i="10" s="1"/>
  <c r="J62" i="10" a="1"/>
  <c r="J62" i="10" s="1"/>
  <c r="I62" i="10" a="1"/>
  <c r="I62" i="10" s="1"/>
  <c r="H62" i="10" a="1"/>
  <c r="H62" i="10" s="1"/>
  <c r="G73" i="10"/>
  <c r="N61" i="10" a="1"/>
  <c r="N61" i="10" s="1"/>
  <c r="M61" i="10" a="1"/>
  <c r="M61" i="10" s="1"/>
  <c r="L61" i="10" a="1"/>
  <c r="L61" i="10" s="1"/>
  <c r="K61" i="10" a="1"/>
  <c r="K61" i="10" s="1"/>
  <c r="J61" i="10" a="1"/>
  <c r="J61" i="10" s="1"/>
  <c r="I61" i="10" a="1"/>
  <c r="I61" i="10" s="1"/>
  <c r="H61" i="10" a="1"/>
  <c r="H61" i="10" s="1"/>
  <c r="G72" i="10"/>
  <c r="N60" i="10" a="1"/>
  <c r="N60" i="10" s="1"/>
  <c r="M60" i="10" a="1"/>
  <c r="M60" i="10" s="1"/>
  <c r="L60" i="10" a="1"/>
  <c r="L60" i="10" s="1"/>
  <c r="K60" i="10" a="1"/>
  <c r="K60" i="10" s="1"/>
  <c r="J60" i="10" a="1"/>
  <c r="J60" i="10" s="1"/>
  <c r="I60" i="10" a="1"/>
  <c r="I60" i="10" s="1"/>
  <c r="H60" i="10" a="1"/>
  <c r="H60" i="10" s="1"/>
  <c r="G71" i="10"/>
  <c r="N59" i="10" a="1"/>
  <c r="N59" i="10" s="1"/>
  <c r="M59" i="10" a="1"/>
  <c r="M59" i="10" s="1"/>
  <c r="L59" i="10" a="1"/>
  <c r="L59" i="10" s="1"/>
  <c r="K59" i="10" a="1"/>
  <c r="K59" i="10" s="1"/>
  <c r="J59" i="10" a="1"/>
  <c r="J59" i="10" s="1"/>
  <c r="I59" i="10" a="1"/>
  <c r="I59" i="10" s="1"/>
  <c r="H59" i="10" a="1"/>
  <c r="H59" i="10" s="1"/>
  <c r="G70" i="10"/>
  <c r="N58" i="10" a="1"/>
  <c r="N58" i="10" s="1"/>
  <c r="M58" i="10" a="1"/>
  <c r="M58" i="10" s="1"/>
  <c r="L58" i="10" a="1"/>
  <c r="L58" i="10" s="1"/>
  <c r="K58" i="10" a="1"/>
  <c r="K58" i="10" s="1"/>
  <c r="J58" i="10" a="1"/>
  <c r="J58" i="10" s="1"/>
  <c r="I58" i="10" a="1"/>
  <c r="I58" i="10" s="1"/>
  <c r="H58" i="10" a="1"/>
  <c r="H58" i="10" s="1"/>
  <c r="G69" i="10"/>
  <c r="N57" i="10" a="1"/>
  <c r="N57" i="10" s="1"/>
  <c r="M57" i="10" a="1"/>
  <c r="M57" i="10" s="1"/>
  <c r="L57" i="10" a="1"/>
  <c r="L57" i="10" s="1"/>
  <c r="K57" i="10" a="1"/>
  <c r="K57" i="10" s="1"/>
  <c r="J57" i="10" a="1"/>
  <c r="J57" i="10" s="1"/>
  <c r="I57" i="10" a="1"/>
  <c r="I57" i="10" s="1"/>
  <c r="H57" i="10" a="1"/>
  <c r="H57" i="10" s="1"/>
  <c r="G68" i="10"/>
  <c r="N56" i="10" a="1"/>
  <c r="N56" i="10" s="1"/>
  <c r="M56" i="10" a="1"/>
  <c r="M56" i="10" s="1"/>
  <c r="L56" i="10" a="1"/>
  <c r="L56" i="10" s="1"/>
  <c r="K56" i="10" a="1"/>
  <c r="K56" i="10" s="1"/>
  <c r="J56" i="10" a="1"/>
  <c r="J56" i="10" s="1"/>
  <c r="I56" i="10" a="1"/>
  <c r="I56" i="10" s="1"/>
  <c r="H56" i="10" a="1"/>
  <c r="H56" i="10" s="1"/>
  <c r="G67" i="10"/>
  <c r="N55" i="10" a="1"/>
  <c r="N55" i="10" s="1"/>
  <c r="M55" i="10" a="1"/>
  <c r="M55" i="10" s="1"/>
  <c r="L55" i="10" a="1"/>
  <c r="L55" i="10" s="1"/>
  <c r="K55" i="10" a="1"/>
  <c r="K55" i="10" s="1"/>
  <c r="J55" i="10" a="1"/>
  <c r="J55" i="10" s="1"/>
  <c r="I55" i="10" a="1"/>
  <c r="I55" i="10" s="1"/>
  <c r="H55" i="10" a="1"/>
  <c r="H55" i="10" s="1"/>
  <c r="G66" i="10"/>
  <c r="N54" i="10" a="1"/>
  <c r="N54" i="10" s="1"/>
  <c r="M54" i="10" a="1"/>
  <c r="M54" i="10" s="1"/>
  <c r="L54" i="10" a="1"/>
  <c r="L54" i="10" s="1"/>
  <c r="K54" i="10" a="1"/>
  <c r="K54" i="10" s="1"/>
  <c r="J54" i="10" a="1"/>
  <c r="J54" i="10" s="1"/>
  <c r="I54" i="10" a="1"/>
  <c r="I54" i="10" s="1"/>
  <c r="H54" i="10" a="1"/>
  <c r="H54" i="10" s="1"/>
  <c r="G65" i="10"/>
  <c r="N53" i="10" a="1"/>
  <c r="N53" i="10" s="1"/>
  <c r="M53" i="10" a="1"/>
  <c r="M53" i="10" s="1"/>
  <c r="L53" i="10" a="1"/>
  <c r="L53" i="10" s="1"/>
  <c r="K53" i="10" a="1"/>
  <c r="K53" i="10" s="1"/>
  <c r="J53" i="10" a="1"/>
  <c r="J53" i="10" s="1"/>
  <c r="I53" i="10" a="1"/>
  <c r="I53" i="10" s="1"/>
  <c r="H53" i="10" a="1"/>
  <c r="H53" i="10" s="1"/>
  <c r="G64" i="10"/>
  <c r="N52" i="10" a="1"/>
  <c r="N52" i="10" s="1"/>
  <c r="M52" i="10" a="1"/>
  <c r="M52" i="10" s="1"/>
  <c r="L52" i="10" a="1"/>
  <c r="L52" i="10" s="1"/>
  <c r="K52" i="10" a="1"/>
  <c r="K52" i="10" s="1"/>
  <c r="J52" i="10" a="1"/>
  <c r="J52" i="10" s="1"/>
  <c r="I52" i="10" a="1"/>
  <c r="I52" i="10" s="1"/>
  <c r="H52" i="10" a="1"/>
  <c r="H52" i="10" s="1"/>
  <c r="G63" i="10"/>
  <c r="N51" i="10" a="1"/>
  <c r="N51" i="10" s="1"/>
  <c r="M51" i="10" a="1"/>
  <c r="M51" i="10" s="1"/>
  <c r="L51" i="10" a="1"/>
  <c r="L51" i="10" s="1"/>
  <c r="K51" i="10" a="1"/>
  <c r="K51" i="10" s="1"/>
  <c r="J51" i="10" a="1"/>
  <c r="J51" i="10" s="1"/>
  <c r="I51" i="10" a="1"/>
  <c r="I51" i="10" s="1"/>
  <c r="H51" i="10" a="1"/>
  <c r="H51" i="10" s="1"/>
  <c r="G75" i="10" l="1"/>
  <c r="N63" i="10" a="1"/>
  <c r="N63" i="10" s="1"/>
  <c r="M63" i="10" a="1"/>
  <c r="M63" i="10" s="1"/>
  <c r="L63" i="10" a="1"/>
  <c r="L63" i="10" s="1"/>
  <c r="K63" i="10" a="1"/>
  <c r="K63" i="10" s="1"/>
  <c r="J63" i="10" a="1"/>
  <c r="J63" i="10" s="1"/>
  <c r="I63" i="10" a="1"/>
  <c r="I63" i="10" s="1"/>
  <c r="H63" i="10" a="1"/>
  <c r="H63" i="10" s="1"/>
  <c r="G76" i="10"/>
  <c r="N64" i="10" a="1"/>
  <c r="N64" i="10" s="1"/>
  <c r="M64" i="10" a="1"/>
  <c r="M64" i="10" s="1"/>
  <c r="L64" i="10" a="1"/>
  <c r="L64" i="10" s="1"/>
  <c r="K64" i="10" a="1"/>
  <c r="K64" i="10" s="1"/>
  <c r="J64" i="10" a="1"/>
  <c r="J64" i="10" s="1"/>
  <c r="I64" i="10" a="1"/>
  <c r="I64" i="10" s="1"/>
  <c r="H64" i="10" a="1"/>
  <c r="H64" i="10" s="1"/>
  <c r="G77" i="10"/>
  <c r="N65" i="10" a="1"/>
  <c r="N65" i="10" s="1"/>
  <c r="M65" i="10" a="1"/>
  <c r="M65" i="10" s="1"/>
  <c r="L65" i="10" a="1"/>
  <c r="L65" i="10" s="1"/>
  <c r="K65" i="10" a="1"/>
  <c r="K65" i="10" s="1"/>
  <c r="J65" i="10" a="1"/>
  <c r="J65" i="10" s="1"/>
  <c r="I65" i="10" a="1"/>
  <c r="I65" i="10" s="1"/>
  <c r="H65" i="10" a="1"/>
  <c r="H65" i="10" s="1"/>
  <c r="G78" i="10"/>
  <c r="N66" i="10" a="1"/>
  <c r="N66" i="10" s="1"/>
  <c r="M66" i="10" a="1"/>
  <c r="M66" i="10" s="1"/>
  <c r="L66" i="10" a="1"/>
  <c r="L66" i="10" s="1"/>
  <c r="K66" i="10" a="1"/>
  <c r="K66" i="10" s="1"/>
  <c r="J66" i="10" a="1"/>
  <c r="J66" i="10" s="1"/>
  <c r="I66" i="10" a="1"/>
  <c r="I66" i="10" s="1"/>
  <c r="H66" i="10" a="1"/>
  <c r="H66" i="10" s="1"/>
  <c r="G79" i="10"/>
  <c r="N67" i="10" a="1"/>
  <c r="N67" i="10" s="1"/>
  <c r="M67" i="10" a="1"/>
  <c r="M67" i="10" s="1"/>
  <c r="L67" i="10" a="1"/>
  <c r="L67" i="10" s="1"/>
  <c r="K67" i="10" a="1"/>
  <c r="K67" i="10" s="1"/>
  <c r="J67" i="10" a="1"/>
  <c r="J67" i="10" s="1"/>
  <c r="I67" i="10" a="1"/>
  <c r="I67" i="10" s="1"/>
  <c r="H67" i="10" a="1"/>
  <c r="H67" i="10" s="1"/>
  <c r="G80" i="10"/>
  <c r="N68" i="10" a="1"/>
  <c r="N68" i="10" s="1"/>
  <c r="M68" i="10" a="1"/>
  <c r="M68" i="10" s="1"/>
  <c r="L68" i="10" a="1"/>
  <c r="L68" i="10" s="1"/>
  <c r="K68" i="10" a="1"/>
  <c r="K68" i="10" s="1"/>
  <c r="J68" i="10" a="1"/>
  <c r="J68" i="10" s="1"/>
  <c r="I68" i="10" a="1"/>
  <c r="I68" i="10" s="1"/>
  <c r="H68" i="10" a="1"/>
  <c r="H68" i="10" s="1"/>
  <c r="G81" i="10"/>
  <c r="N69" i="10" a="1"/>
  <c r="N69" i="10" s="1"/>
  <c r="M69" i="10" a="1"/>
  <c r="M69" i="10" s="1"/>
  <c r="L69" i="10" a="1"/>
  <c r="L69" i="10" s="1"/>
  <c r="K69" i="10" a="1"/>
  <c r="K69" i="10" s="1"/>
  <c r="J69" i="10" a="1"/>
  <c r="J69" i="10" s="1"/>
  <c r="I69" i="10" a="1"/>
  <c r="I69" i="10" s="1"/>
  <c r="H69" i="10" a="1"/>
  <c r="H69" i="10" s="1"/>
  <c r="G82" i="10"/>
  <c r="N70" i="10" a="1"/>
  <c r="N70" i="10" s="1"/>
  <c r="M70" i="10" a="1"/>
  <c r="M70" i="10" s="1"/>
  <c r="L70" i="10" a="1"/>
  <c r="L70" i="10" s="1"/>
  <c r="K70" i="10" a="1"/>
  <c r="K70" i="10" s="1"/>
  <c r="J70" i="10" a="1"/>
  <c r="J70" i="10" s="1"/>
  <c r="I70" i="10" a="1"/>
  <c r="I70" i="10" s="1"/>
  <c r="H70" i="10" a="1"/>
  <c r="H70" i="10" s="1"/>
  <c r="G83" i="10"/>
  <c r="N71" i="10" a="1"/>
  <c r="N71" i="10" s="1"/>
  <c r="M71" i="10" a="1"/>
  <c r="M71" i="10" s="1"/>
  <c r="L71" i="10" a="1"/>
  <c r="L71" i="10" s="1"/>
  <c r="K71" i="10" a="1"/>
  <c r="K71" i="10" s="1"/>
  <c r="J71" i="10" a="1"/>
  <c r="J71" i="10" s="1"/>
  <c r="I71" i="10" a="1"/>
  <c r="I71" i="10" s="1"/>
  <c r="H71" i="10" a="1"/>
  <c r="H71" i="10" s="1"/>
  <c r="G84" i="10"/>
  <c r="N72" i="10" a="1"/>
  <c r="N72" i="10" s="1"/>
  <c r="M72" i="10" a="1"/>
  <c r="M72" i="10" s="1"/>
  <c r="L72" i="10" a="1"/>
  <c r="L72" i="10" s="1"/>
  <c r="K72" i="10" a="1"/>
  <c r="K72" i="10" s="1"/>
  <c r="J72" i="10" a="1"/>
  <c r="J72" i="10" s="1"/>
  <c r="I72" i="10" a="1"/>
  <c r="I72" i="10" s="1"/>
  <c r="H72" i="10" a="1"/>
  <c r="H72" i="10" s="1"/>
  <c r="G85" i="10"/>
  <c r="N73" i="10" a="1"/>
  <c r="N73" i="10" s="1"/>
  <c r="M73" i="10" a="1"/>
  <c r="M73" i="10" s="1"/>
  <c r="L73" i="10" a="1"/>
  <c r="L73" i="10" s="1"/>
  <c r="K73" i="10" a="1"/>
  <c r="K73" i="10" s="1"/>
  <c r="J73" i="10" a="1"/>
  <c r="J73" i="10" s="1"/>
  <c r="I73" i="10" a="1"/>
  <c r="I73" i="10" s="1"/>
  <c r="H73" i="10" a="1"/>
  <c r="H73" i="10" s="1"/>
  <c r="G86" i="10"/>
  <c r="N74" i="10" a="1"/>
  <c r="N74" i="10" s="1"/>
  <c r="M74" i="10" a="1"/>
  <c r="M74" i="10" s="1"/>
  <c r="L74" i="10" a="1"/>
  <c r="L74" i="10" s="1"/>
  <c r="K74" i="10" a="1"/>
  <c r="K74" i="10" s="1"/>
  <c r="J74" i="10" a="1"/>
  <c r="J74" i="10" s="1"/>
  <c r="I74" i="10" a="1"/>
  <c r="I74" i="10" s="1"/>
  <c r="H74" i="10" a="1"/>
  <c r="H74" i="10" s="1"/>
  <c r="G98" i="10" l="1"/>
  <c r="N86" i="10" a="1"/>
  <c r="N86" i="10" s="1"/>
  <c r="M86" i="10" a="1"/>
  <c r="M86" i="10" s="1"/>
  <c r="L86" i="10" a="1"/>
  <c r="L86" i="10" s="1"/>
  <c r="K86" i="10" a="1"/>
  <c r="K86" i="10" s="1"/>
  <c r="J86" i="10" a="1"/>
  <c r="J86" i="10" s="1"/>
  <c r="I86" i="10" a="1"/>
  <c r="I86" i="10" s="1"/>
  <c r="H86" i="10" a="1"/>
  <c r="H86" i="10" s="1"/>
  <c r="G97" i="10"/>
  <c r="N85" i="10" a="1"/>
  <c r="N85" i="10" s="1"/>
  <c r="M85" i="10" a="1"/>
  <c r="M85" i="10" s="1"/>
  <c r="L85" i="10" a="1"/>
  <c r="L85" i="10" s="1"/>
  <c r="K85" i="10" a="1"/>
  <c r="K85" i="10" s="1"/>
  <c r="J85" i="10" a="1"/>
  <c r="J85" i="10" s="1"/>
  <c r="I85" i="10" a="1"/>
  <c r="I85" i="10" s="1"/>
  <c r="H85" i="10" a="1"/>
  <c r="H85" i="10" s="1"/>
  <c r="G96" i="10"/>
  <c r="N84" i="10" a="1"/>
  <c r="N84" i="10" s="1"/>
  <c r="M84" i="10" a="1"/>
  <c r="M84" i="10" s="1"/>
  <c r="L84" i="10" a="1"/>
  <c r="L84" i="10" s="1"/>
  <c r="K84" i="10" a="1"/>
  <c r="K84" i="10" s="1"/>
  <c r="J84" i="10" a="1"/>
  <c r="J84" i="10" s="1"/>
  <c r="I84" i="10" a="1"/>
  <c r="I84" i="10" s="1"/>
  <c r="H84" i="10" a="1"/>
  <c r="H84" i="10" s="1"/>
  <c r="G95" i="10"/>
  <c r="N83" i="10" a="1"/>
  <c r="N83" i="10" s="1"/>
  <c r="M83" i="10" a="1"/>
  <c r="M83" i="10" s="1"/>
  <c r="L83" i="10" a="1"/>
  <c r="L83" i="10" s="1"/>
  <c r="K83" i="10" a="1"/>
  <c r="K83" i="10" s="1"/>
  <c r="J83" i="10" a="1"/>
  <c r="J83" i="10" s="1"/>
  <c r="I83" i="10" a="1"/>
  <c r="I83" i="10" s="1"/>
  <c r="H83" i="10" a="1"/>
  <c r="H83" i="10" s="1"/>
  <c r="G94" i="10"/>
  <c r="N82" i="10" a="1"/>
  <c r="N82" i="10" s="1"/>
  <c r="M82" i="10" a="1"/>
  <c r="M82" i="10" s="1"/>
  <c r="L82" i="10" a="1"/>
  <c r="L82" i="10" s="1"/>
  <c r="K82" i="10" a="1"/>
  <c r="K82" i="10" s="1"/>
  <c r="J82" i="10" a="1"/>
  <c r="J82" i="10" s="1"/>
  <c r="I82" i="10" a="1"/>
  <c r="I82" i="10" s="1"/>
  <c r="H82" i="10" a="1"/>
  <c r="H82" i="10" s="1"/>
  <c r="G93" i="10"/>
  <c r="N81" i="10" a="1"/>
  <c r="N81" i="10" s="1"/>
  <c r="M81" i="10" a="1"/>
  <c r="M81" i="10" s="1"/>
  <c r="L81" i="10" a="1"/>
  <c r="L81" i="10" s="1"/>
  <c r="K81" i="10" a="1"/>
  <c r="K81" i="10" s="1"/>
  <c r="J81" i="10" a="1"/>
  <c r="J81" i="10" s="1"/>
  <c r="I81" i="10" a="1"/>
  <c r="I81" i="10" s="1"/>
  <c r="H81" i="10" a="1"/>
  <c r="H81" i="10" s="1"/>
  <c r="G92" i="10"/>
  <c r="N80" i="10" a="1"/>
  <c r="N80" i="10" s="1"/>
  <c r="M80" i="10" a="1"/>
  <c r="M80" i="10" s="1"/>
  <c r="L80" i="10" a="1"/>
  <c r="L80" i="10" s="1"/>
  <c r="K80" i="10" a="1"/>
  <c r="K80" i="10" s="1"/>
  <c r="J80" i="10" a="1"/>
  <c r="J80" i="10" s="1"/>
  <c r="I80" i="10" a="1"/>
  <c r="I80" i="10" s="1"/>
  <c r="H80" i="10" a="1"/>
  <c r="H80" i="10" s="1"/>
  <c r="G91" i="10"/>
  <c r="N79" i="10" a="1"/>
  <c r="N79" i="10" s="1"/>
  <c r="M79" i="10" a="1"/>
  <c r="M79" i="10" s="1"/>
  <c r="L79" i="10" a="1"/>
  <c r="L79" i="10" s="1"/>
  <c r="K79" i="10" a="1"/>
  <c r="K79" i="10" s="1"/>
  <c r="J79" i="10" a="1"/>
  <c r="J79" i="10" s="1"/>
  <c r="I79" i="10" a="1"/>
  <c r="I79" i="10" s="1"/>
  <c r="H79" i="10" a="1"/>
  <c r="H79" i="10" s="1"/>
  <c r="G90" i="10"/>
  <c r="N78" i="10" a="1"/>
  <c r="N78" i="10" s="1"/>
  <c r="M78" i="10" a="1"/>
  <c r="M78" i="10" s="1"/>
  <c r="L78" i="10" a="1"/>
  <c r="L78" i="10" s="1"/>
  <c r="K78" i="10" a="1"/>
  <c r="K78" i="10" s="1"/>
  <c r="J78" i="10" a="1"/>
  <c r="J78" i="10" s="1"/>
  <c r="I78" i="10" a="1"/>
  <c r="I78" i="10" s="1"/>
  <c r="H78" i="10" a="1"/>
  <c r="H78" i="10" s="1"/>
  <c r="G89" i="10"/>
  <c r="N77" i="10" a="1"/>
  <c r="N77" i="10" s="1"/>
  <c r="M77" i="10" a="1"/>
  <c r="M77" i="10" s="1"/>
  <c r="L77" i="10" a="1"/>
  <c r="L77" i="10" s="1"/>
  <c r="K77" i="10" a="1"/>
  <c r="K77" i="10" s="1"/>
  <c r="J77" i="10" a="1"/>
  <c r="J77" i="10" s="1"/>
  <c r="I77" i="10" a="1"/>
  <c r="I77" i="10" s="1"/>
  <c r="H77" i="10" a="1"/>
  <c r="H77" i="10" s="1"/>
  <c r="G88" i="10"/>
  <c r="N76" i="10" a="1"/>
  <c r="N76" i="10" s="1"/>
  <c r="M76" i="10" a="1"/>
  <c r="M76" i="10" s="1"/>
  <c r="L76" i="10" a="1"/>
  <c r="L76" i="10" s="1"/>
  <c r="K76" i="10" a="1"/>
  <c r="K76" i="10" s="1"/>
  <c r="J76" i="10" a="1"/>
  <c r="J76" i="10" s="1"/>
  <c r="I76" i="10" a="1"/>
  <c r="I76" i="10" s="1"/>
  <c r="H76" i="10" a="1"/>
  <c r="H76" i="10" s="1"/>
  <c r="G87" i="10"/>
  <c r="N75" i="10" a="1"/>
  <c r="N75" i="10" s="1"/>
  <c r="M75" i="10" a="1"/>
  <c r="M75" i="10" s="1"/>
  <c r="L75" i="10" a="1"/>
  <c r="L75" i="10" s="1"/>
  <c r="K75" i="10" a="1"/>
  <c r="K75" i="10" s="1"/>
  <c r="J75" i="10" a="1"/>
  <c r="J75" i="10" s="1"/>
  <c r="I75" i="10" a="1"/>
  <c r="I75" i="10" s="1"/>
  <c r="H75" i="10" a="1"/>
  <c r="H75" i="10" s="1"/>
  <c r="G99" i="10" l="1"/>
  <c r="N87" i="10" a="1"/>
  <c r="N87" i="10" s="1"/>
  <c r="M87" i="10" a="1"/>
  <c r="M87" i="10" s="1"/>
  <c r="L87" i="10" a="1"/>
  <c r="L87" i="10" s="1"/>
  <c r="K87" i="10" a="1"/>
  <c r="K87" i="10" s="1"/>
  <c r="J87" i="10" a="1"/>
  <c r="J87" i="10" s="1"/>
  <c r="I87" i="10" a="1"/>
  <c r="I87" i="10" s="1"/>
  <c r="H87" i="10" a="1"/>
  <c r="H87" i="10" s="1"/>
  <c r="G100" i="10"/>
  <c r="N88" i="10" a="1"/>
  <c r="N88" i="10" s="1"/>
  <c r="M88" i="10" a="1"/>
  <c r="M88" i="10" s="1"/>
  <c r="L88" i="10" a="1"/>
  <c r="L88" i="10" s="1"/>
  <c r="K88" i="10" a="1"/>
  <c r="K88" i="10" s="1"/>
  <c r="J88" i="10" a="1"/>
  <c r="J88" i="10" s="1"/>
  <c r="I88" i="10" a="1"/>
  <c r="I88" i="10" s="1"/>
  <c r="H88" i="10" a="1"/>
  <c r="H88" i="10" s="1"/>
  <c r="G101" i="10"/>
  <c r="N89" i="10" a="1"/>
  <c r="N89" i="10" s="1"/>
  <c r="M89" i="10" a="1"/>
  <c r="M89" i="10" s="1"/>
  <c r="L89" i="10" a="1"/>
  <c r="L89" i="10" s="1"/>
  <c r="K89" i="10" a="1"/>
  <c r="K89" i="10" s="1"/>
  <c r="J89" i="10" a="1"/>
  <c r="J89" i="10" s="1"/>
  <c r="I89" i="10" a="1"/>
  <c r="I89" i="10" s="1"/>
  <c r="H89" i="10" a="1"/>
  <c r="H89" i="10" s="1"/>
  <c r="G102" i="10"/>
  <c r="N90" i="10" a="1"/>
  <c r="N90" i="10" s="1"/>
  <c r="M90" i="10" a="1"/>
  <c r="M90" i="10" s="1"/>
  <c r="L90" i="10" a="1"/>
  <c r="L90" i="10" s="1"/>
  <c r="K90" i="10" a="1"/>
  <c r="K90" i="10" s="1"/>
  <c r="J90" i="10" a="1"/>
  <c r="J90" i="10" s="1"/>
  <c r="I90" i="10" a="1"/>
  <c r="I90" i="10" s="1"/>
  <c r="H90" i="10" a="1"/>
  <c r="H90" i="10" s="1"/>
  <c r="G103" i="10"/>
  <c r="N91" i="10" a="1"/>
  <c r="N91" i="10" s="1"/>
  <c r="M91" i="10" a="1"/>
  <c r="M91" i="10" s="1"/>
  <c r="L91" i="10" a="1"/>
  <c r="L91" i="10" s="1"/>
  <c r="K91" i="10" a="1"/>
  <c r="K91" i="10" s="1"/>
  <c r="J91" i="10" a="1"/>
  <c r="J91" i="10" s="1"/>
  <c r="I91" i="10" a="1"/>
  <c r="I91" i="10" s="1"/>
  <c r="H91" i="10" a="1"/>
  <c r="H91" i="10" s="1"/>
  <c r="G104" i="10"/>
  <c r="N92" i="10" a="1"/>
  <c r="N92" i="10" s="1"/>
  <c r="M92" i="10" a="1"/>
  <c r="M92" i="10" s="1"/>
  <c r="L92" i="10" a="1"/>
  <c r="L92" i="10" s="1"/>
  <c r="K92" i="10" a="1"/>
  <c r="K92" i="10" s="1"/>
  <c r="J92" i="10" a="1"/>
  <c r="J92" i="10" s="1"/>
  <c r="I92" i="10" a="1"/>
  <c r="I92" i="10" s="1"/>
  <c r="H92" i="10" a="1"/>
  <c r="H92" i="10" s="1"/>
  <c r="G105" i="10"/>
  <c r="N93" i="10" a="1"/>
  <c r="N93" i="10" s="1"/>
  <c r="M93" i="10" a="1"/>
  <c r="M93" i="10" s="1"/>
  <c r="L93" i="10" a="1"/>
  <c r="L93" i="10" s="1"/>
  <c r="K93" i="10" a="1"/>
  <c r="K93" i="10" s="1"/>
  <c r="J93" i="10" a="1"/>
  <c r="J93" i="10" s="1"/>
  <c r="I93" i="10" a="1"/>
  <c r="I93" i="10" s="1"/>
  <c r="H93" i="10" a="1"/>
  <c r="H93" i="10" s="1"/>
  <c r="G106" i="10"/>
  <c r="N94" i="10" a="1"/>
  <c r="N94" i="10" s="1"/>
  <c r="M94" i="10" a="1"/>
  <c r="M94" i="10" s="1"/>
  <c r="L94" i="10" a="1"/>
  <c r="L94" i="10" s="1"/>
  <c r="K94" i="10" a="1"/>
  <c r="K94" i="10" s="1"/>
  <c r="J94" i="10" a="1"/>
  <c r="J94" i="10" s="1"/>
  <c r="I94" i="10" a="1"/>
  <c r="I94" i="10" s="1"/>
  <c r="H94" i="10" a="1"/>
  <c r="H94" i="10" s="1"/>
  <c r="G107" i="10"/>
  <c r="N95" i="10" a="1"/>
  <c r="N95" i="10" s="1"/>
  <c r="M95" i="10" a="1"/>
  <c r="M95" i="10" s="1"/>
  <c r="L95" i="10" a="1"/>
  <c r="L95" i="10" s="1"/>
  <c r="K95" i="10" a="1"/>
  <c r="K95" i="10" s="1"/>
  <c r="J95" i="10" a="1"/>
  <c r="J95" i="10" s="1"/>
  <c r="I95" i="10" a="1"/>
  <c r="I95" i="10" s="1"/>
  <c r="H95" i="10" a="1"/>
  <c r="H95" i="10" s="1"/>
  <c r="G108" i="10"/>
  <c r="N96" i="10" a="1"/>
  <c r="N96" i="10" s="1"/>
  <c r="M96" i="10" a="1"/>
  <c r="M96" i="10" s="1"/>
  <c r="L96" i="10" a="1"/>
  <c r="L96" i="10" s="1"/>
  <c r="K96" i="10" a="1"/>
  <c r="K96" i="10" s="1"/>
  <c r="J96" i="10" a="1"/>
  <c r="J96" i="10" s="1"/>
  <c r="I96" i="10" a="1"/>
  <c r="I96" i="10" s="1"/>
  <c r="H96" i="10" a="1"/>
  <c r="H96" i="10" s="1"/>
  <c r="G109" i="10"/>
  <c r="N97" i="10" a="1"/>
  <c r="N97" i="10" s="1"/>
  <c r="M97" i="10" a="1"/>
  <c r="M97" i="10" s="1"/>
  <c r="L97" i="10" a="1"/>
  <c r="L97" i="10" s="1"/>
  <c r="K97" i="10" a="1"/>
  <c r="K97" i="10" s="1"/>
  <c r="J97" i="10" a="1"/>
  <c r="J97" i="10" s="1"/>
  <c r="I97" i="10" a="1"/>
  <c r="I97" i="10" s="1"/>
  <c r="H97" i="10" a="1"/>
  <c r="H97" i="10" s="1"/>
  <c r="G110" i="10"/>
  <c r="N98" i="10" a="1"/>
  <c r="N98" i="10" s="1"/>
  <c r="M98" i="10" a="1"/>
  <c r="M98" i="10" s="1"/>
  <c r="L98" i="10" a="1"/>
  <c r="L98" i="10" s="1"/>
  <c r="K98" i="10" a="1"/>
  <c r="K98" i="10" s="1"/>
  <c r="J98" i="10" a="1"/>
  <c r="J98" i="10" s="1"/>
  <c r="I98" i="10" a="1"/>
  <c r="I98" i="10" s="1"/>
  <c r="H98" i="10" a="1"/>
  <c r="H98" i="10" s="1"/>
  <c r="G122" i="10" l="1"/>
  <c r="N110" i="10" a="1"/>
  <c r="N110" i="10" s="1"/>
  <c r="M110" i="10" a="1"/>
  <c r="M110" i="10" s="1"/>
  <c r="L110" i="10" a="1"/>
  <c r="L110" i="10" s="1"/>
  <c r="K110" i="10" a="1"/>
  <c r="K110" i="10" s="1"/>
  <c r="J110" i="10" a="1"/>
  <c r="J110" i="10" s="1"/>
  <c r="I110" i="10" a="1"/>
  <c r="I110" i="10" s="1"/>
  <c r="H110" i="10" a="1"/>
  <c r="H110" i="10" s="1"/>
  <c r="G121" i="10"/>
  <c r="N109" i="10" a="1"/>
  <c r="N109" i="10" s="1"/>
  <c r="M109" i="10" a="1"/>
  <c r="M109" i="10" s="1"/>
  <c r="L109" i="10" a="1"/>
  <c r="L109" i="10" s="1"/>
  <c r="K109" i="10" a="1"/>
  <c r="K109" i="10" s="1"/>
  <c r="J109" i="10" a="1"/>
  <c r="J109" i="10" s="1"/>
  <c r="I109" i="10" a="1"/>
  <c r="I109" i="10" s="1"/>
  <c r="H109" i="10" a="1"/>
  <c r="H109" i="10" s="1"/>
  <c r="G120" i="10"/>
  <c r="N108" i="10" a="1"/>
  <c r="N108" i="10" s="1"/>
  <c r="M108" i="10" a="1"/>
  <c r="M108" i="10" s="1"/>
  <c r="L108" i="10" a="1"/>
  <c r="L108" i="10" s="1"/>
  <c r="K108" i="10" a="1"/>
  <c r="K108" i="10" s="1"/>
  <c r="J108" i="10" a="1"/>
  <c r="J108" i="10" s="1"/>
  <c r="I108" i="10" a="1"/>
  <c r="I108" i="10" s="1"/>
  <c r="H108" i="10" a="1"/>
  <c r="H108" i="10" s="1"/>
  <c r="G119" i="10"/>
  <c r="N107" i="10" a="1"/>
  <c r="N107" i="10" s="1"/>
  <c r="M107" i="10" a="1"/>
  <c r="M107" i="10" s="1"/>
  <c r="L107" i="10" a="1"/>
  <c r="L107" i="10" s="1"/>
  <c r="K107" i="10" a="1"/>
  <c r="K107" i="10" s="1"/>
  <c r="J107" i="10" a="1"/>
  <c r="J107" i="10" s="1"/>
  <c r="I107" i="10" a="1"/>
  <c r="I107" i="10" s="1"/>
  <c r="H107" i="10" a="1"/>
  <c r="H107" i="10" s="1"/>
  <c r="G118" i="10"/>
  <c r="N106" i="10" a="1"/>
  <c r="N106" i="10" s="1"/>
  <c r="M106" i="10" a="1"/>
  <c r="M106" i="10" s="1"/>
  <c r="L106" i="10" a="1"/>
  <c r="L106" i="10" s="1"/>
  <c r="K106" i="10" a="1"/>
  <c r="K106" i="10" s="1"/>
  <c r="J106" i="10" a="1"/>
  <c r="J106" i="10" s="1"/>
  <c r="I106" i="10" a="1"/>
  <c r="I106" i="10" s="1"/>
  <c r="H106" i="10" a="1"/>
  <c r="H106" i="10" s="1"/>
  <c r="G117" i="10"/>
  <c r="N105" i="10" a="1"/>
  <c r="N105" i="10" s="1"/>
  <c r="M105" i="10" a="1"/>
  <c r="M105" i="10" s="1"/>
  <c r="L105" i="10" a="1"/>
  <c r="L105" i="10" s="1"/>
  <c r="K105" i="10" a="1"/>
  <c r="K105" i="10" s="1"/>
  <c r="J105" i="10" a="1"/>
  <c r="J105" i="10" s="1"/>
  <c r="I105" i="10" a="1"/>
  <c r="I105" i="10" s="1"/>
  <c r="H105" i="10" a="1"/>
  <c r="H105" i="10" s="1"/>
  <c r="G116" i="10"/>
  <c r="N104" i="10" a="1"/>
  <c r="N104" i="10" s="1"/>
  <c r="M104" i="10" a="1"/>
  <c r="M104" i="10" s="1"/>
  <c r="L104" i="10" a="1"/>
  <c r="L104" i="10" s="1"/>
  <c r="K104" i="10" a="1"/>
  <c r="K104" i="10" s="1"/>
  <c r="J104" i="10" a="1"/>
  <c r="J104" i="10" s="1"/>
  <c r="I104" i="10" a="1"/>
  <c r="I104" i="10" s="1"/>
  <c r="H104" i="10" a="1"/>
  <c r="H104" i="10" s="1"/>
  <c r="G115" i="10"/>
  <c r="N103" i="10" a="1"/>
  <c r="N103" i="10" s="1"/>
  <c r="M103" i="10" a="1"/>
  <c r="M103" i="10" s="1"/>
  <c r="L103" i="10" a="1"/>
  <c r="L103" i="10" s="1"/>
  <c r="K103" i="10" a="1"/>
  <c r="K103" i="10" s="1"/>
  <c r="J103" i="10" a="1"/>
  <c r="J103" i="10" s="1"/>
  <c r="I103" i="10" a="1"/>
  <c r="I103" i="10" s="1"/>
  <c r="H103" i="10" a="1"/>
  <c r="H103" i="10" s="1"/>
  <c r="G114" i="10"/>
  <c r="N102" i="10" a="1"/>
  <c r="N102" i="10" s="1"/>
  <c r="M102" i="10" a="1"/>
  <c r="M102" i="10" s="1"/>
  <c r="L102" i="10" a="1"/>
  <c r="L102" i="10" s="1"/>
  <c r="K102" i="10" a="1"/>
  <c r="K102" i="10" s="1"/>
  <c r="J102" i="10" a="1"/>
  <c r="J102" i="10" s="1"/>
  <c r="I102" i="10" a="1"/>
  <c r="I102" i="10" s="1"/>
  <c r="H102" i="10" a="1"/>
  <c r="H102" i="10" s="1"/>
  <c r="G113" i="10"/>
  <c r="N101" i="10" a="1"/>
  <c r="N101" i="10" s="1"/>
  <c r="M101" i="10" a="1"/>
  <c r="M101" i="10" s="1"/>
  <c r="L101" i="10" a="1"/>
  <c r="L101" i="10" s="1"/>
  <c r="K101" i="10" a="1"/>
  <c r="K101" i="10" s="1"/>
  <c r="J101" i="10" a="1"/>
  <c r="J101" i="10" s="1"/>
  <c r="I101" i="10" a="1"/>
  <c r="I101" i="10" s="1"/>
  <c r="H101" i="10" a="1"/>
  <c r="H101" i="10" s="1"/>
  <c r="G112" i="10"/>
  <c r="N100" i="10" a="1"/>
  <c r="N100" i="10" s="1"/>
  <c r="M100" i="10" a="1"/>
  <c r="M100" i="10" s="1"/>
  <c r="L100" i="10" a="1"/>
  <c r="L100" i="10" s="1"/>
  <c r="K100" i="10" a="1"/>
  <c r="K100" i="10" s="1"/>
  <c r="J100" i="10" a="1"/>
  <c r="J100" i="10" s="1"/>
  <c r="I100" i="10" a="1"/>
  <c r="I100" i="10" s="1"/>
  <c r="H100" i="10" a="1"/>
  <c r="H100" i="10" s="1"/>
  <c r="G111" i="10"/>
  <c r="N99" i="10" a="1"/>
  <c r="N99" i="10" s="1"/>
  <c r="M99" i="10" a="1"/>
  <c r="M99" i="10" s="1"/>
  <c r="L99" i="10" a="1"/>
  <c r="L99" i="10" s="1"/>
  <c r="K99" i="10" a="1"/>
  <c r="K99" i="10" s="1"/>
  <c r="J99" i="10" a="1"/>
  <c r="J99" i="10" s="1"/>
  <c r="I99" i="10" a="1"/>
  <c r="I99" i="10" s="1"/>
  <c r="H99" i="10" a="1"/>
  <c r="H99" i="10" s="1"/>
  <c r="G123" i="10" l="1"/>
  <c r="N111" i="10" a="1"/>
  <c r="N111" i="10" s="1"/>
  <c r="M111" i="10" a="1"/>
  <c r="M111" i="10" s="1"/>
  <c r="L111" i="10" a="1"/>
  <c r="L111" i="10" s="1"/>
  <c r="K111" i="10" a="1"/>
  <c r="K111" i="10" s="1"/>
  <c r="J111" i="10" a="1"/>
  <c r="J111" i="10" s="1"/>
  <c r="I111" i="10" a="1"/>
  <c r="I111" i="10" s="1"/>
  <c r="H111" i="10" a="1"/>
  <c r="H111" i="10" s="1"/>
  <c r="G124" i="10"/>
  <c r="N112" i="10" a="1"/>
  <c r="N112" i="10" s="1"/>
  <c r="M112" i="10" a="1"/>
  <c r="M112" i="10" s="1"/>
  <c r="L112" i="10" a="1"/>
  <c r="L112" i="10" s="1"/>
  <c r="K112" i="10" a="1"/>
  <c r="K112" i="10" s="1"/>
  <c r="J112" i="10" a="1"/>
  <c r="J112" i="10" s="1"/>
  <c r="I112" i="10" a="1"/>
  <c r="I112" i="10" s="1"/>
  <c r="H112" i="10" a="1"/>
  <c r="H112" i="10" s="1"/>
  <c r="G125" i="10"/>
  <c r="N113" i="10" a="1"/>
  <c r="N113" i="10" s="1"/>
  <c r="M113" i="10" a="1"/>
  <c r="M113" i="10" s="1"/>
  <c r="L113" i="10" a="1"/>
  <c r="L113" i="10" s="1"/>
  <c r="K113" i="10" a="1"/>
  <c r="K113" i="10" s="1"/>
  <c r="J113" i="10" a="1"/>
  <c r="J113" i="10" s="1"/>
  <c r="I113" i="10" a="1"/>
  <c r="I113" i="10" s="1"/>
  <c r="H113" i="10" a="1"/>
  <c r="H113" i="10" s="1"/>
  <c r="G126" i="10"/>
  <c r="N114" i="10" a="1"/>
  <c r="N114" i="10" s="1"/>
  <c r="M114" i="10" a="1"/>
  <c r="M114" i="10" s="1"/>
  <c r="L114" i="10" a="1"/>
  <c r="L114" i="10" s="1"/>
  <c r="K114" i="10" a="1"/>
  <c r="K114" i="10" s="1"/>
  <c r="J114" i="10" a="1"/>
  <c r="J114" i="10" s="1"/>
  <c r="I114" i="10" a="1"/>
  <c r="I114" i="10" s="1"/>
  <c r="H114" i="10" a="1"/>
  <c r="H114" i="10" s="1"/>
  <c r="G127" i="10"/>
  <c r="N115" i="10" a="1"/>
  <c r="N115" i="10" s="1"/>
  <c r="M115" i="10" a="1"/>
  <c r="M115" i="10" s="1"/>
  <c r="L115" i="10" a="1"/>
  <c r="L115" i="10" s="1"/>
  <c r="K115" i="10" a="1"/>
  <c r="K115" i="10" s="1"/>
  <c r="J115" i="10" a="1"/>
  <c r="J115" i="10" s="1"/>
  <c r="I115" i="10" a="1"/>
  <c r="I115" i="10" s="1"/>
  <c r="H115" i="10" a="1"/>
  <c r="H115" i="10" s="1"/>
  <c r="G128" i="10"/>
  <c r="N116" i="10" a="1"/>
  <c r="N116" i="10" s="1"/>
  <c r="M116" i="10" a="1"/>
  <c r="M116" i="10" s="1"/>
  <c r="L116" i="10" a="1"/>
  <c r="L116" i="10" s="1"/>
  <c r="K116" i="10" a="1"/>
  <c r="K116" i="10" s="1"/>
  <c r="J116" i="10" a="1"/>
  <c r="J116" i="10" s="1"/>
  <c r="I116" i="10" a="1"/>
  <c r="I116" i="10" s="1"/>
  <c r="H116" i="10" a="1"/>
  <c r="H116" i="10" s="1"/>
  <c r="G129" i="10"/>
  <c r="N117" i="10" a="1"/>
  <c r="N117" i="10" s="1"/>
  <c r="M117" i="10" a="1"/>
  <c r="M117" i="10" s="1"/>
  <c r="L117" i="10" a="1"/>
  <c r="L117" i="10" s="1"/>
  <c r="K117" i="10" a="1"/>
  <c r="K117" i="10" s="1"/>
  <c r="J117" i="10" a="1"/>
  <c r="J117" i="10" s="1"/>
  <c r="I117" i="10" a="1"/>
  <c r="I117" i="10" s="1"/>
  <c r="H117" i="10" a="1"/>
  <c r="H117" i="10" s="1"/>
  <c r="G130" i="10"/>
  <c r="N118" i="10" a="1"/>
  <c r="N118" i="10" s="1"/>
  <c r="M118" i="10" a="1"/>
  <c r="M118" i="10" s="1"/>
  <c r="L118" i="10" a="1"/>
  <c r="L118" i="10" s="1"/>
  <c r="K118" i="10" a="1"/>
  <c r="K118" i="10" s="1"/>
  <c r="J118" i="10" a="1"/>
  <c r="J118" i="10" s="1"/>
  <c r="I118" i="10" a="1"/>
  <c r="I118" i="10" s="1"/>
  <c r="H118" i="10" a="1"/>
  <c r="H118" i="10" s="1"/>
  <c r="G131" i="10"/>
  <c r="N119" i="10" a="1"/>
  <c r="N119" i="10" s="1"/>
  <c r="M119" i="10" a="1"/>
  <c r="M119" i="10" s="1"/>
  <c r="L119" i="10" a="1"/>
  <c r="L119" i="10" s="1"/>
  <c r="K119" i="10" a="1"/>
  <c r="K119" i="10" s="1"/>
  <c r="J119" i="10" a="1"/>
  <c r="J119" i="10" s="1"/>
  <c r="I119" i="10" a="1"/>
  <c r="I119" i="10" s="1"/>
  <c r="H119" i="10" a="1"/>
  <c r="H119" i="10" s="1"/>
  <c r="G132" i="10"/>
  <c r="N120" i="10" a="1"/>
  <c r="N120" i="10" s="1"/>
  <c r="M120" i="10" a="1"/>
  <c r="M120" i="10" s="1"/>
  <c r="L120" i="10" a="1"/>
  <c r="L120" i="10" s="1"/>
  <c r="K120" i="10" a="1"/>
  <c r="K120" i="10" s="1"/>
  <c r="J120" i="10" a="1"/>
  <c r="J120" i="10" s="1"/>
  <c r="I120" i="10" a="1"/>
  <c r="I120" i="10" s="1"/>
  <c r="H120" i="10" a="1"/>
  <c r="H120" i="10" s="1"/>
  <c r="G133" i="10"/>
  <c r="N121" i="10" a="1"/>
  <c r="N121" i="10" s="1"/>
  <c r="M121" i="10" a="1"/>
  <c r="M121" i="10" s="1"/>
  <c r="L121" i="10" a="1"/>
  <c r="L121" i="10" s="1"/>
  <c r="K121" i="10" a="1"/>
  <c r="K121" i="10" s="1"/>
  <c r="J121" i="10" a="1"/>
  <c r="J121" i="10" s="1"/>
  <c r="I121" i="10" a="1"/>
  <c r="I121" i="10" s="1"/>
  <c r="H121" i="10" a="1"/>
  <c r="H121" i="10" s="1"/>
  <c r="G134" i="10"/>
  <c r="N122" i="10" a="1"/>
  <c r="N122" i="10" s="1"/>
  <c r="M122" i="10" a="1"/>
  <c r="M122" i="10" s="1"/>
  <c r="L122" i="10" a="1"/>
  <c r="L122" i="10" s="1"/>
  <c r="K122" i="10" a="1"/>
  <c r="K122" i="10" s="1"/>
  <c r="J122" i="10" a="1"/>
  <c r="J122" i="10" s="1"/>
  <c r="I122" i="10" a="1"/>
  <c r="I122" i="10" s="1"/>
  <c r="H122" i="10" a="1"/>
  <c r="H122" i="10" s="1"/>
  <c r="G146" i="10" l="1"/>
  <c r="N134" i="10" a="1"/>
  <c r="N134" i="10" s="1"/>
  <c r="M134" i="10" a="1"/>
  <c r="M134" i="10" s="1"/>
  <c r="L134" i="10" a="1"/>
  <c r="L134" i="10" s="1"/>
  <c r="K134" i="10" a="1"/>
  <c r="K134" i="10" s="1"/>
  <c r="J134" i="10" a="1"/>
  <c r="J134" i="10" s="1"/>
  <c r="I134" i="10" a="1"/>
  <c r="I134" i="10" s="1"/>
  <c r="H134" i="10" a="1"/>
  <c r="H134" i="10" s="1"/>
  <c r="G145" i="10"/>
  <c r="N133" i="10" a="1"/>
  <c r="N133" i="10" s="1"/>
  <c r="M133" i="10" a="1"/>
  <c r="M133" i="10" s="1"/>
  <c r="L133" i="10" a="1"/>
  <c r="L133" i="10" s="1"/>
  <c r="K133" i="10" a="1"/>
  <c r="K133" i="10" s="1"/>
  <c r="J133" i="10" a="1"/>
  <c r="J133" i="10" s="1"/>
  <c r="I133" i="10" a="1"/>
  <c r="I133" i="10" s="1"/>
  <c r="H133" i="10" a="1"/>
  <c r="H133" i="10" s="1"/>
  <c r="G144" i="10"/>
  <c r="N132" i="10" a="1"/>
  <c r="N132" i="10" s="1"/>
  <c r="M132" i="10" a="1"/>
  <c r="M132" i="10" s="1"/>
  <c r="L132" i="10" a="1"/>
  <c r="L132" i="10" s="1"/>
  <c r="K132" i="10" a="1"/>
  <c r="K132" i="10" s="1"/>
  <c r="J132" i="10" a="1"/>
  <c r="J132" i="10" s="1"/>
  <c r="I132" i="10" a="1"/>
  <c r="I132" i="10" s="1"/>
  <c r="H132" i="10" a="1"/>
  <c r="H132" i="10" s="1"/>
  <c r="G143" i="10"/>
  <c r="N131" i="10" a="1"/>
  <c r="N131" i="10" s="1"/>
  <c r="M131" i="10" a="1"/>
  <c r="M131" i="10" s="1"/>
  <c r="L131" i="10" a="1"/>
  <c r="L131" i="10" s="1"/>
  <c r="K131" i="10" a="1"/>
  <c r="K131" i="10" s="1"/>
  <c r="J131" i="10" a="1"/>
  <c r="J131" i="10" s="1"/>
  <c r="I131" i="10" a="1"/>
  <c r="I131" i="10" s="1"/>
  <c r="H131" i="10" a="1"/>
  <c r="H131" i="10" s="1"/>
  <c r="G142" i="10"/>
  <c r="N130" i="10" a="1"/>
  <c r="N130" i="10" s="1"/>
  <c r="M130" i="10" a="1"/>
  <c r="M130" i="10" s="1"/>
  <c r="L130" i="10" a="1"/>
  <c r="L130" i="10" s="1"/>
  <c r="K130" i="10" a="1"/>
  <c r="K130" i="10" s="1"/>
  <c r="J130" i="10" a="1"/>
  <c r="J130" i="10" s="1"/>
  <c r="I130" i="10" a="1"/>
  <c r="I130" i="10" s="1"/>
  <c r="H130" i="10" a="1"/>
  <c r="H130" i="10" s="1"/>
  <c r="G141" i="10"/>
  <c r="N129" i="10" a="1"/>
  <c r="N129" i="10" s="1"/>
  <c r="M129" i="10" a="1"/>
  <c r="M129" i="10" s="1"/>
  <c r="L129" i="10" a="1"/>
  <c r="L129" i="10" s="1"/>
  <c r="K129" i="10" a="1"/>
  <c r="K129" i="10" s="1"/>
  <c r="J129" i="10" a="1"/>
  <c r="J129" i="10" s="1"/>
  <c r="I129" i="10" a="1"/>
  <c r="I129" i="10" s="1"/>
  <c r="H129" i="10" a="1"/>
  <c r="H129" i="10" s="1"/>
  <c r="G140" i="10"/>
  <c r="N128" i="10" a="1"/>
  <c r="N128" i="10" s="1"/>
  <c r="M128" i="10" a="1"/>
  <c r="M128" i="10" s="1"/>
  <c r="L128" i="10" a="1"/>
  <c r="L128" i="10" s="1"/>
  <c r="K128" i="10" a="1"/>
  <c r="K128" i="10" s="1"/>
  <c r="J128" i="10" a="1"/>
  <c r="J128" i="10" s="1"/>
  <c r="I128" i="10" a="1"/>
  <c r="I128" i="10" s="1"/>
  <c r="H128" i="10" a="1"/>
  <c r="H128" i="10" s="1"/>
  <c r="G139" i="10"/>
  <c r="N127" i="10" a="1"/>
  <c r="N127" i="10" s="1"/>
  <c r="M127" i="10" a="1"/>
  <c r="M127" i="10" s="1"/>
  <c r="L127" i="10" a="1"/>
  <c r="L127" i="10" s="1"/>
  <c r="K127" i="10" a="1"/>
  <c r="K127" i="10" s="1"/>
  <c r="J127" i="10" a="1"/>
  <c r="J127" i="10" s="1"/>
  <c r="I127" i="10" a="1"/>
  <c r="I127" i="10" s="1"/>
  <c r="H127" i="10" a="1"/>
  <c r="H127" i="10" s="1"/>
  <c r="G138" i="10"/>
  <c r="N126" i="10" a="1"/>
  <c r="N126" i="10" s="1"/>
  <c r="M126" i="10" a="1"/>
  <c r="M126" i="10" s="1"/>
  <c r="L126" i="10" a="1"/>
  <c r="L126" i="10" s="1"/>
  <c r="K126" i="10" a="1"/>
  <c r="K126" i="10" s="1"/>
  <c r="J126" i="10" a="1"/>
  <c r="J126" i="10" s="1"/>
  <c r="I126" i="10" a="1"/>
  <c r="I126" i="10" s="1"/>
  <c r="H126" i="10" a="1"/>
  <c r="H126" i="10" s="1"/>
  <c r="G137" i="10"/>
  <c r="N125" i="10" a="1"/>
  <c r="N125" i="10" s="1"/>
  <c r="M125" i="10" a="1"/>
  <c r="M125" i="10" s="1"/>
  <c r="L125" i="10" a="1"/>
  <c r="L125" i="10" s="1"/>
  <c r="K125" i="10" a="1"/>
  <c r="K125" i="10" s="1"/>
  <c r="J125" i="10" a="1"/>
  <c r="J125" i="10" s="1"/>
  <c r="I125" i="10" a="1"/>
  <c r="I125" i="10" s="1"/>
  <c r="H125" i="10" a="1"/>
  <c r="H125" i="10" s="1"/>
  <c r="G136" i="10"/>
  <c r="N124" i="10" a="1"/>
  <c r="N124" i="10" s="1"/>
  <c r="M124" i="10" a="1"/>
  <c r="M124" i="10" s="1"/>
  <c r="L124" i="10" a="1"/>
  <c r="L124" i="10" s="1"/>
  <c r="K124" i="10" a="1"/>
  <c r="K124" i="10" s="1"/>
  <c r="J124" i="10" a="1"/>
  <c r="J124" i="10" s="1"/>
  <c r="I124" i="10" a="1"/>
  <c r="I124" i="10" s="1"/>
  <c r="H124" i="10" a="1"/>
  <c r="H124" i="10" s="1"/>
  <c r="G135" i="10"/>
  <c r="N123" i="10" a="1"/>
  <c r="N123" i="10" s="1"/>
  <c r="M123" i="10" a="1"/>
  <c r="M123" i="10" s="1"/>
  <c r="L123" i="10" a="1"/>
  <c r="L123" i="10" s="1"/>
  <c r="K123" i="10" a="1"/>
  <c r="K123" i="10" s="1"/>
  <c r="J123" i="10" a="1"/>
  <c r="J123" i="10" s="1"/>
  <c r="I123" i="10" a="1"/>
  <c r="I123" i="10" s="1"/>
  <c r="H123" i="10" a="1"/>
  <c r="H123" i="10" s="1"/>
  <c r="G147" i="10" l="1"/>
  <c r="N135" i="10" a="1"/>
  <c r="N135" i="10" s="1"/>
  <c r="M135" i="10" a="1"/>
  <c r="M135" i="10" s="1"/>
  <c r="L135" i="10" a="1"/>
  <c r="L135" i="10" s="1"/>
  <c r="K135" i="10" a="1"/>
  <c r="K135" i="10" s="1"/>
  <c r="J135" i="10" a="1"/>
  <c r="J135" i="10" s="1"/>
  <c r="I135" i="10" a="1"/>
  <c r="I135" i="10" s="1"/>
  <c r="H135" i="10" a="1"/>
  <c r="H135" i="10" s="1"/>
  <c r="G148" i="10"/>
  <c r="N136" i="10" a="1"/>
  <c r="N136" i="10" s="1"/>
  <c r="M136" i="10" a="1"/>
  <c r="M136" i="10" s="1"/>
  <c r="L136" i="10" a="1"/>
  <c r="L136" i="10" s="1"/>
  <c r="K136" i="10" a="1"/>
  <c r="K136" i="10" s="1"/>
  <c r="J136" i="10" a="1"/>
  <c r="J136" i="10" s="1"/>
  <c r="I136" i="10" a="1"/>
  <c r="I136" i="10" s="1"/>
  <c r="H136" i="10" a="1"/>
  <c r="H136" i="10" s="1"/>
  <c r="G149" i="10"/>
  <c r="N137" i="10" a="1"/>
  <c r="N137" i="10" s="1"/>
  <c r="M137" i="10" a="1"/>
  <c r="M137" i="10" s="1"/>
  <c r="L137" i="10" a="1"/>
  <c r="L137" i="10" s="1"/>
  <c r="K137" i="10" a="1"/>
  <c r="K137" i="10" s="1"/>
  <c r="J137" i="10" a="1"/>
  <c r="J137" i="10" s="1"/>
  <c r="I137" i="10" a="1"/>
  <c r="I137" i="10" s="1"/>
  <c r="H137" i="10" a="1"/>
  <c r="H137" i="10" s="1"/>
  <c r="G150" i="10"/>
  <c r="N138" i="10" a="1"/>
  <c r="N138" i="10" s="1"/>
  <c r="M138" i="10" a="1"/>
  <c r="M138" i="10" s="1"/>
  <c r="L138" i="10" a="1"/>
  <c r="L138" i="10" s="1"/>
  <c r="K138" i="10" a="1"/>
  <c r="K138" i="10" s="1"/>
  <c r="J138" i="10" a="1"/>
  <c r="J138" i="10" s="1"/>
  <c r="I138" i="10" a="1"/>
  <c r="I138" i="10" s="1"/>
  <c r="H138" i="10" a="1"/>
  <c r="H138" i="10" s="1"/>
  <c r="G151" i="10"/>
  <c r="N139" i="10" a="1"/>
  <c r="N139" i="10" s="1"/>
  <c r="M139" i="10" a="1"/>
  <c r="M139" i="10" s="1"/>
  <c r="L139" i="10" a="1"/>
  <c r="L139" i="10" s="1"/>
  <c r="K139" i="10" a="1"/>
  <c r="K139" i="10" s="1"/>
  <c r="J139" i="10" a="1"/>
  <c r="J139" i="10" s="1"/>
  <c r="I139" i="10" a="1"/>
  <c r="I139" i="10" s="1"/>
  <c r="H139" i="10" a="1"/>
  <c r="H139" i="10" s="1"/>
  <c r="G152" i="10"/>
  <c r="N140" i="10" a="1"/>
  <c r="N140" i="10" s="1"/>
  <c r="M140" i="10" a="1"/>
  <c r="M140" i="10" s="1"/>
  <c r="L140" i="10" a="1"/>
  <c r="L140" i="10" s="1"/>
  <c r="K140" i="10" a="1"/>
  <c r="K140" i="10" s="1"/>
  <c r="J140" i="10" a="1"/>
  <c r="J140" i="10" s="1"/>
  <c r="I140" i="10" a="1"/>
  <c r="I140" i="10" s="1"/>
  <c r="H140" i="10" a="1"/>
  <c r="H140" i="10" s="1"/>
  <c r="G153" i="10"/>
  <c r="N141" i="10" a="1"/>
  <c r="N141" i="10" s="1"/>
  <c r="M141" i="10" a="1"/>
  <c r="M141" i="10" s="1"/>
  <c r="L141" i="10" a="1"/>
  <c r="L141" i="10" s="1"/>
  <c r="K141" i="10" a="1"/>
  <c r="K141" i="10" s="1"/>
  <c r="J141" i="10" a="1"/>
  <c r="J141" i="10" s="1"/>
  <c r="I141" i="10" a="1"/>
  <c r="I141" i="10" s="1"/>
  <c r="H141" i="10" a="1"/>
  <c r="H141" i="10" s="1"/>
  <c r="G154" i="10"/>
  <c r="N142" i="10" a="1"/>
  <c r="N142" i="10" s="1"/>
  <c r="M142" i="10" a="1"/>
  <c r="M142" i="10" s="1"/>
  <c r="L142" i="10" a="1"/>
  <c r="L142" i="10" s="1"/>
  <c r="K142" i="10" a="1"/>
  <c r="K142" i="10" s="1"/>
  <c r="J142" i="10" a="1"/>
  <c r="J142" i="10" s="1"/>
  <c r="I142" i="10" a="1"/>
  <c r="I142" i="10" s="1"/>
  <c r="H142" i="10" a="1"/>
  <c r="H142" i="10" s="1"/>
  <c r="G155" i="10"/>
  <c r="N143" i="10" a="1"/>
  <c r="N143" i="10" s="1"/>
  <c r="M143" i="10" a="1"/>
  <c r="M143" i="10" s="1"/>
  <c r="L143" i="10" a="1"/>
  <c r="L143" i="10" s="1"/>
  <c r="K143" i="10" a="1"/>
  <c r="K143" i="10" s="1"/>
  <c r="J143" i="10" a="1"/>
  <c r="J143" i="10" s="1"/>
  <c r="I143" i="10" a="1"/>
  <c r="I143" i="10" s="1"/>
  <c r="H143" i="10" a="1"/>
  <c r="H143" i="10" s="1"/>
  <c r="G156" i="10"/>
  <c r="N144" i="10" a="1"/>
  <c r="N144" i="10" s="1"/>
  <c r="M144" i="10" a="1"/>
  <c r="M144" i="10" s="1"/>
  <c r="L144" i="10" a="1"/>
  <c r="L144" i="10" s="1"/>
  <c r="K144" i="10" a="1"/>
  <c r="K144" i="10" s="1"/>
  <c r="J144" i="10" a="1"/>
  <c r="J144" i="10" s="1"/>
  <c r="I144" i="10" a="1"/>
  <c r="I144" i="10" s="1"/>
  <c r="H144" i="10" a="1"/>
  <c r="H144" i="10" s="1"/>
  <c r="G157" i="10"/>
  <c r="N145" i="10" a="1"/>
  <c r="N145" i="10" s="1"/>
  <c r="M145" i="10" a="1"/>
  <c r="M145" i="10" s="1"/>
  <c r="L145" i="10" a="1"/>
  <c r="L145" i="10" s="1"/>
  <c r="K145" i="10" a="1"/>
  <c r="K145" i="10" s="1"/>
  <c r="J145" i="10" a="1"/>
  <c r="J145" i="10" s="1"/>
  <c r="I145" i="10" a="1"/>
  <c r="I145" i="10" s="1"/>
  <c r="H145" i="10" a="1"/>
  <c r="H145" i="10" s="1"/>
  <c r="G158" i="10"/>
  <c r="N146" i="10" a="1"/>
  <c r="N146" i="10" s="1"/>
  <c r="M146" i="10" a="1"/>
  <c r="M146" i="10" s="1"/>
  <c r="L146" i="10" a="1"/>
  <c r="L146" i="10" s="1"/>
  <c r="K146" i="10" a="1"/>
  <c r="K146" i="10" s="1"/>
  <c r="J146" i="10" a="1"/>
  <c r="J146" i="10" s="1"/>
  <c r="I146" i="10" a="1"/>
  <c r="I146" i="10" s="1"/>
  <c r="H146" i="10" a="1"/>
  <c r="H146" i="10" s="1"/>
  <c r="G170" i="10" l="1"/>
  <c r="N158" i="10" a="1"/>
  <c r="N158" i="10" s="1"/>
  <c r="M158" i="10" a="1"/>
  <c r="M158" i="10" s="1"/>
  <c r="L158" i="10" a="1"/>
  <c r="L158" i="10" s="1"/>
  <c r="K158" i="10" a="1"/>
  <c r="K158" i="10" s="1"/>
  <c r="J158" i="10" a="1"/>
  <c r="J158" i="10" s="1"/>
  <c r="I158" i="10" a="1"/>
  <c r="I158" i="10" s="1"/>
  <c r="H158" i="10" a="1"/>
  <c r="H158" i="10" s="1"/>
  <c r="G169" i="10"/>
  <c r="N157" i="10" a="1"/>
  <c r="N157" i="10" s="1"/>
  <c r="M157" i="10" a="1"/>
  <c r="M157" i="10" s="1"/>
  <c r="L157" i="10" a="1"/>
  <c r="L157" i="10" s="1"/>
  <c r="K157" i="10" a="1"/>
  <c r="K157" i="10" s="1"/>
  <c r="J157" i="10" a="1"/>
  <c r="J157" i="10" s="1"/>
  <c r="I157" i="10" a="1"/>
  <c r="I157" i="10" s="1"/>
  <c r="H157" i="10" a="1"/>
  <c r="H157" i="10" s="1"/>
  <c r="G168" i="10"/>
  <c r="N156" i="10" a="1"/>
  <c r="N156" i="10" s="1"/>
  <c r="M156" i="10" a="1"/>
  <c r="M156" i="10" s="1"/>
  <c r="L156" i="10" a="1"/>
  <c r="L156" i="10" s="1"/>
  <c r="K156" i="10" a="1"/>
  <c r="K156" i="10" s="1"/>
  <c r="J156" i="10" a="1"/>
  <c r="J156" i="10" s="1"/>
  <c r="I156" i="10" a="1"/>
  <c r="I156" i="10" s="1"/>
  <c r="H156" i="10" a="1"/>
  <c r="H156" i="10" s="1"/>
  <c r="G167" i="10"/>
  <c r="N155" i="10" a="1"/>
  <c r="N155" i="10" s="1"/>
  <c r="M155" i="10" a="1"/>
  <c r="M155" i="10" s="1"/>
  <c r="L155" i="10" a="1"/>
  <c r="L155" i="10" s="1"/>
  <c r="K155" i="10" a="1"/>
  <c r="K155" i="10" s="1"/>
  <c r="J155" i="10" a="1"/>
  <c r="J155" i="10" s="1"/>
  <c r="I155" i="10" a="1"/>
  <c r="I155" i="10" s="1"/>
  <c r="H155" i="10" a="1"/>
  <c r="H155" i="10" s="1"/>
  <c r="G166" i="10"/>
  <c r="N154" i="10" a="1"/>
  <c r="N154" i="10" s="1"/>
  <c r="M154" i="10" a="1"/>
  <c r="M154" i="10" s="1"/>
  <c r="L154" i="10" a="1"/>
  <c r="L154" i="10" s="1"/>
  <c r="K154" i="10" a="1"/>
  <c r="K154" i="10" s="1"/>
  <c r="J154" i="10" a="1"/>
  <c r="J154" i="10" s="1"/>
  <c r="I154" i="10" a="1"/>
  <c r="I154" i="10" s="1"/>
  <c r="H154" i="10" a="1"/>
  <c r="H154" i="10" s="1"/>
  <c r="G165" i="10"/>
  <c r="N153" i="10" a="1"/>
  <c r="N153" i="10" s="1"/>
  <c r="M153" i="10" a="1"/>
  <c r="M153" i="10" s="1"/>
  <c r="L153" i="10" a="1"/>
  <c r="L153" i="10" s="1"/>
  <c r="K153" i="10" a="1"/>
  <c r="K153" i="10" s="1"/>
  <c r="J153" i="10" a="1"/>
  <c r="J153" i="10" s="1"/>
  <c r="I153" i="10" a="1"/>
  <c r="I153" i="10" s="1"/>
  <c r="H153" i="10" a="1"/>
  <c r="H153" i="10" s="1"/>
  <c r="G164" i="10"/>
  <c r="N152" i="10" a="1"/>
  <c r="N152" i="10" s="1"/>
  <c r="M152" i="10" a="1"/>
  <c r="M152" i="10" s="1"/>
  <c r="L152" i="10" a="1"/>
  <c r="L152" i="10" s="1"/>
  <c r="K152" i="10" a="1"/>
  <c r="K152" i="10" s="1"/>
  <c r="J152" i="10" a="1"/>
  <c r="J152" i="10" s="1"/>
  <c r="I152" i="10" a="1"/>
  <c r="I152" i="10" s="1"/>
  <c r="H152" i="10" a="1"/>
  <c r="H152" i="10" s="1"/>
  <c r="G163" i="10"/>
  <c r="N151" i="10" a="1"/>
  <c r="N151" i="10" s="1"/>
  <c r="M151" i="10" a="1"/>
  <c r="M151" i="10" s="1"/>
  <c r="L151" i="10" a="1"/>
  <c r="L151" i="10" s="1"/>
  <c r="K151" i="10" a="1"/>
  <c r="K151" i="10" s="1"/>
  <c r="J151" i="10" a="1"/>
  <c r="J151" i="10" s="1"/>
  <c r="I151" i="10" a="1"/>
  <c r="I151" i="10" s="1"/>
  <c r="H151" i="10" a="1"/>
  <c r="H151" i="10" s="1"/>
  <c r="G162" i="10"/>
  <c r="N150" i="10" a="1"/>
  <c r="N150" i="10" s="1"/>
  <c r="M150" i="10" a="1"/>
  <c r="M150" i="10" s="1"/>
  <c r="L150" i="10" a="1"/>
  <c r="L150" i="10" s="1"/>
  <c r="K150" i="10" a="1"/>
  <c r="K150" i="10" s="1"/>
  <c r="J150" i="10" a="1"/>
  <c r="J150" i="10" s="1"/>
  <c r="I150" i="10" a="1"/>
  <c r="I150" i="10" s="1"/>
  <c r="H150" i="10" a="1"/>
  <c r="H150" i="10" s="1"/>
  <c r="G161" i="10"/>
  <c r="N149" i="10" a="1"/>
  <c r="N149" i="10" s="1"/>
  <c r="M149" i="10" a="1"/>
  <c r="M149" i="10" s="1"/>
  <c r="L149" i="10" a="1"/>
  <c r="L149" i="10" s="1"/>
  <c r="K149" i="10" a="1"/>
  <c r="K149" i="10" s="1"/>
  <c r="J149" i="10" a="1"/>
  <c r="J149" i="10" s="1"/>
  <c r="I149" i="10" a="1"/>
  <c r="I149" i="10" s="1"/>
  <c r="H149" i="10" a="1"/>
  <c r="H149" i="10" s="1"/>
  <c r="G160" i="10"/>
  <c r="N148" i="10" a="1"/>
  <c r="N148" i="10" s="1"/>
  <c r="M148" i="10" a="1"/>
  <c r="M148" i="10" s="1"/>
  <c r="L148" i="10" a="1"/>
  <c r="L148" i="10" s="1"/>
  <c r="K148" i="10" a="1"/>
  <c r="K148" i="10" s="1"/>
  <c r="J148" i="10" a="1"/>
  <c r="J148" i="10" s="1"/>
  <c r="I148" i="10" a="1"/>
  <c r="I148" i="10" s="1"/>
  <c r="H148" i="10" a="1"/>
  <c r="H148" i="10" s="1"/>
  <c r="G159" i="10"/>
  <c r="N147" i="10" a="1"/>
  <c r="N147" i="10" s="1"/>
  <c r="M147" i="10" a="1"/>
  <c r="M147" i="10" s="1"/>
  <c r="L147" i="10" a="1"/>
  <c r="L147" i="10" s="1"/>
  <c r="K147" i="10" a="1"/>
  <c r="K147" i="10" s="1"/>
  <c r="J147" i="10" a="1"/>
  <c r="J147" i="10" s="1"/>
  <c r="I147" i="10" a="1"/>
  <c r="I147" i="10" s="1"/>
  <c r="H147" i="10" a="1"/>
  <c r="H147" i="10" s="1"/>
  <c r="G171" i="10" l="1"/>
  <c r="N159" i="10" a="1"/>
  <c r="N159" i="10" s="1"/>
  <c r="M159" i="10" a="1"/>
  <c r="M159" i="10" s="1"/>
  <c r="L159" i="10" a="1"/>
  <c r="L159" i="10" s="1"/>
  <c r="K159" i="10" a="1"/>
  <c r="K159" i="10" s="1"/>
  <c r="J159" i="10" a="1"/>
  <c r="J159" i="10" s="1"/>
  <c r="I159" i="10" a="1"/>
  <c r="I159" i="10" s="1"/>
  <c r="H159" i="10" a="1"/>
  <c r="H159" i="10" s="1"/>
  <c r="G172" i="10"/>
  <c r="N160" i="10" a="1"/>
  <c r="N160" i="10" s="1"/>
  <c r="M160" i="10" a="1"/>
  <c r="M160" i="10" s="1"/>
  <c r="L160" i="10" a="1"/>
  <c r="L160" i="10" s="1"/>
  <c r="K160" i="10" a="1"/>
  <c r="K160" i="10" s="1"/>
  <c r="J160" i="10" a="1"/>
  <c r="J160" i="10" s="1"/>
  <c r="I160" i="10" a="1"/>
  <c r="I160" i="10" s="1"/>
  <c r="H160" i="10" a="1"/>
  <c r="H160" i="10" s="1"/>
  <c r="G173" i="10"/>
  <c r="N161" i="10" a="1"/>
  <c r="N161" i="10" s="1"/>
  <c r="M161" i="10" a="1"/>
  <c r="M161" i="10" s="1"/>
  <c r="L161" i="10" a="1"/>
  <c r="L161" i="10" s="1"/>
  <c r="K161" i="10" a="1"/>
  <c r="K161" i="10" s="1"/>
  <c r="J161" i="10" a="1"/>
  <c r="J161" i="10" s="1"/>
  <c r="I161" i="10" a="1"/>
  <c r="I161" i="10" s="1"/>
  <c r="H161" i="10" a="1"/>
  <c r="H161" i="10" s="1"/>
  <c r="G174" i="10"/>
  <c r="N162" i="10" a="1"/>
  <c r="N162" i="10" s="1"/>
  <c r="M162" i="10" a="1"/>
  <c r="M162" i="10" s="1"/>
  <c r="L162" i="10" a="1"/>
  <c r="L162" i="10" s="1"/>
  <c r="K162" i="10" a="1"/>
  <c r="K162" i="10" s="1"/>
  <c r="J162" i="10" a="1"/>
  <c r="J162" i="10" s="1"/>
  <c r="I162" i="10" a="1"/>
  <c r="I162" i="10" s="1"/>
  <c r="H162" i="10" a="1"/>
  <c r="H162" i="10" s="1"/>
  <c r="G175" i="10"/>
  <c r="N163" i="10" a="1"/>
  <c r="N163" i="10" s="1"/>
  <c r="M163" i="10" a="1"/>
  <c r="M163" i="10" s="1"/>
  <c r="L163" i="10" a="1"/>
  <c r="L163" i="10" s="1"/>
  <c r="K163" i="10" a="1"/>
  <c r="K163" i="10" s="1"/>
  <c r="J163" i="10" a="1"/>
  <c r="J163" i="10" s="1"/>
  <c r="I163" i="10" a="1"/>
  <c r="I163" i="10" s="1"/>
  <c r="H163" i="10" a="1"/>
  <c r="H163" i="10" s="1"/>
  <c r="G176" i="10"/>
  <c r="N164" i="10" a="1"/>
  <c r="N164" i="10" s="1"/>
  <c r="M164" i="10" a="1"/>
  <c r="M164" i="10" s="1"/>
  <c r="L164" i="10" a="1"/>
  <c r="L164" i="10" s="1"/>
  <c r="K164" i="10" a="1"/>
  <c r="K164" i="10" s="1"/>
  <c r="J164" i="10" a="1"/>
  <c r="J164" i="10" s="1"/>
  <c r="I164" i="10" a="1"/>
  <c r="I164" i="10" s="1"/>
  <c r="H164" i="10" a="1"/>
  <c r="H164" i="10" s="1"/>
  <c r="G177" i="10"/>
  <c r="N165" i="10" a="1"/>
  <c r="N165" i="10" s="1"/>
  <c r="M165" i="10" a="1"/>
  <c r="M165" i="10" s="1"/>
  <c r="L165" i="10" a="1"/>
  <c r="L165" i="10" s="1"/>
  <c r="K165" i="10" a="1"/>
  <c r="K165" i="10" s="1"/>
  <c r="J165" i="10" a="1"/>
  <c r="J165" i="10" s="1"/>
  <c r="I165" i="10" a="1"/>
  <c r="I165" i="10" s="1"/>
  <c r="H165" i="10" a="1"/>
  <c r="H165" i="10" s="1"/>
  <c r="G178" i="10"/>
  <c r="N166" i="10" a="1"/>
  <c r="N166" i="10" s="1"/>
  <c r="M166" i="10" a="1"/>
  <c r="M166" i="10" s="1"/>
  <c r="L166" i="10" a="1"/>
  <c r="L166" i="10" s="1"/>
  <c r="K166" i="10" a="1"/>
  <c r="K166" i="10" s="1"/>
  <c r="J166" i="10" a="1"/>
  <c r="J166" i="10" s="1"/>
  <c r="I166" i="10" a="1"/>
  <c r="I166" i="10" s="1"/>
  <c r="H166" i="10" a="1"/>
  <c r="H166" i="10" s="1"/>
  <c r="G179" i="10"/>
  <c r="N167" i="10" a="1"/>
  <c r="N167" i="10" s="1"/>
  <c r="M167" i="10" a="1"/>
  <c r="M167" i="10" s="1"/>
  <c r="L167" i="10" a="1"/>
  <c r="L167" i="10" s="1"/>
  <c r="K167" i="10" a="1"/>
  <c r="K167" i="10" s="1"/>
  <c r="J167" i="10" a="1"/>
  <c r="J167" i="10" s="1"/>
  <c r="I167" i="10" a="1"/>
  <c r="I167" i="10" s="1"/>
  <c r="H167" i="10" a="1"/>
  <c r="H167" i="10" s="1"/>
  <c r="G180" i="10"/>
  <c r="N168" i="10" a="1"/>
  <c r="N168" i="10" s="1"/>
  <c r="M168" i="10" a="1"/>
  <c r="M168" i="10" s="1"/>
  <c r="L168" i="10" a="1"/>
  <c r="L168" i="10" s="1"/>
  <c r="K168" i="10" a="1"/>
  <c r="K168" i="10" s="1"/>
  <c r="J168" i="10" a="1"/>
  <c r="J168" i="10" s="1"/>
  <c r="I168" i="10" a="1"/>
  <c r="I168" i="10" s="1"/>
  <c r="H168" i="10" a="1"/>
  <c r="H168" i="10" s="1"/>
  <c r="G181" i="10"/>
  <c r="N169" i="10" a="1"/>
  <c r="N169" i="10" s="1"/>
  <c r="M169" i="10" a="1"/>
  <c r="M169" i="10" s="1"/>
  <c r="L169" i="10" a="1"/>
  <c r="L169" i="10" s="1"/>
  <c r="K169" i="10" a="1"/>
  <c r="K169" i="10" s="1"/>
  <c r="J169" i="10" a="1"/>
  <c r="J169" i="10" s="1"/>
  <c r="I169" i="10" a="1"/>
  <c r="I169" i="10" s="1"/>
  <c r="H169" i="10" a="1"/>
  <c r="H169" i="10" s="1"/>
  <c r="G182" i="10"/>
  <c r="N170" i="10" a="1"/>
  <c r="N170" i="10" s="1"/>
  <c r="M170" i="10" a="1"/>
  <c r="M170" i="10" s="1"/>
  <c r="L170" i="10" a="1"/>
  <c r="L170" i="10" s="1"/>
  <c r="K170" i="10" a="1"/>
  <c r="K170" i="10" s="1"/>
  <c r="J170" i="10" a="1"/>
  <c r="J170" i="10" s="1"/>
  <c r="I170" i="10" a="1"/>
  <c r="I170" i="10" s="1"/>
  <c r="H170" i="10" a="1"/>
  <c r="H170" i="10" s="1"/>
  <c r="G194" i="10" l="1"/>
  <c r="N182" i="10" a="1"/>
  <c r="N182" i="10" s="1"/>
  <c r="M182" i="10" a="1"/>
  <c r="M182" i="10" s="1"/>
  <c r="L182" i="10" a="1"/>
  <c r="L182" i="10" s="1"/>
  <c r="K182" i="10" a="1"/>
  <c r="K182" i="10" s="1"/>
  <c r="J182" i="10" a="1"/>
  <c r="J182" i="10" s="1"/>
  <c r="I182" i="10" a="1"/>
  <c r="I182" i="10" s="1"/>
  <c r="H182" i="10" a="1"/>
  <c r="H182" i="10" s="1"/>
  <c r="G193" i="10"/>
  <c r="N181" i="10" a="1"/>
  <c r="N181" i="10" s="1"/>
  <c r="M181" i="10" a="1"/>
  <c r="M181" i="10" s="1"/>
  <c r="L181" i="10" a="1"/>
  <c r="L181" i="10" s="1"/>
  <c r="K181" i="10" a="1"/>
  <c r="K181" i="10" s="1"/>
  <c r="J181" i="10" a="1"/>
  <c r="J181" i="10" s="1"/>
  <c r="I181" i="10" a="1"/>
  <c r="I181" i="10" s="1"/>
  <c r="H181" i="10" a="1"/>
  <c r="H181" i="10" s="1"/>
  <c r="G192" i="10"/>
  <c r="N180" i="10" a="1"/>
  <c r="N180" i="10" s="1"/>
  <c r="M180" i="10" a="1"/>
  <c r="M180" i="10" s="1"/>
  <c r="L180" i="10" a="1"/>
  <c r="L180" i="10" s="1"/>
  <c r="K180" i="10" a="1"/>
  <c r="K180" i="10" s="1"/>
  <c r="J180" i="10" a="1"/>
  <c r="J180" i="10" s="1"/>
  <c r="I180" i="10" a="1"/>
  <c r="I180" i="10" s="1"/>
  <c r="H180" i="10" a="1"/>
  <c r="H180" i="10" s="1"/>
  <c r="G191" i="10"/>
  <c r="N179" i="10" a="1"/>
  <c r="N179" i="10" s="1"/>
  <c r="M179" i="10" a="1"/>
  <c r="M179" i="10" s="1"/>
  <c r="L179" i="10" a="1"/>
  <c r="L179" i="10" s="1"/>
  <c r="K179" i="10" a="1"/>
  <c r="K179" i="10" s="1"/>
  <c r="J179" i="10" a="1"/>
  <c r="J179" i="10" s="1"/>
  <c r="I179" i="10" a="1"/>
  <c r="I179" i="10" s="1"/>
  <c r="H179" i="10" a="1"/>
  <c r="H179" i="10" s="1"/>
  <c r="G190" i="10"/>
  <c r="N178" i="10" a="1"/>
  <c r="N178" i="10" s="1"/>
  <c r="M178" i="10" a="1"/>
  <c r="M178" i="10" s="1"/>
  <c r="L178" i="10" a="1"/>
  <c r="L178" i="10" s="1"/>
  <c r="K178" i="10" a="1"/>
  <c r="K178" i="10" s="1"/>
  <c r="J178" i="10" a="1"/>
  <c r="J178" i="10" s="1"/>
  <c r="I178" i="10" a="1"/>
  <c r="I178" i="10" s="1"/>
  <c r="H178" i="10" a="1"/>
  <c r="H178" i="10" s="1"/>
  <c r="G189" i="10"/>
  <c r="N177" i="10" a="1"/>
  <c r="N177" i="10" s="1"/>
  <c r="M177" i="10" a="1"/>
  <c r="M177" i="10" s="1"/>
  <c r="L177" i="10" a="1"/>
  <c r="L177" i="10" s="1"/>
  <c r="K177" i="10" a="1"/>
  <c r="K177" i="10" s="1"/>
  <c r="J177" i="10" a="1"/>
  <c r="J177" i="10" s="1"/>
  <c r="I177" i="10" a="1"/>
  <c r="I177" i="10" s="1"/>
  <c r="H177" i="10" a="1"/>
  <c r="H177" i="10" s="1"/>
  <c r="G188" i="10"/>
  <c r="N176" i="10" a="1"/>
  <c r="N176" i="10" s="1"/>
  <c r="M176" i="10" a="1"/>
  <c r="M176" i="10" s="1"/>
  <c r="L176" i="10" a="1"/>
  <c r="L176" i="10" s="1"/>
  <c r="K176" i="10" a="1"/>
  <c r="K176" i="10" s="1"/>
  <c r="J176" i="10" a="1"/>
  <c r="J176" i="10" s="1"/>
  <c r="I176" i="10" a="1"/>
  <c r="I176" i="10" s="1"/>
  <c r="H176" i="10" a="1"/>
  <c r="H176" i="10" s="1"/>
  <c r="G187" i="10"/>
  <c r="N175" i="10" a="1"/>
  <c r="N175" i="10" s="1"/>
  <c r="M175" i="10" a="1"/>
  <c r="M175" i="10" s="1"/>
  <c r="L175" i="10" a="1"/>
  <c r="L175" i="10" s="1"/>
  <c r="K175" i="10" a="1"/>
  <c r="K175" i="10" s="1"/>
  <c r="J175" i="10" a="1"/>
  <c r="J175" i="10" s="1"/>
  <c r="I175" i="10" a="1"/>
  <c r="I175" i="10" s="1"/>
  <c r="H175" i="10" a="1"/>
  <c r="H175" i="10" s="1"/>
  <c r="G186" i="10"/>
  <c r="N174" i="10" a="1"/>
  <c r="N174" i="10" s="1"/>
  <c r="M174" i="10" a="1"/>
  <c r="M174" i="10" s="1"/>
  <c r="L174" i="10" a="1"/>
  <c r="L174" i="10" s="1"/>
  <c r="K174" i="10" a="1"/>
  <c r="K174" i="10" s="1"/>
  <c r="J174" i="10" a="1"/>
  <c r="J174" i="10" s="1"/>
  <c r="I174" i="10" a="1"/>
  <c r="I174" i="10" s="1"/>
  <c r="H174" i="10" a="1"/>
  <c r="H174" i="10" s="1"/>
  <c r="G185" i="10"/>
  <c r="N173" i="10" a="1"/>
  <c r="N173" i="10" s="1"/>
  <c r="M173" i="10" a="1"/>
  <c r="M173" i="10" s="1"/>
  <c r="L173" i="10" a="1"/>
  <c r="L173" i="10" s="1"/>
  <c r="K173" i="10" a="1"/>
  <c r="K173" i="10" s="1"/>
  <c r="J173" i="10" a="1"/>
  <c r="J173" i="10" s="1"/>
  <c r="I173" i="10" a="1"/>
  <c r="I173" i="10" s="1"/>
  <c r="H173" i="10" a="1"/>
  <c r="H173" i="10" s="1"/>
  <c r="G184" i="10"/>
  <c r="N172" i="10" a="1"/>
  <c r="N172" i="10" s="1"/>
  <c r="M172" i="10" a="1"/>
  <c r="M172" i="10" s="1"/>
  <c r="L172" i="10" a="1"/>
  <c r="L172" i="10" s="1"/>
  <c r="K172" i="10" a="1"/>
  <c r="K172" i="10" s="1"/>
  <c r="J172" i="10" a="1"/>
  <c r="J172" i="10" s="1"/>
  <c r="I172" i="10" a="1"/>
  <c r="I172" i="10" s="1"/>
  <c r="H172" i="10" a="1"/>
  <c r="H172" i="10" s="1"/>
  <c r="G183" i="10"/>
  <c r="N171" i="10" a="1"/>
  <c r="N171" i="10" s="1"/>
  <c r="M171" i="10" a="1"/>
  <c r="M171" i="10" s="1"/>
  <c r="L171" i="10" a="1"/>
  <c r="L171" i="10" s="1"/>
  <c r="K171" i="10" a="1"/>
  <c r="K171" i="10" s="1"/>
  <c r="J171" i="10" a="1"/>
  <c r="J171" i="10" s="1"/>
  <c r="I171" i="10" a="1"/>
  <c r="I171" i="10" s="1"/>
  <c r="H171" i="10" a="1"/>
  <c r="H171" i="10" s="1"/>
  <c r="G195" i="10" l="1"/>
  <c r="N183" i="10" a="1"/>
  <c r="N183" i="10" s="1"/>
  <c r="M183" i="10" a="1"/>
  <c r="M183" i="10" s="1"/>
  <c r="L183" i="10" a="1"/>
  <c r="L183" i="10" s="1"/>
  <c r="K183" i="10" a="1"/>
  <c r="K183" i="10" s="1"/>
  <c r="J183" i="10" a="1"/>
  <c r="J183" i="10" s="1"/>
  <c r="I183" i="10" a="1"/>
  <c r="I183" i="10" s="1"/>
  <c r="H183" i="10" a="1"/>
  <c r="H183" i="10" s="1"/>
  <c r="G196" i="10"/>
  <c r="N184" i="10" a="1"/>
  <c r="N184" i="10" s="1"/>
  <c r="M184" i="10" a="1"/>
  <c r="M184" i="10" s="1"/>
  <c r="L184" i="10" a="1"/>
  <c r="L184" i="10" s="1"/>
  <c r="K184" i="10" a="1"/>
  <c r="K184" i="10" s="1"/>
  <c r="J184" i="10" a="1"/>
  <c r="J184" i="10" s="1"/>
  <c r="I184" i="10" a="1"/>
  <c r="I184" i="10" s="1"/>
  <c r="H184" i="10" a="1"/>
  <c r="H184" i="10" s="1"/>
  <c r="G197" i="10"/>
  <c r="N185" i="10" a="1"/>
  <c r="N185" i="10" s="1"/>
  <c r="M185" i="10" a="1"/>
  <c r="M185" i="10" s="1"/>
  <c r="L185" i="10" a="1"/>
  <c r="L185" i="10" s="1"/>
  <c r="K185" i="10" a="1"/>
  <c r="K185" i="10" s="1"/>
  <c r="J185" i="10" a="1"/>
  <c r="J185" i="10" s="1"/>
  <c r="I185" i="10" a="1"/>
  <c r="I185" i="10" s="1"/>
  <c r="H185" i="10" a="1"/>
  <c r="H185" i="10" s="1"/>
  <c r="G198" i="10"/>
  <c r="N186" i="10" a="1"/>
  <c r="N186" i="10" s="1"/>
  <c r="M186" i="10" a="1"/>
  <c r="M186" i="10" s="1"/>
  <c r="L186" i="10" a="1"/>
  <c r="L186" i="10" s="1"/>
  <c r="K186" i="10" a="1"/>
  <c r="K186" i="10" s="1"/>
  <c r="J186" i="10" a="1"/>
  <c r="J186" i="10" s="1"/>
  <c r="I186" i="10" a="1"/>
  <c r="I186" i="10" s="1"/>
  <c r="H186" i="10" a="1"/>
  <c r="H186" i="10" s="1"/>
  <c r="G199" i="10"/>
  <c r="N187" i="10" a="1"/>
  <c r="N187" i="10" s="1"/>
  <c r="M187" i="10" a="1"/>
  <c r="M187" i="10" s="1"/>
  <c r="L187" i="10" a="1"/>
  <c r="L187" i="10" s="1"/>
  <c r="K187" i="10" a="1"/>
  <c r="K187" i="10" s="1"/>
  <c r="J187" i="10" a="1"/>
  <c r="J187" i="10" s="1"/>
  <c r="I187" i="10" a="1"/>
  <c r="I187" i="10" s="1"/>
  <c r="H187" i="10" a="1"/>
  <c r="H187" i="10" s="1"/>
  <c r="G200" i="10"/>
  <c r="N188" i="10" a="1"/>
  <c r="N188" i="10" s="1"/>
  <c r="M188" i="10" a="1"/>
  <c r="M188" i="10" s="1"/>
  <c r="L188" i="10" a="1"/>
  <c r="L188" i="10" s="1"/>
  <c r="K188" i="10" a="1"/>
  <c r="K188" i="10" s="1"/>
  <c r="J188" i="10" a="1"/>
  <c r="J188" i="10" s="1"/>
  <c r="I188" i="10" a="1"/>
  <c r="I188" i="10" s="1"/>
  <c r="H188" i="10" a="1"/>
  <c r="H188" i="10" s="1"/>
  <c r="G201" i="10"/>
  <c r="N189" i="10" a="1"/>
  <c r="N189" i="10" s="1"/>
  <c r="M189" i="10" a="1"/>
  <c r="M189" i="10" s="1"/>
  <c r="L189" i="10" a="1"/>
  <c r="L189" i="10" s="1"/>
  <c r="K189" i="10" a="1"/>
  <c r="K189" i="10" s="1"/>
  <c r="J189" i="10" a="1"/>
  <c r="J189" i="10" s="1"/>
  <c r="I189" i="10" a="1"/>
  <c r="I189" i="10" s="1"/>
  <c r="H189" i="10" a="1"/>
  <c r="H189" i="10" s="1"/>
  <c r="G202" i="10"/>
  <c r="N190" i="10" a="1"/>
  <c r="N190" i="10" s="1"/>
  <c r="M190" i="10" a="1"/>
  <c r="M190" i="10" s="1"/>
  <c r="L190" i="10" a="1"/>
  <c r="L190" i="10" s="1"/>
  <c r="K190" i="10" a="1"/>
  <c r="K190" i="10" s="1"/>
  <c r="J190" i="10" a="1"/>
  <c r="J190" i="10" s="1"/>
  <c r="I190" i="10" a="1"/>
  <c r="I190" i="10" s="1"/>
  <c r="H190" i="10" a="1"/>
  <c r="H190" i="10" s="1"/>
  <c r="G203" i="10"/>
  <c r="N191" i="10" a="1"/>
  <c r="N191" i="10" s="1"/>
  <c r="M191" i="10" a="1"/>
  <c r="M191" i="10" s="1"/>
  <c r="L191" i="10" a="1"/>
  <c r="L191" i="10" s="1"/>
  <c r="K191" i="10" a="1"/>
  <c r="K191" i="10" s="1"/>
  <c r="J191" i="10" a="1"/>
  <c r="J191" i="10" s="1"/>
  <c r="I191" i="10" a="1"/>
  <c r="I191" i="10" s="1"/>
  <c r="H191" i="10" a="1"/>
  <c r="H191" i="10" s="1"/>
  <c r="G204" i="10"/>
  <c r="N192" i="10" a="1"/>
  <c r="N192" i="10" s="1"/>
  <c r="M192" i="10" a="1"/>
  <c r="M192" i="10" s="1"/>
  <c r="L192" i="10" a="1"/>
  <c r="L192" i="10" s="1"/>
  <c r="K192" i="10" a="1"/>
  <c r="K192" i="10" s="1"/>
  <c r="J192" i="10" a="1"/>
  <c r="J192" i="10" s="1"/>
  <c r="I192" i="10" a="1"/>
  <c r="I192" i="10" s="1"/>
  <c r="H192" i="10" a="1"/>
  <c r="H192" i="10" s="1"/>
  <c r="G205" i="10"/>
  <c r="N193" i="10" a="1"/>
  <c r="N193" i="10" s="1"/>
  <c r="M193" i="10" a="1"/>
  <c r="M193" i="10" s="1"/>
  <c r="L193" i="10" a="1"/>
  <c r="L193" i="10" s="1"/>
  <c r="K193" i="10" a="1"/>
  <c r="K193" i="10" s="1"/>
  <c r="J193" i="10" a="1"/>
  <c r="J193" i="10" s="1"/>
  <c r="I193" i="10" a="1"/>
  <c r="I193" i="10" s="1"/>
  <c r="H193" i="10" a="1"/>
  <c r="H193" i="10" s="1"/>
  <c r="G206" i="10"/>
  <c r="N194" i="10" a="1"/>
  <c r="N194" i="10" s="1"/>
  <c r="M194" i="10" a="1"/>
  <c r="M194" i="10" s="1"/>
  <c r="L194" i="10" a="1"/>
  <c r="L194" i="10" s="1"/>
  <c r="K194" i="10" a="1"/>
  <c r="K194" i="10" s="1"/>
  <c r="J194" i="10" a="1"/>
  <c r="J194" i="10" s="1"/>
  <c r="I194" i="10" a="1"/>
  <c r="I194" i="10" s="1"/>
  <c r="H194" i="10" a="1"/>
  <c r="H194" i="10" s="1"/>
  <c r="G218" i="10" l="1"/>
  <c r="N206" i="10" a="1"/>
  <c r="N206" i="10" s="1"/>
  <c r="M206" i="10" a="1"/>
  <c r="M206" i="10" s="1"/>
  <c r="L206" i="10" a="1"/>
  <c r="L206" i="10" s="1"/>
  <c r="K206" i="10" a="1"/>
  <c r="K206" i="10" s="1"/>
  <c r="J206" i="10" a="1"/>
  <c r="J206" i="10" s="1"/>
  <c r="I206" i="10" a="1"/>
  <c r="I206" i="10" s="1"/>
  <c r="H206" i="10" a="1"/>
  <c r="H206" i="10" s="1"/>
  <c r="G217" i="10"/>
  <c r="N205" i="10" a="1"/>
  <c r="N205" i="10" s="1"/>
  <c r="M205" i="10" a="1"/>
  <c r="M205" i="10" s="1"/>
  <c r="L205" i="10" a="1"/>
  <c r="L205" i="10" s="1"/>
  <c r="K205" i="10" a="1"/>
  <c r="K205" i="10" s="1"/>
  <c r="J205" i="10" a="1"/>
  <c r="J205" i="10" s="1"/>
  <c r="I205" i="10" a="1"/>
  <c r="I205" i="10" s="1"/>
  <c r="H205" i="10" a="1"/>
  <c r="H205" i="10" s="1"/>
  <c r="G216" i="10"/>
  <c r="N204" i="10" a="1"/>
  <c r="N204" i="10" s="1"/>
  <c r="M204" i="10" a="1"/>
  <c r="M204" i="10" s="1"/>
  <c r="L204" i="10" a="1"/>
  <c r="L204" i="10" s="1"/>
  <c r="K204" i="10" a="1"/>
  <c r="K204" i="10" s="1"/>
  <c r="J204" i="10" a="1"/>
  <c r="J204" i="10" s="1"/>
  <c r="I204" i="10" a="1"/>
  <c r="I204" i="10" s="1"/>
  <c r="H204" i="10" a="1"/>
  <c r="H204" i="10" s="1"/>
  <c r="G215" i="10"/>
  <c r="N203" i="10" a="1"/>
  <c r="N203" i="10" s="1"/>
  <c r="M203" i="10" a="1"/>
  <c r="M203" i="10" s="1"/>
  <c r="L203" i="10" a="1"/>
  <c r="L203" i="10" s="1"/>
  <c r="K203" i="10" a="1"/>
  <c r="K203" i="10" s="1"/>
  <c r="J203" i="10" a="1"/>
  <c r="J203" i="10" s="1"/>
  <c r="I203" i="10" a="1"/>
  <c r="I203" i="10" s="1"/>
  <c r="H203" i="10" a="1"/>
  <c r="H203" i="10" s="1"/>
  <c r="G214" i="10"/>
  <c r="N202" i="10" a="1"/>
  <c r="N202" i="10" s="1"/>
  <c r="M202" i="10" a="1"/>
  <c r="M202" i="10" s="1"/>
  <c r="L202" i="10" a="1"/>
  <c r="L202" i="10" s="1"/>
  <c r="K202" i="10" a="1"/>
  <c r="K202" i="10" s="1"/>
  <c r="J202" i="10" a="1"/>
  <c r="J202" i="10" s="1"/>
  <c r="I202" i="10" a="1"/>
  <c r="I202" i="10" s="1"/>
  <c r="H202" i="10" a="1"/>
  <c r="H202" i="10" s="1"/>
  <c r="G213" i="10"/>
  <c r="N201" i="10" a="1"/>
  <c r="N201" i="10" s="1"/>
  <c r="M201" i="10" a="1"/>
  <c r="M201" i="10" s="1"/>
  <c r="L201" i="10" a="1"/>
  <c r="L201" i="10" s="1"/>
  <c r="K201" i="10" a="1"/>
  <c r="K201" i="10" s="1"/>
  <c r="J201" i="10" a="1"/>
  <c r="J201" i="10" s="1"/>
  <c r="I201" i="10" a="1"/>
  <c r="I201" i="10" s="1"/>
  <c r="H201" i="10" a="1"/>
  <c r="H201" i="10" s="1"/>
  <c r="G212" i="10"/>
  <c r="N200" i="10" a="1"/>
  <c r="N200" i="10" s="1"/>
  <c r="M200" i="10" a="1"/>
  <c r="M200" i="10" s="1"/>
  <c r="L200" i="10" a="1"/>
  <c r="L200" i="10" s="1"/>
  <c r="K200" i="10" a="1"/>
  <c r="K200" i="10" s="1"/>
  <c r="J200" i="10" a="1"/>
  <c r="J200" i="10" s="1"/>
  <c r="I200" i="10" a="1"/>
  <c r="I200" i="10" s="1"/>
  <c r="H200" i="10" a="1"/>
  <c r="H200" i="10" s="1"/>
  <c r="G211" i="10"/>
  <c r="N199" i="10" a="1"/>
  <c r="N199" i="10" s="1"/>
  <c r="M199" i="10" a="1"/>
  <c r="M199" i="10" s="1"/>
  <c r="L199" i="10" a="1"/>
  <c r="L199" i="10" s="1"/>
  <c r="K199" i="10" a="1"/>
  <c r="K199" i="10" s="1"/>
  <c r="J199" i="10" a="1"/>
  <c r="J199" i="10" s="1"/>
  <c r="I199" i="10" a="1"/>
  <c r="I199" i="10" s="1"/>
  <c r="H199" i="10" a="1"/>
  <c r="H199" i="10" s="1"/>
  <c r="G210" i="10"/>
  <c r="N198" i="10" a="1"/>
  <c r="N198" i="10" s="1"/>
  <c r="M198" i="10" a="1"/>
  <c r="M198" i="10" s="1"/>
  <c r="L198" i="10" a="1"/>
  <c r="L198" i="10" s="1"/>
  <c r="K198" i="10" a="1"/>
  <c r="K198" i="10" s="1"/>
  <c r="J198" i="10" a="1"/>
  <c r="J198" i="10" s="1"/>
  <c r="I198" i="10" a="1"/>
  <c r="I198" i="10" s="1"/>
  <c r="H198" i="10" a="1"/>
  <c r="H198" i="10" s="1"/>
  <c r="G209" i="10"/>
  <c r="N197" i="10" a="1"/>
  <c r="N197" i="10" s="1"/>
  <c r="M197" i="10" a="1"/>
  <c r="M197" i="10" s="1"/>
  <c r="L197" i="10" a="1"/>
  <c r="L197" i="10" s="1"/>
  <c r="K197" i="10" a="1"/>
  <c r="K197" i="10" s="1"/>
  <c r="J197" i="10" a="1"/>
  <c r="J197" i="10" s="1"/>
  <c r="I197" i="10" a="1"/>
  <c r="I197" i="10" s="1"/>
  <c r="H197" i="10" a="1"/>
  <c r="H197" i="10" s="1"/>
  <c r="G208" i="10"/>
  <c r="N196" i="10" a="1"/>
  <c r="N196" i="10" s="1"/>
  <c r="M196" i="10" a="1"/>
  <c r="M196" i="10" s="1"/>
  <c r="L196" i="10" a="1"/>
  <c r="L196" i="10" s="1"/>
  <c r="K196" i="10" a="1"/>
  <c r="K196" i="10" s="1"/>
  <c r="J196" i="10" a="1"/>
  <c r="J196" i="10" s="1"/>
  <c r="I196" i="10" a="1"/>
  <c r="I196" i="10" s="1"/>
  <c r="H196" i="10" a="1"/>
  <c r="H196" i="10" s="1"/>
  <c r="G207" i="10"/>
  <c r="N195" i="10" a="1"/>
  <c r="N195" i="10" s="1"/>
  <c r="M195" i="10" a="1"/>
  <c r="M195" i="10" s="1"/>
  <c r="L195" i="10" a="1"/>
  <c r="L195" i="10" s="1"/>
  <c r="K195" i="10" a="1"/>
  <c r="K195" i="10" s="1"/>
  <c r="J195" i="10" a="1"/>
  <c r="J195" i="10" s="1"/>
  <c r="I195" i="10" a="1"/>
  <c r="I195" i="10" s="1"/>
  <c r="H195" i="10" a="1"/>
  <c r="H195" i="10" s="1"/>
  <c r="G219" i="10" l="1"/>
  <c r="N207" i="10" a="1"/>
  <c r="N207" i="10" s="1"/>
  <c r="M207" i="10" a="1"/>
  <c r="M207" i="10" s="1"/>
  <c r="L207" i="10" a="1"/>
  <c r="L207" i="10" s="1"/>
  <c r="K207" i="10" a="1"/>
  <c r="K207" i="10" s="1"/>
  <c r="J207" i="10" a="1"/>
  <c r="J207" i="10" s="1"/>
  <c r="I207" i="10" a="1"/>
  <c r="I207" i="10" s="1"/>
  <c r="H207" i="10" a="1"/>
  <c r="H207" i="10" s="1"/>
  <c r="G220" i="10"/>
  <c r="N208" i="10" a="1"/>
  <c r="N208" i="10" s="1"/>
  <c r="M208" i="10" a="1"/>
  <c r="M208" i="10" s="1"/>
  <c r="L208" i="10" a="1"/>
  <c r="L208" i="10" s="1"/>
  <c r="K208" i="10" a="1"/>
  <c r="K208" i="10" s="1"/>
  <c r="J208" i="10" a="1"/>
  <c r="J208" i="10" s="1"/>
  <c r="I208" i="10" a="1"/>
  <c r="I208" i="10" s="1"/>
  <c r="H208" i="10" a="1"/>
  <c r="H208" i="10" s="1"/>
  <c r="G221" i="10"/>
  <c r="N209" i="10" a="1"/>
  <c r="N209" i="10" s="1"/>
  <c r="M209" i="10" a="1"/>
  <c r="M209" i="10" s="1"/>
  <c r="L209" i="10" a="1"/>
  <c r="L209" i="10" s="1"/>
  <c r="K209" i="10" a="1"/>
  <c r="K209" i="10" s="1"/>
  <c r="J209" i="10" a="1"/>
  <c r="J209" i="10" s="1"/>
  <c r="I209" i="10" a="1"/>
  <c r="I209" i="10" s="1"/>
  <c r="H209" i="10" a="1"/>
  <c r="H209" i="10" s="1"/>
  <c r="G222" i="10"/>
  <c r="N210" i="10" a="1"/>
  <c r="N210" i="10" s="1"/>
  <c r="M210" i="10" a="1"/>
  <c r="M210" i="10" s="1"/>
  <c r="L210" i="10" a="1"/>
  <c r="L210" i="10" s="1"/>
  <c r="K210" i="10" a="1"/>
  <c r="K210" i="10" s="1"/>
  <c r="J210" i="10" a="1"/>
  <c r="J210" i="10" s="1"/>
  <c r="I210" i="10" a="1"/>
  <c r="I210" i="10" s="1"/>
  <c r="H210" i="10" a="1"/>
  <c r="H210" i="10" s="1"/>
  <c r="G223" i="10"/>
  <c r="N211" i="10" a="1"/>
  <c r="N211" i="10" s="1"/>
  <c r="M211" i="10" a="1"/>
  <c r="M211" i="10" s="1"/>
  <c r="L211" i="10" a="1"/>
  <c r="L211" i="10" s="1"/>
  <c r="K211" i="10" a="1"/>
  <c r="K211" i="10" s="1"/>
  <c r="J211" i="10" a="1"/>
  <c r="J211" i="10" s="1"/>
  <c r="I211" i="10" a="1"/>
  <c r="I211" i="10" s="1"/>
  <c r="H211" i="10" a="1"/>
  <c r="H211" i="10" s="1"/>
  <c r="G224" i="10"/>
  <c r="N212" i="10" a="1"/>
  <c r="N212" i="10" s="1"/>
  <c r="M212" i="10" a="1"/>
  <c r="M212" i="10" s="1"/>
  <c r="L212" i="10" a="1"/>
  <c r="L212" i="10" s="1"/>
  <c r="K212" i="10" a="1"/>
  <c r="K212" i="10" s="1"/>
  <c r="J212" i="10" a="1"/>
  <c r="J212" i="10" s="1"/>
  <c r="I212" i="10" a="1"/>
  <c r="I212" i="10" s="1"/>
  <c r="H212" i="10" a="1"/>
  <c r="H212" i="10" s="1"/>
  <c r="G225" i="10"/>
  <c r="N213" i="10" a="1"/>
  <c r="N213" i="10" s="1"/>
  <c r="M213" i="10" a="1"/>
  <c r="M213" i="10" s="1"/>
  <c r="L213" i="10" a="1"/>
  <c r="L213" i="10" s="1"/>
  <c r="K213" i="10" a="1"/>
  <c r="K213" i="10" s="1"/>
  <c r="J213" i="10" a="1"/>
  <c r="J213" i="10" s="1"/>
  <c r="I213" i="10" a="1"/>
  <c r="I213" i="10" s="1"/>
  <c r="H213" i="10" a="1"/>
  <c r="H213" i="10" s="1"/>
  <c r="G226" i="10"/>
  <c r="N214" i="10" a="1"/>
  <c r="N214" i="10" s="1"/>
  <c r="M214" i="10" a="1"/>
  <c r="M214" i="10" s="1"/>
  <c r="L214" i="10" a="1"/>
  <c r="L214" i="10" s="1"/>
  <c r="K214" i="10" a="1"/>
  <c r="K214" i="10" s="1"/>
  <c r="J214" i="10" a="1"/>
  <c r="J214" i="10" s="1"/>
  <c r="I214" i="10" a="1"/>
  <c r="I214" i="10" s="1"/>
  <c r="H214" i="10" a="1"/>
  <c r="H214" i="10" s="1"/>
  <c r="G227" i="10"/>
  <c r="N215" i="10" a="1"/>
  <c r="N215" i="10" s="1"/>
  <c r="M215" i="10" a="1"/>
  <c r="M215" i="10" s="1"/>
  <c r="L215" i="10" a="1"/>
  <c r="L215" i="10" s="1"/>
  <c r="K215" i="10" a="1"/>
  <c r="K215" i="10" s="1"/>
  <c r="J215" i="10" a="1"/>
  <c r="J215" i="10" s="1"/>
  <c r="I215" i="10" a="1"/>
  <c r="I215" i="10" s="1"/>
  <c r="H215" i="10" a="1"/>
  <c r="H215" i="10" s="1"/>
  <c r="G228" i="10"/>
  <c r="N216" i="10" a="1"/>
  <c r="N216" i="10" s="1"/>
  <c r="M216" i="10" a="1"/>
  <c r="M216" i="10" s="1"/>
  <c r="L216" i="10" a="1"/>
  <c r="L216" i="10" s="1"/>
  <c r="K216" i="10" a="1"/>
  <c r="K216" i="10" s="1"/>
  <c r="J216" i="10" a="1"/>
  <c r="J216" i="10" s="1"/>
  <c r="I216" i="10" a="1"/>
  <c r="I216" i="10" s="1"/>
  <c r="H216" i="10" a="1"/>
  <c r="H216" i="10" s="1"/>
  <c r="G229" i="10"/>
  <c r="N217" i="10" a="1"/>
  <c r="N217" i="10" s="1"/>
  <c r="M217" i="10" a="1"/>
  <c r="M217" i="10" s="1"/>
  <c r="L217" i="10" a="1"/>
  <c r="L217" i="10" s="1"/>
  <c r="K217" i="10" a="1"/>
  <c r="K217" i="10" s="1"/>
  <c r="J217" i="10" a="1"/>
  <c r="J217" i="10" s="1"/>
  <c r="I217" i="10" a="1"/>
  <c r="I217" i="10" s="1"/>
  <c r="H217" i="10" a="1"/>
  <c r="H217" i="10" s="1"/>
  <c r="G230" i="10"/>
  <c r="N218" i="10" a="1"/>
  <c r="N218" i="10" s="1"/>
  <c r="M218" i="10" a="1"/>
  <c r="M218" i="10" s="1"/>
  <c r="L218" i="10" a="1"/>
  <c r="L218" i="10" s="1"/>
  <c r="K218" i="10" a="1"/>
  <c r="K218" i="10" s="1"/>
  <c r="J218" i="10" a="1"/>
  <c r="J218" i="10" s="1"/>
  <c r="I218" i="10" a="1"/>
  <c r="I218" i="10" s="1"/>
  <c r="H218" i="10" a="1"/>
  <c r="H218" i="10" s="1"/>
  <c r="G242" i="10" l="1"/>
  <c r="N230" i="10" a="1"/>
  <c r="N230" i="10" s="1"/>
  <c r="M230" i="10" a="1"/>
  <c r="M230" i="10" s="1"/>
  <c r="L230" i="10" a="1"/>
  <c r="L230" i="10" s="1"/>
  <c r="K230" i="10" a="1"/>
  <c r="K230" i="10" s="1"/>
  <c r="J230" i="10" a="1"/>
  <c r="J230" i="10" s="1"/>
  <c r="I230" i="10" a="1"/>
  <c r="I230" i="10" s="1"/>
  <c r="H230" i="10" a="1"/>
  <c r="H230" i="10" s="1"/>
  <c r="G241" i="10"/>
  <c r="N229" i="10" a="1"/>
  <c r="N229" i="10" s="1"/>
  <c r="M229" i="10" a="1"/>
  <c r="M229" i="10" s="1"/>
  <c r="L229" i="10" a="1"/>
  <c r="L229" i="10" s="1"/>
  <c r="K229" i="10" a="1"/>
  <c r="K229" i="10" s="1"/>
  <c r="J229" i="10" a="1"/>
  <c r="J229" i="10" s="1"/>
  <c r="I229" i="10" a="1"/>
  <c r="I229" i="10" s="1"/>
  <c r="H229" i="10" a="1"/>
  <c r="H229" i="10" s="1"/>
  <c r="G240" i="10"/>
  <c r="N228" i="10" a="1"/>
  <c r="N228" i="10" s="1"/>
  <c r="M228" i="10" a="1"/>
  <c r="M228" i="10" s="1"/>
  <c r="L228" i="10" a="1"/>
  <c r="L228" i="10" s="1"/>
  <c r="K228" i="10" a="1"/>
  <c r="K228" i="10" s="1"/>
  <c r="J228" i="10" a="1"/>
  <c r="J228" i="10" s="1"/>
  <c r="I228" i="10" a="1"/>
  <c r="I228" i="10" s="1"/>
  <c r="H228" i="10" a="1"/>
  <c r="H228" i="10" s="1"/>
  <c r="G239" i="10"/>
  <c r="N227" i="10" a="1"/>
  <c r="N227" i="10" s="1"/>
  <c r="M227" i="10" a="1"/>
  <c r="M227" i="10" s="1"/>
  <c r="L227" i="10" a="1"/>
  <c r="L227" i="10" s="1"/>
  <c r="K227" i="10" a="1"/>
  <c r="K227" i="10" s="1"/>
  <c r="J227" i="10" a="1"/>
  <c r="J227" i="10" s="1"/>
  <c r="I227" i="10" a="1"/>
  <c r="I227" i="10" s="1"/>
  <c r="H227" i="10" a="1"/>
  <c r="H227" i="10" s="1"/>
  <c r="G238" i="10"/>
  <c r="N226" i="10" a="1"/>
  <c r="N226" i="10" s="1"/>
  <c r="M226" i="10" a="1"/>
  <c r="M226" i="10" s="1"/>
  <c r="L226" i="10" a="1"/>
  <c r="L226" i="10" s="1"/>
  <c r="K226" i="10" a="1"/>
  <c r="K226" i="10" s="1"/>
  <c r="J226" i="10" a="1"/>
  <c r="J226" i="10" s="1"/>
  <c r="I226" i="10" a="1"/>
  <c r="I226" i="10" s="1"/>
  <c r="H226" i="10" a="1"/>
  <c r="H226" i="10" s="1"/>
  <c r="G237" i="10"/>
  <c r="N225" i="10" a="1"/>
  <c r="N225" i="10" s="1"/>
  <c r="M225" i="10" a="1"/>
  <c r="M225" i="10" s="1"/>
  <c r="L225" i="10" a="1"/>
  <c r="L225" i="10" s="1"/>
  <c r="K225" i="10" a="1"/>
  <c r="K225" i="10" s="1"/>
  <c r="J225" i="10" a="1"/>
  <c r="J225" i="10" s="1"/>
  <c r="I225" i="10" a="1"/>
  <c r="I225" i="10" s="1"/>
  <c r="H225" i="10" a="1"/>
  <c r="H225" i="10" s="1"/>
  <c r="G236" i="10"/>
  <c r="N224" i="10" a="1"/>
  <c r="N224" i="10" s="1"/>
  <c r="M224" i="10" a="1"/>
  <c r="M224" i="10" s="1"/>
  <c r="L224" i="10" a="1"/>
  <c r="L224" i="10" s="1"/>
  <c r="K224" i="10" a="1"/>
  <c r="K224" i="10" s="1"/>
  <c r="J224" i="10" a="1"/>
  <c r="J224" i="10" s="1"/>
  <c r="I224" i="10" a="1"/>
  <c r="I224" i="10" s="1"/>
  <c r="H224" i="10" a="1"/>
  <c r="H224" i="10" s="1"/>
  <c r="G235" i="10"/>
  <c r="N223" i="10" a="1"/>
  <c r="N223" i="10" s="1"/>
  <c r="M223" i="10" a="1"/>
  <c r="M223" i="10" s="1"/>
  <c r="L223" i="10" a="1"/>
  <c r="L223" i="10" s="1"/>
  <c r="K223" i="10" a="1"/>
  <c r="K223" i="10" s="1"/>
  <c r="J223" i="10" a="1"/>
  <c r="J223" i="10" s="1"/>
  <c r="I223" i="10" a="1"/>
  <c r="I223" i="10" s="1"/>
  <c r="H223" i="10" a="1"/>
  <c r="H223" i="10" s="1"/>
  <c r="G234" i="10"/>
  <c r="N222" i="10" a="1"/>
  <c r="N222" i="10" s="1"/>
  <c r="M222" i="10" a="1"/>
  <c r="M222" i="10" s="1"/>
  <c r="L222" i="10" a="1"/>
  <c r="L222" i="10" s="1"/>
  <c r="K222" i="10" a="1"/>
  <c r="K222" i="10" s="1"/>
  <c r="J222" i="10" a="1"/>
  <c r="J222" i="10" s="1"/>
  <c r="I222" i="10" a="1"/>
  <c r="I222" i="10" s="1"/>
  <c r="H222" i="10" a="1"/>
  <c r="H222" i="10" s="1"/>
  <c r="G233" i="10"/>
  <c r="N221" i="10" a="1"/>
  <c r="N221" i="10" s="1"/>
  <c r="M221" i="10" a="1"/>
  <c r="M221" i="10" s="1"/>
  <c r="L221" i="10" a="1"/>
  <c r="L221" i="10" s="1"/>
  <c r="K221" i="10" a="1"/>
  <c r="K221" i="10" s="1"/>
  <c r="J221" i="10" a="1"/>
  <c r="J221" i="10" s="1"/>
  <c r="I221" i="10" a="1"/>
  <c r="I221" i="10" s="1"/>
  <c r="H221" i="10" a="1"/>
  <c r="H221" i="10" s="1"/>
  <c r="G232" i="10"/>
  <c r="N220" i="10" a="1"/>
  <c r="N220" i="10" s="1"/>
  <c r="M220" i="10" a="1"/>
  <c r="M220" i="10" s="1"/>
  <c r="L220" i="10" a="1"/>
  <c r="L220" i="10" s="1"/>
  <c r="K220" i="10" a="1"/>
  <c r="K220" i="10" s="1"/>
  <c r="J220" i="10" a="1"/>
  <c r="J220" i="10" s="1"/>
  <c r="I220" i="10" a="1"/>
  <c r="I220" i="10" s="1"/>
  <c r="H220" i="10" a="1"/>
  <c r="H220" i="10" s="1"/>
  <c r="G231" i="10"/>
  <c r="N219" i="10" a="1"/>
  <c r="N219" i="10" s="1"/>
  <c r="M219" i="10" a="1"/>
  <c r="M219" i="10" s="1"/>
  <c r="L219" i="10" a="1"/>
  <c r="L219" i="10" s="1"/>
  <c r="K219" i="10" a="1"/>
  <c r="K219" i="10" s="1"/>
  <c r="J219" i="10" a="1"/>
  <c r="J219" i="10" s="1"/>
  <c r="I219" i="10" a="1"/>
  <c r="I219" i="10" s="1"/>
  <c r="H219" i="10" a="1"/>
  <c r="H219" i="10" s="1"/>
  <c r="G243" i="10" l="1"/>
  <c r="N231" i="10" a="1"/>
  <c r="N231" i="10" s="1"/>
  <c r="M231" i="10" a="1"/>
  <c r="M231" i="10" s="1"/>
  <c r="L231" i="10" a="1"/>
  <c r="L231" i="10" s="1"/>
  <c r="K231" i="10" a="1"/>
  <c r="K231" i="10" s="1"/>
  <c r="J231" i="10" a="1"/>
  <c r="J231" i="10" s="1"/>
  <c r="I231" i="10" a="1"/>
  <c r="I231" i="10" s="1"/>
  <c r="H231" i="10" a="1"/>
  <c r="H231" i="10" s="1"/>
  <c r="G244" i="10"/>
  <c r="N232" i="10" a="1"/>
  <c r="N232" i="10" s="1"/>
  <c r="M232" i="10" a="1"/>
  <c r="M232" i="10" s="1"/>
  <c r="L232" i="10" a="1"/>
  <c r="L232" i="10" s="1"/>
  <c r="K232" i="10" a="1"/>
  <c r="K232" i="10" s="1"/>
  <c r="J232" i="10" a="1"/>
  <c r="J232" i="10" s="1"/>
  <c r="I232" i="10" a="1"/>
  <c r="I232" i="10" s="1"/>
  <c r="H232" i="10" a="1"/>
  <c r="H232" i="10" s="1"/>
  <c r="G245" i="10"/>
  <c r="N233" i="10" a="1"/>
  <c r="N233" i="10" s="1"/>
  <c r="M233" i="10" a="1"/>
  <c r="M233" i="10" s="1"/>
  <c r="L233" i="10" a="1"/>
  <c r="L233" i="10" s="1"/>
  <c r="K233" i="10" a="1"/>
  <c r="K233" i="10" s="1"/>
  <c r="J233" i="10" a="1"/>
  <c r="J233" i="10" s="1"/>
  <c r="I233" i="10" a="1"/>
  <c r="I233" i="10" s="1"/>
  <c r="H233" i="10" a="1"/>
  <c r="H233" i="10" s="1"/>
  <c r="G246" i="10"/>
  <c r="N234" i="10" a="1"/>
  <c r="N234" i="10" s="1"/>
  <c r="M234" i="10" a="1"/>
  <c r="M234" i="10" s="1"/>
  <c r="L234" i="10" a="1"/>
  <c r="L234" i="10" s="1"/>
  <c r="K234" i="10" a="1"/>
  <c r="K234" i="10" s="1"/>
  <c r="J234" i="10" a="1"/>
  <c r="J234" i="10" s="1"/>
  <c r="I234" i="10" a="1"/>
  <c r="I234" i="10" s="1"/>
  <c r="H234" i="10" a="1"/>
  <c r="H234" i="10" s="1"/>
  <c r="G247" i="10"/>
  <c r="N235" i="10" a="1"/>
  <c r="N235" i="10" s="1"/>
  <c r="M235" i="10" a="1"/>
  <c r="M235" i="10" s="1"/>
  <c r="L235" i="10" a="1"/>
  <c r="L235" i="10" s="1"/>
  <c r="K235" i="10" a="1"/>
  <c r="K235" i="10" s="1"/>
  <c r="J235" i="10" a="1"/>
  <c r="J235" i="10" s="1"/>
  <c r="I235" i="10" a="1"/>
  <c r="I235" i="10" s="1"/>
  <c r="H235" i="10" a="1"/>
  <c r="H235" i="10" s="1"/>
  <c r="G248" i="10"/>
  <c r="N236" i="10" a="1"/>
  <c r="N236" i="10" s="1"/>
  <c r="M236" i="10" a="1"/>
  <c r="M236" i="10" s="1"/>
  <c r="L236" i="10" a="1"/>
  <c r="L236" i="10" s="1"/>
  <c r="K236" i="10" a="1"/>
  <c r="K236" i="10" s="1"/>
  <c r="J236" i="10" a="1"/>
  <c r="J236" i="10" s="1"/>
  <c r="I236" i="10" a="1"/>
  <c r="I236" i="10" s="1"/>
  <c r="H236" i="10" a="1"/>
  <c r="H236" i="10" s="1"/>
  <c r="G249" i="10"/>
  <c r="N237" i="10" a="1"/>
  <c r="N237" i="10" s="1"/>
  <c r="M237" i="10" a="1"/>
  <c r="M237" i="10" s="1"/>
  <c r="L237" i="10" a="1"/>
  <c r="L237" i="10" s="1"/>
  <c r="K237" i="10" a="1"/>
  <c r="K237" i="10" s="1"/>
  <c r="J237" i="10" a="1"/>
  <c r="J237" i="10" s="1"/>
  <c r="I237" i="10" a="1"/>
  <c r="I237" i="10" s="1"/>
  <c r="H237" i="10" a="1"/>
  <c r="H237" i="10" s="1"/>
  <c r="G250" i="10"/>
  <c r="N238" i="10" a="1"/>
  <c r="N238" i="10" s="1"/>
  <c r="M238" i="10" a="1"/>
  <c r="M238" i="10" s="1"/>
  <c r="L238" i="10" a="1"/>
  <c r="L238" i="10" s="1"/>
  <c r="K238" i="10" a="1"/>
  <c r="K238" i="10" s="1"/>
  <c r="J238" i="10" a="1"/>
  <c r="J238" i="10" s="1"/>
  <c r="I238" i="10" a="1"/>
  <c r="I238" i="10" s="1"/>
  <c r="H238" i="10" a="1"/>
  <c r="H238" i="10" s="1"/>
  <c r="G251" i="10"/>
  <c r="N239" i="10" a="1"/>
  <c r="N239" i="10" s="1"/>
  <c r="M239" i="10" a="1"/>
  <c r="M239" i="10" s="1"/>
  <c r="L239" i="10" a="1"/>
  <c r="L239" i="10" s="1"/>
  <c r="K239" i="10" a="1"/>
  <c r="K239" i="10" s="1"/>
  <c r="J239" i="10" a="1"/>
  <c r="J239" i="10" s="1"/>
  <c r="I239" i="10" a="1"/>
  <c r="I239" i="10" s="1"/>
  <c r="H239" i="10" a="1"/>
  <c r="H239" i="10" s="1"/>
  <c r="G252" i="10"/>
  <c r="N240" i="10" a="1"/>
  <c r="N240" i="10" s="1"/>
  <c r="M240" i="10" a="1"/>
  <c r="M240" i="10" s="1"/>
  <c r="L240" i="10" a="1"/>
  <c r="L240" i="10" s="1"/>
  <c r="K240" i="10" a="1"/>
  <c r="K240" i="10" s="1"/>
  <c r="J240" i="10" a="1"/>
  <c r="J240" i="10" s="1"/>
  <c r="I240" i="10" a="1"/>
  <c r="I240" i="10" s="1"/>
  <c r="H240" i="10" a="1"/>
  <c r="H240" i="10" s="1"/>
  <c r="G253" i="10"/>
  <c r="N241" i="10" a="1"/>
  <c r="N241" i="10" s="1"/>
  <c r="M241" i="10" a="1"/>
  <c r="M241" i="10" s="1"/>
  <c r="L241" i="10" a="1"/>
  <c r="L241" i="10" s="1"/>
  <c r="K241" i="10" a="1"/>
  <c r="K241" i="10" s="1"/>
  <c r="J241" i="10" a="1"/>
  <c r="J241" i="10" s="1"/>
  <c r="I241" i="10" a="1"/>
  <c r="I241" i="10" s="1"/>
  <c r="H241" i="10" a="1"/>
  <c r="H241" i="10" s="1"/>
  <c r="G254" i="10"/>
  <c r="N242" i="10" a="1"/>
  <c r="N242" i="10" s="1"/>
  <c r="M242" i="10" a="1"/>
  <c r="M242" i="10" s="1"/>
  <c r="L242" i="10" a="1"/>
  <c r="L242" i="10" s="1"/>
  <c r="K242" i="10" a="1"/>
  <c r="K242" i="10" s="1"/>
  <c r="J242" i="10" a="1"/>
  <c r="J242" i="10" s="1"/>
  <c r="I242" i="10" a="1"/>
  <c r="I242" i="10" s="1"/>
  <c r="H242" i="10" a="1"/>
  <c r="H242" i="10" s="1"/>
  <c r="G266" i="10" l="1"/>
  <c r="N254" i="10" a="1"/>
  <c r="N254" i="10" s="1"/>
  <c r="M254" i="10" a="1"/>
  <c r="M254" i="10" s="1"/>
  <c r="L254" i="10" a="1"/>
  <c r="L254" i="10" s="1"/>
  <c r="K254" i="10" a="1"/>
  <c r="K254" i="10" s="1"/>
  <c r="J254" i="10" a="1"/>
  <c r="J254" i="10" s="1"/>
  <c r="I254" i="10" a="1"/>
  <c r="I254" i="10" s="1"/>
  <c r="H254" i="10" a="1"/>
  <c r="H254" i="10" s="1"/>
  <c r="G265" i="10"/>
  <c r="N253" i="10" a="1"/>
  <c r="N253" i="10" s="1"/>
  <c r="M253" i="10" a="1"/>
  <c r="M253" i="10" s="1"/>
  <c r="L253" i="10" a="1"/>
  <c r="L253" i="10" s="1"/>
  <c r="K253" i="10" a="1"/>
  <c r="K253" i="10" s="1"/>
  <c r="J253" i="10" a="1"/>
  <c r="J253" i="10" s="1"/>
  <c r="I253" i="10" a="1"/>
  <c r="I253" i="10" s="1"/>
  <c r="H253" i="10" a="1"/>
  <c r="H253" i="10" s="1"/>
  <c r="G264" i="10"/>
  <c r="N252" i="10" a="1"/>
  <c r="N252" i="10" s="1"/>
  <c r="M252" i="10" a="1"/>
  <c r="M252" i="10" s="1"/>
  <c r="L252" i="10" a="1"/>
  <c r="L252" i="10" s="1"/>
  <c r="K252" i="10" a="1"/>
  <c r="K252" i="10" s="1"/>
  <c r="J252" i="10" a="1"/>
  <c r="J252" i="10" s="1"/>
  <c r="I252" i="10" a="1"/>
  <c r="I252" i="10" s="1"/>
  <c r="H252" i="10" a="1"/>
  <c r="H252" i="10" s="1"/>
  <c r="G263" i="10"/>
  <c r="N251" i="10" a="1"/>
  <c r="N251" i="10" s="1"/>
  <c r="M251" i="10" a="1"/>
  <c r="M251" i="10" s="1"/>
  <c r="L251" i="10" a="1"/>
  <c r="L251" i="10" s="1"/>
  <c r="K251" i="10" a="1"/>
  <c r="K251" i="10" s="1"/>
  <c r="J251" i="10" a="1"/>
  <c r="J251" i="10" s="1"/>
  <c r="I251" i="10" a="1"/>
  <c r="I251" i="10" s="1"/>
  <c r="H251" i="10" a="1"/>
  <c r="H251" i="10" s="1"/>
  <c r="G262" i="10"/>
  <c r="N250" i="10" a="1"/>
  <c r="N250" i="10" s="1"/>
  <c r="M250" i="10" a="1"/>
  <c r="M250" i="10" s="1"/>
  <c r="L250" i="10" a="1"/>
  <c r="L250" i="10" s="1"/>
  <c r="K250" i="10" a="1"/>
  <c r="K250" i="10" s="1"/>
  <c r="J250" i="10" a="1"/>
  <c r="J250" i="10" s="1"/>
  <c r="I250" i="10" a="1"/>
  <c r="I250" i="10" s="1"/>
  <c r="H250" i="10" a="1"/>
  <c r="H250" i="10" s="1"/>
  <c r="G261" i="10"/>
  <c r="N249" i="10" a="1"/>
  <c r="N249" i="10" s="1"/>
  <c r="M249" i="10" a="1"/>
  <c r="M249" i="10" s="1"/>
  <c r="L249" i="10" a="1"/>
  <c r="L249" i="10" s="1"/>
  <c r="K249" i="10" a="1"/>
  <c r="K249" i="10" s="1"/>
  <c r="J249" i="10" a="1"/>
  <c r="J249" i="10" s="1"/>
  <c r="I249" i="10" a="1"/>
  <c r="I249" i="10" s="1"/>
  <c r="H249" i="10" a="1"/>
  <c r="H249" i="10" s="1"/>
  <c r="G260" i="10"/>
  <c r="N248" i="10" a="1"/>
  <c r="N248" i="10" s="1"/>
  <c r="M248" i="10" a="1"/>
  <c r="M248" i="10" s="1"/>
  <c r="L248" i="10" a="1"/>
  <c r="L248" i="10" s="1"/>
  <c r="K248" i="10" a="1"/>
  <c r="K248" i="10" s="1"/>
  <c r="J248" i="10" a="1"/>
  <c r="J248" i="10" s="1"/>
  <c r="I248" i="10" a="1"/>
  <c r="I248" i="10" s="1"/>
  <c r="H248" i="10" a="1"/>
  <c r="H248" i="10" s="1"/>
  <c r="G259" i="10"/>
  <c r="N247" i="10" a="1"/>
  <c r="N247" i="10" s="1"/>
  <c r="M247" i="10" a="1"/>
  <c r="M247" i="10" s="1"/>
  <c r="L247" i="10" a="1"/>
  <c r="L247" i="10" s="1"/>
  <c r="K247" i="10" a="1"/>
  <c r="K247" i="10" s="1"/>
  <c r="J247" i="10" a="1"/>
  <c r="J247" i="10" s="1"/>
  <c r="I247" i="10" a="1"/>
  <c r="I247" i="10" s="1"/>
  <c r="H247" i="10" a="1"/>
  <c r="H247" i="10" s="1"/>
  <c r="G258" i="10"/>
  <c r="N246" i="10" a="1"/>
  <c r="N246" i="10" s="1"/>
  <c r="M246" i="10" a="1"/>
  <c r="M246" i="10" s="1"/>
  <c r="L246" i="10" a="1"/>
  <c r="L246" i="10" s="1"/>
  <c r="K246" i="10" a="1"/>
  <c r="K246" i="10" s="1"/>
  <c r="J246" i="10" a="1"/>
  <c r="J246" i="10" s="1"/>
  <c r="I246" i="10" a="1"/>
  <c r="I246" i="10" s="1"/>
  <c r="H246" i="10" a="1"/>
  <c r="H246" i="10" s="1"/>
  <c r="G257" i="10"/>
  <c r="N245" i="10" a="1"/>
  <c r="N245" i="10" s="1"/>
  <c r="M245" i="10" a="1"/>
  <c r="M245" i="10" s="1"/>
  <c r="L245" i="10" a="1"/>
  <c r="L245" i="10" s="1"/>
  <c r="K245" i="10" a="1"/>
  <c r="K245" i="10" s="1"/>
  <c r="J245" i="10" a="1"/>
  <c r="J245" i="10" s="1"/>
  <c r="I245" i="10" a="1"/>
  <c r="I245" i="10" s="1"/>
  <c r="H245" i="10" a="1"/>
  <c r="H245" i="10" s="1"/>
  <c r="G256" i="10"/>
  <c r="N244" i="10" a="1"/>
  <c r="N244" i="10" s="1"/>
  <c r="M244" i="10" a="1"/>
  <c r="M244" i="10" s="1"/>
  <c r="L244" i="10" a="1"/>
  <c r="L244" i="10" s="1"/>
  <c r="K244" i="10" a="1"/>
  <c r="K244" i="10" s="1"/>
  <c r="J244" i="10" a="1"/>
  <c r="J244" i="10" s="1"/>
  <c r="I244" i="10" a="1"/>
  <c r="I244" i="10" s="1"/>
  <c r="H244" i="10" a="1"/>
  <c r="H244" i="10" s="1"/>
  <c r="G255" i="10"/>
  <c r="N243" i="10" a="1"/>
  <c r="N243" i="10" s="1"/>
  <c r="M243" i="10" a="1"/>
  <c r="M243" i="10" s="1"/>
  <c r="L243" i="10" a="1"/>
  <c r="L243" i="10" s="1"/>
  <c r="K243" i="10" a="1"/>
  <c r="K243" i="10" s="1"/>
  <c r="J243" i="10" a="1"/>
  <c r="J243" i="10" s="1"/>
  <c r="I243" i="10" a="1"/>
  <c r="I243" i="10" s="1"/>
  <c r="H243" i="10" a="1"/>
  <c r="H243" i="10" s="1"/>
  <c r="G267" i="10" l="1"/>
  <c r="N255" i="10" a="1"/>
  <c r="N255" i="10" s="1"/>
  <c r="M255" i="10" a="1"/>
  <c r="M255" i="10" s="1"/>
  <c r="L255" i="10" a="1"/>
  <c r="L255" i="10" s="1"/>
  <c r="K255" i="10" a="1"/>
  <c r="K255" i="10" s="1"/>
  <c r="J255" i="10" a="1"/>
  <c r="J255" i="10" s="1"/>
  <c r="I255" i="10" a="1"/>
  <c r="I255" i="10" s="1"/>
  <c r="H255" i="10" a="1"/>
  <c r="H255" i="10" s="1"/>
  <c r="G268" i="10"/>
  <c r="N256" i="10" a="1"/>
  <c r="N256" i="10" s="1"/>
  <c r="M256" i="10" a="1"/>
  <c r="M256" i="10" s="1"/>
  <c r="L256" i="10" a="1"/>
  <c r="L256" i="10" s="1"/>
  <c r="K256" i="10" a="1"/>
  <c r="K256" i="10" s="1"/>
  <c r="J256" i="10" a="1"/>
  <c r="J256" i="10" s="1"/>
  <c r="I256" i="10" a="1"/>
  <c r="I256" i="10" s="1"/>
  <c r="H256" i="10" a="1"/>
  <c r="H256" i="10" s="1"/>
  <c r="G269" i="10"/>
  <c r="N257" i="10" a="1"/>
  <c r="N257" i="10" s="1"/>
  <c r="M257" i="10" a="1"/>
  <c r="M257" i="10" s="1"/>
  <c r="L257" i="10" a="1"/>
  <c r="L257" i="10" s="1"/>
  <c r="K257" i="10" a="1"/>
  <c r="K257" i="10" s="1"/>
  <c r="J257" i="10" a="1"/>
  <c r="J257" i="10" s="1"/>
  <c r="I257" i="10" a="1"/>
  <c r="I257" i="10" s="1"/>
  <c r="H257" i="10" a="1"/>
  <c r="H257" i="10" s="1"/>
  <c r="G270" i="10"/>
  <c r="N258" i="10" a="1"/>
  <c r="N258" i="10" s="1"/>
  <c r="M258" i="10" a="1"/>
  <c r="M258" i="10" s="1"/>
  <c r="L258" i="10" a="1"/>
  <c r="L258" i="10" s="1"/>
  <c r="K258" i="10" a="1"/>
  <c r="K258" i="10" s="1"/>
  <c r="J258" i="10" a="1"/>
  <c r="J258" i="10" s="1"/>
  <c r="I258" i="10" a="1"/>
  <c r="I258" i="10" s="1"/>
  <c r="H258" i="10" a="1"/>
  <c r="H258" i="10" s="1"/>
  <c r="G271" i="10"/>
  <c r="N259" i="10" a="1"/>
  <c r="N259" i="10" s="1"/>
  <c r="M259" i="10" a="1"/>
  <c r="M259" i="10" s="1"/>
  <c r="L259" i="10" a="1"/>
  <c r="L259" i="10" s="1"/>
  <c r="K259" i="10" a="1"/>
  <c r="K259" i="10" s="1"/>
  <c r="J259" i="10" a="1"/>
  <c r="J259" i="10" s="1"/>
  <c r="I259" i="10" a="1"/>
  <c r="I259" i="10" s="1"/>
  <c r="H259" i="10" a="1"/>
  <c r="H259" i="10" s="1"/>
  <c r="G272" i="10"/>
  <c r="N260" i="10" a="1"/>
  <c r="N260" i="10" s="1"/>
  <c r="M260" i="10" a="1"/>
  <c r="M260" i="10" s="1"/>
  <c r="L260" i="10" a="1"/>
  <c r="L260" i="10" s="1"/>
  <c r="K260" i="10" a="1"/>
  <c r="K260" i="10" s="1"/>
  <c r="J260" i="10" a="1"/>
  <c r="J260" i="10" s="1"/>
  <c r="I260" i="10" a="1"/>
  <c r="I260" i="10" s="1"/>
  <c r="H260" i="10" a="1"/>
  <c r="H260" i="10" s="1"/>
  <c r="G273" i="10"/>
  <c r="N261" i="10" a="1"/>
  <c r="N261" i="10" s="1"/>
  <c r="M261" i="10" a="1"/>
  <c r="M261" i="10" s="1"/>
  <c r="L261" i="10" a="1"/>
  <c r="L261" i="10" s="1"/>
  <c r="K261" i="10" a="1"/>
  <c r="K261" i="10" s="1"/>
  <c r="J261" i="10" a="1"/>
  <c r="J261" i="10" s="1"/>
  <c r="I261" i="10" a="1"/>
  <c r="I261" i="10" s="1"/>
  <c r="H261" i="10" a="1"/>
  <c r="H261" i="10" s="1"/>
  <c r="G274" i="10"/>
  <c r="N262" i="10" a="1"/>
  <c r="N262" i="10" s="1"/>
  <c r="M262" i="10" a="1"/>
  <c r="M262" i="10" s="1"/>
  <c r="L262" i="10" a="1"/>
  <c r="L262" i="10" s="1"/>
  <c r="K262" i="10" a="1"/>
  <c r="K262" i="10" s="1"/>
  <c r="J262" i="10" a="1"/>
  <c r="J262" i="10" s="1"/>
  <c r="I262" i="10" a="1"/>
  <c r="I262" i="10" s="1"/>
  <c r="H262" i="10" a="1"/>
  <c r="H262" i="10" s="1"/>
  <c r="G275" i="10"/>
  <c r="N263" i="10" a="1"/>
  <c r="N263" i="10" s="1"/>
  <c r="M263" i="10" a="1"/>
  <c r="M263" i="10" s="1"/>
  <c r="L263" i="10" a="1"/>
  <c r="L263" i="10" s="1"/>
  <c r="K263" i="10" a="1"/>
  <c r="K263" i="10" s="1"/>
  <c r="J263" i="10" a="1"/>
  <c r="J263" i="10" s="1"/>
  <c r="I263" i="10" a="1"/>
  <c r="I263" i="10" s="1"/>
  <c r="H263" i="10" a="1"/>
  <c r="H263" i="10" s="1"/>
  <c r="G276" i="10"/>
  <c r="N264" i="10" a="1"/>
  <c r="N264" i="10" s="1"/>
  <c r="M264" i="10" a="1"/>
  <c r="M264" i="10" s="1"/>
  <c r="L264" i="10" a="1"/>
  <c r="L264" i="10" s="1"/>
  <c r="K264" i="10" a="1"/>
  <c r="K264" i="10" s="1"/>
  <c r="J264" i="10" a="1"/>
  <c r="J264" i="10" s="1"/>
  <c r="I264" i="10" a="1"/>
  <c r="I264" i="10" s="1"/>
  <c r="H264" i="10" a="1"/>
  <c r="H264" i="10" s="1"/>
  <c r="G277" i="10"/>
  <c r="N265" i="10" a="1"/>
  <c r="N265" i="10" s="1"/>
  <c r="M265" i="10" a="1"/>
  <c r="M265" i="10" s="1"/>
  <c r="L265" i="10" a="1"/>
  <c r="L265" i="10" s="1"/>
  <c r="K265" i="10" a="1"/>
  <c r="K265" i="10" s="1"/>
  <c r="J265" i="10" a="1"/>
  <c r="J265" i="10" s="1"/>
  <c r="I265" i="10" a="1"/>
  <c r="I265" i="10" s="1"/>
  <c r="H265" i="10" a="1"/>
  <c r="H265" i="10" s="1"/>
  <c r="G278" i="10"/>
  <c r="N266" i="10" a="1"/>
  <c r="N266" i="10" s="1"/>
  <c r="M266" i="10" a="1"/>
  <c r="M266" i="10" s="1"/>
  <c r="L266" i="10" a="1"/>
  <c r="L266" i="10" s="1"/>
  <c r="K266" i="10" a="1"/>
  <c r="K266" i="10" s="1"/>
  <c r="J266" i="10" a="1"/>
  <c r="J266" i="10" s="1"/>
  <c r="I266" i="10" a="1"/>
  <c r="I266" i="10" s="1"/>
  <c r="H266" i="10" a="1"/>
  <c r="H266" i="10" s="1"/>
  <c r="G290" i="10" l="1"/>
  <c r="N278" i="10" a="1"/>
  <c r="N278" i="10" s="1"/>
  <c r="M278" i="10" a="1"/>
  <c r="M278" i="10" s="1"/>
  <c r="L278" i="10" a="1"/>
  <c r="L278" i="10" s="1"/>
  <c r="K278" i="10" a="1"/>
  <c r="K278" i="10" s="1"/>
  <c r="J278" i="10" a="1"/>
  <c r="J278" i="10" s="1"/>
  <c r="I278" i="10" a="1"/>
  <c r="I278" i="10" s="1"/>
  <c r="H278" i="10" a="1"/>
  <c r="H278" i="10" s="1"/>
  <c r="G289" i="10"/>
  <c r="N277" i="10" a="1"/>
  <c r="N277" i="10" s="1"/>
  <c r="M277" i="10" a="1"/>
  <c r="M277" i="10" s="1"/>
  <c r="L277" i="10" a="1"/>
  <c r="L277" i="10" s="1"/>
  <c r="K277" i="10" a="1"/>
  <c r="K277" i="10" s="1"/>
  <c r="J277" i="10" a="1"/>
  <c r="J277" i="10" s="1"/>
  <c r="I277" i="10" a="1"/>
  <c r="I277" i="10" s="1"/>
  <c r="H277" i="10" a="1"/>
  <c r="H277" i="10" s="1"/>
  <c r="G288" i="10"/>
  <c r="N276" i="10" a="1"/>
  <c r="N276" i="10" s="1"/>
  <c r="M276" i="10" a="1"/>
  <c r="M276" i="10" s="1"/>
  <c r="L276" i="10" a="1"/>
  <c r="L276" i="10" s="1"/>
  <c r="K276" i="10" a="1"/>
  <c r="K276" i="10" s="1"/>
  <c r="J276" i="10" a="1"/>
  <c r="J276" i="10" s="1"/>
  <c r="I276" i="10" a="1"/>
  <c r="I276" i="10" s="1"/>
  <c r="H276" i="10" a="1"/>
  <c r="H276" i="10" s="1"/>
  <c r="G287" i="10"/>
  <c r="N275" i="10" a="1"/>
  <c r="N275" i="10" s="1"/>
  <c r="M275" i="10" a="1"/>
  <c r="M275" i="10" s="1"/>
  <c r="L275" i="10" a="1"/>
  <c r="L275" i="10" s="1"/>
  <c r="K275" i="10" a="1"/>
  <c r="K275" i="10" s="1"/>
  <c r="J275" i="10" a="1"/>
  <c r="J275" i="10" s="1"/>
  <c r="I275" i="10" a="1"/>
  <c r="I275" i="10" s="1"/>
  <c r="H275" i="10" a="1"/>
  <c r="H275" i="10" s="1"/>
  <c r="G286" i="10"/>
  <c r="N274" i="10" a="1"/>
  <c r="N274" i="10" s="1"/>
  <c r="M274" i="10" a="1"/>
  <c r="M274" i="10" s="1"/>
  <c r="L274" i="10" a="1"/>
  <c r="L274" i="10" s="1"/>
  <c r="K274" i="10" a="1"/>
  <c r="K274" i="10" s="1"/>
  <c r="J274" i="10" a="1"/>
  <c r="J274" i="10" s="1"/>
  <c r="I274" i="10" a="1"/>
  <c r="I274" i="10" s="1"/>
  <c r="H274" i="10" a="1"/>
  <c r="H274" i="10" s="1"/>
  <c r="G285" i="10"/>
  <c r="N273" i="10" a="1"/>
  <c r="N273" i="10" s="1"/>
  <c r="M273" i="10" a="1"/>
  <c r="M273" i="10" s="1"/>
  <c r="L273" i="10" a="1"/>
  <c r="L273" i="10" s="1"/>
  <c r="K273" i="10" a="1"/>
  <c r="K273" i="10" s="1"/>
  <c r="J273" i="10" a="1"/>
  <c r="J273" i="10" s="1"/>
  <c r="I273" i="10" a="1"/>
  <c r="I273" i="10" s="1"/>
  <c r="H273" i="10" a="1"/>
  <c r="H273" i="10" s="1"/>
  <c r="G284" i="10"/>
  <c r="N272" i="10" a="1"/>
  <c r="N272" i="10" s="1"/>
  <c r="M272" i="10" a="1"/>
  <c r="M272" i="10" s="1"/>
  <c r="L272" i="10" a="1"/>
  <c r="L272" i="10" s="1"/>
  <c r="K272" i="10" a="1"/>
  <c r="K272" i="10" s="1"/>
  <c r="J272" i="10" a="1"/>
  <c r="J272" i="10" s="1"/>
  <c r="I272" i="10" a="1"/>
  <c r="I272" i="10" s="1"/>
  <c r="H272" i="10" a="1"/>
  <c r="H272" i="10" s="1"/>
  <c r="G283" i="10"/>
  <c r="N271" i="10" a="1"/>
  <c r="N271" i="10" s="1"/>
  <c r="M271" i="10" a="1"/>
  <c r="M271" i="10" s="1"/>
  <c r="L271" i="10" a="1"/>
  <c r="L271" i="10" s="1"/>
  <c r="K271" i="10" a="1"/>
  <c r="K271" i="10" s="1"/>
  <c r="J271" i="10" a="1"/>
  <c r="J271" i="10" s="1"/>
  <c r="I271" i="10" a="1"/>
  <c r="I271" i="10" s="1"/>
  <c r="H271" i="10" a="1"/>
  <c r="H271" i="10" s="1"/>
  <c r="G282" i="10"/>
  <c r="N270" i="10" a="1"/>
  <c r="N270" i="10" s="1"/>
  <c r="M270" i="10" a="1"/>
  <c r="M270" i="10" s="1"/>
  <c r="L270" i="10" a="1"/>
  <c r="L270" i="10" s="1"/>
  <c r="K270" i="10" a="1"/>
  <c r="K270" i="10" s="1"/>
  <c r="J270" i="10" a="1"/>
  <c r="J270" i="10" s="1"/>
  <c r="I270" i="10" a="1"/>
  <c r="I270" i="10" s="1"/>
  <c r="H270" i="10" a="1"/>
  <c r="H270" i="10" s="1"/>
  <c r="G281" i="10"/>
  <c r="N269" i="10" a="1"/>
  <c r="N269" i="10" s="1"/>
  <c r="M269" i="10" a="1"/>
  <c r="M269" i="10" s="1"/>
  <c r="L269" i="10" a="1"/>
  <c r="L269" i="10" s="1"/>
  <c r="K269" i="10" a="1"/>
  <c r="K269" i="10" s="1"/>
  <c r="J269" i="10" a="1"/>
  <c r="J269" i="10" s="1"/>
  <c r="I269" i="10" a="1"/>
  <c r="I269" i="10" s="1"/>
  <c r="H269" i="10" a="1"/>
  <c r="H269" i="10" s="1"/>
  <c r="G280" i="10"/>
  <c r="N268" i="10" a="1"/>
  <c r="N268" i="10" s="1"/>
  <c r="M268" i="10" a="1"/>
  <c r="M268" i="10" s="1"/>
  <c r="L268" i="10" a="1"/>
  <c r="L268" i="10" s="1"/>
  <c r="K268" i="10" a="1"/>
  <c r="K268" i="10" s="1"/>
  <c r="J268" i="10" a="1"/>
  <c r="J268" i="10" s="1"/>
  <c r="I268" i="10" a="1"/>
  <c r="I268" i="10" s="1"/>
  <c r="H268" i="10" a="1"/>
  <c r="H268" i="10" s="1"/>
  <c r="G279" i="10"/>
  <c r="N267" i="10" a="1"/>
  <c r="N267" i="10" s="1"/>
  <c r="M267" i="10" a="1"/>
  <c r="M267" i="10" s="1"/>
  <c r="L267" i="10" a="1"/>
  <c r="L267" i="10" s="1"/>
  <c r="K267" i="10" a="1"/>
  <c r="K267" i="10" s="1"/>
  <c r="J267" i="10" a="1"/>
  <c r="J267" i="10" s="1"/>
  <c r="I267" i="10" a="1"/>
  <c r="I267" i="10" s="1"/>
  <c r="H267" i="10" a="1"/>
  <c r="H267" i="10" s="1"/>
  <c r="G291" i="10" l="1"/>
  <c r="N279" i="10" a="1"/>
  <c r="N279" i="10" s="1"/>
  <c r="M279" i="10" a="1"/>
  <c r="M279" i="10" s="1"/>
  <c r="L279" i="10" a="1"/>
  <c r="L279" i="10" s="1"/>
  <c r="K279" i="10" a="1"/>
  <c r="K279" i="10" s="1"/>
  <c r="J279" i="10" a="1"/>
  <c r="J279" i="10" s="1"/>
  <c r="I279" i="10" a="1"/>
  <c r="I279" i="10" s="1"/>
  <c r="H279" i="10" a="1"/>
  <c r="H279" i="10" s="1"/>
  <c r="G292" i="10"/>
  <c r="N280" i="10" a="1"/>
  <c r="N280" i="10" s="1"/>
  <c r="M280" i="10" a="1"/>
  <c r="M280" i="10" s="1"/>
  <c r="L280" i="10" a="1"/>
  <c r="L280" i="10" s="1"/>
  <c r="K280" i="10" a="1"/>
  <c r="K280" i="10" s="1"/>
  <c r="J280" i="10" a="1"/>
  <c r="J280" i="10" s="1"/>
  <c r="I280" i="10" a="1"/>
  <c r="I280" i="10" s="1"/>
  <c r="H280" i="10" a="1"/>
  <c r="H280" i="10" s="1"/>
  <c r="G293" i="10"/>
  <c r="N281" i="10" a="1"/>
  <c r="N281" i="10" s="1"/>
  <c r="M281" i="10" a="1"/>
  <c r="M281" i="10" s="1"/>
  <c r="L281" i="10" a="1"/>
  <c r="L281" i="10" s="1"/>
  <c r="K281" i="10" a="1"/>
  <c r="K281" i="10" s="1"/>
  <c r="J281" i="10" a="1"/>
  <c r="J281" i="10" s="1"/>
  <c r="I281" i="10" a="1"/>
  <c r="I281" i="10" s="1"/>
  <c r="H281" i="10" a="1"/>
  <c r="H281" i="10" s="1"/>
  <c r="G294" i="10"/>
  <c r="N282" i="10" a="1"/>
  <c r="N282" i="10" s="1"/>
  <c r="M282" i="10" a="1"/>
  <c r="M282" i="10" s="1"/>
  <c r="L282" i="10" a="1"/>
  <c r="L282" i="10" s="1"/>
  <c r="K282" i="10" a="1"/>
  <c r="K282" i="10" s="1"/>
  <c r="J282" i="10" a="1"/>
  <c r="J282" i="10" s="1"/>
  <c r="I282" i="10" a="1"/>
  <c r="I282" i="10" s="1"/>
  <c r="H282" i="10" a="1"/>
  <c r="H282" i="10" s="1"/>
  <c r="G295" i="10"/>
  <c r="N283" i="10" a="1"/>
  <c r="N283" i="10" s="1"/>
  <c r="M283" i="10" a="1"/>
  <c r="M283" i="10" s="1"/>
  <c r="L283" i="10" a="1"/>
  <c r="L283" i="10" s="1"/>
  <c r="K283" i="10" a="1"/>
  <c r="K283" i="10" s="1"/>
  <c r="J283" i="10" a="1"/>
  <c r="J283" i="10" s="1"/>
  <c r="I283" i="10" a="1"/>
  <c r="I283" i="10" s="1"/>
  <c r="H283" i="10" a="1"/>
  <c r="H283" i="10" s="1"/>
  <c r="G296" i="10"/>
  <c r="N284" i="10" a="1"/>
  <c r="N284" i="10" s="1"/>
  <c r="M284" i="10" a="1"/>
  <c r="M284" i="10" s="1"/>
  <c r="L284" i="10" a="1"/>
  <c r="L284" i="10" s="1"/>
  <c r="K284" i="10" a="1"/>
  <c r="K284" i="10" s="1"/>
  <c r="J284" i="10" a="1"/>
  <c r="J284" i="10" s="1"/>
  <c r="I284" i="10" a="1"/>
  <c r="I284" i="10" s="1"/>
  <c r="H284" i="10" a="1"/>
  <c r="H284" i="10" s="1"/>
  <c r="G297" i="10"/>
  <c r="N285" i="10" a="1"/>
  <c r="N285" i="10" s="1"/>
  <c r="M285" i="10" a="1"/>
  <c r="M285" i="10" s="1"/>
  <c r="L285" i="10" a="1"/>
  <c r="L285" i="10" s="1"/>
  <c r="K285" i="10" a="1"/>
  <c r="K285" i="10" s="1"/>
  <c r="J285" i="10" a="1"/>
  <c r="J285" i="10" s="1"/>
  <c r="I285" i="10" a="1"/>
  <c r="I285" i="10" s="1"/>
  <c r="H285" i="10" a="1"/>
  <c r="H285" i="10" s="1"/>
  <c r="G298" i="10"/>
  <c r="N286" i="10" a="1"/>
  <c r="N286" i="10" s="1"/>
  <c r="M286" i="10" a="1"/>
  <c r="M286" i="10" s="1"/>
  <c r="L286" i="10" a="1"/>
  <c r="L286" i="10" s="1"/>
  <c r="K286" i="10" a="1"/>
  <c r="K286" i="10" s="1"/>
  <c r="J286" i="10" a="1"/>
  <c r="J286" i="10" s="1"/>
  <c r="I286" i="10" a="1"/>
  <c r="I286" i="10" s="1"/>
  <c r="H286" i="10" a="1"/>
  <c r="H286" i="10" s="1"/>
  <c r="G299" i="10"/>
  <c r="N287" i="10" a="1"/>
  <c r="N287" i="10" s="1"/>
  <c r="M287" i="10" a="1"/>
  <c r="M287" i="10" s="1"/>
  <c r="L287" i="10" a="1"/>
  <c r="L287" i="10" s="1"/>
  <c r="K287" i="10" a="1"/>
  <c r="K287" i="10" s="1"/>
  <c r="J287" i="10" a="1"/>
  <c r="J287" i="10" s="1"/>
  <c r="I287" i="10" a="1"/>
  <c r="I287" i="10" s="1"/>
  <c r="H287" i="10" a="1"/>
  <c r="H287" i="10" s="1"/>
  <c r="G300" i="10"/>
  <c r="N288" i="10" a="1"/>
  <c r="N288" i="10" s="1"/>
  <c r="M288" i="10" a="1"/>
  <c r="M288" i="10" s="1"/>
  <c r="L288" i="10" a="1"/>
  <c r="L288" i="10" s="1"/>
  <c r="K288" i="10" a="1"/>
  <c r="K288" i="10" s="1"/>
  <c r="J288" i="10" a="1"/>
  <c r="J288" i="10" s="1"/>
  <c r="I288" i="10" a="1"/>
  <c r="I288" i="10" s="1"/>
  <c r="H288" i="10" a="1"/>
  <c r="H288" i="10" s="1"/>
  <c r="G301" i="10"/>
  <c r="N289" i="10" a="1"/>
  <c r="N289" i="10" s="1"/>
  <c r="M289" i="10" a="1"/>
  <c r="M289" i="10" s="1"/>
  <c r="L289" i="10" a="1"/>
  <c r="L289" i="10" s="1"/>
  <c r="K289" i="10" a="1"/>
  <c r="K289" i="10" s="1"/>
  <c r="J289" i="10" a="1"/>
  <c r="J289" i="10" s="1"/>
  <c r="I289" i="10" a="1"/>
  <c r="I289" i="10" s="1"/>
  <c r="H289" i="10" a="1"/>
  <c r="H289" i="10" s="1"/>
  <c r="G302" i="10"/>
  <c r="N290" i="10" a="1"/>
  <c r="N290" i="10" s="1"/>
  <c r="M290" i="10" a="1"/>
  <c r="M290" i="10" s="1"/>
  <c r="L290" i="10" a="1"/>
  <c r="L290" i="10" s="1"/>
  <c r="K290" i="10" a="1"/>
  <c r="K290" i="10" s="1"/>
  <c r="J290" i="10" a="1"/>
  <c r="J290" i="10" s="1"/>
  <c r="I290" i="10" a="1"/>
  <c r="I290" i="10" s="1"/>
  <c r="H290" i="10" a="1"/>
  <c r="H290" i="10" s="1"/>
  <c r="G314" i="10" l="1"/>
  <c r="N302" i="10" a="1"/>
  <c r="N302" i="10" s="1"/>
  <c r="M302" i="10" a="1"/>
  <c r="M302" i="10" s="1"/>
  <c r="L302" i="10" a="1"/>
  <c r="L302" i="10" s="1"/>
  <c r="K302" i="10" a="1"/>
  <c r="K302" i="10" s="1"/>
  <c r="J302" i="10" a="1"/>
  <c r="J302" i="10" s="1"/>
  <c r="I302" i="10" a="1"/>
  <c r="I302" i="10" s="1"/>
  <c r="H302" i="10" a="1"/>
  <c r="H302" i="10" s="1"/>
  <c r="G313" i="10"/>
  <c r="N301" i="10" a="1"/>
  <c r="N301" i="10" s="1"/>
  <c r="M301" i="10" a="1"/>
  <c r="M301" i="10" s="1"/>
  <c r="L301" i="10" a="1"/>
  <c r="L301" i="10" s="1"/>
  <c r="K301" i="10" a="1"/>
  <c r="K301" i="10" s="1"/>
  <c r="J301" i="10" a="1"/>
  <c r="J301" i="10" s="1"/>
  <c r="I301" i="10" a="1"/>
  <c r="I301" i="10" s="1"/>
  <c r="H301" i="10" a="1"/>
  <c r="H301" i="10" s="1"/>
  <c r="G312" i="10"/>
  <c r="N300" i="10" a="1"/>
  <c r="N300" i="10" s="1"/>
  <c r="M300" i="10" a="1"/>
  <c r="M300" i="10" s="1"/>
  <c r="L300" i="10" a="1"/>
  <c r="L300" i="10" s="1"/>
  <c r="K300" i="10" a="1"/>
  <c r="K300" i="10" s="1"/>
  <c r="J300" i="10" a="1"/>
  <c r="J300" i="10" s="1"/>
  <c r="I300" i="10" a="1"/>
  <c r="I300" i="10" s="1"/>
  <c r="H300" i="10" a="1"/>
  <c r="H300" i="10" s="1"/>
  <c r="G311" i="10"/>
  <c r="N299" i="10" a="1"/>
  <c r="N299" i="10" s="1"/>
  <c r="M299" i="10" a="1"/>
  <c r="M299" i="10" s="1"/>
  <c r="L299" i="10" a="1"/>
  <c r="L299" i="10" s="1"/>
  <c r="K299" i="10" a="1"/>
  <c r="K299" i="10" s="1"/>
  <c r="J299" i="10" a="1"/>
  <c r="J299" i="10" s="1"/>
  <c r="I299" i="10" a="1"/>
  <c r="I299" i="10" s="1"/>
  <c r="H299" i="10" a="1"/>
  <c r="H299" i="10" s="1"/>
  <c r="G310" i="10"/>
  <c r="N298" i="10" a="1"/>
  <c r="N298" i="10" s="1"/>
  <c r="M298" i="10" a="1"/>
  <c r="M298" i="10" s="1"/>
  <c r="L298" i="10" a="1"/>
  <c r="L298" i="10" s="1"/>
  <c r="K298" i="10" a="1"/>
  <c r="K298" i="10" s="1"/>
  <c r="J298" i="10" a="1"/>
  <c r="J298" i="10" s="1"/>
  <c r="I298" i="10" a="1"/>
  <c r="I298" i="10" s="1"/>
  <c r="H298" i="10" a="1"/>
  <c r="H298" i="10" s="1"/>
  <c r="G309" i="10"/>
  <c r="N297" i="10" a="1"/>
  <c r="N297" i="10" s="1"/>
  <c r="M297" i="10" a="1"/>
  <c r="M297" i="10" s="1"/>
  <c r="L297" i="10" a="1"/>
  <c r="L297" i="10" s="1"/>
  <c r="K297" i="10" a="1"/>
  <c r="K297" i="10" s="1"/>
  <c r="J297" i="10" a="1"/>
  <c r="J297" i="10" s="1"/>
  <c r="I297" i="10" a="1"/>
  <c r="I297" i="10" s="1"/>
  <c r="H297" i="10" a="1"/>
  <c r="H297" i="10" s="1"/>
  <c r="G308" i="10"/>
  <c r="N296" i="10" a="1"/>
  <c r="N296" i="10" s="1"/>
  <c r="M296" i="10" a="1"/>
  <c r="M296" i="10" s="1"/>
  <c r="L296" i="10" a="1"/>
  <c r="L296" i="10" s="1"/>
  <c r="K296" i="10" a="1"/>
  <c r="K296" i="10" s="1"/>
  <c r="J296" i="10" a="1"/>
  <c r="J296" i="10" s="1"/>
  <c r="I296" i="10" a="1"/>
  <c r="I296" i="10" s="1"/>
  <c r="H296" i="10" a="1"/>
  <c r="H296" i="10" s="1"/>
  <c r="G307" i="10"/>
  <c r="N295" i="10" a="1"/>
  <c r="N295" i="10" s="1"/>
  <c r="M295" i="10" a="1"/>
  <c r="M295" i="10" s="1"/>
  <c r="L295" i="10" a="1"/>
  <c r="L295" i="10" s="1"/>
  <c r="K295" i="10" a="1"/>
  <c r="K295" i="10" s="1"/>
  <c r="J295" i="10" a="1"/>
  <c r="J295" i="10" s="1"/>
  <c r="I295" i="10" a="1"/>
  <c r="I295" i="10" s="1"/>
  <c r="H295" i="10" a="1"/>
  <c r="H295" i="10" s="1"/>
  <c r="G306" i="10"/>
  <c r="N294" i="10" a="1"/>
  <c r="N294" i="10" s="1"/>
  <c r="M294" i="10" a="1"/>
  <c r="M294" i="10" s="1"/>
  <c r="L294" i="10" a="1"/>
  <c r="L294" i="10" s="1"/>
  <c r="K294" i="10" a="1"/>
  <c r="K294" i="10" s="1"/>
  <c r="J294" i="10" a="1"/>
  <c r="J294" i="10" s="1"/>
  <c r="I294" i="10" a="1"/>
  <c r="I294" i="10" s="1"/>
  <c r="H294" i="10" a="1"/>
  <c r="H294" i="10" s="1"/>
  <c r="G305" i="10"/>
  <c r="N293" i="10" a="1"/>
  <c r="N293" i="10" s="1"/>
  <c r="M293" i="10" a="1"/>
  <c r="M293" i="10" s="1"/>
  <c r="L293" i="10" a="1"/>
  <c r="L293" i="10" s="1"/>
  <c r="K293" i="10" a="1"/>
  <c r="K293" i="10" s="1"/>
  <c r="J293" i="10" a="1"/>
  <c r="J293" i="10" s="1"/>
  <c r="I293" i="10" a="1"/>
  <c r="I293" i="10" s="1"/>
  <c r="H293" i="10" a="1"/>
  <c r="H293" i="10" s="1"/>
  <c r="G304" i="10"/>
  <c r="N292" i="10" a="1"/>
  <c r="N292" i="10" s="1"/>
  <c r="M292" i="10" a="1"/>
  <c r="M292" i="10" s="1"/>
  <c r="L292" i="10" a="1"/>
  <c r="L292" i="10" s="1"/>
  <c r="K292" i="10" a="1"/>
  <c r="K292" i="10" s="1"/>
  <c r="J292" i="10" a="1"/>
  <c r="J292" i="10" s="1"/>
  <c r="I292" i="10" a="1"/>
  <c r="I292" i="10" s="1"/>
  <c r="H292" i="10" a="1"/>
  <c r="H292" i="10" s="1"/>
  <c r="G303" i="10"/>
  <c r="N291" i="10" a="1"/>
  <c r="N291" i="10" s="1"/>
  <c r="M291" i="10" a="1"/>
  <c r="M291" i="10" s="1"/>
  <c r="L291" i="10" a="1"/>
  <c r="L291" i="10" s="1"/>
  <c r="K291" i="10" a="1"/>
  <c r="K291" i="10" s="1"/>
  <c r="J291" i="10" a="1"/>
  <c r="J291" i="10" s="1"/>
  <c r="I291" i="10" a="1"/>
  <c r="I291" i="10" s="1"/>
  <c r="H291" i="10" a="1"/>
  <c r="H291" i="10" s="1"/>
  <c r="G315" i="10" l="1"/>
  <c r="N303" i="10" a="1"/>
  <c r="N303" i="10" s="1"/>
  <c r="M303" i="10" a="1"/>
  <c r="M303" i="10" s="1"/>
  <c r="L303" i="10" a="1"/>
  <c r="L303" i="10" s="1"/>
  <c r="K303" i="10" a="1"/>
  <c r="K303" i="10" s="1"/>
  <c r="J303" i="10" a="1"/>
  <c r="J303" i="10" s="1"/>
  <c r="I303" i="10" a="1"/>
  <c r="I303" i="10" s="1"/>
  <c r="H303" i="10" a="1"/>
  <c r="H303" i="10" s="1"/>
  <c r="G316" i="10"/>
  <c r="N304" i="10" a="1"/>
  <c r="N304" i="10" s="1"/>
  <c r="M304" i="10" a="1"/>
  <c r="M304" i="10" s="1"/>
  <c r="L304" i="10" a="1"/>
  <c r="L304" i="10" s="1"/>
  <c r="K304" i="10" a="1"/>
  <c r="K304" i="10" s="1"/>
  <c r="J304" i="10" a="1"/>
  <c r="J304" i="10" s="1"/>
  <c r="I304" i="10" a="1"/>
  <c r="I304" i="10" s="1"/>
  <c r="H304" i="10" a="1"/>
  <c r="H304" i="10" s="1"/>
  <c r="G317" i="10"/>
  <c r="N305" i="10" a="1"/>
  <c r="N305" i="10" s="1"/>
  <c r="M305" i="10" a="1"/>
  <c r="M305" i="10" s="1"/>
  <c r="L305" i="10" a="1"/>
  <c r="L305" i="10" s="1"/>
  <c r="K305" i="10" a="1"/>
  <c r="K305" i="10" s="1"/>
  <c r="J305" i="10" a="1"/>
  <c r="J305" i="10" s="1"/>
  <c r="I305" i="10" a="1"/>
  <c r="I305" i="10" s="1"/>
  <c r="H305" i="10" a="1"/>
  <c r="H305" i="10" s="1"/>
  <c r="G318" i="10"/>
  <c r="N306" i="10" a="1"/>
  <c r="N306" i="10" s="1"/>
  <c r="M306" i="10" a="1"/>
  <c r="M306" i="10" s="1"/>
  <c r="L306" i="10" a="1"/>
  <c r="L306" i="10" s="1"/>
  <c r="K306" i="10" a="1"/>
  <c r="K306" i="10" s="1"/>
  <c r="J306" i="10" a="1"/>
  <c r="J306" i="10" s="1"/>
  <c r="I306" i="10" a="1"/>
  <c r="I306" i="10" s="1"/>
  <c r="H306" i="10" a="1"/>
  <c r="H306" i="10" s="1"/>
  <c r="G319" i="10"/>
  <c r="N307" i="10" a="1"/>
  <c r="N307" i="10" s="1"/>
  <c r="M307" i="10" a="1"/>
  <c r="M307" i="10" s="1"/>
  <c r="L307" i="10" a="1"/>
  <c r="L307" i="10" s="1"/>
  <c r="K307" i="10" a="1"/>
  <c r="K307" i="10" s="1"/>
  <c r="J307" i="10" a="1"/>
  <c r="J307" i="10" s="1"/>
  <c r="I307" i="10" a="1"/>
  <c r="I307" i="10" s="1"/>
  <c r="H307" i="10" a="1"/>
  <c r="H307" i="10" s="1"/>
  <c r="G320" i="10"/>
  <c r="N308" i="10" a="1"/>
  <c r="N308" i="10" s="1"/>
  <c r="M308" i="10" a="1"/>
  <c r="M308" i="10" s="1"/>
  <c r="L308" i="10" a="1"/>
  <c r="L308" i="10" s="1"/>
  <c r="K308" i="10" a="1"/>
  <c r="K308" i="10" s="1"/>
  <c r="J308" i="10" a="1"/>
  <c r="J308" i="10" s="1"/>
  <c r="I308" i="10" a="1"/>
  <c r="I308" i="10" s="1"/>
  <c r="H308" i="10" a="1"/>
  <c r="H308" i="10" s="1"/>
  <c r="G321" i="10"/>
  <c r="N309" i="10" a="1"/>
  <c r="N309" i="10" s="1"/>
  <c r="M309" i="10" a="1"/>
  <c r="M309" i="10" s="1"/>
  <c r="L309" i="10" a="1"/>
  <c r="L309" i="10" s="1"/>
  <c r="K309" i="10" a="1"/>
  <c r="K309" i="10" s="1"/>
  <c r="J309" i="10" a="1"/>
  <c r="J309" i="10" s="1"/>
  <c r="I309" i="10" a="1"/>
  <c r="I309" i="10" s="1"/>
  <c r="H309" i="10" a="1"/>
  <c r="H309" i="10" s="1"/>
  <c r="G322" i="10"/>
  <c r="N310" i="10" a="1"/>
  <c r="N310" i="10" s="1"/>
  <c r="M310" i="10" a="1"/>
  <c r="M310" i="10" s="1"/>
  <c r="L310" i="10" a="1"/>
  <c r="L310" i="10" s="1"/>
  <c r="K310" i="10" a="1"/>
  <c r="K310" i="10" s="1"/>
  <c r="J310" i="10" a="1"/>
  <c r="J310" i="10" s="1"/>
  <c r="I310" i="10" a="1"/>
  <c r="I310" i="10" s="1"/>
  <c r="H310" i="10" a="1"/>
  <c r="H310" i="10" s="1"/>
  <c r="G323" i="10"/>
  <c r="N311" i="10" a="1"/>
  <c r="N311" i="10" s="1"/>
  <c r="M311" i="10" a="1"/>
  <c r="M311" i="10" s="1"/>
  <c r="L311" i="10" a="1"/>
  <c r="L311" i="10" s="1"/>
  <c r="K311" i="10" a="1"/>
  <c r="K311" i="10" s="1"/>
  <c r="J311" i="10" a="1"/>
  <c r="J311" i="10" s="1"/>
  <c r="I311" i="10" a="1"/>
  <c r="I311" i="10" s="1"/>
  <c r="H311" i="10" a="1"/>
  <c r="H311" i="10" s="1"/>
  <c r="G324" i="10"/>
  <c r="N312" i="10" a="1"/>
  <c r="N312" i="10" s="1"/>
  <c r="M312" i="10" a="1"/>
  <c r="M312" i="10" s="1"/>
  <c r="L312" i="10" a="1"/>
  <c r="L312" i="10" s="1"/>
  <c r="K312" i="10" a="1"/>
  <c r="K312" i="10" s="1"/>
  <c r="J312" i="10" a="1"/>
  <c r="J312" i="10" s="1"/>
  <c r="I312" i="10" a="1"/>
  <c r="I312" i="10" s="1"/>
  <c r="H312" i="10" a="1"/>
  <c r="H312" i="10" s="1"/>
  <c r="G325" i="10"/>
  <c r="N313" i="10" a="1"/>
  <c r="N313" i="10" s="1"/>
  <c r="M313" i="10" a="1"/>
  <c r="M313" i="10" s="1"/>
  <c r="L313" i="10" a="1"/>
  <c r="L313" i="10" s="1"/>
  <c r="K313" i="10" a="1"/>
  <c r="K313" i="10" s="1"/>
  <c r="J313" i="10" a="1"/>
  <c r="J313" i="10" s="1"/>
  <c r="I313" i="10" a="1"/>
  <c r="I313" i="10" s="1"/>
  <c r="H313" i="10" a="1"/>
  <c r="H313" i="10" s="1"/>
  <c r="G326" i="10"/>
  <c r="N314" i="10" a="1"/>
  <c r="N314" i="10" s="1"/>
  <c r="M314" i="10" a="1"/>
  <c r="M314" i="10" s="1"/>
  <c r="L314" i="10" a="1"/>
  <c r="L314" i="10" s="1"/>
  <c r="K314" i="10" a="1"/>
  <c r="K314" i="10" s="1"/>
  <c r="J314" i="10" a="1"/>
  <c r="J314" i="10" s="1"/>
  <c r="I314" i="10" a="1"/>
  <c r="I314" i="10" s="1"/>
  <c r="H314" i="10" a="1"/>
  <c r="H314" i="10" s="1"/>
  <c r="G338" i="10" l="1"/>
  <c r="N326" i="10" a="1"/>
  <c r="N326" i="10" s="1"/>
  <c r="M326" i="10" a="1"/>
  <c r="M326" i="10" s="1"/>
  <c r="L326" i="10" a="1"/>
  <c r="L326" i="10" s="1"/>
  <c r="K326" i="10" a="1"/>
  <c r="K326" i="10" s="1"/>
  <c r="J326" i="10" a="1"/>
  <c r="J326" i="10" s="1"/>
  <c r="I326" i="10" a="1"/>
  <c r="I326" i="10" s="1"/>
  <c r="H326" i="10" a="1"/>
  <c r="H326" i="10" s="1"/>
  <c r="G337" i="10"/>
  <c r="N325" i="10" a="1"/>
  <c r="N325" i="10" s="1"/>
  <c r="M325" i="10" a="1"/>
  <c r="M325" i="10" s="1"/>
  <c r="L325" i="10" a="1"/>
  <c r="L325" i="10" s="1"/>
  <c r="K325" i="10" a="1"/>
  <c r="K325" i="10" s="1"/>
  <c r="J325" i="10" a="1"/>
  <c r="J325" i="10" s="1"/>
  <c r="I325" i="10" a="1"/>
  <c r="I325" i="10" s="1"/>
  <c r="H325" i="10" a="1"/>
  <c r="H325" i="10" s="1"/>
  <c r="G336" i="10"/>
  <c r="N324" i="10" a="1"/>
  <c r="N324" i="10" s="1"/>
  <c r="M324" i="10" a="1"/>
  <c r="M324" i="10" s="1"/>
  <c r="L324" i="10" a="1"/>
  <c r="L324" i="10" s="1"/>
  <c r="K324" i="10" a="1"/>
  <c r="K324" i="10" s="1"/>
  <c r="J324" i="10" a="1"/>
  <c r="J324" i="10" s="1"/>
  <c r="I324" i="10" a="1"/>
  <c r="I324" i="10" s="1"/>
  <c r="H324" i="10" a="1"/>
  <c r="H324" i="10" s="1"/>
  <c r="G335" i="10"/>
  <c r="N323" i="10" a="1"/>
  <c r="N323" i="10" s="1"/>
  <c r="M323" i="10" a="1"/>
  <c r="M323" i="10" s="1"/>
  <c r="L323" i="10" a="1"/>
  <c r="L323" i="10" s="1"/>
  <c r="K323" i="10" a="1"/>
  <c r="K323" i="10" s="1"/>
  <c r="J323" i="10" a="1"/>
  <c r="J323" i="10" s="1"/>
  <c r="I323" i="10" a="1"/>
  <c r="I323" i="10" s="1"/>
  <c r="H323" i="10" a="1"/>
  <c r="H323" i="10" s="1"/>
  <c r="G334" i="10"/>
  <c r="N322" i="10" a="1"/>
  <c r="N322" i="10" s="1"/>
  <c r="M322" i="10" a="1"/>
  <c r="M322" i="10" s="1"/>
  <c r="L322" i="10" a="1"/>
  <c r="L322" i="10" s="1"/>
  <c r="K322" i="10" a="1"/>
  <c r="K322" i="10" s="1"/>
  <c r="J322" i="10" a="1"/>
  <c r="J322" i="10" s="1"/>
  <c r="I322" i="10" a="1"/>
  <c r="I322" i="10" s="1"/>
  <c r="H322" i="10" a="1"/>
  <c r="H322" i="10" s="1"/>
  <c r="G333" i="10"/>
  <c r="N321" i="10" a="1"/>
  <c r="N321" i="10" s="1"/>
  <c r="M321" i="10" a="1"/>
  <c r="M321" i="10" s="1"/>
  <c r="L321" i="10" a="1"/>
  <c r="L321" i="10" s="1"/>
  <c r="K321" i="10" a="1"/>
  <c r="K321" i="10" s="1"/>
  <c r="J321" i="10" a="1"/>
  <c r="J321" i="10" s="1"/>
  <c r="I321" i="10" a="1"/>
  <c r="I321" i="10" s="1"/>
  <c r="H321" i="10" a="1"/>
  <c r="H321" i="10" s="1"/>
  <c r="G332" i="10"/>
  <c r="N320" i="10" a="1"/>
  <c r="N320" i="10" s="1"/>
  <c r="M320" i="10" a="1"/>
  <c r="M320" i="10" s="1"/>
  <c r="L320" i="10" a="1"/>
  <c r="L320" i="10" s="1"/>
  <c r="K320" i="10" a="1"/>
  <c r="K320" i="10" s="1"/>
  <c r="J320" i="10" a="1"/>
  <c r="J320" i="10" s="1"/>
  <c r="I320" i="10" a="1"/>
  <c r="I320" i="10" s="1"/>
  <c r="H320" i="10" a="1"/>
  <c r="H320" i="10" s="1"/>
  <c r="G331" i="10"/>
  <c r="N319" i="10" a="1"/>
  <c r="N319" i="10" s="1"/>
  <c r="M319" i="10" a="1"/>
  <c r="M319" i="10" s="1"/>
  <c r="L319" i="10" a="1"/>
  <c r="L319" i="10" s="1"/>
  <c r="K319" i="10" a="1"/>
  <c r="K319" i="10" s="1"/>
  <c r="J319" i="10" a="1"/>
  <c r="J319" i="10" s="1"/>
  <c r="I319" i="10" a="1"/>
  <c r="I319" i="10" s="1"/>
  <c r="H319" i="10" a="1"/>
  <c r="H319" i="10" s="1"/>
  <c r="G330" i="10"/>
  <c r="N318" i="10" a="1"/>
  <c r="N318" i="10" s="1"/>
  <c r="M318" i="10" a="1"/>
  <c r="M318" i="10" s="1"/>
  <c r="L318" i="10" a="1"/>
  <c r="L318" i="10" s="1"/>
  <c r="K318" i="10" a="1"/>
  <c r="K318" i="10" s="1"/>
  <c r="J318" i="10" a="1"/>
  <c r="J318" i="10" s="1"/>
  <c r="I318" i="10" a="1"/>
  <c r="I318" i="10" s="1"/>
  <c r="H318" i="10" a="1"/>
  <c r="H318" i="10" s="1"/>
  <c r="G329" i="10"/>
  <c r="N317" i="10" a="1"/>
  <c r="N317" i="10" s="1"/>
  <c r="M317" i="10" a="1"/>
  <c r="M317" i="10" s="1"/>
  <c r="L317" i="10" a="1"/>
  <c r="L317" i="10" s="1"/>
  <c r="K317" i="10" a="1"/>
  <c r="K317" i="10" s="1"/>
  <c r="J317" i="10" a="1"/>
  <c r="J317" i="10" s="1"/>
  <c r="I317" i="10" a="1"/>
  <c r="I317" i="10" s="1"/>
  <c r="H317" i="10" a="1"/>
  <c r="H317" i="10" s="1"/>
  <c r="G328" i="10"/>
  <c r="N316" i="10" a="1"/>
  <c r="N316" i="10" s="1"/>
  <c r="M316" i="10" a="1"/>
  <c r="M316" i="10" s="1"/>
  <c r="L316" i="10" a="1"/>
  <c r="L316" i="10" s="1"/>
  <c r="K316" i="10" a="1"/>
  <c r="K316" i="10" s="1"/>
  <c r="J316" i="10" a="1"/>
  <c r="J316" i="10" s="1"/>
  <c r="I316" i="10" a="1"/>
  <c r="I316" i="10" s="1"/>
  <c r="H316" i="10" a="1"/>
  <c r="H316" i="10" s="1"/>
  <c r="G327" i="10"/>
  <c r="N315" i="10" a="1"/>
  <c r="N315" i="10" s="1"/>
  <c r="M315" i="10" a="1"/>
  <c r="M315" i="10" s="1"/>
  <c r="L315" i="10" a="1"/>
  <c r="L315" i="10" s="1"/>
  <c r="K315" i="10" a="1"/>
  <c r="K315" i="10" s="1"/>
  <c r="J315" i="10" a="1"/>
  <c r="J315" i="10" s="1"/>
  <c r="I315" i="10" a="1"/>
  <c r="I315" i="10" s="1"/>
  <c r="H315" i="10" a="1"/>
  <c r="H315" i="10" s="1"/>
  <c r="G339" i="10" l="1"/>
  <c r="N327" i="10" a="1"/>
  <c r="N327" i="10" s="1"/>
  <c r="M327" i="10" a="1"/>
  <c r="M327" i="10" s="1"/>
  <c r="L327" i="10" a="1"/>
  <c r="L327" i="10" s="1"/>
  <c r="K327" i="10" a="1"/>
  <c r="K327" i="10" s="1"/>
  <c r="J327" i="10" a="1"/>
  <c r="J327" i="10" s="1"/>
  <c r="I327" i="10" a="1"/>
  <c r="I327" i="10" s="1"/>
  <c r="H327" i="10" a="1"/>
  <c r="H327" i="10" s="1"/>
  <c r="G340" i="10"/>
  <c r="N328" i="10" a="1"/>
  <c r="N328" i="10" s="1"/>
  <c r="M328" i="10" a="1"/>
  <c r="M328" i="10" s="1"/>
  <c r="L328" i="10" a="1"/>
  <c r="L328" i="10" s="1"/>
  <c r="K328" i="10" a="1"/>
  <c r="K328" i="10" s="1"/>
  <c r="J328" i="10" a="1"/>
  <c r="J328" i="10" s="1"/>
  <c r="I328" i="10" a="1"/>
  <c r="I328" i="10" s="1"/>
  <c r="H328" i="10" a="1"/>
  <c r="H328" i="10" s="1"/>
  <c r="G341" i="10"/>
  <c r="N329" i="10" a="1"/>
  <c r="N329" i="10" s="1"/>
  <c r="M329" i="10" a="1"/>
  <c r="M329" i="10" s="1"/>
  <c r="L329" i="10" a="1"/>
  <c r="L329" i="10" s="1"/>
  <c r="K329" i="10" a="1"/>
  <c r="K329" i="10" s="1"/>
  <c r="J329" i="10" a="1"/>
  <c r="J329" i="10" s="1"/>
  <c r="I329" i="10" a="1"/>
  <c r="I329" i="10" s="1"/>
  <c r="H329" i="10" a="1"/>
  <c r="H329" i="10" s="1"/>
  <c r="G342" i="10"/>
  <c r="N330" i="10" a="1"/>
  <c r="N330" i="10" s="1"/>
  <c r="M330" i="10" a="1"/>
  <c r="M330" i="10" s="1"/>
  <c r="L330" i="10" a="1"/>
  <c r="L330" i="10" s="1"/>
  <c r="K330" i="10" a="1"/>
  <c r="K330" i="10" s="1"/>
  <c r="J330" i="10" a="1"/>
  <c r="J330" i="10" s="1"/>
  <c r="I330" i="10" a="1"/>
  <c r="I330" i="10" s="1"/>
  <c r="H330" i="10" a="1"/>
  <c r="H330" i="10" s="1"/>
  <c r="G343" i="10"/>
  <c r="N331" i="10" a="1"/>
  <c r="N331" i="10" s="1"/>
  <c r="M331" i="10" a="1"/>
  <c r="M331" i="10" s="1"/>
  <c r="L331" i="10" a="1"/>
  <c r="L331" i="10" s="1"/>
  <c r="K331" i="10" a="1"/>
  <c r="K331" i="10" s="1"/>
  <c r="J331" i="10" a="1"/>
  <c r="J331" i="10" s="1"/>
  <c r="I331" i="10" a="1"/>
  <c r="I331" i="10" s="1"/>
  <c r="H331" i="10" a="1"/>
  <c r="H331" i="10" s="1"/>
  <c r="G344" i="10"/>
  <c r="N332" i="10" a="1"/>
  <c r="N332" i="10" s="1"/>
  <c r="M332" i="10" a="1"/>
  <c r="M332" i="10" s="1"/>
  <c r="L332" i="10" a="1"/>
  <c r="L332" i="10" s="1"/>
  <c r="K332" i="10" a="1"/>
  <c r="K332" i="10" s="1"/>
  <c r="J332" i="10" a="1"/>
  <c r="J332" i="10" s="1"/>
  <c r="I332" i="10" a="1"/>
  <c r="I332" i="10" s="1"/>
  <c r="H332" i="10" a="1"/>
  <c r="H332" i="10" s="1"/>
  <c r="G345" i="10"/>
  <c r="N333" i="10" a="1"/>
  <c r="N333" i="10" s="1"/>
  <c r="M333" i="10" a="1"/>
  <c r="M333" i="10" s="1"/>
  <c r="L333" i="10" a="1"/>
  <c r="L333" i="10" s="1"/>
  <c r="K333" i="10" a="1"/>
  <c r="K333" i="10" s="1"/>
  <c r="J333" i="10" a="1"/>
  <c r="J333" i="10" s="1"/>
  <c r="I333" i="10" a="1"/>
  <c r="I333" i="10" s="1"/>
  <c r="H333" i="10" a="1"/>
  <c r="H333" i="10" s="1"/>
  <c r="G346" i="10"/>
  <c r="N334" i="10" a="1"/>
  <c r="N334" i="10" s="1"/>
  <c r="M334" i="10" a="1"/>
  <c r="M334" i="10" s="1"/>
  <c r="L334" i="10" a="1"/>
  <c r="L334" i="10" s="1"/>
  <c r="K334" i="10" a="1"/>
  <c r="K334" i="10" s="1"/>
  <c r="J334" i="10" a="1"/>
  <c r="J334" i="10" s="1"/>
  <c r="I334" i="10" a="1"/>
  <c r="I334" i="10" s="1"/>
  <c r="H334" i="10" a="1"/>
  <c r="H334" i="10" s="1"/>
  <c r="G347" i="10"/>
  <c r="N335" i="10" a="1"/>
  <c r="N335" i="10" s="1"/>
  <c r="M335" i="10" a="1"/>
  <c r="M335" i="10" s="1"/>
  <c r="L335" i="10" a="1"/>
  <c r="L335" i="10" s="1"/>
  <c r="K335" i="10" a="1"/>
  <c r="K335" i="10" s="1"/>
  <c r="J335" i="10" a="1"/>
  <c r="J335" i="10" s="1"/>
  <c r="I335" i="10" a="1"/>
  <c r="I335" i="10" s="1"/>
  <c r="H335" i="10" a="1"/>
  <c r="H335" i="10" s="1"/>
  <c r="G348" i="10"/>
  <c r="N336" i="10" a="1"/>
  <c r="N336" i="10" s="1"/>
  <c r="M336" i="10" a="1"/>
  <c r="M336" i="10" s="1"/>
  <c r="L336" i="10" a="1"/>
  <c r="L336" i="10" s="1"/>
  <c r="K336" i="10" a="1"/>
  <c r="K336" i="10" s="1"/>
  <c r="J336" i="10" a="1"/>
  <c r="J336" i="10" s="1"/>
  <c r="I336" i="10" a="1"/>
  <c r="I336" i="10" s="1"/>
  <c r="H336" i="10" a="1"/>
  <c r="H336" i="10" s="1"/>
  <c r="G349" i="10"/>
  <c r="N337" i="10" a="1"/>
  <c r="N337" i="10" s="1"/>
  <c r="M337" i="10" a="1"/>
  <c r="M337" i="10" s="1"/>
  <c r="L337" i="10" a="1"/>
  <c r="L337" i="10" s="1"/>
  <c r="K337" i="10" a="1"/>
  <c r="K337" i="10" s="1"/>
  <c r="J337" i="10" a="1"/>
  <c r="J337" i="10" s="1"/>
  <c r="I337" i="10" a="1"/>
  <c r="I337" i="10" s="1"/>
  <c r="H337" i="10" a="1"/>
  <c r="H337" i="10" s="1"/>
  <c r="G350" i="10"/>
  <c r="N338" i="10" a="1"/>
  <c r="N338" i="10" s="1"/>
  <c r="M338" i="10" a="1"/>
  <c r="M338" i="10" s="1"/>
  <c r="L338" i="10" a="1"/>
  <c r="L338" i="10" s="1"/>
  <c r="K338" i="10" a="1"/>
  <c r="K338" i="10" s="1"/>
  <c r="J338" i="10" a="1"/>
  <c r="J338" i="10" s="1"/>
  <c r="I338" i="10" a="1"/>
  <c r="I338" i="10" s="1"/>
  <c r="H338" i="10" a="1"/>
  <c r="H338" i="10" s="1"/>
  <c r="G362" i="10" l="1"/>
  <c r="N350" i="10" a="1"/>
  <c r="N350" i="10" s="1"/>
  <c r="M350" i="10" a="1"/>
  <c r="M350" i="10" s="1"/>
  <c r="L350" i="10" a="1"/>
  <c r="L350" i="10" s="1"/>
  <c r="K350" i="10" a="1"/>
  <c r="K350" i="10" s="1"/>
  <c r="J350" i="10" a="1"/>
  <c r="J350" i="10" s="1"/>
  <c r="I350" i="10" a="1"/>
  <c r="I350" i="10" s="1"/>
  <c r="H350" i="10" a="1"/>
  <c r="H350" i="10" s="1"/>
  <c r="G361" i="10"/>
  <c r="N349" i="10" a="1"/>
  <c r="N349" i="10" s="1"/>
  <c r="M349" i="10" a="1"/>
  <c r="M349" i="10" s="1"/>
  <c r="L349" i="10" a="1"/>
  <c r="L349" i="10" s="1"/>
  <c r="K349" i="10" a="1"/>
  <c r="K349" i="10" s="1"/>
  <c r="J349" i="10" a="1"/>
  <c r="J349" i="10" s="1"/>
  <c r="I349" i="10" a="1"/>
  <c r="I349" i="10" s="1"/>
  <c r="H349" i="10" a="1"/>
  <c r="H349" i="10" s="1"/>
  <c r="G360" i="10"/>
  <c r="N348" i="10" a="1"/>
  <c r="N348" i="10" s="1"/>
  <c r="M348" i="10" a="1"/>
  <c r="M348" i="10" s="1"/>
  <c r="L348" i="10" a="1"/>
  <c r="L348" i="10" s="1"/>
  <c r="K348" i="10" a="1"/>
  <c r="K348" i="10" s="1"/>
  <c r="J348" i="10" a="1"/>
  <c r="J348" i="10" s="1"/>
  <c r="I348" i="10" a="1"/>
  <c r="I348" i="10" s="1"/>
  <c r="H348" i="10" a="1"/>
  <c r="H348" i="10" s="1"/>
  <c r="G359" i="10"/>
  <c r="N347" i="10" a="1"/>
  <c r="N347" i="10" s="1"/>
  <c r="M347" i="10" a="1"/>
  <c r="M347" i="10" s="1"/>
  <c r="L347" i="10" a="1"/>
  <c r="L347" i="10" s="1"/>
  <c r="K347" i="10" a="1"/>
  <c r="K347" i="10" s="1"/>
  <c r="J347" i="10" a="1"/>
  <c r="J347" i="10" s="1"/>
  <c r="I347" i="10" a="1"/>
  <c r="I347" i="10" s="1"/>
  <c r="H347" i="10" a="1"/>
  <c r="H347" i="10" s="1"/>
  <c r="G358" i="10"/>
  <c r="N346" i="10" a="1"/>
  <c r="N346" i="10" s="1"/>
  <c r="M346" i="10" a="1"/>
  <c r="M346" i="10" s="1"/>
  <c r="L346" i="10" a="1"/>
  <c r="L346" i="10" s="1"/>
  <c r="K346" i="10" a="1"/>
  <c r="K346" i="10" s="1"/>
  <c r="J346" i="10" a="1"/>
  <c r="J346" i="10" s="1"/>
  <c r="I346" i="10" a="1"/>
  <c r="I346" i="10" s="1"/>
  <c r="H346" i="10" a="1"/>
  <c r="H346" i="10" s="1"/>
  <c r="G357" i="10"/>
  <c r="N345" i="10" a="1"/>
  <c r="N345" i="10" s="1"/>
  <c r="M345" i="10" a="1"/>
  <c r="M345" i="10" s="1"/>
  <c r="L345" i="10" a="1"/>
  <c r="L345" i="10" s="1"/>
  <c r="K345" i="10" a="1"/>
  <c r="K345" i="10" s="1"/>
  <c r="J345" i="10" a="1"/>
  <c r="J345" i="10" s="1"/>
  <c r="I345" i="10" a="1"/>
  <c r="I345" i="10" s="1"/>
  <c r="H345" i="10" a="1"/>
  <c r="H345" i="10" s="1"/>
  <c r="G356" i="10"/>
  <c r="N344" i="10" a="1"/>
  <c r="N344" i="10" s="1"/>
  <c r="M344" i="10" a="1"/>
  <c r="M344" i="10" s="1"/>
  <c r="L344" i="10" a="1"/>
  <c r="L344" i="10" s="1"/>
  <c r="K344" i="10" a="1"/>
  <c r="K344" i="10" s="1"/>
  <c r="J344" i="10" a="1"/>
  <c r="J344" i="10" s="1"/>
  <c r="I344" i="10" a="1"/>
  <c r="I344" i="10" s="1"/>
  <c r="H344" i="10" a="1"/>
  <c r="H344" i="10" s="1"/>
  <c r="G355" i="10"/>
  <c r="N343" i="10" a="1"/>
  <c r="N343" i="10" s="1"/>
  <c r="M343" i="10" a="1"/>
  <c r="M343" i="10" s="1"/>
  <c r="L343" i="10" a="1"/>
  <c r="L343" i="10" s="1"/>
  <c r="K343" i="10" a="1"/>
  <c r="K343" i="10" s="1"/>
  <c r="J343" i="10" a="1"/>
  <c r="J343" i="10" s="1"/>
  <c r="I343" i="10" a="1"/>
  <c r="I343" i="10" s="1"/>
  <c r="H343" i="10" a="1"/>
  <c r="H343" i="10" s="1"/>
  <c r="G354" i="10"/>
  <c r="N342" i="10" a="1"/>
  <c r="N342" i="10" s="1"/>
  <c r="M342" i="10" a="1"/>
  <c r="M342" i="10" s="1"/>
  <c r="L342" i="10" a="1"/>
  <c r="L342" i="10" s="1"/>
  <c r="K342" i="10" a="1"/>
  <c r="K342" i="10" s="1"/>
  <c r="J342" i="10" a="1"/>
  <c r="J342" i="10" s="1"/>
  <c r="I342" i="10" a="1"/>
  <c r="I342" i="10" s="1"/>
  <c r="H342" i="10" a="1"/>
  <c r="H342" i="10" s="1"/>
  <c r="G353" i="10"/>
  <c r="N341" i="10" a="1"/>
  <c r="N341" i="10" s="1"/>
  <c r="M341" i="10" a="1"/>
  <c r="M341" i="10" s="1"/>
  <c r="L341" i="10" a="1"/>
  <c r="L341" i="10" s="1"/>
  <c r="K341" i="10" a="1"/>
  <c r="K341" i="10" s="1"/>
  <c r="J341" i="10" a="1"/>
  <c r="J341" i="10" s="1"/>
  <c r="I341" i="10" a="1"/>
  <c r="I341" i="10" s="1"/>
  <c r="H341" i="10" a="1"/>
  <c r="H341" i="10" s="1"/>
  <c r="G352" i="10"/>
  <c r="N340" i="10" a="1"/>
  <c r="N340" i="10" s="1"/>
  <c r="M340" i="10" a="1"/>
  <c r="M340" i="10" s="1"/>
  <c r="L340" i="10" a="1"/>
  <c r="L340" i="10" s="1"/>
  <c r="K340" i="10" a="1"/>
  <c r="K340" i="10" s="1"/>
  <c r="J340" i="10" a="1"/>
  <c r="J340" i="10" s="1"/>
  <c r="I340" i="10" a="1"/>
  <c r="I340" i="10" s="1"/>
  <c r="H340" i="10" a="1"/>
  <c r="H340" i="10" s="1"/>
  <c r="G351" i="10"/>
  <c r="N339" i="10" a="1"/>
  <c r="N339" i="10" s="1"/>
  <c r="M339" i="10" a="1"/>
  <c r="M339" i="10" s="1"/>
  <c r="L339" i="10" a="1"/>
  <c r="L339" i="10" s="1"/>
  <c r="K339" i="10" a="1"/>
  <c r="K339" i="10" s="1"/>
  <c r="J339" i="10" a="1"/>
  <c r="J339" i="10" s="1"/>
  <c r="I339" i="10" a="1"/>
  <c r="I339" i="10" s="1"/>
  <c r="H339" i="10" a="1"/>
  <c r="H339" i="10" s="1"/>
  <c r="G363" i="10" l="1"/>
  <c r="N351" i="10" a="1"/>
  <c r="N351" i="10" s="1"/>
  <c r="M351" i="10" a="1"/>
  <c r="M351" i="10" s="1"/>
  <c r="L351" i="10" a="1"/>
  <c r="L351" i="10" s="1"/>
  <c r="K351" i="10" a="1"/>
  <c r="K351" i="10" s="1"/>
  <c r="J351" i="10" a="1"/>
  <c r="J351" i="10" s="1"/>
  <c r="I351" i="10" a="1"/>
  <c r="I351" i="10" s="1"/>
  <c r="H351" i="10" a="1"/>
  <c r="H351" i="10" s="1"/>
  <c r="G364" i="10"/>
  <c r="N352" i="10" a="1"/>
  <c r="N352" i="10" s="1"/>
  <c r="M352" i="10" a="1"/>
  <c r="M352" i="10" s="1"/>
  <c r="L352" i="10" a="1"/>
  <c r="L352" i="10" s="1"/>
  <c r="K352" i="10" a="1"/>
  <c r="K352" i="10" s="1"/>
  <c r="J352" i="10" a="1"/>
  <c r="J352" i="10" s="1"/>
  <c r="I352" i="10" a="1"/>
  <c r="I352" i="10" s="1"/>
  <c r="H352" i="10" a="1"/>
  <c r="H352" i="10" s="1"/>
  <c r="G365" i="10"/>
  <c r="N353" i="10" a="1"/>
  <c r="N353" i="10" s="1"/>
  <c r="M353" i="10" a="1"/>
  <c r="M353" i="10" s="1"/>
  <c r="L353" i="10" a="1"/>
  <c r="L353" i="10" s="1"/>
  <c r="K353" i="10" a="1"/>
  <c r="K353" i="10" s="1"/>
  <c r="J353" i="10" a="1"/>
  <c r="J353" i="10" s="1"/>
  <c r="I353" i="10" a="1"/>
  <c r="I353" i="10" s="1"/>
  <c r="H353" i="10" a="1"/>
  <c r="H353" i="10" s="1"/>
  <c r="G366" i="10"/>
  <c r="N354" i="10" a="1"/>
  <c r="N354" i="10" s="1"/>
  <c r="M354" i="10" a="1"/>
  <c r="M354" i="10" s="1"/>
  <c r="L354" i="10" a="1"/>
  <c r="L354" i="10" s="1"/>
  <c r="K354" i="10" a="1"/>
  <c r="K354" i="10" s="1"/>
  <c r="J354" i="10" a="1"/>
  <c r="J354" i="10" s="1"/>
  <c r="I354" i="10" a="1"/>
  <c r="I354" i="10" s="1"/>
  <c r="H354" i="10" a="1"/>
  <c r="H354" i="10" s="1"/>
  <c r="G367" i="10"/>
  <c r="N355" i="10" a="1"/>
  <c r="N355" i="10" s="1"/>
  <c r="M355" i="10" a="1"/>
  <c r="M355" i="10" s="1"/>
  <c r="L355" i="10" a="1"/>
  <c r="L355" i="10" s="1"/>
  <c r="K355" i="10" a="1"/>
  <c r="K355" i="10" s="1"/>
  <c r="J355" i="10" a="1"/>
  <c r="J355" i="10" s="1"/>
  <c r="I355" i="10" a="1"/>
  <c r="I355" i="10" s="1"/>
  <c r="H355" i="10" a="1"/>
  <c r="H355" i="10" s="1"/>
  <c r="G368" i="10"/>
  <c r="N356" i="10" a="1"/>
  <c r="N356" i="10" s="1"/>
  <c r="M356" i="10" a="1"/>
  <c r="M356" i="10" s="1"/>
  <c r="L356" i="10" a="1"/>
  <c r="L356" i="10" s="1"/>
  <c r="K356" i="10" a="1"/>
  <c r="K356" i="10" s="1"/>
  <c r="J356" i="10" a="1"/>
  <c r="J356" i="10" s="1"/>
  <c r="I356" i="10" a="1"/>
  <c r="I356" i="10" s="1"/>
  <c r="H356" i="10" a="1"/>
  <c r="H356" i="10" s="1"/>
  <c r="G369" i="10"/>
  <c r="N357" i="10" a="1"/>
  <c r="N357" i="10" s="1"/>
  <c r="M357" i="10" a="1"/>
  <c r="M357" i="10" s="1"/>
  <c r="L357" i="10" a="1"/>
  <c r="L357" i="10" s="1"/>
  <c r="K357" i="10" a="1"/>
  <c r="K357" i="10" s="1"/>
  <c r="J357" i="10" a="1"/>
  <c r="J357" i="10" s="1"/>
  <c r="I357" i="10" a="1"/>
  <c r="I357" i="10" s="1"/>
  <c r="H357" i="10" a="1"/>
  <c r="H357" i="10" s="1"/>
  <c r="G370" i="10"/>
  <c r="N358" i="10" a="1"/>
  <c r="N358" i="10" s="1"/>
  <c r="M358" i="10" a="1"/>
  <c r="M358" i="10" s="1"/>
  <c r="L358" i="10" a="1"/>
  <c r="L358" i="10" s="1"/>
  <c r="K358" i="10" a="1"/>
  <c r="K358" i="10" s="1"/>
  <c r="J358" i="10" a="1"/>
  <c r="J358" i="10" s="1"/>
  <c r="I358" i="10" a="1"/>
  <c r="I358" i="10" s="1"/>
  <c r="H358" i="10" a="1"/>
  <c r="H358" i="10" s="1"/>
  <c r="G371" i="10"/>
  <c r="N359" i="10" a="1"/>
  <c r="N359" i="10" s="1"/>
  <c r="M359" i="10" a="1"/>
  <c r="M359" i="10" s="1"/>
  <c r="L359" i="10" a="1"/>
  <c r="L359" i="10" s="1"/>
  <c r="K359" i="10" a="1"/>
  <c r="K359" i="10" s="1"/>
  <c r="J359" i="10" a="1"/>
  <c r="J359" i="10" s="1"/>
  <c r="I359" i="10" a="1"/>
  <c r="I359" i="10" s="1"/>
  <c r="H359" i="10" a="1"/>
  <c r="H359" i="10" s="1"/>
  <c r="G372" i="10"/>
  <c r="N360" i="10" a="1"/>
  <c r="N360" i="10" s="1"/>
  <c r="M360" i="10" a="1"/>
  <c r="M360" i="10" s="1"/>
  <c r="L360" i="10" a="1"/>
  <c r="L360" i="10" s="1"/>
  <c r="K360" i="10" a="1"/>
  <c r="K360" i="10" s="1"/>
  <c r="J360" i="10" a="1"/>
  <c r="J360" i="10" s="1"/>
  <c r="I360" i="10" a="1"/>
  <c r="I360" i="10" s="1"/>
  <c r="H360" i="10" a="1"/>
  <c r="H360" i="10" s="1"/>
  <c r="G373" i="10"/>
  <c r="N361" i="10" a="1"/>
  <c r="N361" i="10" s="1"/>
  <c r="M361" i="10" a="1"/>
  <c r="M361" i="10" s="1"/>
  <c r="L361" i="10" a="1"/>
  <c r="L361" i="10" s="1"/>
  <c r="K361" i="10" a="1"/>
  <c r="K361" i="10" s="1"/>
  <c r="J361" i="10" a="1"/>
  <c r="J361" i="10" s="1"/>
  <c r="I361" i="10" a="1"/>
  <c r="I361" i="10" s="1"/>
  <c r="H361" i="10" a="1"/>
  <c r="H361" i="10" s="1"/>
  <c r="G374" i="10"/>
  <c r="N362" i="10" a="1"/>
  <c r="N362" i="10" s="1"/>
  <c r="M362" i="10" a="1"/>
  <c r="M362" i="10" s="1"/>
  <c r="L362" i="10" a="1"/>
  <c r="L362" i="10" s="1"/>
  <c r="K362" i="10" a="1"/>
  <c r="K362" i="10" s="1"/>
  <c r="J362" i="10" a="1"/>
  <c r="J362" i="10" s="1"/>
  <c r="I362" i="10" a="1"/>
  <c r="I362" i="10" s="1"/>
  <c r="H362" i="10" a="1"/>
  <c r="H362" i="10" s="1"/>
  <c r="G386" i="10" l="1"/>
  <c r="N374" i="10" a="1"/>
  <c r="N374" i="10" s="1"/>
  <c r="M374" i="10" a="1"/>
  <c r="M374" i="10" s="1"/>
  <c r="L374" i="10" a="1"/>
  <c r="L374" i="10" s="1"/>
  <c r="K374" i="10" a="1"/>
  <c r="K374" i="10" s="1"/>
  <c r="J374" i="10" a="1"/>
  <c r="J374" i="10" s="1"/>
  <c r="I374" i="10" a="1"/>
  <c r="I374" i="10" s="1"/>
  <c r="H374" i="10" a="1"/>
  <c r="H374" i="10" s="1"/>
  <c r="G385" i="10"/>
  <c r="N373" i="10" a="1"/>
  <c r="N373" i="10" s="1"/>
  <c r="M373" i="10" a="1"/>
  <c r="M373" i="10" s="1"/>
  <c r="L373" i="10" a="1"/>
  <c r="L373" i="10" s="1"/>
  <c r="K373" i="10" a="1"/>
  <c r="K373" i="10" s="1"/>
  <c r="J373" i="10" a="1"/>
  <c r="J373" i="10" s="1"/>
  <c r="I373" i="10" a="1"/>
  <c r="I373" i="10" s="1"/>
  <c r="H373" i="10" a="1"/>
  <c r="H373" i="10" s="1"/>
  <c r="G384" i="10"/>
  <c r="N372" i="10" a="1"/>
  <c r="N372" i="10" s="1"/>
  <c r="M372" i="10" a="1"/>
  <c r="M372" i="10" s="1"/>
  <c r="L372" i="10" a="1"/>
  <c r="L372" i="10" s="1"/>
  <c r="K372" i="10" a="1"/>
  <c r="K372" i="10" s="1"/>
  <c r="J372" i="10" a="1"/>
  <c r="J372" i="10" s="1"/>
  <c r="I372" i="10" a="1"/>
  <c r="I372" i="10" s="1"/>
  <c r="H372" i="10" a="1"/>
  <c r="H372" i="10" s="1"/>
  <c r="G383" i="10"/>
  <c r="N371" i="10" a="1"/>
  <c r="N371" i="10" s="1"/>
  <c r="M371" i="10" a="1"/>
  <c r="M371" i="10" s="1"/>
  <c r="L371" i="10" a="1"/>
  <c r="L371" i="10" s="1"/>
  <c r="K371" i="10" a="1"/>
  <c r="K371" i="10" s="1"/>
  <c r="J371" i="10" a="1"/>
  <c r="J371" i="10" s="1"/>
  <c r="I371" i="10" a="1"/>
  <c r="I371" i="10" s="1"/>
  <c r="H371" i="10" a="1"/>
  <c r="H371" i="10" s="1"/>
  <c r="G382" i="10"/>
  <c r="N370" i="10" a="1"/>
  <c r="N370" i="10" s="1"/>
  <c r="M370" i="10" a="1"/>
  <c r="M370" i="10" s="1"/>
  <c r="L370" i="10" a="1"/>
  <c r="L370" i="10" s="1"/>
  <c r="K370" i="10" a="1"/>
  <c r="K370" i="10" s="1"/>
  <c r="J370" i="10" a="1"/>
  <c r="J370" i="10" s="1"/>
  <c r="I370" i="10" a="1"/>
  <c r="I370" i="10" s="1"/>
  <c r="H370" i="10" a="1"/>
  <c r="H370" i="10" s="1"/>
  <c r="G381" i="10"/>
  <c r="N369" i="10" a="1"/>
  <c r="N369" i="10" s="1"/>
  <c r="M369" i="10" a="1"/>
  <c r="M369" i="10" s="1"/>
  <c r="L369" i="10" a="1"/>
  <c r="L369" i="10" s="1"/>
  <c r="K369" i="10" a="1"/>
  <c r="K369" i="10" s="1"/>
  <c r="J369" i="10" a="1"/>
  <c r="J369" i="10" s="1"/>
  <c r="I369" i="10" a="1"/>
  <c r="I369" i="10" s="1"/>
  <c r="H369" i="10" a="1"/>
  <c r="H369" i="10" s="1"/>
  <c r="G380" i="10"/>
  <c r="N368" i="10" a="1"/>
  <c r="N368" i="10" s="1"/>
  <c r="M368" i="10" a="1"/>
  <c r="M368" i="10" s="1"/>
  <c r="L368" i="10" a="1"/>
  <c r="L368" i="10" s="1"/>
  <c r="K368" i="10" a="1"/>
  <c r="K368" i="10" s="1"/>
  <c r="J368" i="10" a="1"/>
  <c r="J368" i="10" s="1"/>
  <c r="I368" i="10" a="1"/>
  <c r="I368" i="10" s="1"/>
  <c r="H368" i="10" a="1"/>
  <c r="H368" i="10" s="1"/>
  <c r="G379" i="10"/>
  <c r="N367" i="10" a="1"/>
  <c r="N367" i="10" s="1"/>
  <c r="M367" i="10" a="1"/>
  <c r="M367" i="10" s="1"/>
  <c r="L367" i="10" a="1"/>
  <c r="L367" i="10" s="1"/>
  <c r="K367" i="10" a="1"/>
  <c r="K367" i="10" s="1"/>
  <c r="J367" i="10" a="1"/>
  <c r="J367" i="10" s="1"/>
  <c r="I367" i="10" a="1"/>
  <c r="I367" i="10" s="1"/>
  <c r="H367" i="10" a="1"/>
  <c r="H367" i="10" s="1"/>
  <c r="G378" i="10"/>
  <c r="N366" i="10" a="1"/>
  <c r="N366" i="10" s="1"/>
  <c r="M366" i="10" a="1"/>
  <c r="M366" i="10" s="1"/>
  <c r="L366" i="10" a="1"/>
  <c r="L366" i="10" s="1"/>
  <c r="K366" i="10" a="1"/>
  <c r="K366" i="10" s="1"/>
  <c r="J366" i="10" a="1"/>
  <c r="J366" i="10" s="1"/>
  <c r="I366" i="10" a="1"/>
  <c r="I366" i="10" s="1"/>
  <c r="H366" i="10" a="1"/>
  <c r="H366" i="10" s="1"/>
  <c r="G377" i="10"/>
  <c r="N365" i="10" a="1"/>
  <c r="N365" i="10" s="1"/>
  <c r="M365" i="10" a="1"/>
  <c r="M365" i="10" s="1"/>
  <c r="L365" i="10" a="1"/>
  <c r="L365" i="10" s="1"/>
  <c r="K365" i="10" a="1"/>
  <c r="K365" i="10" s="1"/>
  <c r="J365" i="10" a="1"/>
  <c r="J365" i="10" s="1"/>
  <c r="I365" i="10" a="1"/>
  <c r="I365" i="10" s="1"/>
  <c r="H365" i="10" a="1"/>
  <c r="H365" i="10" s="1"/>
  <c r="G376" i="10"/>
  <c r="N364" i="10" a="1"/>
  <c r="N364" i="10" s="1"/>
  <c r="M364" i="10" a="1"/>
  <c r="M364" i="10" s="1"/>
  <c r="L364" i="10" a="1"/>
  <c r="L364" i="10" s="1"/>
  <c r="K364" i="10" a="1"/>
  <c r="K364" i="10" s="1"/>
  <c r="J364" i="10" a="1"/>
  <c r="J364" i="10" s="1"/>
  <c r="I364" i="10" a="1"/>
  <c r="I364" i="10" s="1"/>
  <c r="H364" i="10" a="1"/>
  <c r="H364" i="10" s="1"/>
  <c r="G375" i="10"/>
  <c r="N363" i="10" a="1"/>
  <c r="N363" i="10" s="1"/>
  <c r="M363" i="10" a="1"/>
  <c r="M363" i="10" s="1"/>
  <c r="L363" i="10" a="1"/>
  <c r="L363" i="10" s="1"/>
  <c r="K363" i="10" a="1"/>
  <c r="K363" i="10" s="1"/>
  <c r="J363" i="10" a="1"/>
  <c r="J363" i="10" s="1"/>
  <c r="I363" i="10" a="1"/>
  <c r="I363" i="10" s="1"/>
  <c r="H363" i="10" a="1"/>
  <c r="H363" i="10" s="1"/>
  <c r="G387" i="10" l="1"/>
  <c r="N375" i="10" a="1"/>
  <c r="N375" i="10" s="1"/>
  <c r="M375" i="10" a="1"/>
  <c r="M375" i="10" s="1"/>
  <c r="L375" i="10" a="1"/>
  <c r="L375" i="10" s="1"/>
  <c r="K375" i="10" a="1"/>
  <c r="K375" i="10" s="1"/>
  <c r="J375" i="10" a="1"/>
  <c r="J375" i="10" s="1"/>
  <c r="I375" i="10" a="1"/>
  <c r="I375" i="10" s="1"/>
  <c r="H375" i="10" a="1"/>
  <c r="H375" i="10" s="1"/>
  <c r="G388" i="10"/>
  <c r="N376" i="10" a="1"/>
  <c r="N376" i="10" s="1"/>
  <c r="M376" i="10" a="1"/>
  <c r="M376" i="10" s="1"/>
  <c r="L376" i="10" a="1"/>
  <c r="L376" i="10" s="1"/>
  <c r="K376" i="10" a="1"/>
  <c r="K376" i="10" s="1"/>
  <c r="J376" i="10" a="1"/>
  <c r="J376" i="10" s="1"/>
  <c r="I376" i="10" a="1"/>
  <c r="I376" i="10" s="1"/>
  <c r="H376" i="10" a="1"/>
  <c r="H376" i="10" s="1"/>
  <c r="G389" i="10"/>
  <c r="N377" i="10" a="1"/>
  <c r="N377" i="10" s="1"/>
  <c r="M377" i="10" a="1"/>
  <c r="M377" i="10" s="1"/>
  <c r="L377" i="10" a="1"/>
  <c r="L377" i="10" s="1"/>
  <c r="K377" i="10" a="1"/>
  <c r="K377" i="10" s="1"/>
  <c r="J377" i="10" a="1"/>
  <c r="J377" i="10" s="1"/>
  <c r="I377" i="10" a="1"/>
  <c r="I377" i="10" s="1"/>
  <c r="H377" i="10" a="1"/>
  <c r="H377" i="10" s="1"/>
  <c r="G390" i="10"/>
  <c r="N378" i="10" a="1"/>
  <c r="N378" i="10" s="1"/>
  <c r="M378" i="10" a="1"/>
  <c r="M378" i="10" s="1"/>
  <c r="L378" i="10" a="1"/>
  <c r="L378" i="10" s="1"/>
  <c r="K378" i="10" a="1"/>
  <c r="K378" i="10" s="1"/>
  <c r="J378" i="10" a="1"/>
  <c r="J378" i="10" s="1"/>
  <c r="I378" i="10" a="1"/>
  <c r="I378" i="10" s="1"/>
  <c r="H378" i="10" a="1"/>
  <c r="H378" i="10" s="1"/>
  <c r="G391" i="10"/>
  <c r="N379" i="10" a="1"/>
  <c r="N379" i="10" s="1"/>
  <c r="M379" i="10" a="1"/>
  <c r="M379" i="10" s="1"/>
  <c r="L379" i="10" a="1"/>
  <c r="L379" i="10" s="1"/>
  <c r="K379" i="10" a="1"/>
  <c r="K379" i="10" s="1"/>
  <c r="J379" i="10" a="1"/>
  <c r="J379" i="10" s="1"/>
  <c r="I379" i="10" a="1"/>
  <c r="I379" i="10" s="1"/>
  <c r="H379" i="10" a="1"/>
  <c r="H379" i="10" s="1"/>
  <c r="G392" i="10"/>
  <c r="N380" i="10" a="1"/>
  <c r="N380" i="10" s="1"/>
  <c r="M380" i="10" a="1"/>
  <c r="M380" i="10" s="1"/>
  <c r="L380" i="10" a="1"/>
  <c r="L380" i="10" s="1"/>
  <c r="K380" i="10" a="1"/>
  <c r="K380" i="10" s="1"/>
  <c r="J380" i="10" a="1"/>
  <c r="J380" i="10" s="1"/>
  <c r="I380" i="10" a="1"/>
  <c r="I380" i="10" s="1"/>
  <c r="H380" i="10" a="1"/>
  <c r="H380" i="10" s="1"/>
  <c r="G393" i="10"/>
  <c r="N381" i="10" a="1"/>
  <c r="N381" i="10" s="1"/>
  <c r="M381" i="10" a="1"/>
  <c r="M381" i="10" s="1"/>
  <c r="L381" i="10" a="1"/>
  <c r="L381" i="10" s="1"/>
  <c r="K381" i="10" a="1"/>
  <c r="K381" i="10" s="1"/>
  <c r="J381" i="10" a="1"/>
  <c r="J381" i="10" s="1"/>
  <c r="I381" i="10" a="1"/>
  <c r="I381" i="10" s="1"/>
  <c r="H381" i="10" a="1"/>
  <c r="H381" i="10" s="1"/>
  <c r="G394" i="10"/>
  <c r="N382" i="10" a="1"/>
  <c r="N382" i="10" s="1"/>
  <c r="M382" i="10" a="1"/>
  <c r="M382" i="10" s="1"/>
  <c r="L382" i="10" a="1"/>
  <c r="L382" i="10" s="1"/>
  <c r="K382" i="10" a="1"/>
  <c r="K382" i="10" s="1"/>
  <c r="J382" i="10" a="1"/>
  <c r="J382" i="10" s="1"/>
  <c r="I382" i="10" a="1"/>
  <c r="I382" i="10" s="1"/>
  <c r="H382" i="10" a="1"/>
  <c r="H382" i="10" s="1"/>
  <c r="G395" i="10"/>
  <c r="N383" i="10" a="1"/>
  <c r="N383" i="10" s="1"/>
  <c r="M383" i="10" a="1"/>
  <c r="M383" i="10" s="1"/>
  <c r="L383" i="10" a="1"/>
  <c r="L383" i="10" s="1"/>
  <c r="K383" i="10" a="1"/>
  <c r="K383" i="10" s="1"/>
  <c r="J383" i="10" a="1"/>
  <c r="J383" i="10" s="1"/>
  <c r="I383" i="10" a="1"/>
  <c r="I383" i="10" s="1"/>
  <c r="H383" i="10" a="1"/>
  <c r="H383" i="10" s="1"/>
  <c r="G396" i="10"/>
  <c r="N384" i="10" a="1"/>
  <c r="N384" i="10" s="1"/>
  <c r="M384" i="10" a="1"/>
  <c r="M384" i="10" s="1"/>
  <c r="L384" i="10" a="1"/>
  <c r="L384" i="10" s="1"/>
  <c r="K384" i="10" a="1"/>
  <c r="K384" i="10" s="1"/>
  <c r="J384" i="10" a="1"/>
  <c r="J384" i="10" s="1"/>
  <c r="I384" i="10" a="1"/>
  <c r="I384" i="10" s="1"/>
  <c r="H384" i="10" a="1"/>
  <c r="H384" i="10" s="1"/>
  <c r="G397" i="10"/>
  <c r="N385" i="10" a="1"/>
  <c r="N385" i="10" s="1"/>
  <c r="M385" i="10" a="1"/>
  <c r="M385" i="10" s="1"/>
  <c r="L385" i="10" a="1"/>
  <c r="L385" i="10" s="1"/>
  <c r="K385" i="10" a="1"/>
  <c r="K385" i="10" s="1"/>
  <c r="J385" i="10" a="1"/>
  <c r="J385" i="10" s="1"/>
  <c r="I385" i="10" a="1"/>
  <c r="I385" i="10" s="1"/>
  <c r="H385" i="10" a="1"/>
  <c r="H385" i="10" s="1"/>
  <c r="G398" i="10"/>
  <c r="N386" i="10" a="1"/>
  <c r="N386" i="10" s="1"/>
  <c r="M386" i="10" a="1"/>
  <c r="M386" i="10" s="1"/>
  <c r="L386" i="10" a="1"/>
  <c r="L386" i="10" s="1"/>
  <c r="K386" i="10" a="1"/>
  <c r="K386" i="10" s="1"/>
  <c r="J386" i="10" a="1"/>
  <c r="J386" i="10" s="1"/>
  <c r="I386" i="10" a="1"/>
  <c r="I386" i="10" s="1"/>
  <c r="H386" i="10" a="1"/>
  <c r="H386" i="10" s="1"/>
  <c r="G410" i="10" l="1"/>
  <c r="N398" i="10" a="1"/>
  <c r="N398" i="10" s="1"/>
  <c r="M398" i="10" a="1"/>
  <c r="M398" i="10" s="1"/>
  <c r="L398" i="10" a="1"/>
  <c r="L398" i="10" s="1"/>
  <c r="K398" i="10" a="1"/>
  <c r="K398" i="10" s="1"/>
  <c r="J398" i="10" a="1"/>
  <c r="J398" i="10" s="1"/>
  <c r="I398" i="10" a="1"/>
  <c r="I398" i="10" s="1"/>
  <c r="H398" i="10" a="1"/>
  <c r="H398" i="10" s="1"/>
  <c r="G409" i="10"/>
  <c r="N397" i="10" a="1"/>
  <c r="N397" i="10" s="1"/>
  <c r="M397" i="10" a="1"/>
  <c r="M397" i="10" s="1"/>
  <c r="L397" i="10" a="1"/>
  <c r="L397" i="10" s="1"/>
  <c r="K397" i="10" a="1"/>
  <c r="K397" i="10" s="1"/>
  <c r="J397" i="10" a="1"/>
  <c r="J397" i="10" s="1"/>
  <c r="I397" i="10" a="1"/>
  <c r="I397" i="10" s="1"/>
  <c r="H397" i="10" a="1"/>
  <c r="H397" i="10" s="1"/>
  <c r="G408" i="10"/>
  <c r="N396" i="10" a="1"/>
  <c r="N396" i="10" s="1"/>
  <c r="M396" i="10" a="1"/>
  <c r="M396" i="10" s="1"/>
  <c r="L396" i="10" a="1"/>
  <c r="L396" i="10" s="1"/>
  <c r="K396" i="10" a="1"/>
  <c r="K396" i="10" s="1"/>
  <c r="J396" i="10" a="1"/>
  <c r="J396" i="10" s="1"/>
  <c r="I396" i="10" a="1"/>
  <c r="I396" i="10" s="1"/>
  <c r="H396" i="10" a="1"/>
  <c r="H396" i="10" s="1"/>
  <c r="G407" i="10"/>
  <c r="N395" i="10" a="1"/>
  <c r="N395" i="10" s="1"/>
  <c r="M395" i="10" a="1"/>
  <c r="M395" i="10" s="1"/>
  <c r="L395" i="10" a="1"/>
  <c r="L395" i="10" s="1"/>
  <c r="K395" i="10" a="1"/>
  <c r="K395" i="10" s="1"/>
  <c r="J395" i="10" a="1"/>
  <c r="J395" i="10" s="1"/>
  <c r="I395" i="10" a="1"/>
  <c r="I395" i="10" s="1"/>
  <c r="H395" i="10" a="1"/>
  <c r="H395" i="10" s="1"/>
  <c r="G406" i="10"/>
  <c r="N394" i="10" a="1"/>
  <c r="N394" i="10" s="1"/>
  <c r="M394" i="10" a="1"/>
  <c r="M394" i="10" s="1"/>
  <c r="L394" i="10" a="1"/>
  <c r="L394" i="10" s="1"/>
  <c r="K394" i="10" a="1"/>
  <c r="K394" i="10" s="1"/>
  <c r="J394" i="10" a="1"/>
  <c r="J394" i="10" s="1"/>
  <c r="I394" i="10" a="1"/>
  <c r="I394" i="10" s="1"/>
  <c r="H394" i="10" a="1"/>
  <c r="H394" i="10" s="1"/>
  <c r="G405" i="10"/>
  <c r="N393" i="10" a="1"/>
  <c r="N393" i="10" s="1"/>
  <c r="M393" i="10" a="1"/>
  <c r="M393" i="10" s="1"/>
  <c r="L393" i="10" a="1"/>
  <c r="L393" i="10" s="1"/>
  <c r="K393" i="10" a="1"/>
  <c r="K393" i="10" s="1"/>
  <c r="J393" i="10" a="1"/>
  <c r="J393" i="10" s="1"/>
  <c r="I393" i="10" a="1"/>
  <c r="I393" i="10" s="1"/>
  <c r="H393" i="10" a="1"/>
  <c r="H393" i="10" s="1"/>
  <c r="G404" i="10"/>
  <c r="N392" i="10" a="1"/>
  <c r="N392" i="10" s="1"/>
  <c r="M392" i="10" a="1"/>
  <c r="M392" i="10" s="1"/>
  <c r="L392" i="10" a="1"/>
  <c r="L392" i="10" s="1"/>
  <c r="K392" i="10" a="1"/>
  <c r="K392" i="10" s="1"/>
  <c r="J392" i="10" a="1"/>
  <c r="J392" i="10" s="1"/>
  <c r="I392" i="10" a="1"/>
  <c r="I392" i="10" s="1"/>
  <c r="H392" i="10" a="1"/>
  <c r="H392" i="10" s="1"/>
  <c r="G403" i="10"/>
  <c r="N391" i="10" a="1"/>
  <c r="N391" i="10" s="1"/>
  <c r="M391" i="10" a="1"/>
  <c r="M391" i="10" s="1"/>
  <c r="L391" i="10" a="1"/>
  <c r="L391" i="10" s="1"/>
  <c r="K391" i="10" a="1"/>
  <c r="K391" i="10" s="1"/>
  <c r="J391" i="10" a="1"/>
  <c r="J391" i="10" s="1"/>
  <c r="I391" i="10" a="1"/>
  <c r="I391" i="10" s="1"/>
  <c r="H391" i="10" a="1"/>
  <c r="H391" i="10" s="1"/>
  <c r="G402" i="10"/>
  <c r="N390" i="10" a="1"/>
  <c r="N390" i="10" s="1"/>
  <c r="M390" i="10" a="1"/>
  <c r="M390" i="10" s="1"/>
  <c r="L390" i="10" a="1"/>
  <c r="L390" i="10" s="1"/>
  <c r="K390" i="10" a="1"/>
  <c r="K390" i="10" s="1"/>
  <c r="J390" i="10" a="1"/>
  <c r="J390" i="10" s="1"/>
  <c r="I390" i="10" a="1"/>
  <c r="I390" i="10" s="1"/>
  <c r="H390" i="10" a="1"/>
  <c r="H390" i="10" s="1"/>
  <c r="G401" i="10"/>
  <c r="N389" i="10" a="1"/>
  <c r="N389" i="10" s="1"/>
  <c r="M389" i="10" a="1"/>
  <c r="M389" i="10" s="1"/>
  <c r="L389" i="10" a="1"/>
  <c r="L389" i="10" s="1"/>
  <c r="K389" i="10" a="1"/>
  <c r="K389" i="10" s="1"/>
  <c r="J389" i="10" a="1"/>
  <c r="J389" i="10" s="1"/>
  <c r="I389" i="10" a="1"/>
  <c r="I389" i="10" s="1"/>
  <c r="H389" i="10" a="1"/>
  <c r="H389" i="10" s="1"/>
  <c r="G400" i="10"/>
  <c r="N388" i="10" a="1"/>
  <c r="N388" i="10" s="1"/>
  <c r="M388" i="10" a="1"/>
  <c r="M388" i="10" s="1"/>
  <c r="L388" i="10" a="1"/>
  <c r="L388" i="10" s="1"/>
  <c r="K388" i="10" a="1"/>
  <c r="K388" i="10" s="1"/>
  <c r="J388" i="10" a="1"/>
  <c r="J388" i="10" s="1"/>
  <c r="I388" i="10" a="1"/>
  <c r="I388" i="10" s="1"/>
  <c r="H388" i="10" a="1"/>
  <c r="H388" i="10" s="1"/>
  <c r="G399" i="10"/>
  <c r="N387" i="10" a="1"/>
  <c r="N387" i="10" s="1"/>
  <c r="M387" i="10" a="1"/>
  <c r="M387" i="10" s="1"/>
  <c r="L387" i="10" a="1"/>
  <c r="L387" i="10" s="1"/>
  <c r="K387" i="10" a="1"/>
  <c r="K387" i="10" s="1"/>
  <c r="J387" i="10" a="1"/>
  <c r="J387" i="10" s="1"/>
  <c r="I387" i="10" a="1"/>
  <c r="I387" i="10" s="1"/>
  <c r="H387" i="10" a="1"/>
  <c r="H387" i="10" s="1"/>
  <c r="G411" i="10" l="1"/>
  <c r="N399" i="10" a="1"/>
  <c r="N399" i="10" s="1"/>
  <c r="M399" i="10" a="1"/>
  <c r="M399" i="10" s="1"/>
  <c r="L399" i="10" a="1"/>
  <c r="L399" i="10" s="1"/>
  <c r="K399" i="10" a="1"/>
  <c r="K399" i="10" s="1"/>
  <c r="J399" i="10" a="1"/>
  <c r="J399" i="10" s="1"/>
  <c r="I399" i="10" a="1"/>
  <c r="I399" i="10" s="1"/>
  <c r="H399" i="10" a="1"/>
  <c r="H399" i="10" s="1"/>
  <c r="G412" i="10"/>
  <c r="N400" i="10" a="1"/>
  <c r="N400" i="10" s="1"/>
  <c r="M400" i="10" a="1"/>
  <c r="M400" i="10" s="1"/>
  <c r="L400" i="10" a="1"/>
  <c r="L400" i="10" s="1"/>
  <c r="K400" i="10" a="1"/>
  <c r="K400" i="10" s="1"/>
  <c r="J400" i="10" a="1"/>
  <c r="J400" i="10" s="1"/>
  <c r="I400" i="10" a="1"/>
  <c r="I400" i="10" s="1"/>
  <c r="H400" i="10" a="1"/>
  <c r="H400" i="10" s="1"/>
  <c r="G413" i="10"/>
  <c r="N401" i="10" a="1"/>
  <c r="N401" i="10" s="1"/>
  <c r="M401" i="10" a="1"/>
  <c r="M401" i="10" s="1"/>
  <c r="L401" i="10" a="1"/>
  <c r="L401" i="10" s="1"/>
  <c r="K401" i="10" a="1"/>
  <c r="K401" i="10" s="1"/>
  <c r="J401" i="10" a="1"/>
  <c r="J401" i="10" s="1"/>
  <c r="I401" i="10" a="1"/>
  <c r="I401" i="10" s="1"/>
  <c r="H401" i="10" a="1"/>
  <c r="H401" i="10" s="1"/>
  <c r="G414" i="10"/>
  <c r="N402" i="10" a="1"/>
  <c r="N402" i="10" s="1"/>
  <c r="M402" i="10" a="1"/>
  <c r="M402" i="10" s="1"/>
  <c r="L402" i="10" a="1"/>
  <c r="L402" i="10" s="1"/>
  <c r="K402" i="10" a="1"/>
  <c r="K402" i="10" s="1"/>
  <c r="J402" i="10" a="1"/>
  <c r="J402" i="10" s="1"/>
  <c r="I402" i="10" a="1"/>
  <c r="I402" i="10" s="1"/>
  <c r="H402" i="10" a="1"/>
  <c r="H402" i="10" s="1"/>
  <c r="G415" i="10"/>
  <c r="N403" i="10" a="1"/>
  <c r="N403" i="10" s="1"/>
  <c r="M403" i="10" a="1"/>
  <c r="M403" i="10" s="1"/>
  <c r="L403" i="10" a="1"/>
  <c r="L403" i="10" s="1"/>
  <c r="K403" i="10" a="1"/>
  <c r="K403" i="10" s="1"/>
  <c r="J403" i="10" a="1"/>
  <c r="J403" i="10" s="1"/>
  <c r="I403" i="10" a="1"/>
  <c r="I403" i="10" s="1"/>
  <c r="H403" i="10" a="1"/>
  <c r="H403" i="10" s="1"/>
  <c r="G416" i="10"/>
  <c r="N404" i="10" a="1"/>
  <c r="N404" i="10" s="1"/>
  <c r="M404" i="10" a="1"/>
  <c r="M404" i="10" s="1"/>
  <c r="L404" i="10" a="1"/>
  <c r="L404" i="10" s="1"/>
  <c r="K404" i="10" a="1"/>
  <c r="K404" i="10" s="1"/>
  <c r="J404" i="10" a="1"/>
  <c r="J404" i="10" s="1"/>
  <c r="I404" i="10" a="1"/>
  <c r="I404" i="10" s="1"/>
  <c r="H404" i="10" a="1"/>
  <c r="H404" i="10" s="1"/>
  <c r="G417" i="10"/>
  <c r="N405" i="10" a="1"/>
  <c r="N405" i="10" s="1"/>
  <c r="M405" i="10" a="1"/>
  <c r="M405" i="10" s="1"/>
  <c r="L405" i="10" a="1"/>
  <c r="L405" i="10" s="1"/>
  <c r="K405" i="10" a="1"/>
  <c r="K405" i="10" s="1"/>
  <c r="J405" i="10" a="1"/>
  <c r="J405" i="10" s="1"/>
  <c r="I405" i="10" a="1"/>
  <c r="I405" i="10" s="1"/>
  <c r="H405" i="10" a="1"/>
  <c r="H405" i="10" s="1"/>
  <c r="G418" i="10"/>
  <c r="N406" i="10" a="1"/>
  <c r="N406" i="10" s="1"/>
  <c r="M406" i="10" a="1"/>
  <c r="M406" i="10" s="1"/>
  <c r="L406" i="10" a="1"/>
  <c r="L406" i="10" s="1"/>
  <c r="K406" i="10" a="1"/>
  <c r="K406" i="10" s="1"/>
  <c r="J406" i="10" a="1"/>
  <c r="J406" i="10" s="1"/>
  <c r="I406" i="10" a="1"/>
  <c r="I406" i="10" s="1"/>
  <c r="H406" i="10" a="1"/>
  <c r="H406" i="10" s="1"/>
  <c r="G419" i="10"/>
  <c r="N407" i="10" a="1"/>
  <c r="N407" i="10" s="1"/>
  <c r="M407" i="10" a="1"/>
  <c r="M407" i="10" s="1"/>
  <c r="L407" i="10" a="1"/>
  <c r="L407" i="10" s="1"/>
  <c r="K407" i="10" a="1"/>
  <c r="K407" i="10" s="1"/>
  <c r="J407" i="10" a="1"/>
  <c r="J407" i="10" s="1"/>
  <c r="I407" i="10" a="1"/>
  <c r="I407" i="10" s="1"/>
  <c r="H407" i="10" a="1"/>
  <c r="H407" i="10" s="1"/>
  <c r="G420" i="10"/>
  <c r="N408" i="10" a="1"/>
  <c r="N408" i="10" s="1"/>
  <c r="M408" i="10" a="1"/>
  <c r="M408" i="10" s="1"/>
  <c r="L408" i="10" a="1"/>
  <c r="L408" i="10" s="1"/>
  <c r="K408" i="10" a="1"/>
  <c r="K408" i="10" s="1"/>
  <c r="J408" i="10" a="1"/>
  <c r="J408" i="10" s="1"/>
  <c r="I408" i="10" a="1"/>
  <c r="I408" i="10" s="1"/>
  <c r="H408" i="10" a="1"/>
  <c r="H408" i="10" s="1"/>
  <c r="G421" i="10"/>
  <c r="N409" i="10" a="1"/>
  <c r="N409" i="10" s="1"/>
  <c r="M409" i="10" a="1"/>
  <c r="M409" i="10" s="1"/>
  <c r="L409" i="10" a="1"/>
  <c r="L409" i="10" s="1"/>
  <c r="K409" i="10" a="1"/>
  <c r="K409" i="10" s="1"/>
  <c r="J409" i="10" a="1"/>
  <c r="J409" i="10" s="1"/>
  <c r="I409" i="10" a="1"/>
  <c r="I409" i="10" s="1"/>
  <c r="H409" i="10" a="1"/>
  <c r="H409" i="10" s="1"/>
  <c r="G422" i="10"/>
  <c r="N410" i="10" a="1"/>
  <c r="N410" i="10" s="1"/>
  <c r="M410" i="10" a="1"/>
  <c r="M410" i="10" s="1"/>
  <c r="L410" i="10" a="1"/>
  <c r="L410" i="10" s="1"/>
  <c r="K410" i="10" a="1"/>
  <c r="K410" i="10" s="1"/>
  <c r="J410" i="10" a="1"/>
  <c r="J410" i="10" s="1"/>
  <c r="I410" i="10" a="1"/>
  <c r="I410" i="10" s="1"/>
  <c r="H410" i="10" a="1"/>
  <c r="H410" i="10" s="1"/>
  <c r="G434" i="10" l="1"/>
  <c r="N422" i="10" a="1"/>
  <c r="N422" i="10" s="1"/>
  <c r="M422" i="10" a="1"/>
  <c r="M422" i="10" s="1"/>
  <c r="L422" i="10" a="1"/>
  <c r="L422" i="10" s="1"/>
  <c r="K422" i="10" a="1"/>
  <c r="K422" i="10" s="1"/>
  <c r="J422" i="10" a="1"/>
  <c r="J422" i="10" s="1"/>
  <c r="I422" i="10" a="1"/>
  <c r="I422" i="10" s="1"/>
  <c r="H422" i="10" a="1"/>
  <c r="H422" i="10" s="1"/>
  <c r="G433" i="10"/>
  <c r="N421" i="10" a="1"/>
  <c r="N421" i="10" s="1"/>
  <c r="M421" i="10" a="1"/>
  <c r="M421" i="10" s="1"/>
  <c r="L421" i="10" a="1"/>
  <c r="L421" i="10" s="1"/>
  <c r="K421" i="10" a="1"/>
  <c r="K421" i="10" s="1"/>
  <c r="J421" i="10" a="1"/>
  <c r="J421" i="10" s="1"/>
  <c r="I421" i="10" a="1"/>
  <c r="I421" i="10" s="1"/>
  <c r="H421" i="10" a="1"/>
  <c r="H421" i="10" s="1"/>
  <c r="G432" i="10"/>
  <c r="N420" i="10" a="1"/>
  <c r="N420" i="10" s="1"/>
  <c r="M420" i="10" a="1"/>
  <c r="M420" i="10" s="1"/>
  <c r="L420" i="10" a="1"/>
  <c r="L420" i="10" s="1"/>
  <c r="K420" i="10" a="1"/>
  <c r="K420" i="10" s="1"/>
  <c r="J420" i="10" a="1"/>
  <c r="J420" i="10" s="1"/>
  <c r="I420" i="10" a="1"/>
  <c r="I420" i="10" s="1"/>
  <c r="H420" i="10" a="1"/>
  <c r="H420" i="10" s="1"/>
  <c r="G431" i="10"/>
  <c r="N419" i="10" a="1"/>
  <c r="N419" i="10" s="1"/>
  <c r="M419" i="10" a="1"/>
  <c r="M419" i="10" s="1"/>
  <c r="L419" i="10" a="1"/>
  <c r="L419" i="10" s="1"/>
  <c r="K419" i="10" a="1"/>
  <c r="K419" i="10" s="1"/>
  <c r="J419" i="10" a="1"/>
  <c r="J419" i="10" s="1"/>
  <c r="I419" i="10" a="1"/>
  <c r="I419" i="10" s="1"/>
  <c r="H419" i="10" a="1"/>
  <c r="H419" i="10" s="1"/>
  <c r="G430" i="10"/>
  <c r="N418" i="10" a="1"/>
  <c r="N418" i="10" s="1"/>
  <c r="M418" i="10" a="1"/>
  <c r="M418" i="10" s="1"/>
  <c r="L418" i="10" a="1"/>
  <c r="L418" i="10" s="1"/>
  <c r="K418" i="10" a="1"/>
  <c r="K418" i="10" s="1"/>
  <c r="J418" i="10" a="1"/>
  <c r="J418" i="10" s="1"/>
  <c r="I418" i="10" a="1"/>
  <c r="I418" i="10" s="1"/>
  <c r="H418" i="10" a="1"/>
  <c r="H418" i="10" s="1"/>
  <c r="G429" i="10"/>
  <c r="N417" i="10" a="1"/>
  <c r="N417" i="10" s="1"/>
  <c r="M417" i="10" a="1"/>
  <c r="M417" i="10" s="1"/>
  <c r="L417" i="10" a="1"/>
  <c r="L417" i="10" s="1"/>
  <c r="K417" i="10" a="1"/>
  <c r="K417" i="10" s="1"/>
  <c r="J417" i="10" a="1"/>
  <c r="J417" i="10" s="1"/>
  <c r="I417" i="10" a="1"/>
  <c r="I417" i="10" s="1"/>
  <c r="H417" i="10" a="1"/>
  <c r="H417" i="10" s="1"/>
  <c r="G428" i="10"/>
  <c r="N416" i="10" a="1"/>
  <c r="N416" i="10" s="1"/>
  <c r="M416" i="10" a="1"/>
  <c r="M416" i="10" s="1"/>
  <c r="L416" i="10" a="1"/>
  <c r="L416" i="10" s="1"/>
  <c r="K416" i="10" a="1"/>
  <c r="K416" i="10" s="1"/>
  <c r="J416" i="10" a="1"/>
  <c r="J416" i="10" s="1"/>
  <c r="I416" i="10" a="1"/>
  <c r="I416" i="10" s="1"/>
  <c r="H416" i="10" a="1"/>
  <c r="H416" i="10" s="1"/>
  <c r="G427" i="10"/>
  <c r="N415" i="10" a="1"/>
  <c r="N415" i="10" s="1"/>
  <c r="M415" i="10" a="1"/>
  <c r="M415" i="10" s="1"/>
  <c r="L415" i="10" a="1"/>
  <c r="L415" i="10" s="1"/>
  <c r="K415" i="10" a="1"/>
  <c r="K415" i="10" s="1"/>
  <c r="J415" i="10" a="1"/>
  <c r="J415" i="10" s="1"/>
  <c r="I415" i="10" a="1"/>
  <c r="I415" i="10" s="1"/>
  <c r="H415" i="10" a="1"/>
  <c r="H415" i="10" s="1"/>
  <c r="G426" i="10"/>
  <c r="N414" i="10" a="1"/>
  <c r="N414" i="10" s="1"/>
  <c r="M414" i="10" a="1"/>
  <c r="M414" i="10" s="1"/>
  <c r="L414" i="10" a="1"/>
  <c r="L414" i="10" s="1"/>
  <c r="K414" i="10" a="1"/>
  <c r="K414" i="10" s="1"/>
  <c r="J414" i="10" a="1"/>
  <c r="J414" i="10" s="1"/>
  <c r="I414" i="10" a="1"/>
  <c r="I414" i="10" s="1"/>
  <c r="H414" i="10" a="1"/>
  <c r="H414" i="10" s="1"/>
  <c r="G425" i="10"/>
  <c r="N413" i="10" a="1"/>
  <c r="N413" i="10" s="1"/>
  <c r="M413" i="10" a="1"/>
  <c r="M413" i="10" s="1"/>
  <c r="L413" i="10" a="1"/>
  <c r="L413" i="10" s="1"/>
  <c r="K413" i="10" a="1"/>
  <c r="K413" i="10" s="1"/>
  <c r="J413" i="10" a="1"/>
  <c r="J413" i="10" s="1"/>
  <c r="I413" i="10" a="1"/>
  <c r="I413" i="10" s="1"/>
  <c r="H413" i="10" a="1"/>
  <c r="H413" i="10" s="1"/>
  <c r="G424" i="10"/>
  <c r="N412" i="10" a="1"/>
  <c r="N412" i="10" s="1"/>
  <c r="M412" i="10" a="1"/>
  <c r="M412" i="10" s="1"/>
  <c r="L412" i="10" a="1"/>
  <c r="L412" i="10" s="1"/>
  <c r="K412" i="10" a="1"/>
  <c r="K412" i="10" s="1"/>
  <c r="J412" i="10" a="1"/>
  <c r="J412" i="10" s="1"/>
  <c r="I412" i="10" a="1"/>
  <c r="I412" i="10" s="1"/>
  <c r="H412" i="10" a="1"/>
  <c r="H412" i="10" s="1"/>
  <c r="G423" i="10"/>
  <c r="N411" i="10" a="1"/>
  <c r="N411" i="10" s="1"/>
  <c r="M411" i="10" a="1"/>
  <c r="M411" i="10" s="1"/>
  <c r="L411" i="10" a="1"/>
  <c r="L411" i="10" s="1"/>
  <c r="K411" i="10" a="1"/>
  <c r="K411" i="10" s="1"/>
  <c r="J411" i="10" a="1"/>
  <c r="J411" i="10" s="1"/>
  <c r="I411" i="10" a="1"/>
  <c r="I411" i="10" s="1"/>
  <c r="H411" i="10" a="1"/>
  <c r="H411" i="10" s="1"/>
  <c r="G435" i="10" l="1"/>
  <c r="N423" i="10" a="1"/>
  <c r="N423" i="10" s="1"/>
  <c r="M423" i="10" a="1"/>
  <c r="M423" i="10" s="1"/>
  <c r="L423" i="10" a="1"/>
  <c r="L423" i="10" s="1"/>
  <c r="K423" i="10" a="1"/>
  <c r="K423" i="10" s="1"/>
  <c r="J423" i="10" a="1"/>
  <c r="J423" i="10" s="1"/>
  <c r="I423" i="10" a="1"/>
  <c r="I423" i="10" s="1"/>
  <c r="H423" i="10" a="1"/>
  <c r="H423" i="10" s="1"/>
  <c r="G436" i="10"/>
  <c r="N424" i="10" a="1"/>
  <c r="N424" i="10" s="1"/>
  <c r="M424" i="10" a="1"/>
  <c r="M424" i="10" s="1"/>
  <c r="L424" i="10" a="1"/>
  <c r="L424" i="10" s="1"/>
  <c r="K424" i="10" a="1"/>
  <c r="K424" i="10" s="1"/>
  <c r="J424" i="10" a="1"/>
  <c r="J424" i="10" s="1"/>
  <c r="I424" i="10" a="1"/>
  <c r="I424" i="10" s="1"/>
  <c r="H424" i="10" a="1"/>
  <c r="H424" i="10" s="1"/>
  <c r="G437" i="10"/>
  <c r="N425" i="10" a="1"/>
  <c r="N425" i="10" s="1"/>
  <c r="M425" i="10" a="1"/>
  <c r="M425" i="10" s="1"/>
  <c r="L425" i="10" a="1"/>
  <c r="L425" i="10" s="1"/>
  <c r="K425" i="10" a="1"/>
  <c r="K425" i="10" s="1"/>
  <c r="J425" i="10" a="1"/>
  <c r="J425" i="10" s="1"/>
  <c r="I425" i="10" a="1"/>
  <c r="I425" i="10" s="1"/>
  <c r="H425" i="10" a="1"/>
  <c r="H425" i="10" s="1"/>
  <c r="G438" i="10"/>
  <c r="N426" i="10" a="1"/>
  <c r="N426" i="10" s="1"/>
  <c r="M426" i="10" a="1"/>
  <c r="M426" i="10" s="1"/>
  <c r="L426" i="10" a="1"/>
  <c r="L426" i="10" s="1"/>
  <c r="K426" i="10" a="1"/>
  <c r="K426" i="10" s="1"/>
  <c r="J426" i="10" a="1"/>
  <c r="J426" i="10" s="1"/>
  <c r="I426" i="10" a="1"/>
  <c r="I426" i="10" s="1"/>
  <c r="H426" i="10" a="1"/>
  <c r="H426" i="10" s="1"/>
  <c r="G439" i="10"/>
  <c r="N427" i="10" a="1"/>
  <c r="N427" i="10" s="1"/>
  <c r="M427" i="10" a="1"/>
  <c r="M427" i="10" s="1"/>
  <c r="L427" i="10" a="1"/>
  <c r="L427" i="10" s="1"/>
  <c r="K427" i="10" a="1"/>
  <c r="K427" i="10" s="1"/>
  <c r="J427" i="10" a="1"/>
  <c r="J427" i="10" s="1"/>
  <c r="I427" i="10" a="1"/>
  <c r="I427" i="10" s="1"/>
  <c r="H427" i="10" a="1"/>
  <c r="H427" i="10" s="1"/>
  <c r="G440" i="10"/>
  <c r="N428" i="10" a="1"/>
  <c r="N428" i="10" s="1"/>
  <c r="M428" i="10" a="1"/>
  <c r="M428" i="10" s="1"/>
  <c r="L428" i="10" a="1"/>
  <c r="L428" i="10" s="1"/>
  <c r="K428" i="10" a="1"/>
  <c r="K428" i="10" s="1"/>
  <c r="J428" i="10" a="1"/>
  <c r="J428" i="10" s="1"/>
  <c r="I428" i="10" a="1"/>
  <c r="I428" i="10" s="1"/>
  <c r="H428" i="10" a="1"/>
  <c r="H428" i="10" s="1"/>
  <c r="G441" i="10"/>
  <c r="N429" i="10" a="1"/>
  <c r="N429" i="10" s="1"/>
  <c r="M429" i="10" a="1"/>
  <c r="M429" i="10" s="1"/>
  <c r="L429" i="10" a="1"/>
  <c r="L429" i="10" s="1"/>
  <c r="K429" i="10" a="1"/>
  <c r="K429" i="10" s="1"/>
  <c r="J429" i="10" a="1"/>
  <c r="J429" i="10" s="1"/>
  <c r="I429" i="10" a="1"/>
  <c r="I429" i="10" s="1"/>
  <c r="H429" i="10" a="1"/>
  <c r="H429" i="10" s="1"/>
  <c r="G442" i="10"/>
  <c r="N430" i="10" a="1"/>
  <c r="N430" i="10" s="1"/>
  <c r="M430" i="10" a="1"/>
  <c r="M430" i="10" s="1"/>
  <c r="L430" i="10" a="1"/>
  <c r="L430" i="10" s="1"/>
  <c r="K430" i="10" a="1"/>
  <c r="K430" i="10" s="1"/>
  <c r="J430" i="10" a="1"/>
  <c r="J430" i="10" s="1"/>
  <c r="I430" i="10" a="1"/>
  <c r="I430" i="10" s="1"/>
  <c r="H430" i="10" a="1"/>
  <c r="H430" i="10" s="1"/>
  <c r="G443" i="10"/>
  <c r="N431" i="10" a="1"/>
  <c r="N431" i="10" s="1"/>
  <c r="M431" i="10" a="1"/>
  <c r="M431" i="10" s="1"/>
  <c r="L431" i="10" a="1"/>
  <c r="L431" i="10" s="1"/>
  <c r="K431" i="10" a="1"/>
  <c r="K431" i="10" s="1"/>
  <c r="J431" i="10" a="1"/>
  <c r="J431" i="10" s="1"/>
  <c r="I431" i="10" a="1"/>
  <c r="I431" i="10" s="1"/>
  <c r="H431" i="10" a="1"/>
  <c r="H431" i="10" s="1"/>
  <c r="G444" i="10"/>
  <c r="N432" i="10" a="1"/>
  <c r="N432" i="10" s="1"/>
  <c r="M432" i="10" a="1"/>
  <c r="M432" i="10" s="1"/>
  <c r="L432" i="10" a="1"/>
  <c r="L432" i="10" s="1"/>
  <c r="K432" i="10" a="1"/>
  <c r="K432" i="10" s="1"/>
  <c r="J432" i="10" a="1"/>
  <c r="J432" i="10" s="1"/>
  <c r="I432" i="10" a="1"/>
  <c r="I432" i="10" s="1"/>
  <c r="H432" i="10" a="1"/>
  <c r="H432" i="10" s="1"/>
  <c r="G445" i="10"/>
  <c r="N433" i="10" a="1"/>
  <c r="N433" i="10" s="1"/>
  <c r="M433" i="10" a="1"/>
  <c r="M433" i="10" s="1"/>
  <c r="L433" i="10" a="1"/>
  <c r="L433" i="10" s="1"/>
  <c r="K433" i="10" a="1"/>
  <c r="K433" i="10" s="1"/>
  <c r="J433" i="10" a="1"/>
  <c r="J433" i="10" s="1"/>
  <c r="I433" i="10" a="1"/>
  <c r="I433" i="10" s="1"/>
  <c r="H433" i="10" a="1"/>
  <c r="H433" i="10" s="1"/>
  <c r="G446" i="10"/>
  <c r="N434" i="10" a="1"/>
  <c r="N434" i="10" s="1"/>
  <c r="M434" i="10" a="1"/>
  <c r="M434" i="10" s="1"/>
  <c r="L434" i="10" a="1"/>
  <c r="L434" i="10" s="1"/>
  <c r="K434" i="10" a="1"/>
  <c r="K434" i="10" s="1"/>
  <c r="J434" i="10" a="1"/>
  <c r="J434" i="10" s="1"/>
  <c r="I434" i="10" a="1"/>
  <c r="I434" i="10" s="1"/>
  <c r="H434" i="10" a="1"/>
  <c r="H434" i="10" s="1"/>
  <c r="G458" i="10" l="1"/>
  <c r="N446" i="10" a="1"/>
  <c r="N446" i="10" s="1"/>
  <c r="M446" i="10" a="1"/>
  <c r="M446" i="10" s="1"/>
  <c r="L446" i="10" a="1"/>
  <c r="L446" i="10" s="1"/>
  <c r="K446" i="10" a="1"/>
  <c r="K446" i="10" s="1"/>
  <c r="J446" i="10" a="1"/>
  <c r="J446" i="10" s="1"/>
  <c r="I446" i="10" a="1"/>
  <c r="I446" i="10" s="1"/>
  <c r="H446" i="10" a="1"/>
  <c r="H446" i="10" s="1"/>
  <c r="G457" i="10"/>
  <c r="N445" i="10" a="1"/>
  <c r="N445" i="10" s="1"/>
  <c r="M445" i="10" a="1"/>
  <c r="M445" i="10" s="1"/>
  <c r="L445" i="10" a="1"/>
  <c r="L445" i="10" s="1"/>
  <c r="K445" i="10" a="1"/>
  <c r="K445" i="10" s="1"/>
  <c r="J445" i="10" a="1"/>
  <c r="J445" i="10" s="1"/>
  <c r="I445" i="10" a="1"/>
  <c r="I445" i="10" s="1"/>
  <c r="H445" i="10" a="1"/>
  <c r="H445" i="10" s="1"/>
  <c r="G456" i="10"/>
  <c r="N444" i="10" a="1"/>
  <c r="N444" i="10" s="1"/>
  <c r="M444" i="10" a="1"/>
  <c r="M444" i="10" s="1"/>
  <c r="L444" i="10" a="1"/>
  <c r="L444" i="10" s="1"/>
  <c r="K444" i="10" a="1"/>
  <c r="K444" i="10" s="1"/>
  <c r="J444" i="10" a="1"/>
  <c r="J444" i="10" s="1"/>
  <c r="I444" i="10" a="1"/>
  <c r="I444" i="10" s="1"/>
  <c r="H444" i="10" a="1"/>
  <c r="H444" i="10" s="1"/>
  <c r="G455" i="10"/>
  <c r="N443" i="10" a="1"/>
  <c r="N443" i="10" s="1"/>
  <c r="M443" i="10" a="1"/>
  <c r="M443" i="10" s="1"/>
  <c r="L443" i="10" a="1"/>
  <c r="L443" i="10" s="1"/>
  <c r="K443" i="10" a="1"/>
  <c r="K443" i="10" s="1"/>
  <c r="J443" i="10" a="1"/>
  <c r="J443" i="10" s="1"/>
  <c r="I443" i="10" a="1"/>
  <c r="I443" i="10" s="1"/>
  <c r="H443" i="10" a="1"/>
  <c r="H443" i="10" s="1"/>
  <c r="G454" i="10"/>
  <c r="N442" i="10" a="1"/>
  <c r="N442" i="10" s="1"/>
  <c r="M442" i="10" a="1"/>
  <c r="M442" i="10" s="1"/>
  <c r="L442" i="10" a="1"/>
  <c r="L442" i="10" s="1"/>
  <c r="K442" i="10" a="1"/>
  <c r="K442" i="10" s="1"/>
  <c r="J442" i="10" a="1"/>
  <c r="J442" i="10" s="1"/>
  <c r="I442" i="10" a="1"/>
  <c r="I442" i="10" s="1"/>
  <c r="H442" i="10" a="1"/>
  <c r="H442" i="10" s="1"/>
  <c r="G453" i="10"/>
  <c r="N441" i="10" a="1"/>
  <c r="N441" i="10" s="1"/>
  <c r="M441" i="10" a="1"/>
  <c r="M441" i="10" s="1"/>
  <c r="L441" i="10" a="1"/>
  <c r="L441" i="10" s="1"/>
  <c r="K441" i="10" a="1"/>
  <c r="K441" i="10" s="1"/>
  <c r="J441" i="10" a="1"/>
  <c r="J441" i="10" s="1"/>
  <c r="I441" i="10" a="1"/>
  <c r="I441" i="10" s="1"/>
  <c r="H441" i="10" a="1"/>
  <c r="H441" i="10" s="1"/>
  <c r="G452" i="10"/>
  <c r="N440" i="10" a="1"/>
  <c r="N440" i="10" s="1"/>
  <c r="M440" i="10" a="1"/>
  <c r="M440" i="10" s="1"/>
  <c r="L440" i="10" a="1"/>
  <c r="L440" i="10" s="1"/>
  <c r="K440" i="10" a="1"/>
  <c r="K440" i="10" s="1"/>
  <c r="J440" i="10" a="1"/>
  <c r="J440" i="10" s="1"/>
  <c r="I440" i="10" a="1"/>
  <c r="I440" i="10" s="1"/>
  <c r="H440" i="10" a="1"/>
  <c r="H440" i="10" s="1"/>
  <c r="G451" i="10"/>
  <c r="N439" i="10" a="1"/>
  <c r="N439" i="10" s="1"/>
  <c r="M439" i="10" a="1"/>
  <c r="M439" i="10" s="1"/>
  <c r="L439" i="10" a="1"/>
  <c r="L439" i="10" s="1"/>
  <c r="K439" i="10" a="1"/>
  <c r="K439" i="10" s="1"/>
  <c r="J439" i="10" a="1"/>
  <c r="J439" i="10" s="1"/>
  <c r="I439" i="10" a="1"/>
  <c r="I439" i="10" s="1"/>
  <c r="H439" i="10" a="1"/>
  <c r="H439" i="10" s="1"/>
  <c r="G450" i="10"/>
  <c r="N438" i="10" a="1"/>
  <c r="N438" i="10" s="1"/>
  <c r="M438" i="10" a="1"/>
  <c r="M438" i="10" s="1"/>
  <c r="L438" i="10" a="1"/>
  <c r="L438" i="10" s="1"/>
  <c r="K438" i="10" a="1"/>
  <c r="K438" i="10" s="1"/>
  <c r="J438" i="10" a="1"/>
  <c r="J438" i="10" s="1"/>
  <c r="I438" i="10" a="1"/>
  <c r="I438" i="10" s="1"/>
  <c r="H438" i="10" a="1"/>
  <c r="H438" i="10" s="1"/>
  <c r="G449" i="10"/>
  <c r="N437" i="10" a="1"/>
  <c r="N437" i="10" s="1"/>
  <c r="M437" i="10" a="1"/>
  <c r="M437" i="10" s="1"/>
  <c r="L437" i="10" a="1"/>
  <c r="L437" i="10" s="1"/>
  <c r="K437" i="10" a="1"/>
  <c r="K437" i="10" s="1"/>
  <c r="J437" i="10" a="1"/>
  <c r="J437" i="10" s="1"/>
  <c r="I437" i="10" a="1"/>
  <c r="I437" i="10" s="1"/>
  <c r="H437" i="10" a="1"/>
  <c r="H437" i="10" s="1"/>
  <c r="G448" i="10"/>
  <c r="N436" i="10" a="1"/>
  <c r="N436" i="10" s="1"/>
  <c r="M436" i="10" a="1"/>
  <c r="M436" i="10" s="1"/>
  <c r="L436" i="10" a="1"/>
  <c r="L436" i="10" s="1"/>
  <c r="K436" i="10" a="1"/>
  <c r="K436" i="10" s="1"/>
  <c r="J436" i="10" a="1"/>
  <c r="J436" i="10" s="1"/>
  <c r="I436" i="10" a="1"/>
  <c r="I436" i="10" s="1"/>
  <c r="H436" i="10" a="1"/>
  <c r="H436" i="10" s="1"/>
  <c r="G447" i="10"/>
  <c r="N435" i="10" a="1"/>
  <c r="N435" i="10" s="1"/>
  <c r="M435" i="10" a="1"/>
  <c r="M435" i="10" s="1"/>
  <c r="L435" i="10" a="1"/>
  <c r="L435" i="10" s="1"/>
  <c r="K435" i="10" a="1"/>
  <c r="K435" i="10" s="1"/>
  <c r="J435" i="10" a="1"/>
  <c r="J435" i="10" s="1"/>
  <c r="I435" i="10" a="1"/>
  <c r="I435" i="10" s="1"/>
  <c r="H435" i="10" a="1"/>
  <c r="H435" i="10" s="1"/>
  <c r="G459" i="10" l="1"/>
  <c r="N447" i="10" a="1"/>
  <c r="N447" i="10" s="1"/>
  <c r="M447" i="10" a="1"/>
  <c r="M447" i="10" s="1"/>
  <c r="L447" i="10" a="1"/>
  <c r="L447" i="10" s="1"/>
  <c r="K447" i="10" a="1"/>
  <c r="K447" i="10" s="1"/>
  <c r="J447" i="10" a="1"/>
  <c r="J447" i="10" s="1"/>
  <c r="I447" i="10" a="1"/>
  <c r="I447" i="10" s="1"/>
  <c r="H447" i="10" a="1"/>
  <c r="H447" i="10" s="1"/>
  <c r="G460" i="10"/>
  <c r="N448" i="10" a="1"/>
  <c r="N448" i="10" s="1"/>
  <c r="M448" i="10" a="1"/>
  <c r="M448" i="10" s="1"/>
  <c r="L448" i="10" a="1"/>
  <c r="L448" i="10" s="1"/>
  <c r="K448" i="10" a="1"/>
  <c r="K448" i="10" s="1"/>
  <c r="J448" i="10" a="1"/>
  <c r="J448" i="10" s="1"/>
  <c r="I448" i="10" a="1"/>
  <c r="I448" i="10" s="1"/>
  <c r="H448" i="10" a="1"/>
  <c r="H448" i="10" s="1"/>
  <c r="G461" i="10"/>
  <c r="N449" i="10" a="1"/>
  <c r="N449" i="10" s="1"/>
  <c r="M449" i="10" a="1"/>
  <c r="M449" i="10" s="1"/>
  <c r="L449" i="10" a="1"/>
  <c r="L449" i="10" s="1"/>
  <c r="K449" i="10" a="1"/>
  <c r="K449" i="10" s="1"/>
  <c r="J449" i="10" a="1"/>
  <c r="J449" i="10" s="1"/>
  <c r="I449" i="10" a="1"/>
  <c r="I449" i="10" s="1"/>
  <c r="H449" i="10" a="1"/>
  <c r="H449" i="10" s="1"/>
  <c r="G462" i="10"/>
  <c r="N450" i="10" a="1"/>
  <c r="N450" i="10" s="1"/>
  <c r="M450" i="10" a="1"/>
  <c r="M450" i="10" s="1"/>
  <c r="L450" i="10" a="1"/>
  <c r="L450" i="10" s="1"/>
  <c r="K450" i="10" a="1"/>
  <c r="K450" i="10" s="1"/>
  <c r="J450" i="10" a="1"/>
  <c r="J450" i="10" s="1"/>
  <c r="I450" i="10" a="1"/>
  <c r="I450" i="10" s="1"/>
  <c r="H450" i="10" a="1"/>
  <c r="H450" i="10" s="1"/>
  <c r="G463" i="10"/>
  <c r="N451" i="10" a="1"/>
  <c r="N451" i="10" s="1"/>
  <c r="M451" i="10" a="1"/>
  <c r="M451" i="10" s="1"/>
  <c r="L451" i="10" a="1"/>
  <c r="L451" i="10" s="1"/>
  <c r="K451" i="10" a="1"/>
  <c r="K451" i="10" s="1"/>
  <c r="J451" i="10" a="1"/>
  <c r="J451" i="10" s="1"/>
  <c r="I451" i="10" a="1"/>
  <c r="I451" i="10" s="1"/>
  <c r="H451" i="10" a="1"/>
  <c r="H451" i="10" s="1"/>
  <c r="G464" i="10"/>
  <c r="N452" i="10" a="1"/>
  <c r="N452" i="10" s="1"/>
  <c r="M452" i="10" a="1"/>
  <c r="M452" i="10" s="1"/>
  <c r="L452" i="10" a="1"/>
  <c r="L452" i="10" s="1"/>
  <c r="K452" i="10" a="1"/>
  <c r="K452" i="10" s="1"/>
  <c r="J452" i="10" a="1"/>
  <c r="J452" i="10" s="1"/>
  <c r="I452" i="10" a="1"/>
  <c r="I452" i="10" s="1"/>
  <c r="H452" i="10" a="1"/>
  <c r="H452" i="10" s="1"/>
  <c r="G465" i="10"/>
  <c r="N453" i="10" a="1"/>
  <c r="N453" i="10" s="1"/>
  <c r="M453" i="10" a="1"/>
  <c r="M453" i="10" s="1"/>
  <c r="L453" i="10" a="1"/>
  <c r="L453" i="10" s="1"/>
  <c r="K453" i="10" a="1"/>
  <c r="K453" i="10" s="1"/>
  <c r="J453" i="10" a="1"/>
  <c r="J453" i="10" s="1"/>
  <c r="I453" i="10" a="1"/>
  <c r="I453" i="10" s="1"/>
  <c r="H453" i="10" a="1"/>
  <c r="H453" i="10" s="1"/>
  <c r="G466" i="10"/>
  <c r="N454" i="10" a="1"/>
  <c r="N454" i="10" s="1"/>
  <c r="M454" i="10" a="1"/>
  <c r="M454" i="10" s="1"/>
  <c r="L454" i="10" a="1"/>
  <c r="L454" i="10" s="1"/>
  <c r="K454" i="10" a="1"/>
  <c r="K454" i="10" s="1"/>
  <c r="J454" i="10" a="1"/>
  <c r="J454" i="10" s="1"/>
  <c r="I454" i="10" a="1"/>
  <c r="I454" i="10" s="1"/>
  <c r="H454" i="10" a="1"/>
  <c r="H454" i="10" s="1"/>
  <c r="G467" i="10"/>
  <c r="N455" i="10" a="1"/>
  <c r="N455" i="10" s="1"/>
  <c r="M455" i="10" a="1"/>
  <c r="M455" i="10" s="1"/>
  <c r="L455" i="10" a="1"/>
  <c r="L455" i="10" s="1"/>
  <c r="K455" i="10" a="1"/>
  <c r="K455" i="10" s="1"/>
  <c r="J455" i="10" a="1"/>
  <c r="J455" i="10" s="1"/>
  <c r="I455" i="10" a="1"/>
  <c r="I455" i="10" s="1"/>
  <c r="H455" i="10" a="1"/>
  <c r="H455" i="10" s="1"/>
  <c r="G468" i="10"/>
  <c r="N456" i="10" a="1"/>
  <c r="N456" i="10" s="1"/>
  <c r="M456" i="10" a="1"/>
  <c r="M456" i="10" s="1"/>
  <c r="L456" i="10" a="1"/>
  <c r="L456" i="10" s="1"/>
  <c r="K456" i="10" a="1"/>
  <c r="K456" i="10" s="1"/>
  <c r="J456" i="10" a="1"/>
  <c r="J456" i="10" s="1"/>
  <c r="I456" i="10" a="1"/>
  <c r="I456" i="10" s="1"/>
  <c r="H456" i="10" a="1"/>
  <c r="H456" i="10" s="1"/>
  <c r="G469" i="10"/>
  <c r="N457" i="10" a="1"/>
  <c r="N457" i="10" s="1"/>
  <c r="M457" i="10" a="1"/>
  <c r="M457" i="10" s="1"/>
  <c r="L457" i="10" a="1"/>
  <c r="L457" i="10" s="1"/>
  <c r="K457" i="10" a="1"/>
  <c r="K457" i="10" s="1"/>
  <c r="J457" i="10" a="1"/>
  <c r="J457" i="10" s="1"/>
  <c r="I457" i="10" a="1"/>
  <c r="I457" i="10" s="1"/>
  <c r="H457" i="10" a="1"/>
  <c r="H457" i="10" s="1"/>
  <c r="G470" i="10"/>
  <c r="N458" i="10" a="1"/>
  <c r="N458" i="10" s="1"/>
  <c r="M458" i="10" a="1"/>
  <c r="M458" i="10" s="1"/>
  <c r="L458" i="10" a="1"/>
  <c r="L458" i="10" s="1"/>
  <c r="K458" i="10" a="1"/>
  <c r="K458" i="10" s="1"/>
  <c r="J458" i="10" a="1"/>
  <c r="J458" i="10" s="1"/>
  <c r="I458" i="10" a="1"/>
  <c r="I458" i="10" s="1"/>
  <c r="H458" i="10" a="1"/>
  <c r="H458" i="10" s="1"/>
  <c r="G482" i="10" l="1"/>
  <c r="N470" i="10" a="1"/>
  <c r="N470" i="10" s="1"/>
  <c r="M470" i="10" a="1"/>
  <c r="M470" i="10" s="1"/>
  <c r="L470" i="10" a="1"/>
  <c r="L470" i="10" s="1"/>
  <c r="K470" i="10" a="1"/>
  <c r="K470" i="10" s="1"/>
  <c r="J470" i="10" a="1"/>
  <c r="J470" i="10" s="1"/>
  <c r="I470" i="10" a="1"/>
  <c r="I470" i="10" s="1"/>
  <c r="H470" i="10" a="1"/>
  <c r="H470" i="10" s="1"/>
  <c r="G481" i="10"/>
  <c r="N469" i="10" a="1"/>
  <c r="N469" i="10" s="1"/>
  <c r="M469" i="10" a="1"/>
  <c r="M469" i="10" s="1"/>
  <c r="L469" i="10" a="1"/>
  <c r="L469" i="10" s="1"/>
  <c r="K469" i="10" a="1"/>
  <c r="K469" i="10" s="1"/>
  <c r="J469" i="10" a="1"/>
  <c r="J469" i="10" s="1"/>
  <c r="I469" i="10" a="1"/>
  <c r="I469" i="10" s="1"/>
  <c r="H469" i="10" a="1"/>
  <c r="H469" i="10" s="1"/>
  <c r="G480" i="10"/>
  <c r="N468" i="10" a="1"/>
  <c r="N468" i="10" s="1"/>
  <c r="M468" i="10" a="1"/>
  <c r="M468" i="10" s="1"/>
  <c r="L468" i="10" a="1"/>
  <c r="L468" i="10" s="1"/>
  <c r="K468" i="10" a="1"/>
  <c r="K468" i="10" s="1"/>
  <c r="J468" i="10" a="1"/>
  <c r="J468" i="10" s="1"/>
  <c r="I468" i="10" a="1"/>
  <c r="I468" i="10" s="1"/>
  <c r="H468" i="10" a="1"/>
  <c r="H468" i="10" s="1"/>
  <c r="G479" i="10"/>
  <c r="N467" i="10" a="1"/>
  <c r="N467" i="10" s="1"/>
  <c r="M467" i="10" a="1"/>
  <c r="M467" i="10" s="1"/>
  <c r="L467" i="10" a="1"/>
  <c r="L467" i="10" s="1"/>
  <c r="K467" i="10" a="1"/>
  <c r="K467" i="10" s="1"/>
  <c r="J467" i="10" a="1"/>
  <c r="J467" i="10" s="1"/>
  <c r="I467" i="10" a="1"/>
  <c r="I467" i="10" s="1"/>
  <c r="H467" i="10" a="1"/>
  <c r="H467" i="10" s="1"/>
  <c r="G478" i="10"/>
  <c r="N466" i="10" a="1"/>
  <c r="N466" i="10" s="1"/>
  <c r="M466" i="10" a="1"/>
  <c r="M466" i="10" s="1"/>
  <c r="L466" i="10" a="1"/>
  <c r="L466" i="10" s="1"/>
  <c r="K466" i="10" a="1"/>
  <c r="K466" i="10" s="1"/>
  <c r="J466" i="10" a="1"/>
  <c r="J466" i="10" s="1"/>
  <c r="I466" i="10" a="1"/>
  <c r="I466" i="10" s="1"/>
  <c r="H466" i="10" a="1"/>
  <c r="H466" i="10" s="1"/>
  <c r="G477" i="10"/>
  <c r="N465" i="10" a="1"/>
  <c r="N465" i="10" s="1"/>
  <c r="M465" i="10" a="1"/>
  <c r="M465" i="10" s="1"/>
  <c r="L465" i="10" a="1"/>
  <c r="L465" i="10" s="1"/>
  <c r="K465" i="10" a="1"/>
  <c r="K465" i="10" s="1"/>
  <c r="J465" i="10" a="1"/>
  <c r="J465" i="10" s="1"/>
  <c r="I465" i="10" a="1"/>
  <c r="I465" i="10" s="1"/>
  <c r="H465" i="10" a="1"/>
  <c r="H465" i="10" s="1"/>
  <c r="G476" i="10"/>
  <c r="N464" i="10" a="1"/>
  <c r="N464" i="10" s="1"/>
  <c r="M464" i="10" a="1"/>
  <c r="M464" i="10" s="1"/>
  <c r="L464" i="10" a="1"/>
  <c r="L464" i="10" s="1"/>
  <c r="K464" i="10" a="1"/>
  <c r="K464" i="10" s="1"/>
  <c r="J464" i="10" a="1"/>
  <c r="J464" i="10" s="1"/>
  <c r="I464" i="10" a="1"/>
  <c r="I464" i="10" s="1"/>
  <c r="H464" i="10" a="1"/>
  <c r="H464" i="10" s="1"/>
  <c r="G475" i="10"/>
  <c r="N463" i="10" a="1"/>
  <c r="N463" i="10" s="1"/>
  <c r="M463" i="10" a="1"/>
  <c r="M463" i="10" s="1"/>
  <c r="L463" i="10" a="1"/>
  <c r="L463" i="10" s="1"/>
  <c r="K463" i="10" a="1"/>
  <c r="K463" i="10" s="1"/>
  <c r="J463" i="10" a="1"/>
  <c r="J463" i="10" s="1"/>
  <c r="I463" i="10" a="1"/>
  <c r="I463" i="10" s="1"/>
  <c r="H463" i="10" a="1"/>
  <c r="H463" i="10" s="1"/>
  <c r="G474" i="10"/>
  <c r="N462" i="10" a="1"/>
  <c r="N462" i="10" s="1"/>
  <c r="M462" i="10" a="1"/>
  <c r="M462" i="10" s="1"/>
  <c r="L462" i="10" a="1"/>
  <c r="L462" i="10" s="1"/>
  <c r="K462" i="10" a="1"/>
  <c r="K462" i="10" s="1"/>
  <c r="J462" i="10" a="1"/>
  <c r="J462" i="10" s="1"/>
  <c r="I462" i="10" a="1"/>
  <c r="I462" i="10" s="1"/>
  <c r="H462" i="10" a="1"/>
  <c r="H462" i="10" s="1"/>
  <c r="G473" i="10"/>
  <c r="N461" i="10" a="1"/>
  <c r="N461" i="10" s="1"/>
  <c r="M461" i="10" a="1"/>
  <c r="M461" i="10" s="1"/>
  <c r="L461" i="10" a="1"/>
  <c r="L461" i="10" s="1"/>
  <c r="K461" i="10" a="1"/>
  <c r="K461" i="10" s="1"/>
  <c r="J461" i="10" a="1"/>
  <c r="J461" i="10" s="1"/>
  <c r="I461" i="10" a="1"/>
  <c r="I461" i="10" s="1"/>
  <c r="H461" i="10" a="1"/>
  <c r="H461" i="10" s="1"/>
  <c r="G472" i="10"/>
  <c r="N460" i="10" a="1"/>
  <c r="N460" i="10" s="1"/>
  <c r="M460" i="10" a="1"/>
  <c r="M460" i="10" s="1"/>
  <c r="L460" i="10" a="1"/>
  <c r="L460" i="10" s="1"/>
  <c r="K460" i="10" a="1"/>
  <c r="K460" i="10" s="1"/>
  <c r="J460" i="10" a="1"/>
  <c r="J460" i="10" s="1"/>
  <c r="I460" i="10" a="1"/>
  <c r="I460" i="10" s="1"/>
  <c r="H460" i="10" a="1"/>
  <c r="H460" i="10" s="1"/>
  <c r="G471" i="10"/>
  <c r="N459" i="10" a="1"/>
  <c r="N459" i="10" s="1"/>
  <c r="M459" i="10" a="1"/>
  <c r="M459" i="10" s="1"/>
  <c r="L459" i="10" a="1"/>
  <c r="L459" i="10" s="1"/>
  <c r="K459" i="10" a="1"/>
  <c r="K459" i="10" s="1"/>
  <c r="J459" i="10" a="1"/>
  <c r="J459" i="10" s="1"/>
  <c r="I459" i="10" a="1"/>
  <c r="I459" i="10" s="1"/>
  <c r="H459" i="10" a="1"/>
  <c r="H459" i="10" s="1"/>
  <c r="N471" i="10" l="1" a="1"/>
  <c r="N471" i="10" s="1"/>
  <c r="M471" i="10" a="1"/>
  <c r="M471" i="10" s="1"/>
  <c r="L471" i="10" a="1"/>
  <c r="L471" i="10" s="1"/>
  <c r="K471" i="10" a="1"/>
  <c r="K471" i="10" s="1"/>
  <c r="J471" i="10" a="1"/>
  <c r="J471" i="10" s="1"/>
  <c r="I471" i="10" a="1"/>
  <c r="I471" i="10" s="1"/>
  <c r="H471" i="10" a="1"/>
  <c r="H471" i="10" s="1"/>
  <c r="N472" i="10" a="1"/>
  <c r="N472" i="10" s="1"/>
  <c r="M472" i="10" a="1"/>
  <c r="M472" i="10" s="1"/>
  <c r="L472" i="10" a="1"/>
  <c r="L472" i="10" s="1"/>
  <c r="K472" i="10" a="1"/>
  <c r="K472" i="10" s="1"/>
  <c r="J472" i="10" a="1"/>
  <c r="J472" i="10" s="1"/>
  <c r="I472" i="10" a="1"/>
  <c r="I472" i="10" s="1"/>
  <c r="H472" i="10" a="1"/>
  <c r="H472" i="10" s="1"/>
  <c r="N473" i="10" a="1"/>
  <c r="N473" i="10" s="1"/>
  <c r="M473" i="10" a="1"/>
  <c r="M473" i="10" s="1"/>
  <c r="L473" i="10" a="1"/>
  <c r="L473" i="10" s="1"/>
  <c r="K473" i="10" a="1"/>
  <c r="K473" i="10" s="1"/>
  <c r="J473" i="10" a="1"/>
  <c r="J473" i="10" s="1"/>
  <c r="I473" i="10" a="1"/>
  <c r="I473" i="10" s="1"/>
  <c r="H473" i="10" a="1"/>
  <c r="H473" i="10" s="1"/>
  <c r="N474" i="10" a="1"/>
  <c r="N474" i="10" s="1"/>
  <c r="M474" i="10" a="1"/>
  <c r="M474" i="10" s="1"/>
  <c r="L474" i="10" a="1"/>
  <c r="L474" i="10" s="1"/>
  <c r="K474" i="10" a="1"/>
  <c r="K474" i="10" s="1"/>
  <c r="J474" i="10" a="1"/>
  <c r="J474" i="10" s="1"/>
  <c r="I474" i="10" a="1"/>
  <c r="I474" i="10" s="1"/>
  <c r="H474" i="10" a="1"/>
  <c r="H474" i="10" s="1"/>
  <c r="N475" i="10" a="1"/>
  <c r="N475" i="10" s="1"/>
  <c r="M475" i="10" a="1"/>
  <c r="M475" i="10" s="1"/>
  <c r="L475" i="10" a="1"/>
  <c r="L475" i="10" s="1"/>
  <c r="K475" i="10" a="1"/>
  <c r="K475" i="10" s="1"/>
  <c r="J475" i="10" a="1"/>
  <c r="J475" i="10" s="1"/>
  <c r="I475" i="10" a="1"/>
  <c r="I475" i="10" s="1"/>
  <c r="H475" i="10" a="1"/>
  <c r="H475" i="10" s="1"/>
  <c r="N476" i="10" a="1"/>
  <c r="N476" i="10" s="1"/>
  <c r="M476" i="10" a="1"/>
  <c r="M476" i="10" s="1"/>
  <c r="L476" i="10" a="1"/>
  <c r="L476" i="10" s="1"/>
  <c r="K476" i="10" a="1"/>
  <c r="K476" i="10" s="1"/>
  <c r="J476" i="10" a="1"/>
  <c r="J476" i="10" s="1"/>
  <c r="I476" i="10" a="1"/>
  <c r="I476" i="10" s="1"/>
  <c r="H476" i="10" a="1"/>
  <c r="H476" i="10" s="1"/>
  <c r="N477" i="10" a="1"/>
  <c r="N477" i="10" s="1"/>
  <c r="M477" i="10" a="1"/>
  <c r="M477" i="10" s="1"/>
  <c r="L477" i="10" a="1"/>
  <c r="L477" i="10" s="1"/>
  <c r="K477" i="10" a="1"/>
  <c r="K477" i="10" s="1"/>
  <c r="J477" i="10" a="1"/>
  <c r="J477" i="10" s="1"/>
  <c r="I477" i="10" a="1"/>
  <c r="I477" i="10" s="1"/>
  <c r="H477" i="10" a="1"/>
  <c r="H477" i="10" s="1"/>
  <c r="N478" i="10" a="1"/>
  <c r="N478" i="10" s="1"/>
  <c r="M478" i="10" a="1"/>
  <c r="M478" i="10" s="1"/>
  <c r="L478" i="10" a="1"/>
  <c r="L478" i="10" s="1"/>
  <c r="K478" i="10" a="1"/>
  <c r="K478" i="10" s="1"/>
  <c r="J478" i="10" a="1"/>
  <c r="J478" i="10" s="1"/>
  <c r="I478" i="10" a="1"/>
  <c r="I478" i="10" s="1"/>
  <c r="H478" i="10" a="1"/>
  <c r="H478" i="10" s="1"/>
  <c r="N479" i="10" a="1"/>
  <c r="N479" i="10" s="1"/>
  <c r="M479" i="10" a="1"/>
  <c r="M479" i="10" s="1"/>
  <c r="L479" i="10" a="1"/>
  <c r="L479" i="10" s="1"/>
  <c r="K479" i="10" a="1"/>
  <c r="K479" i="10" s="1"/>
  <c r="J479" i="10" a="1"/>
  <c r="J479" i="10" s="1"/>
  <c r="I479" i="10" a="1"/>
  <c r="I479" i="10" s="1"/>
  <c r="H479" i="10" a="1"/>
  <c r="H479" i="10" s="1"/>
  <c r="N480" i="10" a="1"/>
  <c r="N480" i="10" s="1"/>
  <c r="M480" i="10" a="1"/>
  <c r="M480" i="10" s="1"/>
  <c r="L480" i="10" a="1"/>
  <c r="L480" i="10" s="1"/>
  <c r="K480" i="10" a="1"/>
  <c r="K480" i="10" s="1"/>
  <c r="J480" i="10" a="1"/>
  <c r="J480" i="10" s="1"/>
  <c r="I480" i="10" a="1"/>
  <c r="I480" i="10" s="1"/>
  <c r="H480" i="10" a="1"/>
  <c r="H480" i="10" s="1"/>
  <c r="N481" i="10" a="1"/>
  <c r="N481" i="10" s="1"/>
  <c r="M481" i="10" a="1"/>
  <c r="M481" i="10" s="1"/>
  <c r="L481" i="10" a="1"/>
  <c r="L481" i="10" s="1"/>
  <c r="K481" i="10" a="1"/>
  <c r="K481" i="10" s="1"/>
  <c r="J481" i="10" a="1"/>
  <c r="J481" i="10" s="1"/>
  <c r="I481" i="10" a="1"/>
  <c r="I481" i="10" s="1"/>
  <c r="H481" i="10" a="1"/>
  <c r="H481" i="10" s="1"/>
  <c r="N482" i="10" a="1"/>
  <c r="N482" i="10" s="1"/>
  <c r="M482" i="10" a="1"/>
  <c r="M482" i="10" s="1"/>
  <c r="L482" i="10" a="1"/>
  <c r="L482" i="10" s="1"/>
  <c r="K482" i="10" a="1"/>
  <c r="K482" i="10" s="1"/>
  <c r="J482" i="10" a="1"/>
  <c r="J482" i="10" s="1"/>
  <c r="I482" i="10" a="1"/>
  <c r="I482" i="10" s="1"/>
  <c r="H482" i="10" a="1"/>
  <c r="H482"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<sst xmlns="http://schemas.openxmlformats.org/spreadsheetml/2006/main" count="137" uniqueCount="101">
  <si>
    <t>Leeftijd in jaren</t>
  </si>
  <si>
    <t>Leeftijd in maanden</t>
  </si>
  <si>
    <t>Marktprijs</t>
  </si>
  <si>
    <t>In jaren</t>
  </si>
  <si>
    <t>Oost</t>
  </si>
  <si>
    <t>Zuid</t>
  </si>
  <si>
    <t>Regio</t>
  </si>
  <si>
    <t>Aantal rechten</t>
  </si>
  <si>
    <t>Melkvee</t>
  </si>
  <si>
    <t>Diersoorten</t>
  </si>
  <si>
    <t>Minimaal bedrag</t>
  </si>
  <si>
    <t>Leeftijd MY</t>
  </si>
  <si>
    <t>maanden</t>
  </si>
  <si>
    <t>jaren</t>
  </si>
  <si>
    <t>Varkens</t>
  </si>
  <si>
    <t>Vleeskuikens</t>
  </si>
  <si>
    <t>Leghennen</t>
  </si>
  <si>
    <t>Leghennen, etagestal</t>
  </si>
  <si>
    <t>Vleeskalveren</t>
  </si>
  <si>
    <t>VARKENS</t>
  </si>
  <si>
    <t>VLEESKUIKENS</t>
  </si>
  <si>
    <t>LEGHENNEN</t>
  </si>
  <si>
    <t>LEGHENNEN, ETAGESTAL</t>
  </si>
  <si>
    <t>MELKVEE</t>
  </si>
  <si>
    <t>VLEESKALVEREN</t>
  </si>
  <si>
    <t>Overig</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</si>
  <si>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</si>
  <si>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</si>
  <si>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</si>
  <si>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</si>
  <si>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</si>
  <si>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</si>
  <si>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</si>
  <si>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</si>
  <si>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</si>
  <si>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</si>
  <si>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</si>
  <si>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</si>
  <si>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</si>
  <si>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Pluimvee</t>
  </si>
  <si>
    <t>Melkvee*</t>
  </si>
  <si>
    <t>*Vleeskalveren hebben geen productierecht</t>
  </si>
  <si>
    <t>Landelijk</t>
  </si>
  <si>
    <t>Vleeskalkoenen</t>
  </si>
  <si>
    <t>VLEESKALKOENEN</t>
  </si>
  <si>
    <t>Rekentool subsidiebedrag inschatten</t>
  </si>
  <si>
    <t>Landelijke beëindigingsregeling veehouderijlocaties (Lbv en Lbv-plus)</t>
  </si>
  <si>
    <t>Diersoort per dierenverblijf</t>
  </si>
  <si>
    <t>Vul hieronder per dierenverblijf in welke diersoort u er houdt.</t>
  </si>
  <si>
    <t>Datum in gebruik nemen dierenverblijf</t>
  </si>
  <si>
    <t>Vul hieronder per dierenverblijf in wanneer u dit in gebruik heeft genomen.</t>
  </si>
  <si>
    <t>Datum afvoeren dieren en mest</t>
  </si>
  <si>
    <t>Vul in wanneer u verwacht dat u uw dieren en mest heeft afgevoerd. En uw productie-rechten heeft laten vervallen.</t>
  </si>
  <si>
    <r>
      <t>Aantal m</t>
    </r>
    <r>
      <rPr>
        <b/>
        <vertAlign val="superscript"/>
        <sz val="12"/>
        <color theme="1"/>
        <rFont val="Calibri"/>
        <family val="2"/>
        <scheme val="minor"/>
      </rPr>
      <t>2</t>
    </r>
    <r>
      <rPr>
        <b/>
        <sz val="12"/>
        <color theme="1"/>
        <rFont val="Calibri"/>
        <family val="2"/>
        <scheme val="minor"/>
      </rPr>
      <t xml:space="preserve"> per dierenverblijf</t>
    </r>
  </si>
  <si>
    <r>
      <t>Vul hieronder per dierenverblijf de oppervlakte in m</t>
    </r>
    <r>
      <rPr>
        <vertAlign val="superscript"/>
        <sz val="9"/>
        <color theme="1" tint="0.249977111117893"/>
        <rFont val="Calibri"/>
        <family val="2"/>
        <scheme val="minor"/>
      </rPr>
      <t>2</t>
    </r>
    <r>
      <rPr>
        <sz val="9"/>
        <color theme="1" tint="0.249977111117893"/>
        <rFont val="Calibri"/>
        <family val="2"/>
        <scheme val="minor"/>
      </rPr>
      <t xml:space="preserve"> in. </t>
    </r>
  </si>
  <si>
    <r>
      <t>Vastgestelde waarde per m</t>
    </r>
    <r>
      <rPr>
        <vertAlign val="superscript"/>
        <sz val="12"/>
        <color theme="1"/>
        <rFont val="Calibri"/>
        <family val="2"/>
        <scheme val="minor"/>
      </rPr>
      <t>2</t>
    </r>
  </si>
  <si>
    <t>Vergoeding waarde-verlies per dierenverblijf</t>
  </si>
  <si>
    <t>Totale vergoeding voor het waardeverlies van uw dierenverblijven</t>
  </si>
  <si>
    <t>Schatting subsidiebedrag Lbv</t>
  </si>
  <si>
    <t>U kunt geen rechten ontlenen aan deze schatting van het subsidiebedrag.</t>
  </si>
  <si>
    <t>Vergoeding waardeverlies dierenverblijven</t>
  </si>
  <si>
    <t>Schatting subsidiebedrag Lbv-plus</t>
  </si>
  <si>
    <t>Versie 22 mei 2023</t>
  </si>
  <si>
    <t>Naam dierenverblijf</t>
  </si>
  <si>
    <t>Dierenverblijf 1</t>
  </si>
  <si>
    <t>Dierenverblijf 2</t>
  </si>
  <si>
    <t>Dierenverblijf 3</t>
  </si>
  <si>
    <t>Dierenverblijf 4</t>
  </si>
  <si>
    <t>Dierenverblijf 5</t>
  </si>
  <si>
    <t>Dierenverblijf 6</t>
  </si>
  <si>
    <t>Dierenverblijf 7</t>
  </si>
  <si>
    <t>Dierenverblijf 8</t>
  </si>
  <si>
    <t>Dierenverblijf 9</t>
  </si>
  <si>
    <t>Dierenverblijf 10</t>
  </si>
  <si>
    <t>Dierenverblijf 11</t>
  </si>
  <si>
    <t>Dierenverblijf 12</t>
  </si>
  <si>
    <t>Dierenverblijf 13</t>
  </si>
  <si>
    <t>Dierenverblijf 14</t>
  </si>
  <si>
    <t>Dierenverblijf 15</t>
  </si>
  <si>
    <t>Dierenverblijf 16</t>
  </si>
  <si>
    <t>Dierenverblijf 17</t>
  </si>
  <si>
    <t>Dierenverblijf 18</t>
  </si>
  <si>
    <t>Dierenverblijf 19</t>
  </si>
  <si>
    <t>Dierenverblijf 20</t>
  </si>
  <si>
    <t>Dierenverblijf 21</t>
  </si>
  <si>
    <t>Dierenverblijf 22</t>
  </si>
  <si>
    <t>Dierenverblijf 23</t>
  </si>
  <si>
    <t>Dierenverblijf 24</t>
  </si>
  <si>
    <t>Dierenverblijf 25</t>
  </si>
  <si>
    <t>Uitleg Rekentool subsidiebedrag inschatten</t>
  </si>
  <si>
    <t>Vul hieronder per diersoort de regio van de veehouderijlocatie in.</t>
  </si>
  <si>
    <t>Vergoeding vervallen rechten</t>
  </si>
  <si>
    <t>Vul hieronder per diersoort de marktprijs van de te vervallen rechten in.</t>
  </si>
  <si>
    <t>Vergoeding vervallen productierechten</t>
  </si>
  <si>
    <t>Totale vergoeding vervallen productierechten</t>
  </si>
  <si>
    <t>mest- en voeropslagen</t>
  </si>
  <si>
    <t>Vergoeding sloop en afvoer dierenverblijven,</t>
  </si>
  <si>
    <t>1. Vergoeding vervallen productierechten</t>
  </si>
  <si>
    <t>Vul hieronder per diersoort in hoeveel productierechten u laat vervallen.</t>
  </si>
  <si>
    <t>2. Vergoeding waardeverlies productiecapaciteit</t>
  </si>
  <si>
    <r>
      <t xml:space="preserve">Met deze rekentool kunt u een schatting maken van het subsidiebedrag voor de Landelijke beëindigingsregeling veehouderijlocaties (Lbv) en de Lbv-plus. 
</t>
    </r>
    <r>
      <rPr>
        <b/>
        <sz val="11"/>
        <color theme="1"/>
        <rFont val="Calibri"/>
        <family val="2"/>
        <scheme val="minor"/>
      </rPr>
      <t>Welke gegevens nodig?</t>
    </r>
    <r>
      <rPr>
        <sz val="11"/>
        <color theme="1"/>
        <rFont val="Calibri"/>
        <family val="2"/>
        <scheme val="minor"/>
      </rPr>
      <t xml:space="preserve">
Voor het invullen van deze rekentool heeft u de volgende gegevens nodig: 
1. 	het aantal productierechten of fosfaatrechten dat u laat vervallen;
2. 	de regio van de veehouderijlocatie: Oost, Zuid of overig;
3. 	de datum waarop u de dierenverblijven, mest- en voeropslagen voor het eerst gebruikte. U vult per dierenverblijf een datum in. Heeft u het dierenverblijf daarna verbouwd of uitgebreid? Dat verandert deze datum niet;
4. 	een geschatte datum waarop u verwacht dat u de dieren en mest heeft afgevoerd en uw productierechten heeft laten vervallen;
5. 	het aantal m² dierenverblijven. Hierbij gaat u uit van uw WOZ-beschikking.
</t>
    </r>
    <r>
      <rPr>
        <b/>
        <sz val="11"/>
        <color theme="1"/>
        <rFont val="Calibri"/>
        <family val="2"/>
        <scheme val="minor"/>
      </rPr>
      <t>Hoeveel krijgt u voor uw dierenverblijf?</t>
    </r>
    <r>
      <rPr>
        <sz val="11"/>
        <color theme="1"/>
        <rFont val="Calibri"/>
        <family val="2"/>
        <scheme val="minor"/>
      </rPr>
      <t xml:space="preserve">
Het bedrag dat u krijgt voor uw dierenverblijf, bepalen we met een vastgestelde vergoeding per m². De hoogte van de vergoeding hangt af van de leeftijd van het verblijf (in jaren en maanden).
Hoeveel u krijgt voor uw dierenverblijf, berekenen we per dierenverblijf met deze sommen:
Lbv: aantal m² dierenverblijf x 100% van de vastgestelde waarde per m²
Lbv-plus: aantal m² dierenverblijf x 120% van de vastgestelde waarde per m²
Meer uitleg hierover leest u op www.rvo.nl/lbv en www.rvo.nl/lbv-plus. 
</t>
    </r>
    <r>
      <rPr>
        <b/>
        <sz val="11"/>
        <color theme="1"/>
        <rFont val="Calibri"/>
        <family val="2"/>
        <scheme val="minor"/>
      </rPr>
      <t>Subsidiebedrag kan lager worden</t>
    </r>
    <r>
      <rPr>
        <sz val="11"/>
        <color theme="1"/>
        <rFont val="Calibri"/>
        <family val="2"/>
        <scheme val="minor"/>
      </rPr>
      <t xml:space="preserve">
Het subsidiebedrag in deze rekentool is een schatting. Houd er rekening mee dat het bedrag uiteindelijk lager kan zijn. De waarde van een dierenverblijf hangt af van de leeftijd van het verblijf. De waarde gaat gemiddeld omlaag met € 10 per m</t>
    </r>
    <r>
      <rPr>
        <vertAlign val="superscript"/>
        <sz val="11"/>
        <color theme="1"/>
        <rFont val="Calibri"/>
        <family val="2"/>
        <scheme val="minor"/>
      </rPr>
      <t>2</t>
    </r>
    <r>
      <rPr>
        <sz val="11"/>
        <color theme="1"/>
        <rFont val="Calibri"/>
        <family val="2"/>
        <scheme val="minor"/>
      </rPr>
      <t xml:space="preserve"> per jaar. Wij bepalen de waarde op het moment dat u uw dieren en mest heeft afgevoerd. En uw productierechten heeft laten vervallen. 
U kunt geen rechten ontlenen aan deze rekentool.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</si>
</sst>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quot;€&quot;\ #,##0.00;[Red]&quot;€&quot;\ \-#,##0.00"/>
    <numFmt numFmtId="44" formatCode="_ &quot;€&quot;\ * #,##0.00_ ;_ &quot;€&quot;\ * \-#,##0.00_ ;_ &quot;€&quot;\ * &quot;-&quot;??_ ;_ @_ "/>
    <numFmt numFmtId="43" formatCode="_ * #,##0.00_ ;_ * \-#,##0.00_ ;_ * &quot;-&quot;??_ ;_ @_ "/>
    <numFmt numFmtId="164" formatCode="&quot;€&quot;\ #,##0.00"/>
    <numFmt numFmtId="165" formatCode="_ * #,##0_ ;_ * \-#,##0_ ;_ * &quot;-&quot;??_ ;_ @_ "/>
    <numFmt numFmtId="166" formatCode="#,##0.0"/>
  </numFmts>
  <fonts count="24"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b/>
      <sz val="14"/>
      <color theme="1"/>
      <name val="Calibri"/>
      <family val="2"/>
      <scheme val="minor"/>
    </font>
    <font>
      <b/>
      <sz val="20"/>
      <color theme="1"/>
      <name val="Calibri"/>
      <family val="2"/>
      <scheme val="minor"/>
    </font>
    <font>
      <i/>
      <sz val="11"/>
      <color theme="1"/>
      <name val="Calibri"/>
      <family val="2"/>
      <scheme val="minor"/>
    </font>
    <font>
      <sz val="9"/>
      <color theme="1"/>
      <name val="Calibri"/>
      <family val="2"/>
      <scheme val="minor"/>
    </font>
    <font>
      <b/>
      <sz val="22"/>
      <color theme="0"/>
      <name val="RijksoverheidSansText"/>
      <family val="2"/>
    </font>
    <font>
      <b/>
      <sz val="16"/>
      <color theme="1"/>
      <name val="Calibri"/>
      <family val="2"/>
      <scheme val="minor"/>
    </font>
    <font>
      <sz val="12"/>
      <color theme="1"/>
      <name val="Calibri"/>
      <family val="2"/>
      <scheme val="minor"/>
    </font>
    <font>
      <b/>
      <sz val="13"/>
      <color theme="1"/>
      <name val="Calibri"/>
      <family val="2"/>
      <scheme val="minor"/>
    </font>
    <font>
      <sz val="13"/>
      <color theme="1"/>
      <name val="Calibri"/>
      <family val="2"/>
      <scheme val="minor"/>
    </font>
    <font>
      <sz val="9"/>
      <color theme="1" tint="0.249977111117893"/>
      <name val="Calibri"/>
      <family val="2"/>
      <scheme val="minor"/>
    </font>
    <font>
      <b/>
      <sz val="11"/>
      <color theme="1" tint="0.249977111117893"/>
      <name val="Calibri"/>
      <family val="2"/>
      <scheme val="minor"/>
    </font>
    <font>
      <sz val="7"/>
      <color theme="0"/>
      <name val="Calibri"/>
      <family val="2"/>
      <scheme val="minor"/>
    </font>
    <font>
      <sz val="8"/>
      <name val="Calibri"/>
      <family val="2"/>
      <scheme val="minor"/>
    </font>
    <font>
      <b/>
      <u/>
      <sz val="11"/>
      <color theme="1"/>
      <name val="Calibri"/>
      <family val="2"/>
      <scheme val="minor"/>
    </font>
    <font>
      <sz val="8"/>
      <color theme="1"/>
      <name val="Calibri"/>
      <family val="2"/>
      <scheme val="minor"/>
    </font>
    <font>
      <b/>
      <vertAlign val="superscript"/>
      <sz val="12"/>
      <color theme="1"/>
      <name val="Calibri"/>
      <family val="2"/>
      <scheme val="minor"/>
    </font>
    <font>
      <vertAlign val="superscript"/>
      <sz val="9"/>
      <color theme="1" tint="0.249977111117893"/>
      <name val="Calibri"/>
      <family val="2"/>
      <scheme val="minor"/>
    </font>
    <font>
      <vertAlign val="superscript"/>
      <sz val="12"/>
      <color theme="1"/>
      <name val="Calibri"/>
      <family val="2"/>
      <scheme val="minor"/>
    </font>
    <font>
      <b/>
      <sz val="9"/>
      <color theme="1"/>
      <name val="Calibri"/>
      <family val="2"/>
      <scheme val="minor"/>
    </font>
    <font>
      <vertAlign val="superscrip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7BC7"/>
        <bgColor indexed="64"/>
      </patternFill>
    </fill>
    <fill>
      <patternFill patternType="solid">
        <fgColor rgb="FFE6E6E6"/>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theme="0"/>
      </bottom>
      <diagonal/>
    </border>
    <border>
      <left style="thin">
        <color theme="1"/>
      </left>
      <right style="thin">
        <color theme="1"/>
      </right>
      <top style="thin">
        <color theme="1"/>
      </top>
      <bottom style="thin">
        <color theme="1"/>
      </bottom>
      <diagonal/>
    </border>
    <border>
      <left/>
      <right/>
      <top style="thick">
        <color theme="0"/>
      </top>
      <bottom/>
      <diagonal/>
    </border>
    <border>
      <left/>
      <right/>
      <top style="thick">
        <color theme="1"/>
      </top>
      <bottom style="thin">
        <color theme="1"/>
      </bottom>
      <diagonal/>
    </border>
    <border>
      <left/>
      <right/>
      <top style="medium">
        <color theme="0"/>
      </top>
      <bottom/>
      <diagonal/>
    </border>
    <border>
      <left/>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25">
    <xf numFmtId="0" fontId="0" fillId="0" borderId="0" xfId="0"/>
    <xf numFmtId="0" fontId="1" fillId="0" borderId="0" xfId="0" applyFont="1"/>
    <xf numFmtId="8" fontId="0" fillId="0" borderId="0" xfId="0" applyNumberFormat="1"/>
    <xf numFmtId="0" fontId="3" fillId="0" borderId="0" xfId="0" applyFont="1"/>
    <xf numFmtId="0" fontId="10" fillId="2" borderId="1" xfId="0" applyFont="1" applyFill="1" applyBorder="1" applyAlignment="1" applyProtection="1">
      <alignment horizontal="center" vertical="center"/>
      <protection locked="0"/>
    </xf>
    <xf numFmtId="14" fontId="0" fillId="2" borderId="3" xfId="0" applyNumberFormat="1" applyFill="1" applyBorder="1" applyAlignment="1" applyProtection="1">
      <alignment horizontal="left" vertical="center"/>
      <protection locked="0"/>
    </xf>
    <xf numFmtId="164" fontId="0" fillId="0" borderId="0" xfId="0" applyNumberFormat="1"/>
    <xf numFmtId="165" fontId="10" fillId="2" borderId="3" xfId="0" applyNumberFormat="1" applyFont="1" applyFill="1" applyBorder="1" applyAlignment="1" applyProtection="1">
      <alignment horizontal="right" vertical="center"/>
      <protection locked="0"/>
    </xf>
    <xf numFmtId="0" fontId="0" fillId="2" borderId="3" xfId="0" applyNumberFormat="1" applyFill="1" applyBorder="1" applyAlignment="1" applyProtection="1">
      <alignment horizontal="right" vertical="center"/>
      <protection locked="0"/>
    </xf>
    <xf numFmtId="166" fontId="0" fillId="2" borderId="3" xfId="0" applyNumberFormat="1" applyFill="1" applyBorder="1" applyAlignment="1" applyProtection="1">
      <alignment horizontal="right" vertical="center"/>
      <protection locked="0"/>
    </xf>
    <xf numFmtId="0" fontId="0" fillId="2" borderId="1" xfId="0" applyFill="1" applyBorder="1" applyProtection="1">
      <protection locked="0"/>
    </xf>
    <xf numFmtId="0" fontId="0" fillId="0" borderId="0" xfId="0" applyProtection="1">
      <protection hidden="1"/>
    </xf>
    <xf numFmtId="0" fontId="0" fillId="0" borderId="0" xfId="0" applyAlignment="1" applyProtection="1">
      <alignment horizontal="right"/>
      <protection hidden="1"/>
    </xf>
    <xf numFmtId="0" fontId="0" fillId="0" borderId="0" xfId="0" applyFill="1" applyProtection="1">
      <protection hidden="1"/>
    </xf>
    <xf numFmtId="0" fontId="8" fillId="3" borderId="0" xfId="0" applyFont="1" applyFill="1" applyProtection="1">
      <protection hidden="1"/>
    </xf>
    <xf numFmtId="0" fontId="0" fillId="3" borderId="0" xfId="0" applyFill="1" applyProtection="1">
      <protection hidden="1"/>
    </xf>
    <xf numFmtId="0" fontId="0" fillId="3" borderId="0" xfId="0" applyFill="1" applyAlignment="1" applyProtection="1">
      <alignment horizontal="right"/>
      <protection hidden="1"/>
    </xf>
    <xf numFmtId="0" fontId="15" fillId="3" borderId="0" xfId="0" applyFont="1" applyFill="1" applyAlignment="1" applyProtection="1">
      <alignment horizontal="right" vertical="top"/>
      <protection hidden="1"/>
    </xf>
    <xf numFmtId="0" fontId="5" fillId="0" borderId="0" xfId="0" applyFont="1" applyProtection="1">
      <protection hidden="1"/>
    </xf>
    <xf numFmtId="0" fontId="9"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0" fontId="0" fillId="0" borderId="0" xfId="0" applyFill="1" applyAlignment="1" applyProtection="1">
      <alignment vertical="center"/>
      <protection hidden="1"/>
    </xf>
    <xf numFmtId="0" fontId="9" fillId="0" borderId="0" xfId="0" applyFont="1" applyProtection="1">
      <protection hidden="1"/>
    </xf>
    <xf numFmtId="0" fontId="11" fillId="4" borderId="2" xfId="0" applyFont="1" applyFill="1" applyBorder="1" applyAlignment="1" applyProtection="1">
      <alignment wrapText="1"/>
      <protection hidden="1"/>
    </xf>
    <xf numFmtId="0" fontId="11" fillId="4" borderId="2" xfId="0" applyFont="1" applyFill="1" applyBorder="1" applyAlignment="1" applyProtection="1">
      <alignment vertical="center" wrapText="1"/>
      <protection hidden="1"/>
    </xf>
    <xf numFmtId="0" fontId="12" fillId="4" borderId="2" xfId="0" applyFont="1" applyFill="1" applyBorder="1" applyAlignment="1" applyProtection="1">
      <protection hidden="1"/>
    </xf>
    <xf numFmtId="0" fontId="11" fillId="4" borderId="2" xfId="0" applyFont="1" applyFill="1" applyBorder="1" applyAlignment="1" applyProtection="1">
      <protection hidden="1"/>
    </xf>
    <xf numFmtId="0" fontId="11" fillId="4" borderId="2" xfId="0" applyFont="1" applyFill="1" applyBorder="1" applyAlignment="1" applyProtection="1">
      <alignment horizontal="center"/>
      <protection hidden="1"/>
    </xf>
    <xf numFmtId="0" fontId="2" fillId="4" borderId="2" xfId="0" applyFont="1" applyFill="1" applyBorder="1" applyAlignment="1" applyProtection="1">
      <protection hidden="1"/>
    </xf>
    <xf numFmtId="0" fontId="10" fillId="4" borderId="2" xfId="0" applyFont="1" applyFill="1" applyBorder="1" applyAlignment="1" applyProtection="1">
      <protection hidden="1"/>
    </xf>
    <xf numFmtId="0" fontId="10" fillId="2" borderId="2" xfId="0" applyFont="1" applyFill="1" applyBorder="1" applyAlignment="1" applyProtection="1">
      <alignment horizontal="right"/>
      <protection hidden="1"/>
    </xf>
    <xf numFmtId="0" fontId="10" fillId="2" borderId="2" xfId="0" applyFont="1" applyFill="1" applyBorder="1" applyAlignment="1" applyProtection="1">
      <protection hidden="1"/>
    </xf>
    <xf numFmtId="0" fontId="0" fillId="2" borderId="0" xfId="0" applyFont="1" applyFill="1" applyAlignment="1" applyProtection="1">
      <protection hidden="1"/>
    </xf>
    <xf numFmtId="0" fontId="0" fillId="0" borderId="0" xfId="0" applyFont="1" applyFill="1" applyAlignment="1" applyProtection="1">
      <protection hidden="1"/>
    </xf>
    <xf numFmtId="0" fontId="1" fillId="5" borderId="0" xfId="0" applyFont="1" applyFill="1" applyProtection="1">
      <protection hidden="1"/>
    </xf>
    <xf numFmtId="0" fontId="0" fillId="5" borderId="0" xfId="0" applyFill="1" applyProtection="1">
      <protection hidden="1"/>
    </xf>
    <xf numFmtId="0" fontId="1" fillId="5" borderId="0" xfId="0" applyFont="1" applyFill="1" applyAlignment="1" applyProtection="1">
      <alignment horizontal="right"/>
      <protection hidden="1"/>
    </xf>
    <xf numFmtId="0" fontId="0" fillId="2" borderId="0" xfId="0" applyFill="1" applyAlignment="1" applyProtection="1">
      <alignment horizontal="right"/>
      <protection hidden="1"/>
    </xf>
    <xf numFmtId="0" fontId="0" fillId="2" borderId="0" xfId="0" applyFill="1" applyProtection="1">
      <protection hidden="1"/>
    </xf>
    <xf numFmtId="0" fontId="10" fillId="5" borderId="0" xfId="0" applyFont="1" applyFill="1" applyAlignment="1" applyProtection="1">
      <alignment vertical="center"/>
      <protection hidden="1"/>
    </xf>
    <xf numFmtId="0" fontId="10" fillId="5" borderId="0" xfId="0" applyFont="1" applyFill="1" applyAlignment="1" applyProtection="1">
      <alignment horizontal="right" vertical="center"/>
      <protection hidden="1"/>
    </xf>
    <xf numFmtId="43" fontId="10" fillId="5" borderId="0" xfId="0" applyNumberFormat="1" applyFont="1" applyFill="1" applyAlignment="1" applyProtection="1">
      <alignment horizontal="left" vertical="center"/>
      <protection hidden="1"/>
    </xf>
    <xf numFmtId="44" fontId="10" fillId="5" borderId="0" xfId="0" applyNumberFormat="1" applyFont="1" applyFill="1" applyAlignment="1" applyProtection="1">
      <alignment vertical="center"/>
      <protection hidden="1"/>
    </xf>
    <xf numFmtId="0" fontId="10" fillId="2" borderId="0" xfId="0" applyFont="1" applyFill="1" applyAlignment="1" applyProtection="1">
      <alignment horizontal="right" vertical="center"/>
      <protection hidden="1"/>
    </xf>
    <xf numFmtId="0" fontId="10" fillId="2" borderId="0" xfId="0" applyFont="1" applyFill="1" applyAlignment="1" applyProtection="1">
      <alignment vertical="center"/>
      <protection hidden="1"/>
    </xf>
    <xf numFmtId="0" fontId="10" fillId="0" borderId="0" xfId="0" applyFont="1" applyFill="1" applyAlignment="1" applyProtection="1">
      <alignment vertical="center"/>
      <protection hidden="1"/>
    </xf>
    <xf numFmtId="0" fontId="1" fillId="5" borderId="0" xfId="0" applyFont="1" applyFill="1" applyAlignment="1" applyProtection="1">
      <alignment horizontal="center"/>
      <protection hidden="1"/>
    </xf>
    <xf numFmtId="0" fontId="10" fillId="4" borderId="1" xfId="0" applyFont="1" applyFill="1" applyBorder="1" applyAlignment="1" applyProtection="1">
      <alignment horizontal="center" vertical="center"/>
      <protection hidden="1"/>
    </xf>
    <xf numFmtId="0" fontId="18" fillId="5" borderId="0" xfId="0" applyFont="1" applyFill="1" applyProtection="1">
      <protection hidden="1"/>
    </xf>
    <xf numFmtId="0" fontId="2" fillId="5" borderId="0" xfId="0" applyFont="1" applyFill="1" applyBorder="1" applyAlignment="1" applyProtection="1">
      <alignment vertical="center"/>
      <protection hidden="1"/>
    </xf>
    <xf numFmtId="0" fontId="2" fillId="5" borderId="5" xfId="0" applyFont="1" applyFill="1" applyBorder="1" applyAlignment="1" applyProtection="1">
      <alignment vertical="center"/>
      <protection hidden="1"/>
    </xf>
    <xf numFmtId="0" fontId="10" fillId="5" borderId="5" xfId="0" applyFont="1" applyFill="1" applyBorder="1" applyAlignment="1" applyProtection="1">
      <alignment vertical="center"/>
      <protection hidden="1"/>
    </xf>
    <xf numFmtId="44" fontId="10" fillId="5" borderId="5" xfId="0" applyNumberFormat="1" applyFont="1" applyFill="1" applyBorder="1" applyAlignment="1" applyProtection="1">
      <alignment vertical="center"/>
      <protection hidden="1"/>
    </xf>
    <xf numFmtId="44" fontId="2" fillId="5" borderId="5" xfId="0" applyNumberFormat="1" applyFont="1" applyFill="1" applyBorder="1" applyAlignment="1" applyProtection="1">
      <alignment vertical="center"/>
      <protection hidden="1"/>
    </xf>
    <xf numFmtId="0" fontId="10" fillId="2" borderId="0" xfId="0" applyFont="1" applyFill="1" applyBorder="1" applyAlignment="1" applyProtection="1">
      <alignment horizontal="right" vertical="center"/>
      <protection hidden="1"/>
    </xf>
    <xf numFmtId="0" fontId="10" fillId="2" borderId="0" xfId="0" applyFont="1" applyFill="1" applyBorder="1" applyAlignment="1" applyProtection="1">
      <alignment vertical="center"/>
      <protection hidden="1"/>
    </xf>
    <xf numFmtId="0" fontId="10" fillId="2" borderId="4" xfId="0" applyFont="1" applyFill="1" applyBorder="1" applyProtection="1">
      <protection hidden="1"/>
    </xf>
    <xf numFmtId="0" fontId="10" fillId="0" borderId="4" xfId="0" applyFont="1" applyFill="1" applyBorder="1" applyProtection="1">
      <protection hidden="1"/>
    </xf>
    <xf numFmtId="0" fontId="10" fillId="5" borderId="0" xfId="0" applyFont="1" applyFill="1" applyBorder="1" applyAlignment="1" applyProtection="1">
      <alignment vertical="center"/>
      <protection hidden="1"/>
    </xf>
    <xf numFmtId="44" fontId="2" fillId="5" borderId="0" xfId="0" applyNumberFormat="1" applyFont="1" applyFill="1" applyBorder="1" applyAlignment="1" applyProtection="1">
      <alignment vertical="center"/>
      <protection hidden="1"/>
    </xf>
    <xf numFmtId="0" fontId="10" fillId="2" borderId="0" xfId="0" applyFont="1" applyFill="1" applyBorder="1" applyProtection="1">
      <protection hidden="1"/>
    </xf>
    <xf numFmtId="0" fontId="10" fillId="0" borderId="0" xfId="0" applyFont="1" applyFill="1" applyBorder="1" applyProtection="1">
      <protection hidden="1"/>
    </xf>
    <xf numFmtId="0" fontId="9"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1" fillId="2" borderId="0" xfId="0" applyFont="1" applyFill="1" applyAlignment="1" applyProtection="1">
      <alignment vertical="center"/>
      <protection hidden="1"/>
    </xf>
    <xf numFmtId="0" fontId="0" fillId="2" borderId="0" xfId="0" applyFill="1" applyAlignment="1" applyProtection="1">
      <alignment horizontal="right" vertical="center"/>
      <protection hidden="1"/>
    </xf>
    <xf numFmtId="0" fontId="9" fillId="2" borderId="0" xfId="0" applyFont="1" applyFill="1" applyProtection="1">
      <protection hidden="1"/>
    </xf>
    <xf numFmtId="0" fontId="1" fillId="2" borderId="0" xfId="0" applyFont="1" applyFill="1" applyProtection="1">
      <protection hidden="1"/>
    </xf>
    <xf numFmtId="0" fontId="2" fillId="4" borderId="2" xfId="0" applyFont="1" applyFill="1" applyBorder="1" applyAlignment="1" applyProtection="1">
      <alignment horizontal="left" wrapText="1"/>
      <protection hidden="1"/>
    </xf>
    <xf numFmtId="0" fontId="2" fillId="4" borderId="2" xfId="0" applyFont="1" applyFill="1" applyBorder="1" applyAlignment="1" applyProtection="1">
      <alignment wrapText="1"/>
      <protection hidden="1"/>
    </xf>
    <xf numFmtId="0" fontId="10" fillId="4" borderId="2" xfId="0" applyFont="1" applyFill="1" applyBorder="1" applyAlignment="1" applyProtection="1">
      <alignment wrapText="1"/>
      <protection hidden="1"/>
    </xf>
    <xf numFmtId="0" fontId="10" fillId="2" borderId="0" xfId="0" applyFont="1" applyFill="1" applyBorder="1" applyAlignment="1" applyProtection="1">
      <alignment wrapText="1"/>
      <protection hidden="1"/>
    </xf>
    <xf numFmtId="0" fontId="10" fillId="4" borderId="2" xfId="0" applyFont="1" applyFill="1" applyBorder="1" applyAlignment="1" applyProtection="1">
      <alignment horizontal="right" wrapText="1"/>
      <protection hidden="1"/>
    </xf>
    <xf numFmtId="0" fontId="0" fillId="0" borderId="0" xfId="0" applyFill="1" applyAlignment="1" applyProtection="1">
      <protection hidden="1"/>
    </xf>
    <xf numFmtId="0" fontId="4" fillId="5" borderId="0" xfId="0" applyFont="1" applyFill="1" applyProtection="1">
      <protection hidden="1"/>
    </xf>
    <xf numFmtId="0" fontId="0" fillId="5" borderId="0" xfId="0" applyFill="1" applyAlignment="1" applyProtection="1">
      <alignment horizontal="left"/>
      <protection hidden="1"/>
    </xf>
    <xf numFmtId="0" fontId="1" fillId="2" borderId="0" xfId="0" applyFont="1" applyFill="1" applyBorder="1" applyProtection="1">
      <protection hidden="1"/>
    </xf>
    <xf numFmtId="14" fontId="13" fillId="5" borderId="0" xfId="0" applyNumberFormat="1" applyFont="1" applyFill="1" applyBorder="1" applyAlignment="1" applyProtection="1">
      <alignment horizontal="left" wrapText="1"/>
      <protection hidden="1"/>
    </xf>
    <xf numFmtId="0" fontId="14" fillId="5" borderId="0" xfId="0" applyFont="1" applyFill="1" applyAlignment="1" applyProtection="1">
      <alignment horizontal="left"/>
      <protection hidden="1"/>
    </xf>
    <xf numFmtId="0" fontId="14" fillId="5" borderId="0" xfId="0" applyFont="1" applyFill="1" applyAlignment="1" applyProtection="1">
      <alignment horizontal="right"/>
      <protection hidden="1"/>
    </xf>
    <xf numFmtId="43" fontId="0" fillId="5" borderId="0" xfId="0" applyNumberFormat="1" applyFill="1" applyProtection="1">
      <protection hidden="1"/>
    </xf>
    <xf numFmtId="44" fontId="0" fillId="5" borderId="0" xfId="0" applyNumberFormat="1" applyFill="1" applyProtection="1">
      <protection hidden="1"/>
    </xf>
    <xf numFmtId="44" fontId="0" fillId="2" borderId="0" xfId="0" applyNumberFormat="1" applyFill="1" applyBorder="1" applyProtection="1">
      <protection hidden="1"/>
    </xf>
    <xf numFmtId="0" fontId="0" fillId="5" borderId="0" xfId="0" applyFill="1" applyAlignment="1" applyProtection="1">
      <alignment horizontal="right"/>
      <protection hidden="1"/>
    </xf>
    <xf numFmtId="14" fontId="0" fillId="5" borderId="0" xfId="0" applyNumberFormat="1" applyFill="1" applyBorder="1" applyAlignment="1" applyProtection="1">
      <alignment horizontal="left"/>
      <protection hidden="1"/>
    </xf>
    <xf numFmtId="14" fontId="7" fillId="5" borderId="0" xfId="0" applyNumberFormat="1" applyFont="1" applyFill="1" applyBorder="1" applyAlignment="1" applyProtection="1">
      <alignment horizontal="left" wrapText="1"/>
      <protection hidden="1"/>
    </xf>
    <xf numFmtId="14" fontId="0" fillId="5" borderId="0" xfId="0" applyNumberFormat="1" applyFill="1" applyBorder="1" applyProtection="1">
      <protection hidden="1"/>
    </xf>
    <xf numFmtId="43" fontId="7" fillId="5" borderId="0" xfId="0" applyNumberFormat="1" applyFont="1" applyFill="1" applyAlignment="1" applyProtection="1">
      <alignment wrapText="1"/>
      <protection hidden="1"/>
    </xf>
    <xf numFmtId="14" fontId="0" fillId="5" borderId="0" xfId="0" applyNumberFormat="1" applyFill="1" applyBorder="1" applyAlignment="1" applyProtection="1">
      <alignment horizontal="left" vertical="center"/>
      <protection hidden="1"/>
    </xf>
    <xf numFmtId="14" fontId="0" fillId="5" borderId="0" xfId="0" applyNumberFormat="1" applyFill="1" applyBorder="1" applyAlignment="1" applyProtection="1">
      <alignment horizontal="right" vertical="center"/>
      <protection hidden="1"/>
    </xf>
    <xf numFmtId="43" fontId="0" fillId="5" borderId="0" xfId="0" applyNumberFormat="1" applyFill="1" applyBorder="1" applyProtection="1">
      <protection hidden="1"/>
    </xf>
    <xf numFmtId="44" fontId="6" fillId="5" borderId="0" xfId="0" applyNumberFormat="1" applyFont="1" applyFill="1" applyProtection="1">
      <protection hidden="1"/>
    </xf>
    <xf numFmtId="44" fontId="6" fillId="2" borderId="0" xfId="0" applyNumberFormat="1" applyFont="1" applyFill="1" applyBorder="1" applyProtection="1">
      <protection hidden="1"/>
    </xf>
    <xf numFmtId="0" fontId="6" fillId="5" borderId="0" xfId="0" applyFont="1" applyFill="1" applyAlignment="1" applyProtection="1">
      <alignment horizontal="right"/>
      <protection hidden="1"/>
    </xf>
    <xf numFmtId="0" fontId="6" fillId="5" borderId="0" xfId="0" applyFont="1" applyFill="1" applyProtection="1">
      <protection hidden="1"/>
    </xf>
    <xf numFmtId="0" fontId="0" fillId="5" borderId="0" xfId="0" applyFill="1" applyBorder="1" applyProtection="1">
      <protection hidden="1"/>
    </xf>
    <xf numFmtId="44" fontId="0" fillId="5" borderId="0" xfId="0" applyNumberFormat="1" applyFill="1" applyBorder="1" applyProtection="1">
      <protection hidden="1"/>
    </xf>
    <xf numFmtId="0" fontId="0" fillId="5" borderId="0" xfId="0" applyFill="1" applyBorder="1" applyAlignment="1" applyProtection="1">
      <alignment horizontal="right"/>
      <protection hidden="1"/>
    </xf>
    <xf numFmtId="0" fontId="0" fillId="2" borderId="0" xfId="0" applyFill="1" applyBorder="1" applyProtection="1">
      <protection hidden="1"/>
    </xf>
    <xf numFmtId="0" fontId="0" fillId="2" borderId="0" xfId="0" applyFill="1" applyBorder="1" applyAlignment="1" applyProtection="1">
      <alignment horizontal="right"/>
      <protection hidden="1"/>
    </xf>
    <xf numFmtId="0" fontId="2" fillId="2" borderId="0" xfId="0" applyFont="1" applyFill="1" applyProtection="1">
      <protection hidden="1"/>
    </xf>
    <xf numFmtId="0" fontId="10" fillId="2" borderId="0" xfId="0" applyFont="1" applyFill="1" applyProtection="1">
      <protection hidden="1"/>
    </xf>
    <xf numFmtId="44" fontId="9" fillId="2" borderId="0" xfId="0" applyNumberFormat="1" applyFont="1" applyFill="1" applyProtection="1">
      <protection hidden="1"/>
    </xf>
    <xf numFmtId="0" fontId="10" fillId="2" borderId="0" xfId="0" applyFont="1" applyFill="1" applyBorder="1" applyAlignment="1" applyProtection="1">
      <alignment horizontal="right"/>
      <protection hidden="1"/>
    </xf>
    <xf numFmtId="0" fontId="6" fillId="2" borderId="0" xfId="0" applyFont="1" applyFill="1" applyAlignment="1" applyProtection="1">
      <alignment vertical="top"/>
      <protection hidden="1"/>
    </xf>
    <xf numFmtId="0" fontId="0" fillId="2" borderId="0" xfId="0" applyFill="1" applyAlignment="1" applyProtection="1">
      <alignment vertical="top"/>
      <protection hidden="1"/>
    </xf>
    <xf numFmtId="0" fontId="0" fillId="2" borderId="0" xfId="0" applyFill="1" applyBorder="1" applyAlignment="1" applyProtection="1">
      <alignment horizontal="right" vertical="top"/>
      <protection hidden="1"/>
    </xf>
    <xf numFmtId="0" fontId="0" fillId="2" borderId="0" xfId="0" applyFill="1" applyBorder="1" applyAlignment="1" applyProtection="1">
      <alignment vertical="top"/>
      <protection hidden="1"/>
    </xf>
    <xf numFmtId="0" fontId="2" fillId="2" borderId="0"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44" fontId="0" fillId="2" borderId="0" xfId="0" applyNumberFormat="1" applyFill="1" applyAlignment="1" applyProtection="1">
      <alignment vertical="center"/>
      <protection hidden="1"/>
    </xf>
    <xf numFmtId="0" fontId="0" fillId="2" borderId="0" xfId="0" applyFill="1" applyBorder="1" applyAlignment="1" applyProtection="1">
      <alignment vertical="center"/>
      <protection hidden="1"/>
    </xf>
    <xf numFmtId="0" fontId="0" fillId="2" borderId="0" xfId="0" applyFill="1" applyBorder="1" applyAlignment="1" applyProtection="1">
      <alignment horizontal="right" vertical="center"/>
      <protection hidden="1"/>
    </xf>
    <xf numFmtId="44" fontId="0" fillId="0" borderId="0" xfId="0" applyNumberFormat="1" applyProtection="1">
      <protection hidden="1"/>
    </xf>
    <xf numFmtId="0" fontId="11" fillId="4" borderId="2" xfId="0" applyFont="1" applyFill="1" applyBorder="1" applyAlignment="1" applyProtection="1">
      <alignment horizontal="center" wrapText="1"/>
      <protection hidden="1"/>
    </xf>
    <xf numFmtId="0" fontId="13" fillId="5" borderId="0" xfId="0" applyNumberFormat="1" applyFont="1" applyFill="1" applyAlignment="1" applyProtection="1">
      <alignment horizontal="left" wrapText="1"/>
      <protection hidden="1"/>
    </xf>
    <xf numFmtId="0" fontId="2" fillId="0" borderId="0" xfId="0" applyFont="1" applyAlignment="1" applyProtection="1">
      <alignment horizontal="left"/>
      <protection hidden="1"/>
    </xf>
    <xf numFmtId="44" fontId="10" fillId="5" borderId="0" xfId="0" applyNumberFormat="1" applyFont="1" applyFill="1" applyBorder="1" applyAlignment="1" applyProtection="1">
      <alignment horizontal="right" vertical="center"/>
      <protection hidden="1"/>
    </xf>
    <xf numFmtId="0" fontId="0" fillId="0" borderId="8" xfId="0" applyBorder="1" applyAlignment="1">
      <alignment horizontal="left" vertical="top" wrapText="1"/>
    </xf>
    <xf numFmtId="0" fontId="0" fillId="0" borderId="9" xfId="0" applyBorder="1" applyAlignment="1">
      <alignment horizontal="left" vertical="top" wrapText="1"/>
    </xf>
    <xf numFmtId="0" fontId="7" fillId="5" borderId="6" xfId="0" applyFont="1" applyFill="1" applyBorder="1" applyAlignment="1" applyProtection="1">
      <alignment horizontal="left" wrapText="1"/>
      <protection hidden="1"/>
    </xf>
    <xf numFmtId="0" fontId="7" fillId="5" borderId="7" xfId="0" applyFont="1" applyFill="1" applyBorder="1" applyAlignment="1" applyProtection="1">
      <alignment horizontal="left" wrapText="1"/>
      <protection hidden="1"/>
    </xf>
    <xf numFmtId="0" fontId="22" fillId="5" borderId="0" xfId="0" applyFont="1" applyFill="1" applyBorder="1" applyAlignment="1" applyProtection="1">
      <alignment horizontal="left" wrapText="1"/>
      <protection hidden="1"/>
    </xf>
    <xf numFmtId="0" fontId="17" fillId="0" borderId="0" xfId="0" applyFont="1" applyAlignment="1">
      <alignment horizontal="center"/>
    </xf>
  </cellXfs>
  <cellStyles count="1">
    <cellStyle name="Standaard" xfId="0" builtinId="0"/>
  </cellStyles>
  <dxfs count="20">
    <dxf>
      <fill>
        <patternFill patternType="solid">
          <fgColor indexed="64"/>
          <bgColor theme="0" tint="-4.9989318521683403E-2"/>
        </patternFill>
      </fill>
      <protection locked="1" hidden="1"/>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protection locked="1" hidden="1"/>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right" vertical="bottom" textRotation="0" wrapText="0" indent="0" justifyLastLine="0" shrinkToFit="0" readingOrder="0"/>
      <protection locked="1" hidden="1"/>
    </dxf>
    <dxf>
      <font>
        <b val="0"/>
        <i/>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solid">
          <fgColor indexed="64"/>
          <bgColor theme="0"/>
        </patternFill>
      </fill>
      <protection locked="1" hidden="1"/>
    </dxf>
    <dxf>
      <font>
        <b val="0"/>
        <i/>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solid">
          <fgColor indexed="64"/>
          <bgColor theme="0" tint="-4.9989318521683403E-2"/>
        </patternFill>
      </fill>
      <protection locked="1" hidden="1"/>
    </dxf>
    <dxf>
      <font>
        <b val="0"/>
        <i/>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solid">
          <fgColor indexed="64"/>
          <bgColor theme="0" tint="-4.9989318521683403E-2"/>
        </patternFill>
      </fill>
      <protection locked="1" hidden="1"/>
    </dxf>
    <dxf>
      <font>
        <b val="0"/>
        <i/>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solid">
          <fgColor indexed="64"/>
          <bgColor theme="0" tint="-4.9989318521683403E-2"/>
        </patternFill>
      </fill>
      <protection locked="1" hidden="1"/>
    </dxf>
    <dxf>
      <numFmt numFmtId="35" formatCode="_ * #,##0.00_ ;_ * \-#,##0.00_ ;_ * &quot;-&quot;??_ ;_ @_ "/>
      <fill>
        <patternFill patternType="solid">
          <fgColor indexed="64"/>
          <bgColor theme="0" tint="-4.9989318521683403E-2"/>
        </patternFill>
      </fill>
      <protection locked="1" hidden="1"/>
    </dxf>
    <dxf>
      <numFmt numFmtId="35" formatCode="_ * #,##0.00_ ;_ * \-#,##0.00_ ;_ * &quot;-&quot;??_ ;_ @_ "/>
      <fill>
        <patternFill patternType="solid">
          <fgColor indexed="64"/>
          <bgColor theme="0"/>
        </patternFill>
      </fill>
      <alignment horizontal="right"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protection locked="1" hidden="1"/>
    </dxf>
    <dxf>
      <numFmt numFmtId="19" formatCode="d/m/yyyy"/>
      <fill>
        <patternFill patternType="solid">
          <fgColor indexed="64"/>
          <bgColor theme="0" tint="-4.9989318521683403E-2"/>
        </patternFill>
      </fill>
      <alignment horizontal="right" vertical="center" textRotation="0" wrapText="0" indent="0" justifyLastLine="0" shrinkToFit="0" readingOrder="0"/>
      <protection locked="1" hidden="1"/>
    </dxf>
    <dxf>
      <numFmt numFmtId="19" formatCode="d/m/yyyy"/>
      <fill>
        <patternFill patternType="solid">
          <fgColor indexed="64"/>
          <bgColor theme="0"/>
        </patternFill>
      </fill>
      <alignment horizontal="left"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protection locked="1" hidden="1"/>
    </dxf>
    <dxf>
      <numFmt numFmtId="19" formatCode="d/m/yyyy"/>
      <fill>
        <patternFill patternType="solid">
          <fgColor indexed="64"/>
          <bgColor theme="0" tint="-4.9989318521683403E-2"/>
        </patternFill>
      </fill>
      <alignment horizontal="left" vertical="center" textRotation="0" wrapText="0" indent="0" justifyLastLine="0" shrinkToFit="0" readingOrder="0"/>
      <protection locked="1" hidden="1"/>
    </dxf>
    <dxf>
      <numFmt numFmtId="19" formatCode="d/m/yyyy"/>
      <fill>
        <patternFill patternType="solid">
          <fgColor indexed="64"/>
          <bgColor theme="0"/>
        </patternFill>
      </fill>
      <alignment horizontal="left"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protection locked="1" hidden="1"/>
    </dxf>
    <dxf>
      <fill>
        <patternFill patternType="solid">
          <fgColor indexed="64"/>
          <bgColor theme="0" tint="-4.9989318521683403E-2"/>
        </patternFill>
      </fill>
      <protection locked="1" hidden="1"/>
    </dxf>
    <dxf>
      <fill>
        <patternFill patternType="solid">
          <fgColor indexed="64"/>
          <bgColor theme="0" tint="-4.9989318521683403E-2"/>
        </patternFill>
      </fill>
      <protection locked="1" hidden="1"/>
    </dxf>
    <dxf>
      <fill>
        <patternFill patternType="solid">
          <fgColor indexed="64"/>
          <bgColor theme="0" tint="-4.9989318521683403E-2"/>
        </patternFill>
      </fill>
      <protection locked="1" hidden="1"/>
    </dxf>
    <dxf>
      <fill>
        <patternFill patternType="solid">
          <fgColor indexed="64"/>
          <bgColor theme="0" tint="-4.9989318521683403E-2"/>
        </patternFill>
      </fill>
      <protection locked="1" hidden="1"/>
    </dxf>
    <dxf>
      <fill>
        <patternFill patternType="solid">
          <fgColor indexed="64"/>
          <bgColor theme="0" tint="-4.9989318521683403E-2"/>
        </patternFill>
      </fill>
      <protection locked="1" hidden="1"/>
    </dxf>
    <dxf>
      <protection locked="1" hidden="1"/>
    </dxf>
    <dxf>
      <protection locked="1" hidden="1"/>
    </dxf>
  </dxfs>
  <tableStyles count="1" defaultTableStyle="TableStyleMedium2" defaultPivotStyle="PivotStyleLight16">
    <tableStyle name="Tabelstijl 1" pivot="0" count="0" xr9:uid="{1A76AC05-94CC-42A8-9E53-C1018AA61670}"/>
  </tableStyles>
  <colors>
    <mruColors>
      <color rgb="FFE6E6E6"/>
      <color rgb="FF007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3981450</xdr:colOff>
      <xdr:row>0</xdr:row>
      <xdr:rowOff>0</xdr:rowOff>
    </xdr:from>
    <xdr:to>
      <xdr:col>1</xdr:col>
      <xdr:colOff>4448175</xdr:colOff>
      <xdr:row>0</xdr:row>
      <xdr:rowOff>1333500</xdr:rowOff>
    </xdr:to>
    <xdr:pic>
      <xdr:nvPicPr>
        <xdr:cNvPr id="2" name="Afbeelding 1" descr="Rijkslogo">
          <a:extLst>
            <a:ext uri="{FF2B5EF4-FFF2-40B4-BE49-F238E27FC236}">
              <a16:creationId xmlns:a16="http://schemas.microsoft.com/office/drawing/2014/main" id="{56CCCA9E-5077-4E8D-8CB2-E68A71A4C9A0}"/>
            </a:ext>
          </a:extLst>
        </xdr:cNvPr>
        <xdr:cNvPicPr/>
      </xdr:nvPicPr>
      <xdr:blipFill>
        <a:blip xmlns:r="http://schemas.openxmlformats.org/officeDocument/2006/relationships" r:embed="rId1"/>
        <a:srcRect/>
        <a:stretch>
          <a:fillRect/>
        </a:stretch>
      </xdr:blipFill>
      <xdr:spPr bwMode="auto">
        <a:xfrm>
          <a:off x="3981450" y="0"/>
          <a:ext cx="466725" cy="1333500"/>
        </a:xfrm>
        <a:prstGeom prst="rect">
          <a:avLst/>
        </a:prstGeom>
        <a:noFill/>
        <a:ln w="9525">
          <a:noFill/>
          <a:miter lim="800000"/>
          <a:headEnd/>
          <a:tailEnd/>
        </a:ln>
      </xdr:spPr>
    </xdr:pic>
    <xdr:clientData/>
  </xdr:twoCellAnchor>
  <xdr:twoCellAnchor editAs="oneCell">
    <xdr:from>
      <xdr:col>1</xdr:col>
      <xdr:colOff>4448175</xdr:colOff>
      <xdr:row>0</xdr:row>
      <xdr:rowOff>28575</xdr:rowOff>
    </xdr:from>
    <xdr:to>
      <xdr:col>1</xdr:col>
      <xdr:colOff>6799580</xdr:colOff>
      <xdr:row>1</xdr:row>
      <xdr:rowOff>152400</xdr:rowOff>
    </xdr:to>
    <xdr:pic>
      <xdr:nvPicPr>
        <xdr:cNvPr id="3" name="Afbeelding 2" descr="logo Rijksdienst voor Ondernemend Nederland">
          <a:extLst>
            <a:ext uri="{FF2B5EF4-FFF2-40B4-BE49-F238E27FC236}">
              <a16:creationId xmlns:a16="http://schemas.microsoft.com/office/drawing/2014/main" id="{AD309E20-E903-4A74-8AFA-408C7C3C1E8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8175" y="28575"/>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9</xdr:col>
      <xdr:colOff>1283494</xdr:colOff>
      <xdr:row>0</xdr:row>
      <xdr:rowOff>1143595</xdr:rowOff>
    </xdr:to>
    <xdr:pic>
      <xdr:nvPicPr>
        <xdr:cNvPr id="2" name="Afbeelding 4" descr="logo Rijksdienst voor Ondernemend Nederland">
          <a:extLst>
            <a:ext uri="{FF2B5EF4-FFF2-40B4-BE49-F238E27FC236}">
              <a16:creationId xmlns:a16="http://schemas.microsoft.com/office/drawing/2014/main" id="{2734DD16-5E42-4487-B5AD-F570DBFBAD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81575" y="0"/>
          <a:ext cx="7772400" cy="11435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DF57BD-154A-4A94-A448-0E00AB4CA997}" name="Tabel2" displayName="Tabel2" ref="A25:R51" totalsRowShown="0" headerRowDxfId="19" dataDxfId="18">
  <tableColumns count="18">
    <tableColumn id="21" xr3:uid="{F8521F5F-B5D3-4835-B0C6-124020D9E1A4}" name="                                      " dataDxfId="17"/>
    <tableColumn id="1" xr3:uid="{593BD5B2-1C49-4DD0-BE2E-8F994BEA25BE}" name="Naam dierenverblijf" dataDxfId="16"/>
    <tableColumn id="2" xr3:uid="{09A95183-82C6-4FDC-90C6-155633BD6532}" name=" " dataDxfId="15"/>
    <tableColumn id="20" xr3:uid="{483F5492-6F32-4F94-8646-4ABF6C807A85}" name="Vul hieronder per dierenverblijf in welke diersoort u er houdt." dataDxfId="14"/>
    <tableColumn id="19" xr3:uid="{73D1A743-370D-46C3-BF39-3B0F2ACBC230}" name="                                                                   " dataDxfId="13"/>
    <tableColumn id="3" xr3:uid="{33DD1EBA-6E97-4371-B0E3-64CAE5EAAB98}" name="Vul hieronder per dierenverblijf in wanneer u dit in gebruik heeft genomen." dataDxfId="12"/>
    <tableColumn id="4" xr3:uid="{775B287F-E053-4BAC-9A22-CD9A83A73936}" name="  " dataDxfId="11"/>
    <tableColumn id="5" xr3:uid="{DC349DA5-3462-4265-B43D-23A9F10FDCF6}" name="Vul in wanneer u verwacht dat u uw dieren en mest heeft afgevoerd. En uw productie-rechten heeft laten vervallen." dataDxfId="10"/>
    <tableColumn id="6" xr3:uid="{0EC80595-C1AC-4EE0-94BC-911C353E016C}" name="   " dataDxfId="9"/>
    <tableColumn id="7" xr3:uid="{2DD150D7-15F9-466B-83F9-D4E791D425AB}" name="Vul hieronder per dierenverblijf de oppervlakte in m2 in. " dataDxfId="8"/>
    <tableColumn id="8" xr3:uid="{9AFE9A80-6508-4CCA-8369-5DD035F00B4D}" name="    " dataDxfId="7"/>
    <tableColumn id="9" xr3:uid="{9FA1EC45-28C7-4557-ABC0-46F94BCF83FC}" name="     " dataDxfId="6"/>
    <tableColumn id="10" xr3:uid="{8C9E66C1-D9B5-4E62-A9A6-565E9ADFB47A}" name="      " dataDxfId="5"/>
    <tableColumn id="11" xr3:uid="{C53A8BE7-C7B3-4A7F-BEBC-A37C0F359FE1}" name="        " dataDxfId="4"/>
    <tableColumn id="14" xr3:uid="{3F6C45D4-7F3A-421A-BFA2-8DEE5A64397A}" name="                    " dataDxfId="3"/>
    <tableColumn id="16" xr3:uid="{AE8FDA70-EC55-4579-A610-95E59C585BB2}" name="                                           " dataDxfId="2"/>
    <tableColumn id="18" xr3:uid="{DC34F6CA-1558-4CD7-8F42-4250852899D5}" name="                                                         " dataDxfId="1"/>
    <tableColumn id="22" xr3:uid="{DD944224-264A-40CB-9020-A5DF69B3EC88}" name="                                                                                   " dataDxfId="0"/>
  </tableColumns>
  <tableStyleInfo name="Tabelstijl 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F821A-364C-4892-90E8-6773D0EF89A7}">
  <sheetPr codeName="Blad1"/>
  <dimension ref="B1:B6"/>
  <sheetViews>
    <sheetView showGridLines="0" topLeftCell="B1" zoomScaleNormal="100" workbookViewId="0">
      <selection activeCell="B7" sqref="B7"/>
    </sheetView>
  </sheetViews>
  <sheetFormatPr defaultRowHeight="15" x14ac:dyDescent="0.25"/>
  <cols>
    <col min="1" max="1" width="6" customWidth="1"/>
    <col min="2" max="2" width="134.7109375" customWidth="1"/>
  </cols>
  <sheetData>
    <row r="1" spans="2:2" ht="115.5" customHeight="1" x14ac:dyDescent="0.25"/>
    <row r="2" spans="2:2" ht="23.25" x14ac:dyDescent="0.35">
      <c r="B2" s="3" t="s">
        <v>89</v>
      </c>
    </row>
    <row r="4" spans="2:2" ht="15.75" thickBot="1" x14ac:dyDescent="0.3"/>
    <row r="5" spans="2:2" ht="408" customHeight="1" x14ac:dyDescent="0.25">
      <c r="B5" s="119" t="s">
        <v>100</v>
      </c>
    </row>
    <row r="6" spans="2:2" ht="61.5" customHeight="1" thickBot="1" x14ac:dyDescent="0.3">
      <c r="B6" s="120"/>
    </row>
  </sheetData>
  <sheetProtection algorithmName="SHA-512" hashValue="BXbNhMGxQq6vV+bzhLDH81FKJXmgk4HLq7b5pJDwZ+5GUp/KsVJTwjIjxfNyr22itghBelf2vLd7L0uiExTPKQ==" saltValue="IIdaSh1j26bdxpKreKmYuw==" spinCount="100000" sheet="1" selectLockedCells="1"/>
  <mergeCells count="1">
    <mergeCell ref="B5:B6"/>
  </mergeCells>
  <pageMargins left="0.7" right="0.7" top="0.75" bottom="0.75" header="0.3" footer="0.3"/>
  <pageSetup paperSize="9" orientation="portrait" r:id="rId1"/>
  <headerFooter>
    <oddFooter>&amp;L_x000D_&amp;1#&amp;"Calibri"&amp;10&amp;K000000 Intern gebruik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32004-3430-4C29-9248-19D43F3BBF08}">
  <sheetPr codeName="Blad2"/>
  <dimension ref="A1:W68"/>
  <sheetViews>
    <sheetView showGridLines="0" tabSelected="1" zoomScale="80" zoomScaleNormal="80" workbookViewId="0">
      <selection activeCell="D14" sqref="D14"/>
    </sheetView>
  </sheetViews>
  <sheetFormatPr defaultRowHeight="15" outlineLevelRow="1" x14ac:dyDescent="0.25"/>
  <cols>
    <col min="1" max="1" width="2.7109375" style="11" customWidth="1"/>
    <col min="2" max="2" width="23.7109375" style="11" customWidth="1"/>
    <col min="3" max="3" width="1.7109375" style="11" customWidth="1"/>
    <col min="4" max="4" width="30.7109375" style="11" customWidth="1"/>
    <col min="5" max="5" width="3.5703125" style="11" customWidth="1"/>
    <col min="6" max="6" width="30.7109375" style="11" customWidth="1"/>
    <col min="7" max="7" width="3" style="11" customWidth="1"/>
    <col min="8" max="8" width="26.140625" style="11" customWidth="1"/>
    <col min="9" max="9" width="3.28515625" style="11" customWidth="1"/>
    <col min="10" max="10" width="27.7109375" style="11" customWidth="1"/>
    <col min="11" max="11" width="1.7109375" style="11" customWidth="1"/>
    <col min="12" max="12" width="27.7109375" style="11" customWidth="1"/>
    <col min="13" max="13" width="1.7109375" style="11" customWidth="1"/>
    <col min="14" max="14" width="24.42578125" style="11" bestFit="1" customWidth="1"/>
    <col min="15" max="15" width="3.7109375" style="12" customWidth="1"/>
    <col min="16" max="16" width="11.7109375" style="11" customWidth="1"/>
    <col min="17" max="17" width="11.42578125" style="13" customWidth="1"/>
    <col min="18" max="18" width="1.85546875" style="13" customWidth="1"/>
    <col min="19" max="23" width="9.140625" style="13"/>
    <col min="24" max="16384" width="9.140625" style="11"/>
  </cols>
  <sheetData>
    <row r="1" spans="1:17" ht="103.5" customHeight="1" x14ac:dyDescent="0.25"/>
    <row r="2" spans="1:17" ht="30" customHeight="1" x14ac:dyDescent="0.25"/>
    <row r="3" spans="1:17" s="13" customFormat="1" ht="28.5" x14ac:dyDescent="0.45">
      <c r="A3" s="14"/>
      <c r="B3" s="14" t="s">
        <v>45</v>
      </c>
      <c r="C3" s="15"/>
      <c r="D3" s="15"/>
      <c r="E3" s="15"/>
      <c r="F3" s="15"/>
      <c r="G3" s="15"/>
      <c r="H3" s="15"/>
      <c r="I3" s="15"/>
      <c r="J3" s="15"/>
      <c r="K3" s="15"/>
      <c r="L3" s="15"/>
      <c r="M3" s="15"/>
      <c r="N3" s="15"/>
      <c r="O3" s="16"/>
      <c r="P3" s="17" t="s">
        <v>62</v>
      </c>
    </row>
    <row r="4" spans="1:17" ht="26.25" x14ac:dyDescent="0.4">
      <c r="B4" s="18" t="s">
        <v>46</v>
      </c>
      <c r="O4" s="11"/>
    </row>
    <row r="7" spans="1:17" s="22" customFormat="1" ht="30" customHeight="1" x14ac:dyDescent="0.25">
      <c r="A7" s="19"/>
      <c r="B7" s="19" t="s">
        <v>97</v>
      </c>
      <c r="C7" s="20"/>
      <c r="D7" s="20"/>
      <c r="E7" s="20"/>
      <c r="F7" s="20"/>
      <c r="G7" s="20"/>
      <c r="H7" s="20"/>
      <c r="I7" s="20"/>
      <c r="J7" s="20"/>
      <c r="K7" s="20"/>
      <c r="L7" s="20"/>
      <c r="M7" s="20"/>
      <c r="N7" s="20"/>
      <c r="O7" s="21"/>
      <c r="P7" s="20"/>
    </row>
    <row r="8" spans="1:17" s="13" customFormat="1" ht="5.0999999999999996" customHeight="1" x14ac:dyDescent="0.35">
      <c r="A8" s="23"/>
      <c r="B8" s="23"/>
      <c r="C8" s="11"/>
      <c r="D8" s="11"/>
      <c r="E8" s="11"/>
      <c r="F8" s="11"/>
      <c r="G8" s="11"/>
      <c r="H8" s="11"/>
      <c r="I8" s="11"/>
      <c r="J8" s="11"/>
      <c r="K8" s="11"/>
      <c r="L8" s="11"/>
      <c r="M8" s="11"/>
      <c r="N8" s="11"/>
      <c r="O8" s="12"/>
      <c r="P8" s="11"/>
    </row>
    <row r="9" spans="1:17" s="34" customFormat="1" ht="35.1" customHeight="1" thickBot="1" x14ac:dyDescent="0.35">
      <c r="A9" s="24"/>
      <c r="B9" s="25"/>
      <c r="C9" s="26"/>
      <c r="D9" s="28" t="s">
        <v>7</v>
      </c>
      <c r="E9" s="27"/>
      <c r="F9" s="28" t="s">
        <v>6</v>
      </c>
      <c r="G9" s="27"/>
      <c r="H9" s="28" t="s">
        <v>2</v>
      </c>
      <c r="I9" s="29"/>
      <c r="J9" s="115" t="s">
        <v>93</v>
      </c>
      <c r="K9" s="30"/>
      <c r="L9" s="30"/>
      <c r="M9" s="30"/>
      <c r="N9" s="30"/>
      <c r="O9" s="31"/>
      <c r="P9" s="32"/>
      <c r="Q9" s="33"/>
    </row>
    <row r="10" spans="1:17" s="13" customFormat="1" x14ac:dyDescent="0.25">
      <c r="A10" s="35"/>
      <c r="B10" s="35"/>
      <c r="C10" s="36"/>
      <c r="D10" s="121" t="s">
        <v>98</v>
      </c>
      <c r="E10" s="35"/>
      <c r="F10" s="121" t="s">
        <v>90</v>
      </c>
      <c r="G10" s="35"/>
      <c r="H10" s="121" t="s">
        <v>92</v>
      </c>
      <c r="I10" s="35"/>
      <c r="J10" s="36"/>
      <c r="K10" s="36"/>
      <c r="L10" s="36"/>
      <c r="M10" s="36"/>
      <c r="N10" s="36"/>
      <c r="O10" s="38"/>
      <c r="P10" s="39"/>
      <c r="Q10" s="39"/>
    </row>
    <row r="11" spans="1:17" s="13" customFormat="1" ht="22.5" customHeight="1" x14ac:dyDescent="0.25">
      <c r="A11" s="35"/>
      <c r="B11" s="35"/>
      <c r="C11" s="36"/>
      <c r="D11" s="122"/>
      <c r="E11" s="35"/>
      <c r="F11" s="122"/>
      <c r="G11" s="35"/>
      <c r="H11" s="123"/>
      <c r="I11" s="35"/>
      <c r="J11" s="36"/>
      <c r="K11" s="36"/>
      <c r="L11" s="36"/>
      <c r="M11" s="36"/>
      <c r="N11" s="36"/>
      <c r="O11" s="38"/>
      <c r="P11" s="39"/>
      <c r="Q11" s="39"/>
    </row>
    <row r="12" spans="1:17" s="46" customFormat="1" ht="24.95" customHeight="1" x14ac:dyDescent="0.25">
      <c r="A12" s="40"/>
      <c r="B12" s="41" t="s">
        <v>14</v>
      </c>
      <c r="C12" s="40"/>
      <c r="D12" s="7"/>
      <c r="E12" s="42"/>
      <c r="F12" s="4"/>
      <c r="G12" s="40"/>
      <c r="H12" s="118">
        <f>IFERROR(INDEX('Back-end'!C13:C15,MATCH(F12,'Back-end'!B13:B15,0)),0)</f>
        <v>0</v>
      </c>
      <c r="I12" s="43"/>
      <c r="J12" s="43">
        <f>D12*H12</f>
        <v>0</v>
      </c>
      <c r="K12" s="40"/>
      <c r="L12" s="40"/>
      <c r="M12" s="40"/>
      <c r="N12" s="40"/>
      <c r="O12" s="44"/>
      <c r="P12" s="45"/>
      <c r="Q12" s="45"/>
    </row>
    <row r="13" spans="1:17" s="13" customFormat="1" x14ac:dyDescent="0.25">
      <c r="A13" s="35"/>
      <c r="B13" s="35"/>
      <c r="C13" s="36"/>
      <c r="D13" s="37"/>
      <c r="E13" s="35"/>
      <c r="F13" s="47"/>
      <c r="G13" s="35"/>
      <c r="H13" s="37"/>
      <c r="I13" s="35"/>
      <c r="J13" s="36"/>
      <c r="K13" s="36"/>
      <c r="L13" s="36"/>
      <c r="M13" s="36"/>
      <c r="N13" s="36"/>
      <c r="O13" s="38"/>
      <c r="P13" s="39"/>
      <c r="Q13" s="39"/>
    </row>
    <row r="14" spans="1:17" s="46" customFormat="1" ht="24.95" customHeight="1" x14ac:dyDescent="0.25">
      <c r="A14" s="40"/>
      <c r="B14" s="41" t="s">
        <v>39</v>
      </c>
      <c r="C14" s="40"/>
      <c r="D14" s="7"/>
      <c r="E14" s="42"/>
      <c r="F14" s="4"/>
      <c r="G14" s="40"/>
      <c r="H14" s="118">
        <f>IFERROR(INDEX('Back-end'!C19:C21,MATCH(F14,'Back-end'!B19:B21,0)),0)</f>
        <v>0</v>
      </c>
      <c r="I14" s="43"/>
      <c r="J14" s="43">
        <f>D14*H14</f>
        <v>0</v>
      </c>
      <c r="K14" s="40"/>
      <c r="L14" s="40"/>
      <c r="M14" s="40"/>
      <c r="N14" s="40"/>
      <c r="O14" s="44"/>
      <c r="P14" s="45"/>
      <c r="Q14" s="45"/>
    </row>
    <row r="15" spans="1:17" s="13" customFormat="1" x14ac:dyDescent="0.25">
      <c r="A15" s="35"/>
      <c r="B15" s="35"/>
      <c r="C15" s="36"/>
      <c r="D15" s="37"/>
      <c r="E15" s="35"/>
      <c r="F15" s="47"/>
      <c r="G15" s="35"/>
      <c r="H15" s="37"/>
      <c r="I15" s="35"/>
      <c r="J15" s="36"/>
      <c r="K15" s="36"/>
      <c r="L15" s="36"/>
      <c r="M15" s="36"/>
      <c r="N15" s="36"/>
      <c r="O15" s="38"/>
      <c r="P15" s="39"/>
      <c r="Q15" s="39"/>
    </row>
    <row r="16" spans="1:17" s="46" customFormat="1" ht="24.95" customHeight="1" x14ac:dyDescent="0.25">
      <c r="A16" s="40"/>
      <c r="B16" s="41" t="s">
        <v>40</v>
      </c>
      <c r="C16" s="40"/>
      <c r="D16" s="7"/>
      <c r="E16" s="42"/>
      <c r="F16" s="48" t="str">
        <f>IF(NOT(D16=""),'Back-end'!B26,"")</f>
        <v/>
      </c>
      <c r="G16" s="40"/>
      <c r="H16" s="118">
        <f>IFERROR(INDEX('Back-end'!C26,MATCH(F16,'Back-end'!B26,0)),0)</f>
        <v>0</v>
      </c>
      <c r="I16" s="43"/>
      <c r="J16" s="43">
        <f>D16*H16</f>
        <v>0</v>
      </c>
      <c r="K16" s="40"/>
      <c r="L16" s="40"/>
      <c r="M16" s="40"/>
      <c r="N16" s="40"/>
      <c r="O16" s="44"/>
      <c r="P16" s="45"/>
      <c r="Q16" s="45"/>
    </row>
    <row r="17" spans="1:18" ht="15.75" thickBot="1" x14ac:dyDescent="0.3">
      <c r="A17" s="36"/>
      <c r="B17" s="49" t="s">
        <v>41</v>
      </c>
      <c r="C17" s="36"/>
      <c r="D17" s="36"/>
      <c r="E17" s="36"/>
      <c r="F17" s="36"/>
      <c r="G17" s="36"/>
      <c r="H17" s="36"/>
      <c r="I17" s="36"/>
      <c r="J17" s="36"/>
      <c r="K17" s="36"/>
      <c r="L17" s="36"/>
      <c r="M17" s="36"/>
      <c r="N17" s="36"/>
      <c r="O17" s="38"/>
      <c r="P17" s="39"/>
      <c r="Q17" s="39"/>
    </row>
    <row r="18" spans="1:18" s="58" customFormat="1" ht="35.1" customHeight="1" thickTop="1" x14ac:dyDescent="0.25">
      <c r="A18" s="50"/>
      <c r="B18" s="51" t="s">
        <v>94</v>
      </c>
      <c r="C18" s="52"/>
      <c r="D18" s="52"/>
      <c r="E18" s="52"/>
      <c r="F18" s="52"/>
      <c r="G18" s="52"/>
      <c r="H18" s="52"/>
      <c r="I18" s="52"/>
      <c r="J18" s="53">
        <f>SUM(J12:J16)</f>
        <v>0</v>
      </c>
      <c r="K18" s="52"/>
      <c r="L18" s="54"/>
      <c r="M18" s="54"/>
      <c r="N18" s="52"/>
      <c r="O18" s="55"/>
      <c r="P18" s="56"/>
      <c r="Q18" s="57"/>
    </row>
    <row r="19" spans="1:18" s="62" customFormat="1" ht="15" customHeight="1" x14ac:dyDescent="0.25">
      <c r="A19" s="50"/>
      <c r="B19" s="50"/>
      <c r="C19" s="59"/>
      <c r="D19" s="59"/>
      <c r="E19" s="59"/>
      <c r="F19" s="59"/>
      <c r="G19" s="59"/>
      <c r="H19" s="59"/>
      <c r="I19" s="59"/>
      <c r="J19" s="59"/>
      <c r="K19" s="59"/>
      <c r="L19" s="60"/>
      <c r="M19" s="60"/>
      <c r="N19" s="59"/>
      <c r="O19" s="55"/>
      <c r="P19" s="56"/>
      <c r="Q19" s="61"/>
    </row>
    <row r="20" spans="1:18" s="39" customFormat="1" ht="30" customHeight="1" x14ac:dyDescent="0.25">
      <c r="O20" s="38"/>
    </row>
    <row r="21" spans="1:18" s="64" customFormat="1" ht="30" customHeight="1" x14ac:dyDescent="0.25">
      <c r="A21" s="63"/>
      <c r="B21" s="63" t="s">
        <v>99</v>
      </c>
      <c r="D21" s="65"/>
      <c r="E21" s="65"/>
      <c r="F21" s="65"/>
      <c r="G21" s="65"/>
      <c r="H21" s="65"/>
      <c r="I21" s="65"/>
      <c r="J21" s="65"/>
      <c r="K21" s="65"/>
      <c r="L21" s="65"/>
      <c r="M21" s="65"/>
      <c r="N21" s="65"/>
      <c r="O21" s="66"/>
    </row>
    <row r="22" spans="1:18" s="39" customFormat="1" ht="5.0999999999999996" customHeight="1" x14ac:dyDescent="0.35">
      <c r="A22" s="67"/>
      <c r="B22" s="67"/>
      <c r="D22" s="68"/>
      <c r="E22" s="68"/>
      <c r="F22" s="68"/>
      <c r="G22" s="68"/>
      <c r="H22" s="68"/>
      <c r="I22" s="68"/>
      <c r="J22" s="68"/>
      <c r="K22" s="68"/>
      <c r="L22" s="68"/>
      <c r="M22" s="68"/>
      <c r="N22" s="68"/>
      <c r="O22" s="38"/>
    </row>
    <row r="23" spans="1:18" s="74" customFormat="1" ht="34.5" thickBot="1" x14ac:dyDescent="0.3">
      <c r="A23" s="29"/>
      <c r="B23" s="29"/>
      <c r="C23" s="30"/>
      <c r="D23" s="69" t="s">
        <v>47</v>
      </c>
      <c r="E23" s="69"/>
      <c r="F23" s="69" t="s">
        <v>49</v>
      </c>
      <c r="G23" s="69"/>
      <c r="H23" s="69" t="s">
        <v>51</v>
      </c>
      <c r="I23" s="70"/>
      <c r="J23" s="69" t="s">
        <v>53</v>
      </c>
      <c r="K23" s="70"/>
      <c r="L23" s="71" t="s">
        <v>55</v>
      </c>
      <c r="M23" s="71"/>
      <c r="N23" s="71" t="s">
        <v>56</v>
      </c>
      <c r="O23" s="72"/>
      <c r="P23" s="73" t="s">
        <v>0</v>
      </c>
      <c r="Q23" s="73" t="s">
        <v>1</v>
      </c>
      <c r="R23" s="71"/>
    </row>
    <row r="24" spans="1:18" s="13" customFormat="1" ht="9.9499999999999993" customHeight="1" x14ac:dyDescent="0.3">
      <c r="A24" s="75"/>
      <c r="B24" s="75"/>
      <c r="C24" s="36"/>
      <c r="D24" s="76"/>
      <c r="E24" s="76"/>
      <c r="F24" s="76"/>
      <c r="G24" s="76"/>
      <c r="H24" s="76"/>
      <c r="I24" s="36"/>
      <c r="J24" s="36"/>
      <c r="K24" s="35"/>
      <c r="L24" s="35"/>
      <c r="M24" s="35"/>
      <c r="N24" s="35"/>
      <c r="O24" s="77"/>
      <c r="P24" s="37"/>
      <c r="Q24" s="35"/>
      <c r="R24" s="35"/>
    </row>
    <row r="25" spans="1:18" s="13" customFormat="1" ht="48.75" x14ac:dyDescent="0.25">
      <c r="A25" s="35" t="s">
        <v>38</v>
      </c>
      <c r="B25" s="35" t="s">
        <v>63</v>
      </c>
      <c r="C25" s="36" t="s">
        <v>26</v>
      </c>
      <c r="D25" s="78" t="s">
        <v>48</v>
      </c>
      <c r="E25" s="36" t="s">
        <v>36</v>
      </c>
      <c r="F25" s="78" t="s">
        <v>50</v>
      </c>
      <c r="G25" s="79" t="s">
        <v>27</v>
      </c>
      <c r="H25" s="78" t="s">
        <v>52</v>
      </c>
      <c r="I25" s="80" t="s">
        <v>28</v>
      </c>
      <c r="J25" s="116" t="s">
        <v>54</v>
      </c>
      <c r="K25" s="81" t="s">
        <v>29</v>
      </c>
      <c r="L25" s="82" t="s">
        <v>30</v>
      </c>
      <c r="M25" s="82" t="s">
        <v>31</v>
      </c>
      <c r="N25" s="82" t="s">
        <v>32</v>
      </c>
      <c r="O25" s="83" t="s">
        <v>33</v>
      </c>
      <c r="P25" s="84" t="s">
        <v>34</v>
      </c>
      <c r="Q25" s="36" t="s">
        <v>35</v>
      </c>
      <c r="R25" s="36" t="s">
        <v>37</v>
      </c>
    </row>
    <row r="26" spans="1:18" s="13" customFormat="1" ht="5.0999999999999996" customHeight="1" x14ac:dyDescent="0.25">
      <c r="A26" s="35"/>
      <c r="B26" s="35"/>
      <c r="C26" s="36"/>
      <c r="D26" s="36"/>
      <c r="E26" s="36"/>
      <c r="F26" s="76"/>
      <c r="G26" s="85"/>
      <c r="H26" s="86"/>
      <c r="I26" s="87"/>
      <c r="J26" s="88"/>
      <c r="K26" s="81"/>
      <c r="L26" s="82"/>
      <c r="M26" s="82"/>
      <c r="N26" s="82"/>
      <c r="O26" s="83"/>
      <c r="P26" s="84"/>
      <c r="Q26" s="36"/>
      <c r="R26" s="36"/>
    </row>
    <row r="27" spans="1:18" s="13" customFormat="1" ht="24.95" customHeight="1" x14ac:dyDescent="0.25">
      <c r="A27" s="36"/>
      <c r="B27" s="10" t="s">
        <v>64</v>
      </c>
      <c r="C27" s="36"/>
      <c r="D27" s="8"/>
      <c r="E27" s="36"/>
      <c r="F27" s="5"/>
      <c r="G27" s="89"/>
      <c r="H27" s="5"/>
      <c r="I27" s="90"/>
      <c r="J27" s="9"/>
      <c r="K27" s="91"/>
      <c r="L27" s="92" t="str">
        <f>IF(OR(F27="",H27=""),"",IF(P27&gt;=40,INDEX('Back-end'!$C$3:$C$9,MATCH(Rekentool!D27,'Back-end'!$B$3:$B$9,0)),INDEX('Back-end'!$H$3:$N$482,MATCH(_xlfn.CONCAT(Rekentool!P27,"M",Q27,"Y"),'Back-end'!$E$3:$E$482,0),MATCH(Rekentool!D27,'Back-end'!$H$2:$N$2,0))))</f>
        <v/>
      </c>
      <c r="M27" s="92"/>
      <c r="N27" s="92" t="str">
        <f>IF(OR(J27="",L27=""),"",J27*L27)</f>
        <v/>
      </c>
      <c r="O27" s="93"/>
      <c r="P27"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27"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27" s="36"/>
    </row>
    <row r="28" spans="1:18" s="13" customFormat="1" ht="24.95" customHeight="1" x14ac:dyDescent="0.25">
      <c r="A28" s="36"/>
      <c r="B28" s="10" t="s">
        <v>65</v>
      </c>
      <c r="C28" s="36"/>
      <c r="D28" s="8"/>
      <c r="E28" s="36"/>
      <c r="F28" s="5"/>
      <c r="G28" s="89"/>
      <c r="H28" s="5"/>
      <c r="I28" s="90"/>
      <c r="J28" s="9"/>
      <c r="K28" s="91"/>
      <c r="L28" s="92" t="str">
        <f>IF(OR(F28="",H28=""),"",IF(P28&gt;=40,INDEX('Back-end'!$C$3:$C$9,MATCH(Rekentool!D28,'Back-end'!$B$3:$B$9,0)),INDEX('Back-end'!$H$3:$N$482,MATCH(_xlfn.CONCAT(Rekentool!P28,"M",Q28,"Y"),'Back-end'!$E$3:$E$482,0),MATCH(Rekentool!D28,'Back-end'!$H$2:$N$2,0))))</f>
        <v/>
      </c>
      <c r="M28" s="92"/>
      <c r="N28" s="92" t="str">
        <f t="shared" ref="N28:N51" si="0">IF(OR(J28="",L28=""),"",J28*L28)</f>
        <v/>
      </c>
      <c r="O28" s="93"/>
      <c r="P28"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28"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28" s="36"/>
    </row>
    <row r="29" spans="1:18" s="13" customFormat="1" ht="24.95" customHeight="1" x14ac:dyDescent="0.25">
      <c r="A29" s="36"/>
      <c r="B29" s="10" t="s">
        <v>66</v>
      </c>
      <c r="C29" s="36"/>
      <c r="D29" s="8"/>
      <c r="E29" s="36"/>
      <c r="F29" s="5"/>
      <c r="G29" s="89"/>
      <c r="H29" s="5"/>
      <c r="I29" s="90"/>
      <c r="J29" s="9"/>
      <c r="K29" s="91"/>
      <c r="L29" s="92" t="str">
        <f>IF(OR(F29="",H29=""),"",IF(P29&gt;=40,INDEX('Back-end'!$C$3:$C$9,MATCH(Rekentool!D29,'Back-end'!$B$3:$B$9,0)),INDEX('Back-end'!$H$3:$N$482,MATCH(_xlfn.CONCAT(Rekentool!P29,"M",Q29,"Y"),'Back-end'!$E$3:$E$482,0),MATCH(Rekentool!D29,'Back-end'!$H$2:$N$2,0))))</f>
        <v/>
      </c>
      <c r="M29" s="92"/>
      <c r="N29" s="92" t="str">
        <f t="shared" si="0"/>
        <v/>
      </c>
      <c r="O29" s="93"/>
      <c r="P29"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29"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29" s="36"/>
    </row>
    <row r="30" spans="1:18" s="13" customFormat="1" ht="24.95" customHeight="1" x14ac:dyDescent="0.25">
      <c r="A30" s="36"/>
      <c r="B30" s="10" t="s">
        <v>67</v>
      </c>
      <c r="C30" s="36"/>
      <c r="D30" s="8"/>
      <c r="E30" s="36"/>
      <c r="F30" s="5"/>
      <c r="G30" s="89"/>
      <c r="H30" s="5"/>
      <c r="I30" s="90"/>
      <c r="J30" s="9"/>
      <c r="K30" s="91"/>
      <c r="L30" s="92" t="str">
        <f>IF(OR(F30="",H30=""),"",IF(P30&gt;=40,INDEX('Back-end'!$C$3:$C$9,MATCH(Rekentool!D30,'Back-end'!$B$3:$B$9,0)),INDEX('Back-end'!$H$3:$N$482,MATCH(_xlfn.CONCAT(Rekentool!P30,"M",Q30,"Y"),'Back-end'!$E$3:$E$482,0),MATCH(Rekentool!D30,'Back-end'!$H$2:$N$2,0))))</f>
        <v/>
      </c>
      <c r="M30" s="92"/>
      <c r="N30" s="92" t="str">
        <f t="shared" si="0"/>
        <v/>
      </c>
      <c r="O30" s="93"/>
      <c r="P30"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30"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30" s="36"/>
    </row>
    <row r="31" spans="1:18" s="13" customFormat="1" ht="24.95" customHeight="1" x14ac:dyDescent="0.25">
      <c r="A31" s="36"/>
      <c r="B31" s="10" t="s">
        <v>68</v>
      </c>
      <c r="C31" s="36"/>
      <c r="D31" s="8"/>
      <c r="E31" s="36"/>
      <c r="F31" s="5"/>
      <c r="G31" s="89"/>
      <c r="H31" s="5"/>
      <c r="I31" s="90"/>
      <c r="J31" s="9"/>
      <c r="K31" s="91"/>
      <c r="L31" s="92" t="str">
        <f>IF(OR(F31="",H31=""),"",IF(P31&gt;=40,INDEX('Back-end'!$C$3:$C$9,MATCH(Rekentool!D31,'Back-end'!$B$3:$B$9,0)),INDEX('Back-end'!$H$3:$N$482,MATCH(_xlfn.CONCAT(Rekentool!P31,"M",Q31,"Y"),'Back-end'!$E$3:$E$482,0),MATCH(Rekentool!D31,'Back-end'!$H$2:$N$2,0))))</f>
        <v/>
      </c>
      <c r="M31" s="92"/>
      <c r="N31" s="92" t="str">
        <f t="shared" si="0"/>
        <v/>
      </c>
      <c r="O31" s="93"/>
      <c r="P31"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31"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31" s="36"/>
    </row>
    <row r="32" spans="1:18" s="13" customFormat="1" ht="24.95" hidden="1" customHeight="1" outlineLevel="1" x14ac:dyDescent="0.25">
      <c r="A32" s="36"/>
      <c r="B32" s="10" t="s">
        <v>69</v>
      </c>
      <c r="C32" s="36"/>
      <c r="D32" s="8"/>
      <c r="E32" s="36"/>
      <c r="F32" s="5"/>
      <c r="G32" s="89"/>
      <c r="H32" s="5"/>
      <c r="I32" s="90"/>
      <c r="J32" s="9"/>
      <c r="K32" s="91"/>
      <c r="L32" s="92" t="str">
        <f>IF(OR(F32="",H32=""),"",IF(P32&gt;=40,INDEX('Back-end'!$C$3:$C$9,MATCH(Rekentool!D32,'Back-end'!$B$3:$B$9,0)),INDEX('Back-end'!$H$3:$N$482,MATCH(_xlfn.CONCAT(Rekentool!P32,"M",Q32,"Y"),'Back-end'!$E$3:$E$482,0),MATCH(Rekentool!D32,'Back-end'!$H$2:$N$2,0))))</f>
        <v/>
      </c>
      <c r="M32" s="92"/>
      <c r="N32" s="92" t="str">
        <f t="shared" si="0"/>
        <v/>
      </c>
      <c r="O32" s="93"/>
      <c r="P32"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32"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32" s="36"/>
    </row>
    <row r="33" spans="1:18" s="13" customFormat="1" ht="24.95" hidden="1" customHeight="1" outlineLevel="1" x14ac:dyDescent="0.25">
      <c r="A33" s="36"/>
      <c r="B33" s="10" t="s">
        <v>70</v>
      </c>
      <c r="C33" s="36"/>
      <c r="D33" s="8"/>
      <c r="E33" s="36"/>
      <c r="F33" s="5"/>
      <c r="G33" s="89"/>
      <c r="H33" s="5"/>
      <c r="I33" s="90"/>
      <c r="J33" s="9"/>
      <c r="K33" s="91"/>
      <c r="L33" s="92" t="str">
        <f>IF(OR(F33="",H33=""),"",IF(P33&gt;=40,INDEX('Back-end'!$C$3:$C$9,MATCH(Rekentool!D33,'Back-end'!$B$3:$B$9,0)),INDEX('Back-end'!$H$3:$N$482,MATCH(_xlfn.CONCAT(Rekentool!P33,"M",Q33,"Y"),'Back-end'!$E$3:$E$482,0),MATCH(Rekentool!D33,'Back-end'!$H$2:$N$2,0))))</f>
        <v/>
      </c>
      <c r="M33" s="92"/>
      <c r="N33" s="92" t="str">
        <f t="shared" si="0"/>
        <v/>
      </c>
      <c r="O33" s="93"/>
      <c r="P33"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33"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33" s="36"/>
    </row>
    <row r="34" spans="1:18" s="13" customFormat="1" ht="24.95" hidden="1" customHeight="1" outlineLevel="1" x14ac:dyDescent="0.25">
      <c r="A34" s="36"/>
      <c r="B34" s="10" t="s">
        <v>71</v>
      </c>
      <c r="C34" s="36"/>
      <c r="D34" s="8"/>
      <c r="E34" s="36"/>
      <c r="F34" s="5"/>
      <c r="G34" s="89"/>
      <c r="H34" s="5"/>
      <c r="I34" s="90"/>
      <c r="J34" s="9"/>
      <c r="K34" s="91"/>
      <c r="L34" s="92" t="str">
        <f>IF(OR(F34="",H34=""),"",IF(P34&gt;=40,INDEX('Back-end'!$C$3:$C$9,MATCH(Rekentool!D34,'Back-end'!$B$3:$B$9,0)),INDEX('Back-end'!$H$3:$N$482,MATCH(_xlfn.CONCAT(Rekentool!P34,"M",Q34,"Y"),'Back-end'!$E$3:$E$482,0),MATCH(Rekentool!D34,'Back-end'!$H$2:$N$2,0))))</f>
        <v/>
      </c>
      <c r="M34" s="92"/>
      <c r="N34" s="92" t="str">
        <f t="shared" si="0"/>
        <v/>
      </c>
      <c r="O34" s="93"/>
      <c r="P34"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34"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34" s="36"/>
    </row>
    <row r="35" spans="1:18" s="13" customFormat="1" ht="24.95" hidden="1" customHeight="1" outlineLevel="1" x14ac:dyDescent="0.25">
      <c r="A35" s="36"/>
      <c r="B35" s="10" t="s">
        <v>72</v>
      </c>
      <c r="C35" s="36"/>
      <c r="D35" s="8"/>
      <c r="E35" s="36"/>
      <c r="F35" s="5"/>
      <c r="G35" s="89"/>
      <c r="H35" s="5"/>
      <c r="I35" s="90"/>
      <c r="J35" s="9"/>
      <c r="K35" s="91"/>
      <c r="L35" s="92" t="str">
        <f>IF(OR(F35="",H35=""),"",IF(P35&gt;=40,INDEX('Back-end'!$C$3:$C$9,MATCH(Rekentool!D35,'Back-end'!$B$3:$B$9,0)),INDEX('Back-end'!$H$3:$N$482,MATCH(_xlfn.CONCAT(Rekentool!P35,"M",Q35,"Y"),'Back-end'!$E$3:$E$482,0),MATCH(Rekentool!D35,'Back-end'!$H$2:$N$2,0))))</f>
        <v/>
      </c>
      <c r="M35" s="92"/>
      <c r="N35" s="92" t="str">
        <f t="shared" si="0"/>
        <v/>
      </c>
      <c r="O35" s="93"/>
      <c r="P35"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35"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35" s="36"/>
    </row>
    <row r="36" spans="1:18" s="13" customFormat="1" ht="24.95" hidden="1" customHeight="1" outlineLevel="1" x14ac:dyDescent="0.25">
      <c r="A36" s="36"/>
      <c r="B36" s="10" t="s">
        <v>73</v>
      </c>
      <c r="C36" s="36"/>
      <c r="D36" s="8"/>
      <c r="E36" s="36"/>
      <c r="F36" s="5"/>
      <c r="G36" s="89"/>
      <c r="H36" s="5"/>
      <c r="I36" s="90"/>
      <c r="J36" s="9"/>
      <c r="K36" s="91"/>
      <c r="L36" s="92" t="str">
        <f>IF(OR(F36="",H36=""),"",IF(P36&gt;=40,INDEX('Back-end'!$C$3:$C$9,MATCH(Rekentool!D36,'Back-end'!$B$3:$B$9,0)),INDEX('Back-end'!$H$3:$N$482,MATCH(_xlfn.CONCAT(Rekentool!P36,"M",Q36,"Y"),'Back-end'!$E$3:$E$482,0),MATCH(Rekentool!D36,'Back-end'!$H$2:$N$2,0))))</f>
        <v/>
      </c>
      <c r="M36" s="92"/>
      <c r="N36" s="92" t="str">
        <f t="shared" si="0"/>
        <v/>
      </c>
      <c r="O36" s="93"/>
      <c r="P36"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36"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36" s="36"/>
    </row>
    <row r="37" spans="1:18" s="13" customFormat="1" ht="24.95" hidden="1" customHeight="1" outlineLevel="1" x14ac:dyDescent="0.25">
      <c r="A37" s="36"/>
      <c r="B37" s="10" t="s">
        <v>74</v>
      </c>
      <c r="C37" s="36"/>
      <c r="D37" s="8"/>
      <c r="E37" s="36"/>
      <c r="F37" s="5"/>
      <c r="G37" s="89"/>
      <c r="H37" s="5"/>
      <c r="I37" s="90"/>
      <c r="J37" s="9"/>
      <c r="K37" s="91"/>
      <c r="L37" s="92" t="str">
        <f>IF(OR(F37="",H37=""),"",IF(P37&gt;=40,INDEX('Back-end'!$C$3:$C$9,MATCH(Rekentool!D37,'Back-end'!$B$3:$B$9,0)),INDEX('Back-end'!$H$3:$N$482,MATCH(_xlfn.CONCAT(Rekentool!P37,"M",Q37,"Y"),'Back-end'!$E$3:$E$482,0),MATCH(Rekentool!D37,'Back-end'!$H$2:$N$2,0))))</f>
        <v/>
      </c>
      <c r="M37" s="92"/>
      <c r="N37" s="92" t="str">
        <f t="shared" si="0"/>
        <v/>
      </c>
      <c r="O37" s="93"/>
      <c r="P37"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37"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37" s="36"/>
    </row>
    <row r="38" spans="1:18" s="13" customFormat="1" ht="24.95" hidden="1" customHeight="1" outlineLevel="1" x14ac:dyDescent="0.25">
      <c r="A38" s="36"/>
      <c r="B38" s="10" t="s">
        <v>75</v>
      </c>
      <c r="C38" s="36"/>
      <c r="D38" s="8"/>
      <c r="E38" s="36"/>
      <c r="F38" s="5"/>
      <c r="G38" s="89"/>
      <c r="H38" s="5"/>
      <c r="I38" s="90"/>
      <c r="J38" s="9"/>
      <c r="K38" s="91"/>
      <c r="L38" s="92" t="str">
        <f>IF(OR(F38="",H38=""),"",IF(P38&gt;=40,INDEX('Back-end'!$C$3:$C$9,MATCH(Rekentool!D38,'Back-end'!$B$3:$B$9,0)),INDEX('Back-end'!$H$3:$N$482,MATCH(_xlfn.CONCAT(Rekentool!P38,"M",Q38,"Y"),'Back-end'!$E$3:$E$482,0),MATCH(Rekentool!D38,'Back-end'!$H$2:$N$2,0))))</f>
        <v/>
      </c>
      <c r="M38" s="92"/>
      <c r="N38" s="92" t="str">
        <f t="shared" si="0"/>
        <v/>
      </c>
      <c r="O38" s="93"/>
      <c r="P38"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38"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38" s="36"/>
    </row>
    <row r="39" spans="1:18" s="13" customFormat="1" ht="24.95" hidden="1" customHeight="1" outlineLevel="1" x14ac:dyDescent="0.25">
      <c r="A39" s="36"/>
      <c r="B39" s="10" t="s">
        <v>76</v>
      </c>
      <c r="C39" s="36"/>
      <c r="D39" s="8"/>
      <c r="E39" s="36"/>
      <c r="F39" s="5"/>
      <c r="G39" s="89"/>
      <c r="H39" s="5"/>
      <c r="I39" s="90"/>
      <c r="J39" s="9"/>
      <c r="K39" s="91"/>
      <c r="L39" s="92" t="str">
        <f>IF(OR(F39="",H39=""),"",IF(P39&gt;=40,INDEX('Back-end'!$C$3:$C$9,MATCH(Rekentool!D39,'Back-end'!$B$3:$B$9,0)),INDEX('Back-end'!$H$3:$N$482,MATCH(_xlfn.CONCAT(Rekentool!P39,"M",Q39,"Y"),'Back-end'!$E$3:$E$482,0),MATCH(Rekentool!D39,'Back-end'!$H$2:$N$2,0))))</f>
        <v/>
      </c>
      <c r="M39" s="92"/>
      <c r="N39" s="92" t="str">
        <f t="shared" si="0"/>
        <v/>
      </c>
      <c r="O39" s="93"/>
      <c r="P39"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39"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39" s="36"/>
    </row>
    <row r="40" spans="1:18" s="13" customFormat="1" ht="24.95" hidden="1" customHeight="1" outlineLevel="1" x14ac:dyDescent="0.25">
      <c r="A40" s="36"/>
      <c r="B40" s="10" t="s">
        <v>77</v>
      </c>
      <c r="C40" s="36"/>
      <c r="D40" s="8"/>
      <c r="E40" s="36"/>
      <c r="F40" s="5"/>
      <c r="G40" s="89"/>
      <c r="H40" s="5"/>
      <c r="I40" s="90"/>
      <c r="J40" s="9"/>
      <c r="K40" s="91"/>
      <c r="L40" s="92" t="str">
        <f>IF(OR(F40="",H40=""),"",IF(P40&gt;=40,INDEX('Back-end'!$C$3:$C$9,MATCH(Rekentool!D40,'Back-end'!$B$3:$B$9,0)),INDEX('Back-end'!$H$3:$N$482,MATCH(_xlfn.CONCAT(Rekentool!P40,"M",Q40,"Y"),'Back-end'!$E$3:$E$482,0),MATCH(Rekentool!D40,'Back-end'!$H$2:$N$2,0))))</f>
        <v/>
      </c>
      <c r="M40" s="92"/>
      <c r="N40" s="92" t="str">
        <f t="shared" si="0"/>
        <v/>
      </c>
      <c r="O40" s="93"/>
      <c r="P40"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40"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40" s="36"/>
    </row>
    <row r="41" spans="1:18" s="13" customFormat="1" ht="24.95" hidden="1" customHeight="1" outlineLevel="1" x14ac:dyDescent="0.25">
      <c r="A41" s="36"/>
      <c r="B41" s="10" t="s">
        <v>78</v>
      </c>
      <c r="C41" s="36"/>
      <c r="D41" s="8"/>
      <c r="E41" s="36"/>
      <c r="F41" s="5"/>
      <c r="G41" s="89"/>
      <c r="H41" s="5"/>
      <c r="I41" s="90"/>
      <c r="J41" s="9"/>
      <c r="K41" s="91"/>
      <c r="L41" s="92" t="str">
        <f>IF(OR(F41="",H41=""),"",IF(P41&gt;=40,INDEX('Back-end'!$C$3:$C$9,MATCH(Rekentool!D41,'Back-end'!$B$3:$B$9,0)),INDEX('Back-end'!$H$3:$N$482,MATCH(_xlfn.CONCAT(Rekentool!P41,"M",Q41,"Y"),'Back-end'!$E$3:$E$482,0),MATCH(Rekentool!D41,'Back-end'!$H$2:$N$2,0))))</f>
        <v/>
      </c>
      <c r="M41" s="92"/>
      <c r="N41" s="92" t="str">
        <f t="shared" si="0"/>
        <v/>
      </c>
      <c r="O41" s="93"/>
      <c r="P41"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41"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41" s="36"/>
    </row>
    <row r="42" spans="1:18" s="13" customFormat="1" ht="24.95" hidden="1" customHeight="1" outlineLevel="1" x14ac:dyDescent="0.25">
      <c r="A42" s="36"/>
      <c r="B42" s="10" t="s">
        <v>79</v>
      </c>
      <c r="C42" s="36"/>
      <c r="D42" s="8"/>
      <c r="E42" s="36"/>
      <c r="F42" s="5"/>
      <c r="G42" s="89"/>
      <c r="H42" s="5"/>
      <c r="I42" s="90"/>
      <c r="J42" s="9"/>
      <c r="K42" s="91"/>
      <c r="L42" s="92" t="str">
        <f>IF(OR(F42="",H42=""),"",IF(P42&gt;=40,INDEX('Back-end'!$C$3:$C$9,MATCH(Rekentool!D42,'Back-end'!$B$3:$B$9,0)),INDEX('Back-end'!$H$3:$N$482,MATCH(_xlfn.CONCAT(Rekentool!P42,"M",Q42,"Y"),'Back-end'!$E$3:$E$482,0),MATCH(Rekentool!D42,'Back-end'!$H$2:$N$2,0))))</f>
        <v/>
      </c>
      <c r="M42" s="92"/>
      <c r="N42" s="92" t="str">
        <f t="shared" si="0"/>
        <v/>
      </c>
      <c r="O42" s="93"/>
      <c r="P42"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42"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42" s="36"/>
    </row>
    <row r="43" spans="1:18" s="13" customFormat="1" ht="24.95" hidden="1" customHeight="1" outlineLevel="1" x14ac:dyDescent="0.25">
      <c r="A43" s="36"/>
      <c r="B43" s="10" t="s">
        <v>80</v>
      </c>
      <c r="C43" s="36"/>
      <c r="D43" s="8"/>
      <c r="E43" s="36"/>
      <c r="F43" s="5"/>
      <c r="G43" s="89"/>
      <c r="H43" s="5"/>
      <c r="I43" s="90"/>
      <c r="J43" s="9"/>
      <c r="K43" s="91"/>
      <c r="L43" s="92" t="str">
        <f>IF(OR(F43="",H43=""),"",IF(P43&gt;=40,INDEX('Back-end'!$C$3:$C$9,MATCH(Rekentool!D43,'Back-end'!$B$3:$B$9,0)),INDEX('Back-end'!$H$3:$N$482,MATCH(_xlfn.CONCAT(Rekentool!P43,"M",Q43,"Y"),'Back-end'!$E$3:$E$482,0),MATCH(Rekentool!D43,'Back-end'!$H$2:$N$2,0))))</f>
        <v/>
      </c>
      <c r="M43" s="92"/>
      <c r="N43" s="92" t="str">
        <f t="shared" si="0"/>
        <v/>
      </c>
      <c r="O43" s="93"/>
      <c r="P43"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43"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43" s="36"/>
    </row>
    <row r="44" spans="1:18" s="13" customFormat="1" ht="24.95" hidden="1" customHeight="1" outlineLevel="1" x14ac:dyDescent="0.25">
      <c r="A44" s="36"/>
      <c r="B44" s="10" t="s">
        <v>81</v>
      </c>
      <c r="C44" s="36"/>
      <c r="D44" s="8"/>
      <c r="E44" s="36"/>
      <c r="F44" s="5"/>
      <c r="G44" s="89"/>
      <c r="H44" s="5"/>
      <c r="I44" s="90"/>
      <c r="J44" s="9"/>
      <c r="K44" s="91"/>
      <c r="L44" s="92" t="str">
        <f>IF(OR(F44="",H44=""),"",IF(P44&gt;=40,INDEX('Back-end'!$C$3:$C$9,MATCH(Rekentool!D44,'Back-end'!$B$3:$B$9,0)),INDEX('Back-end'!$H$3:$N$482,MATCH(_xlfn.CONCAT(Rekentool!P44,"M",Q44,"Y"),'Back-end'!$E$3:$E$482,0),MATCH(Rekentool!D44,'Back-end'!$H$2:$N$2,0))))</f>
        <v/>
      </c>
      <c r="M44" s="92"/>
      <c r="N44" s="92" t="str">
        <f t="shared" si="0"/>
        <v/>
      </c>
      <c r="O44" s="93"/>
      <c r="P44"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44"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44" s="36"/>
    </row>
    <row r="45" spans="1:18" s="13" customFormat="1" ht="24.95" hidden="1" customHeight="1" outlineLevel="1" x14ac:dyDescent="0.25">
      <c r="A45" s="36"/>
      <c r="B45" s="10" t="s">
        <v>82</v>
      </c>
      <c r="C45" s="36"/>
      <c r="D45" s="8"/>
      <c r="E45" s="36"/>
      <c r="F45" s="5"/>
      <c r="G45" s="89"/>
      <c r="H45" s="5"/>
      <c r="I45" s="90"/>
      <c r="J45" s="9"/>
      <c r="K45" s="91"/>
      <c r="L45" s="92" t="str">
        <f>IF(OR(F45="",H45=""),"",IF(P45&gt;=40,INDEX('Back-end'!$C$3:$C$9,MATCH(Rekentool!D45,'Back-end'!$B$3:$B$9,0)),INDEX('Back-end'!$H$3:$N$482,MATCH(_xlfn.CONCAT(Rekentool!P45,"M",Q45,"Y"),'Back-end'!$E$3:$E$482,0),MATCH(Rekentool!D45,'Back-end'!$H$2:$N$2,0))))</f>
        <v/>
      </c>
      <c r="M45" s="92"/>
      <c r="N45" s="92" t="str">
        <f t="shared" si="0"/>
        <v/>
      </c>
      <c r="O45" s="93"/>
      <c r="P45"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45"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45" s="36"/>
    </row>
    <row r="46" spans="1:18" s="13" customFormat="1" ht="24.95" hidden="1" customHeight="1" outlineLevel="1" x14ac:dyDescent="0.25">
      <c r="A46" s="36"/>
      <c r="B46" s="10" t="s">
        <v>83</v>
      </c>
      <c r="C46" s="36"/>
      <c r="D46" s="8"/>
      <c r="E46" s="36"/>
      <c r="F46" s="5"/>
      <c r="G46" s="89"/>
      <c r="H46" s="5"/>
      <c r="I46" s="90"/>
      <c r="J46" s="9"/>
      <c r="K46" s="91"/>
      <c r="L46" s="92" t="str">
        <f>IF(OR(F46="",H46=""),"",IF(P46&gt;=40,INDEX('Back-end'!$C$3:$C$9,MATCH(Rekentool!D46,'Back-end'!$B$3:$B$9,0)),INDEX('Back-end'!$H$3:$N$482,MATCH(_xlfn.CONCAT(Rekentool!P46,"M",Q46,"Y"),'Back-end'!$E$3:$E$482,0),MATCH(Rekentool!D46,'Back-end'!$H$2:$N$2,0))))</f>
        <v/>
      </c>
      <c r="M46" s="92"/>
      <c r="N46" s="92" t="str">
        <f t="shared" si="0"/>
        <v/>
      </c>
      <c r="O46" s="93"/>
      <c r="P46"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46"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46" s="36"/>
    </row>
    <row r="47" spans="1:18" s="13" customFormat="1" ht="24.95" hidden="1" customHeight="1" outlineLevel="1" x14ac:dyDescent="0.25">
      <c r="A47" s="36"/>
      <c r="B47" s="10" t="s">
        <v>84</v>
      </c>
      <c r="C47" s="36"/>
      <c r="D47" s="8"/>
      <c r="E47" s="36"/>
      <c r="F47" s="5"/>
      <c r="G47" s="89"/>
      <c r="H47" s="5"/>
      <c r="I47" s="90"/>
      <c r="J47" s="9"/>
      <c r="K47" s="91"/>
      <c r="L47" s="92" t="str">
        <f>IF(OR(F47="",H47=""),"",IF(P47&gt;=40,INDEX('Back-end'!$C$3:$C$9,MATCH(Rekentool!D47,'Back-end'!$B$3:$B$9,0)),INDEX('Back-end'!$H$3:$N$482,MATCH(_xlfn.CONCAT(Rekentool!P47,"M",Q47,"Y"),'Back-end'!$E$3:$E$482,0),MATCH(Rekentool!D47,'Back-end'!$H$2:$N$2,0))))</f>
        <v/>
      </c>
      <c r="M47" s="92"/>
      <c r="N47" s="92" t="str">
        <f t="shared" si="0"/>
        <v/>
      </c>
      <c r="O47" s="93"/>
      <c r="P47"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47"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47" s="36"/>
    </row>
    <row r="48" spans="1:18" s="13" customFormat="1" ht="24.95" hidden="1" customHeight="1" outlineLevel="1" x14ac:dyDescent="0.25">
      <c r="A48" s="36"/>
      <c r="B48" s="10" t="s">
        <v>85</v>
      </c>
      <c r="C48" s="36"/>
      <c r="D48" s="8"/>
      <c r="E48" s="36"/>
      <c r="F48" s="5"/>
      <c r="G48" s="89"/>
      <c r="H48" s="5"/>
      <c r="I48" s="90"/>
      <c r="J48" s="9"/>
      <c r="K48" s="91"/>
      <c r="L48" s="92" t="str">
        <f>IF(OR(F48="",H48=""),"",IF(P48&gt;=40,INDEX('Back-end'!$C$3:$C$9,MATCH(Rekentool!D48,'Back-end'!$B$3:$B$9,0)),INDEX('Back-end'!$H$3:$N$482,MATCH(_xlfn.CONCAT(Rekentool!P48,"M",Q48,"Y"),'Back-end'!$E$3:$E$482,0),MATCH(Rekentool!D48,'Back-end'!$H$2:$N$2,0))))</f>
        <v/>
      </c>
      <c r="M48" s="92"/>
      <c r="N48" s="92" t="str">
        <f t="shared" si="0"/>
        <v/>
      </c>
      <c r="O48" s="93"/>
      <c r="P48"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48"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48" s="36"/>
    </row>
    <row r="49" spans="1:18" s="13" customFormat="1" ht="24.95" hidden="1" customHeight="1" outlineLevel="1" x14ac:dyDescent="0.25">
      <c r="A49" s="36"/>
      <c r="B49" s="10" t="s">
        <v>86</v>
      </c>
      <c r="C49" s="36"/>
      <c r="D49" s="8"/>
      <c r="E49" s="36"/>
      <c r="F49" s="5"/>
      <c r="G49" s="89"/>
      <c r="H49" s="5"/>
      <c r="I49" s="90"/>
      <c r="J49" s="9"/>
      <c r="K49" s="91"/>
      <c r="L49" s="92" t="str">
        <f>IF(OR(F49="",H49=""),"",IF(P49&gt;=40,INDEX('Back-end'!$C$3:$C$9,MATCH(Rekentool!D49,'Back-end'!$B$3:$B$9,0)),INDEX('Back-end'!$H$3:$N$482,MATCH(_xlfn.CONCAT(Rekentool!P49,"M",Q49,"Y"),'Back-end'!$E$3:$E$482,0),MATCH(Rekentool!D49,'Back-end'!$H$2:$N$2,0))))</f>
        <v/>
      </c>
      <c r="M49" s="92"/>
      <c r="N49" s="92" t="str">
        <f t="shared" si="0"/>
        <v/>
      </c>
      <c r="O49" s="93"/>
      <c r="P49"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49"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49" s="36"/>
    </row>
    <row r="50" spans="1:18" s="13" customFormat="1" ht="24.95" hidden="1" customHeight="1" outlineLevel="1" x14ac:dyDescent="0.25">
      <c r="A50" s="36"/>
      <c r="B50" s="10" t="s">
        <v>87</v>
      </c>
      <c r="C50" s="36"/>
      <c r="D50" s="8"/>
      <c r="E50" s="36"/>
      <c r="F50" s="5"/>
      <c r="G50" s="89"/>
      <c r="H50" s="5"/>
      <c r="I50" s="90"/>
      <c r="J50" s="9"/>
      <c r="K50" s="91"/>
      <c r="L50" s="92" t="str">
        <f>IF(OR(F50="",H50=""),"",IF(P50&gt;=40,INDEX('Back-end'!$C$3:$C$9,MATCH(Rekentool!D50,'Back-end'!$B$3:$B$9,0)),INDEX('Back-end'!$H$3:$N$482,MATCH(_xlfn.CONCAT(Rekentool!P50,"M",Q50,"Y"),'Back-end'!$E$3:$E$482,0),MATCH(Rekentool!D50,'Back-end'!$H$2:$N$2,0))))</f>
        <v/>
      </c>
      <c r="M50" s="92"/>
      <c r="N50" s="92" t="str">
        <f t="shared" si="0"/>
        <v/>
      </c>
      <c r="O50" s="93"/>
      <c r="P50"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50"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50" s="36"/>
    </row>
    <row r="51" spans="1:18" s="13" customFormat="1" ht="24.95" hidden="1" customHeight="1" outlineLevel="1" x14ac:dyDescent="0.25">
      <c r="A51" s="36"/>
      <c r="B51" s="10" t="s">
        <v>88</v>
      </c>
      <c r="C51" s="36"/>
      <c r="D51" s="8"/>
      <c r="E51" s="36"/>
      <c r="F51" s="5"/>
      <c r="G51" s="89"/>
      <c r="H51" s="5"/>
      <c r="I51" s="90"/>
      <c r="J51" s="9"/>
      <c r="K51" s="81"/>
      <c r="L51" s="92" t="str">
        <f>IF(OR(F51="",H51=""),"",IF(P51&gt;=40,INDEX('Back-end'!$C$3:$C$9,MATCH(Rekentool!D51,'Back-end'!$B$3:$B$9,0)),INDEX('Back-end'!$H$3:$N$482,MATCH(_xlfn.CONCAT(Rekentool!P51,"M",Q51,"Y"),'Back-end'!$E$3:$E$482,0),MATCH(Rekentool!D51,'Back-end'!$H$2:$N$2,0))))</f>
        <v/>
      </c>
      <c r="M51" s="92"/>
      <c r="N51" s="92" t="str">
        <f t="shared" si="0"/>
        <v/>
      </c>
      <c r="O51" s="93"/>
      <c r="P51" s="94"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vervallen.]],"Y"))-1,IF(OR(Tabel2[[#This Row],[Vul hieronder per dierenverblijf in wanneer u dit in gebruik heeft genomen.]]="",Tabel2[[#This Row],[Vul in wanneer u verwacht dat u uw dieren en mest heeft afgevoerd. En uw productie-rechten heeft laten vervallen.]]=""),"",DATEDIF(Tabel2[[#This Row],[Vul hieronder per dierenverblijf in wanneer u dit in gebruik heeft genomen.]],Tabel2[[#This Row],[Vul in wanneer u verwacht dat u uw dieren en mest heeft afgevoerd. En uw productie-rechten heeft laten vervallen.]],"Y")))</f>
        <v/>
      </c>
      <c r="Q51" s="95" t="str">
        <f>IF(IF(OR(Tabel2[[#This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vervallen.]],"YM"))=0,12,IF(OR(Tabel2[[#This Row],[Vul in wanneer u verwacht dat u uw dieren en mest heeft afgevoerd. En uw productie-rechten heeft laten vervallen.]]="",Tabel2[[#This Row],[Vul hieronder per dierenverblijf in wanneer u dit in gebruik heeft genomen.]]=""),"",DATEDIF(Tabel2[[#This Row],[Vul hieronder per dierenverblijf in wanneer u dit in gebruik heeft genomen.]],Tabel2[[#This Row],[Vul in wanneer u verwacht dat u uw dieren en mest heeft afgevoerd. En uw productie-rechten heeft laten vervallen.]],"YM")))</f>
        <v/>
      </c>
      <c r="R51" s="36"/>
    </row>
    <row r="52" spans="1:18" s="13" customFormat="1" ht="24.95" customHeight="1" collapsed="1" thickBot="1" x14ac:dyDescent="0.3">
      <c r="A52" s="96"/>
      <c r="B52" s="36"/>
      <c r="C52" s="36"/>
      <c r="D52" s="36"/>
      <c r="E52" s="36"/>
      <c r="F52" s="36"/>
      <c r="G52" s="36"/>
      <c r="H52" s="91"/>
      <c r="I52" s="91"/>
      <c r="J52" s="82"/>
      <c r="K52" s="82"/>
      <c r="L52" s="97"/>
      <c r="M52" s="97"/>
      <c r="N52" s="97"/>
      <c r="P52" s="98"/>
      <c r="Q52" s="96"/>
      <c r="R52" s="96"/>
    </row>
    <row r="53" spans="1:18" s="58" customFormat="1" ht="35.1" customHeight="1" thickTop="1" x14ac:dyDescent="0.25">
      <c r="A53" s="50"/>
      <c r="B53" s="51" t="s">
        <v>57</v>
      </c>
      <c r="C53" s="52"/>
      <c r="D53" s="52"/>
      <c r="E53" s="52"/>
      <c r="F53" s="52"/>
      <c r="G53" s="52"/>
      <c r="H53" s="52"/>
      <c r="I53" s="52"/>
      <c r="J53" s="52"/>
      <c r="K53" s="52"/>
      <c r="L53" s="54"/>
      <c r="M53" s="54"/>
      <c r="N53" s="54">
        <f>SUM(Tabel2[[        ]])</f>
        <v>0</v>
      </c>
      <c r="O53" s="55"/>
      <c r="P53" s="56"/>
      <c r="Q53" s="57"/>
    </row>
    <row r="54" spans="1:18" s="62" customFormat="1" ht="15" customHeight="1" x14ac:dyDescent="0.25">
      <c r="A54" s="50"/>
      <c r="B54" s="50"/>
      <c r="C54" s="59"/>
      <c r="D54" s="59"/>
      <c r="E54" s="59"/>
      <c r="F54" s="59"/>
      <c r="G54" s="59"/>
      <c r="H54" s="59"/>
      <c r="I54" s="59"/>
      <c r="J54" s="59"/>
      <c r="K54" s="59"/>
      <c r="L54" s="60"/>
      <c r="M54" s="60"/>
      <c r="N54" s="59"/>
      <c r="O54" s="55"/>
      <c r="P54" s="56"/>
      <c r="Q54" s="61"/>
    </row>
    <row r="55" spans="1:18" s="39" customFormat="1" x14ac:dyDescent="0.25">
      <c r="A55" s="99"/>
      <c r="N55" s="99"/>
      <c r="O55" s="100"/>
      <c r="P55" s="99"/>
    </row>
    <row r="56" spans="1:18" s="39" customFormat="1" ht="24.75" customHeight="1" x14ac:dyDescent="0.25">
      <c r="O56" s="100"/>
      <c r="P56" s="99"/>
    </row>
    <row r="57" spans="1:18" s="102" customFormat="1" ht="24.95" customHeight="1" x14ac:dyDescent="0.35">
      <c r="A57" s="101"/>
      <c r="B57" s="67" t="s">
        <v>58</v>
      </c>
      <c r="F57" s="103">
        <f>F59+F60</f>
        <v>0</v>
      </c>
      <c r="O57" s="104"/>
      <c r="P57" s="61"/>
    </row>
    <row r="58" spans="1:18" s="106" customFormat="1" x14ac:dyDescent="0.25">
      <c r="A58" s="105"/>
      <c r="B58" s="105" t="s">
        <v>59</v>
      </c>
      <c r="O58" s="107"/>
      <c r="P58" s="108"/>
    </row>
    <row r="59" spans="1:18" s="22" customFormat="1" ht="15.75" x14ac:dyDescent="0.25">
      <c r="A59" s="109"/>
      <c r="B59" s="110" t="s">
        <v>91</v>
      </c>
      <c r="C59" s="64"/>
      <c r="D59" s="64"/>
      <c r="E59" s="64"/>
      <c r="F59" s="111">
        <f>J18</f>
        <v>0</v>
      </c>
      <c r="G59" s="64"/>
      <c r="H59" s="64"/>
      <c r="I59" s="64"/>
      <c r="J59" s="64"/>
      <c r="K59" s="64"/>
      <c r="L59" s="64"/>
      <c r="M59" s="64"/>
      <c r="N59" s="112"/>
      <c r="O59" s="113"/>
      <c r="P59" s="112"/>
      <c r="Q59" s="64"/>
    </row>
    <row r="60" spans="1:18" s="22" customFormat="1" ht="15.75" customHeight="1" x14ac:dyDescent="0.25">
      <c r="A60" s="110"/>
      <c r="B60" s="110" t="s">
        <v>60</v>
      </c>
      <c r="C60" s="64"/>
      <c r="D60" s="64"/>
      <c r="E60" s="64"/>
      <c r="F60" s="111">
        <f>N53-SUMIF(Tabel2[[#All],[Vul hieronder per dierenverblijf in welke diersoort u er houdt.]],"Vleeskalveren",Tabel2[[#All],[        ]])</f>
        <v>0</v>
      </c>
      <c r="G60" s="64"/>
      <c r="H60" s="64"/>
      <c r="I60" s="64"/>
      <c r="J60" s="64"/>
      <c r="K60" s="64"/>
      <c r="L60" s="64"/>
      <c r="M60" s="64"/>
      <c r="N60" s="64"/>
      <c r="O60" s="113"/>
      <c r="P60" s="112"/>
      <c r="Q60" s="64"/>
    </row>
    <row r="61" spans="1:18" s="39" customFormat="1" x14ac:dyDescent="0.25">
      <c r="O61" s="38"/>
    </row>
    <row r="62" spans="1:18" s="39" customFormat="1" x14ac:dyDescent="0.25">
      <c r="O62" s="38"/>
    </row>
    <row r="63" spans="1:18" s="39" customFormat="1" ht="21" x14ac:dyDescent="0.35">
      <c r="B63" s="67" t="s">
        <v>61</v>
      </c>
      <c r="C63" s="102"/>
      <c r="D63" s="102"/>
      <c r="E63" s="102"/>
      <c r="F63" s="103">
        <f>F65+F66+F67</f>
        <v>0</v>
      </c>
      <c r="O63" s="38"/>
    </row>
    <row r="64" spans="1:18" s="39" customFormat="1" x14ac:dyDescent="0.25">
      <c r="B64" s="105" t="s">
        <v>59</v>
      </c>
      <c r="C64" s="106"/>
      <c r="D64" s="106"/>
      <c r="E64" s="106"/>
      <c r="F64" s="106"/>
      <c r="O64" s="38"/>
    </row>
    <row r="65" spans="2:15" s="39" customFormat="1" ht="15.75" x14ac:dyDescent="0.25">
      <c r="B65" s="110" t="s">
        <v>91</v>
      </c>
      <c r="C65" s="64"/>
      <c r="D65" s="64"/>
      <c r="E65" s="64"/>
      <c r="F65" s="111">
        <f>J18</f>
        <v>0</v>
      </c>
      <c r="O65" s="38"/>
    </row>
    <row r="66" spans="2:15" ht="15.75" x14ac:dyDescent="0.25">
      <c r="B66" s="110" t="s">
        <v>60</v>
      </c>
      <c r="C66" s="64"/>
      <c r="D66" s="64"/>
      <c r="E66" s="64"/>
      <c r="F66" s="111">
        <f>N53*1.2</f>
        <v>0</v>
      </c>
    </row>
    <row r="67" spans="2:15" ht="15.75" customHeight="1" x14ac:dyDescent="0.25">
      <c r="B67" s="117" t="s">
        <v>96</v>
      </c>
      <c r="C67" s="117"/>
      <c r="D67" s="117"/>
      <c r="E67" s="117"/>
      <c r="F67" s="114">
        <f>SUMIF(Tabel2[[#All],[                                           ]],"&gt;=5",Tabel2[[#All],[Vul hieronder per dierenverblijf de oppervlakte in m2 in. ]])*45</f>
        <v>0</v>
      </c>
    </row>
    <row r="68" spans="2:15" ht="15.75" x14ac:dyDescent="0.25">
      <c r="B68" s="117" t="s">
        <v>95</v>
      </c>
      <c r="C68" s="117"/>
      <c r="D68" s="117"/>
      <c r="E68" s="117"/>
    </row>
  </sheetData>
  <sheetProtection algorithmName="SHA-512" hashValue="bZbZx+MznqcNXmIBF5wIU1jM9HCP48kSlkI6yvcCkMMDhR4bc0Ne/kOLJA130pZUmGRLvBudbe1Wfd669HP0YA==" saltValue="I0Kl6M/LDOkF4A4gwNIaig==" spinCount="100000" sheet="1" formatRows="0" selectLockedCells="1"/>
  <mergeCells count="3">
    <mergeCell ref="D10:D11"/>
    <mergeCell ref="F10:F11"/>
    <mergeCell ref="H10:H11"/>
  </mergeCells>
  <phoneticPr fontId="16" type="noConversion"/>
  <dataValidations count="1">
    <dataValidation type="list" allowBlank="1" showInputMessage="1" showErrorMessage="1" sqref="G16 G12 G14" xr:uid="{1BCBBE01-CEB0-4074-9B7D-65CCA01CC849}">
      <formula1>Regio</formula1>
    </dataValidation>
  </dataValidations>
  <pageMargins left="0.7" right="0.7" top="0.75" bottom="0.75" header="0.3" footer="0.3"/>
  <pageSetup paperSize="9" scale="55" orientation="landscape" r:id="rId1"/>
  <headerFooter>
    <oddFooter>&amp;L_x000D_&amp;1#&amp;"Calibri"&amp;10&amp;K000000 Intern gebruik</oddFooter>
  </headerFooter>
  <rowBreaks count="1" manualBreakCount="1">
    <brk id="20" max="17" man="1"/>
  </rowBreaks>
  <ignoredErrors>
    <ignoredError sqref="F16" unlockedFormula="1"/>
  </ignoredErrors>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FB49DF2-2CF0-4BEC-9668-7651DAAC7169}">
          <x14:formula1>
            <xm:f>'Back-end'!$B$13:$B$15</xm:f>
          </x14:formula1>
          <xm:sqref>F14 F12</xm:sqref>
        </x14:dataValidation>
        <x14:dataValidation type="list" allowBlank="1" showInputMessage="1" showErrorMessage="1" xr:uid="{A97DCC7C-9636-4858-AAB6-AEC706CC81B7}">
          <x14:formula1>
            <xm:f>'Back-end'!$B$3:$B$9</xm:f>
          </x14:formula1>
          <xm:sqref>D27:D51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A99B8-874A-4516-8E29-75F2349A7A6B}">
  <sheetPr codeName="Blad3"/>
  <dimension ref="B2:DN482"/>
  <sheetViews>
    <sheetView workbookViewId="0">
      <selection activeCell="C10" sqref="C10"/>
    </sheetView>
  </sheetViews>
  <sheetFormatPr defaultRowHeight="15" x14ac:dyDescent="0.25"/>
  <cols>
    <col min="2" max="2" width="20.28515625" bestFit="1" customWidth="1"/>
    <col min="3" max="3" width="16" bestFit="1" customWidth="1"/>
    <col min="4" max="4" width="10.140625" customWidth="1"/>
    <col min="5" max="5" width="11" bestFit="1" customWidth="1"/>
    <col min="6" max="6" width="9.28515625" bestFit="1" customWidth="1"/>
    <col min="7" max="7" width="5.5703125" bestFit="1" customWidth="1"/>
    <col min="8" max="8" width="8.140625" bestFit="1" customWidth="1"/>
    <col min="9" max="9" width="12.85546875" bestFit="1" customWidth="1"/>
    <col min="10" max="10" width="10.85546875" bestFit="1" customWidth="1"/>
    <col min="11" max="11" width="20.28515625" bestFit="1" customWidth="1"/>
    <col min="12" max="12" width="15.42578125" bestFit="1" customWidth="1"/>
    <col min="13" max="13" width="8.7109375" bestFit="1" customWidth="1"/>
    <col min="14" max="14" width="13.85546875" bestFit="1" customWidth="1"/>
    <col min="15" max="15" width="9.140625" customWidth="1"/>
  </cols>
  <sheetData>
    <row r="2" spans="2:118" x14ac:dyDescent="0.25">
      <c r="B2" s="1" t="s">
        <v>9</v>
      </c>
      <c r="C2" s="1" t="s">
        <v>10</v>
      </c>
      <c r="E2" t="s">
        <v>11</v>
      </c>
      <c r="F2" t="s">
        <v>12</v>
      </c>
      <c r="G2" t="s">
        <v>13</v>
      </c>
      <c r="H2" t="s">
        <v>14</v>
      </c>
      <c r="I2" t="s">
        <v>15</v>
      </c>
      <c r="J2" t="s">
        <v>16</v>
      </c>
      <c r="K2" t="s">
        <v>17</v>
      </c>
      <c r="L2" t="s">
        <v>43</v>
      </c>
      <c r="M2" t="s">
        <v>8</v>
      </c>
      <c r="N2" t="s">
        <v>18</v>
      </c>
      <c r="P2" s="1" t="s">
        <v>19</v>
      </c>
      <c r="AE2" s="1" t="s">
        <v>20</v>
      </c>
      <c r="AT2" s="1" t="s">
        <v>21</v>
      </c>
      <c r="BI2" s="1" t="s">
        <v>22</v>
      </c>
      <c r="BX2" s="1" t="s">
        <v>44</v>
      </c>
      <c r="CM2" s="1" t="s">
        <v>23</v>
      </c>
      <c r="DB2" s="1" t="s">
        <v>24</v>
      </c>
    </row>
    <row r="3" spans="2:118" x14ac:dyDescent="0.25">
      <c r="B3" t="s">
        <v>14</v>
      </c>
      <c r="C3" s="6">
        <f>MIN(H482)</f>
        <v>110</v>
      </c>
      <c r="E3" t="str">
        <f>_xlfn.CONCAT(G3,"M",F3,"Y")</f>
        <v>0M1Y</v>
      </c>
      <c r="F3">
        <v>1</v>
      </c>
      <c r="G3">
        <v>0</v>
      </c>
      <c r="H3" s="6" cm="1">
        <f t="array" ref="H3">INDEX($Q$5:$AB$44,G3+1,F3)</f>
        <v>0</v>
      </c>
      <c r="I3" s="2" cm="1">
        <f t="array" ref="I3">INDEX($AF$5:$AQ$44,G3+1,F3)</f>
        <v>0</v>
      </c>
      <c r="J3" s="2" cm="1">
        <f t="array" ref="J3">INDEX($AU$5:$BF$44,G3+1,F3)</f>
        <v>0</v>
      </c>
      <c r="K3" s="2" cm="1">
        <f t="array" ref="K3">INDEX($BJ$5:$BU$44,G3+1,F3)</f>
        <v>0</v>
      </c>
      <c r="L3" s="6" cm="1">
        <f t="array" ref="L3">INDEX($BY$5:$CJ$44,G3+1,F3)</f>
        <v>0</v>
      </c>
      <c r="M3" s="2" cm="1">
        <f t="array" ref="M3">INDEX($CN$5:$CY$44,G3+1,F3)</f>
        <v>0</v>
      </c>
      <c r="N3" s="2" cm="1">
        <f t="array" ref="N3">INDEX($DC$5:$DN$44,G3+1,F3)</f>
        <v>0</v>
      </c>
      <c r="Q3" t="s">
        <v>12</v>
      </c>
      <c r="AF3" t="s">
        <v>12</v>
      </c>
      <c r="AT3" s="1"/>
      <c r="AU3" t="s">
        <v>12</v>
      </c>
      <c r="BI3" s="1"/>
      <c r="BJ3" t="s">
        <v>12</v>
      </c>
      <c r="BY3" t="s">
        <v>12</v>
      </c>
      <c r="CN3" t="s">
        <v>12</v>
      </c>
      <c r="DC3" t="s">
        <v>12</v>
      </c>
    </row>
    <row r="4" spans="2:118" x14ac:dyDescent="0.25">
      <c r="B4" t="s">
        <v>15</v>
      </c>
      <c r="C4" s="6">
        <f>MIN(I482)</f>
        <v>67.7</v>
      </c>
      <c r="E4" t="str">
        <f t="shared" ref="E4:E67" si="0">_xlfn.CONCAT(G4,"M",F4,"Y")</f>
        <v>0M2Y</v>
      </c>
      <c r="F4">
        <v>2</v>
      </c>
      <c r="G4">
        <v>0</v>
      </c>
      <c r="H4" s="6" cm="1">
        <f t="array" ref="H4">INDEX($Q$5:$AB$44,G4+1,F4)</f>
        <v>0</v>
      </c>
      <c r="I4" s="2" cm="1">
        <f t="array" ref="I4">INDEX($AF$5:$AQ$44,G4+1,F4)</f>
        <v>0</v>
      </c>
      <c r="J4" s="2" cm="1">
        <f t="array" ref="J4">INDEX($AU$5:$BF$44,G4+1,F4)</f>
        <v>0</v>
      </c>
      <c r="K4" s="2" cm="1">
        <f t="array" ref="K4">INDEX($BJ$5:$BU$44,G4+1,F4)</f>
        <v>0</v>
      </c>
      <c r="L4" s="6" cm="1">
        <f t="array" ref="L4">INDEX($BY$5:$CJ$44,G4+1,F4)</f>
        <v>0</v>
      </c>
      <c r="M4" s="2" cm="1">
        <f t="array" ref="M4">INDEX($CN$5:$CY$44,G4+1,F4)</f>
        <v>0</v>
      </c>
      <c r="N4" s="2" cm="1">
        <f t="array" ref="N4">INDEX($DC$5:$DN$44,G4+1,F4)</f>
        <v>0</v>
      </c>
      <c r="P4" t="s">
        <v>3</v>
      </c>
      <c r="Q4">
        <v>1</v>
      </c>
      <c r="R4">
        <v>2</v>
      </c>
      <c r="S4">
        <v>3</v>
      </c>
      <c r="T4">
        <v>4</v>
      </c>
      <c r="U4">
        <v>5</v>
      </c>
      <c r="V4">
        <v>6</v>
      </c>
      <c r="W4">
        <v>7</v>
      </c>
      <c r="X4">
        <v>8</v>
      </c>
      <c r="Y4">
        <v>9</v>
      </c>
      <c r="Z4">
        <v>10</v>
      </c>
      <c r="AA4">
        <v>11</v>
      </c>
      <c r="AB4">
        <v>12</v>
      </c>
      <c r="AE4" t="s">
        <v>3</v>
      </c>
      <c r="AF4">
        <v>1</v>
      </c>
      <c r="AG4">
        <v>2</v>
      </c>
      <c r="AH4">
        <v>3</v>
      </c>
      <c r="AI4">
        <v>4</v>
      </c>
      <c r="AJ4">
        <v>5</v>
      </c>
      <c r="AK4">
        <v>6</v>
      </c>
      <c r="AL4">
        <v>7</v>
      </c>
      <c r="AM4">
        <v>8</v>
      </c>
      <c r="AN4">
        <v>9</v>
      </c>
      <c r="AO4">
        <v>10</v>
      </c>
      <c r="AP4">
        <v>11</v>
      </c>
      <c r="AQ4">
        <v>12</v>
      </c>
      <c r="AT4" t="s">
        <v>3</v>
      </c>
      <c r="AU4">
        <v>1</v>
      </c>
      <c r="AV4">
        <v>2</v>
      </c>
      <c r="AW4">
        <v>3</v>
      </c>
      <c r="AX4">
        <v>4</v>
      </c>
      <c r="AY4">
        <v>5</v>
      </c>
      <c r="AZ4">
        <v>6</v>
      </c>
      <c r="BA4">
        <v>7</v>
      </c>
      <c r="BB4">
        <v>8</v>
      </c>
      <c r="BC4">
        <v>9</v>
      </c>
      <c r="BD4">
        <v>10</v>
      </c>
      <c r="BE4">
        <v>11</v>
      </c>
      <c r="BF4">
        <v>12</v>
      </c>
      <c r="BI4" t="s">
        <v>3</v>
      </c>
      <c r="BJ4">
        <v>1</v>
      </c>
      <c r="BK4">
        <v>2</v>
      </c>
      <c r="BL4">
        <v>3</v>
      </c>
      <c r="BM4">
        <v>4</v>
      </c>
      <c r="BN4">
        <v>5</v>
      </c>
      <c r="BO4">
        <v>6</v>
      </c>
      <c r="BP4">
        <v>7</v>
      </c>
      <c r="BQ4">
        <v>8</v>
      </c>
      <c r="BR4">
        <v>9</v>
      </c>
      <c r="BS4">
        <v>10</v>
      </c>
      <c r="BT4">
        <v>11</v>
      </c>
      <c r="BU4">
        <v>12</v>
      </c>
      <c r="BX4" t="s">
        <v>3</v>
      </c>
      <c r="BY4">
        <v>1</v>
      </c>
      <c r="BZ4">
        <v>2</v>
      </c>
      <c r="CA4">
        <v>3</v>
      </c>
      <c r="CB4">
        <v>4</v>
      </c>
      <c r="CC4">
        <v>5</v>
      </c>
      <c r="CD4">
        <v>6</v>
      </c>
      <c r="CE4">
        <v>7</v>
      </c>
      <c r="CF4">
        <v>8</v>
      </c>
      <c r="CG4">
        <v>9</v>
      </c>
      <c r="CH4">
        <v>10</v>
      </c>
      <c r="CI4">
        <v>11</v>
      </c>
      <c r="CJ4">
        <v>12</v>
      </c>
      <c r="CM4" t="s">
        <v>3</v>
      </c>
      <c r="CN4">
        <v>1</v>
      </c>
      <c r="CO4">
        <v>2</v>
      </c>
      <c r="CP4">
        <v>3</v>
      </c>
      <c r="CQ4">
        <v>4</v>
      </c>
      <c r="CR4">
        <v>5</v>
      </c>
      <c r="CS4">
        <v>6</v>
      </c>
      <c r="CT4">
        <v>7</v>
      </c>
      <c r="CU4">
        <v>8</v>
      </c>
      <c r="CV4">
        <v>9</v>
      </c>
      <c r="CW4">
        <v>10</v>
      </c>
      <c r="CX4">
        <v>11</v>
      </c>
      <c r="CY4">
        <v>12</v>
      </c>
      <c r="DB4" t="s">
        <v>3</v>
      </c>
      <c r="DC4">
        <v>1</v>
      </c>
      <c r="DD4">
        <v>2</v>
      </c>
      <c r="DE4">
        <v>3</v>
      </c>
      <c r="DF4">
        <v>4</v>
      </c>
      <c r="DG4">
        <v>5</v>
      </c>
      <c r="DH4">
        <v>6</v>
      </c>
      <c r="DI4">
        <v>7</v>
      </c>
      <c r="DJ4">
        <v>8</v>
      </c>
      <c r="DK4">
        <v>9</v>
      </c>
      <c r="DL4">
        <v>10</v>
      </c>
      <c r="DM4">
        <v>11</v>
      </c>
      <c r="DN4">
        <v>12</v>
      </c>
    </row>
    <row r="5" spans="2:118" x14ac:dyDescent="0.25">
      <c r="B5" t="s">
        <v>16</v>
      </c>
      <c r="C5" s="6">
        <f>MIN(J482)</f>
        <v>107.1</v>
      </c>
      <c r="E5" t="str">
        <f t="shared" si="0"/>
        <v>0M3Y</v>
      </c>
      <c r="F5">
        <v>3</v>
      </c>
      <c r="G5">
        <v>0</v>
      </c>
      <c r="H5" s="6" cm="1">
        <f t="array" ref="H5">INDEX($Q$5:$AB$44,G5+1,F5)</f>
        <v>0</v>
      </c>
      <c r="I5" s="2" cm="1">
        <f t="array" ref="I5">INDEX($AF$5:$AQ$44,G5+1,F5)</f>
        <v>0</v>
      </c>
      <c r="J5" s="2" cm="1">
        <f t="array" ref="J5">INDEX($AU$5:$BF$44,G5+1,F5)</f>
        <v>0</v>
      </c>
      <c r="K5" s="2" cm="1">
        <f t="array" ref="K5">INDEX($BJ$5:$BU$44,G5+1,F5)</f>
        <v>0</v>
      </c>
      <c r="L5" s="6" cm="1">
        <f t="array" ref="L5">INDEX($BY$5:$CJ$44,G5+1,F5)</f>
        <v>0</v>
      </c>
      <c r="M5" s="2" cm="1">
        <f t="array" ref="M5">INDEX($CN$5:$CY$44,G5+1,F5)</f>
        <v>0</v>
      </c>
      <c r="N5" s="2" cm="1">
        <f t="array" ref="N5">INDEX($DC$5:$DN$44,G5+1,F5)</f>
        <v>0</v>
      </c>
      <c r="P5">
        <v>0</v>
      </c>
      <c r="Q5" s="2">
        <v>0</v>
      </c>
      <c r="R5" s="2">
        <v>0</v>
      </c>
      <c r="S5" s="2">
        <v>0</v>
      </c>
      <c r="T5" s="2">
        <v>0</v>
      </c>
      <c r="U5" s="2">
        <v>0</v>
      </c>
      <c r="V5" s="2">
        <v>0</v>
      </c>
      <c r="W5" s="2">
        <v>0</v>
      </c>
      <c r="X5" s="2">
        <v>0</v>
      </c>
      <c r="Y5" s="2">
        <v>0</v>
      </c>
      <c r="Z5" s="2">
        <v>0</v>
      </c>
      <c r="AA5" s="2">
        <v>0</v>
      </c>
      <c r="AB5" s="2">
        <v>0</v>
      </c>
      <c r="AE5">
        <v>0</v>
      </c>
      <c r="AF5" s="2">
        <v>0</v>
      </c>
      <c r="AG5" s="2">
        <v>0</v>
      </c>
      <c r="AH5" s="2">
        <v>0</v>
      </c>
      <c r="AI5" s="2">
        <v>0</v>
      </c>
      <c r="AJ5" s="2">
        <v>0</v>
      </c>
      <c r="AK5" s="2">
        <v>0</v>
      </c>
      <c r="AL5" s="2">
        <v>0</v>
      </c>
      <c r="AM5" s="2">
        <v>0</v>
      </c>
      <c r="AN5" s="2">
        <v>0</v>
      </c>
      <c r="AO5" s="2">
        <v>0</v>
      </c>
      <c r="AP5" s="2">
        <v>0</v>
      </c>
      <c r="AQ5" s="2">
        <v>0</v>
      </c>
      <c r="AT5">
        <v>0</v>
      </c>
      <c r="AU5" s="2">
        <v>0</v>
      </c>
      <c r="AV5" s="2">
        <v>0</v>
      </c>
      <c r="AW5" s="2">
        <v>0</v>
      </c>
      <c r="AX5" s="2">
        <v>0</v>
      </c>
      <c r="AY5" s="2">
        <v>0</v>
      </c>
      <c r="AZ5" s="2">
        <v>0</v>
      </c>
      <c r="BA5" s="2">
        <v>0</v>
      </c>
      <c r="BB5" s="2">
        <v>0</v>
      </c>
      <c r="BC5" s="2">
        <v>0</v>
      </c>
      <c r="BD5" s="2">
        <v>0</v>
      </c>
      <c r="BE5" s="2">
        <v>0</v>
      </c>
      <c r="BF5" s="2">
        <v>0</v>
      </c>
      <c r="BI5">
        <v>0</v>
      </c>
      <c r="BJ5" s="2">
        <v>0</v>
      </c>
      <c r="BK5" s="2">
        <v>0</v>
      </c>
      <c r="BL5" s="2">
        <v>0</v>
      </c>
      <c r="BM5" s="2">
        <v>0</v>
      </c>
      <c r="BN5" s="2">
        <v>0</v>
      </c>
      <c r="BO5" s="2">
        <v>0</v>
      </c>
      <c r="BP5" s="2">
        <v>0</v>
      </c>
      <c r="BQ5" s="2">
        <v>0</v>
      </c>
      <c r="BR5" s="2">
        <v>0</v>
      </c>
      <c r="BS5" s="2">
        <v>0</v>
      </c>
      <c r="BT5" s="2">
        <v>0</v>
      </c>
      <c r="BU5" s="2">
        <v>0</v>
      </c>
      <c r="BX5">
        <v>0</v>
      </c>
      <c r="BY5" s="2">
        <v>0</v>
      </c>
      <c r="BZ5" s="2">
        <v>0</v>
      </c>
      <c r="CA5" s="2">
        <v>0</v>
      </c>
      <c r="CB5" s="2">
        <v>0</v>
      </c>
      <c r="CC5" s="2">
        <v>0</v>
      </c>
      <c r="CD5" s="2">
        <v>0</v>
      </c>
      <c r="CE5" s="2">
        <v>0</v>
      </c>
      <c r="CF5" s="2">
        <v>0</v>
      </c>
      <c r="CG5" s="2">
        <v>0</v>
      </c>
      <c r="CH5" s="2">
        <v>0</v>
      </c>
      <c r="CI5" s="2">
        <v>0</v>
      </c>
      <c r="CJ5" s="2">
        <v>0</v>
      </c>
      <c r="CM5">
        <v>0</v>
      </c>
      <c r="CN5" s="2">
        <v>0</v>
      </c>
      <c r="CO5" s="2">
        <v>0</v>
      </c>
      <c r="CP5" s="2">
        <v>0</v>
      </c>
      <c r="CQ5" s="2">
        <v>0</v>
      </c>
      <c r="CR5" s="2">
        <v>0</v>
      </c>
      <c r="CS5" s="2">
        <v>0</v>
      </c>
      <c r="CT5" s="2">
        <v>0</v>
      </c>
      <c r="CU5" s="2">
        <v>0</v>
      </c>
      <c r="CV5" s="2">
        <v>0</v>
      </c>
      <c r="CW5" s="2">
        <v>0</v>
      </c>
      <c r="CX5" s="2">
        <v>0</v>
      </c>
      <c r="CY5" s="2">
        <v>0</v>
      </c>
      <c r="DB5">
        <v>0</v>
      </c>
      <c r="DC5" s="2">
        <v>0</v>
      </c>
      <c r="DD5" s="2">
        <v>0</v>
      </c>
      <c r="DE5" s="2">
        <v>0</v>
      </c>
      <c r="DF5" s="2">
        <v>0</v>
      </c>
      <c r="DG5" s="2">
        <v>0</v>
      </c>
      <c r="DH5" s="2">
        <v>0</v>
      </c>
      <c r="DI5" s="2">
        <v>0</v>
      </c>
      <c r="DJ5" s="2">
        <v>0</v>
      </c>
      <c r="DK5" s="2">
        <v>0</v>
      </c>
      <c r="DL5" s="2">
        <v>0</v>
      </c>
      <c r="DM5" s="2">
        <v>0</v>
      </c>
      <c r="DN5" s="2">
        <v>0</v>
      </c>
    </row>
    <row r="6" spans="2:118" x14ac:dyDescent="0.25">
      <c r="B6" t="s">
        <v>17</v>
      </c>
      <c r="C6" s="6">
        <f>MIN(K482)</f>
        <v>183</v>
      </c>
      <c r="E6" t="str">
        <f t="shared" si="0"/>
        <v>0M4Y</v>
      </c>
      <c r="F6">
        <v>4</v>
      </c>
      <c r="G6">
        <v>0</v>
      </c>
      <c r="H6" s="6" cm="1">
        <f t="array" ref="H6">INDEX($Q$5:$AB$44,G6+1,F6)</f>
        <v>0</v>
      </c>
      <c r="I6" s="2" cm="1">
        <f t="array" ref="I6">INDEX($AF$5:$AQ$44,G6+1,F6)</f>
        <v>0</v>
      </c>
      <c r="J6" s="2" cm="1">
        <f t="array" ref="J6">INDEX($AU$5:$BF$44,G6+1,F6)</f>
        <v>0</v>
      </c>
      <c r="K6" s="2" cm="1">
        <f t="array" ref="K6">INDEX($BJ$5:$BU$44,G6+1,F6)</f>
        <v>0</v>
      </c>
      <c r="L6" s="6" cm="1">
        <f t="array" ref="L6">INDEX($BY$5:$CJ$44,G6+1,F6)</f>
        <v>0</v>
      </c>
      <c r="M6" s="2" cm="1">
        <f t="array" ref="M6">INDEX($CN$5:$CY$44,G6+1,F6)</f>
        <v>0</v>
      </c>
      <c r="N6" s="2" cm="1">
        <f t="array" ref="N6">INDEX($DC$5:$DN$44,G6+1,F6)</f>
        <v>0</v>
      </c>
      <c r="P6">
        <v>1</v>
      </c>
      <c r="Q6" s="2">
        <v>0</v>
      </c>
      <c r="R6" s="2">
        <v>0</v>
      </c>
      <c r="S6" s="2">
        <v>0</v>
      </c>
      <c r="T6" s="2">
        <v>0</v>
      </c>
      <c r="U6" s="2">
        <v>0</v>
      </c>
      <c r="V6" s="2">
        <v>0</v>
      </c>
      <c r="W6" s="2">
        <v>0</v>
      </c>
      <c r="X6" s="2">
        <v>0</v>
      </c>
      <c r="Y6" s="2">
        <v>0</v>
      </c>
      <c r="Z6" s="2">
        <v>0</v>
      </c>
      <c r="AA6" s="2">
        <v>0</v>
      </c>
      <c r="AB6" s="2">
        <v>0</v>
      </c>
      <c r="AE6">
        <v>1</v>
      </c>
      <c r="AF6" s="2">
        <v>0</v>
      </c>
      <c r="AG6" s="2">
        <v>0</v>
      </c>
      <c r="AH6" s="2">
        <v>0</v>
      </c>
      <c r="AI6" s="2">
        <v>0</v>
      </c>
      <c r="AJ6" s="2">
        <v>0</v>
      </c>
      <c r="AK6" s="2">
        <v>0</v>
      </c>
      <c r="AL6" s="2">
        <v>0</v>
      </c>
      <c r="AM6" s="2">
        <v>0</v>
      </c>
      <c r="AN6" s="2">
        <v>0</v>
      </c>
      <c r="AO6" s="2">
        <v>0</v>
      </c>
      <c r="AP6" s="2">
        <v>0</v>
      </c>
      <c r="AQ6" s="2">
        <v>0</v>
      </c>
      <c r="AT6">
        <v>1</v>
      </c>
      <c r="AU6" s="2">
        <v>0</v>
      </c>
      <c r="AV6" s="2">
        <v>0</v>
      </c>
      <c r="AW6" s="2">
        <v>0</v>
      </c>
      <c r="AX6" s="2">
        <v>0</v>
      </c>
      <c r="AY6" s="2">
        <v>0</v>
      </c>
      <c r="AZ6" s="2">
        <v>0</v>
      </c>
      <c r="BA6" s="2">
        <v>0</v>
      </c>
      <c r="BB6" s="2">
        <v>0</v>
      </c>
      <c r="BC6" s="2">
        <v>0</v>
      </c>
      <c r="BD6" s="2">
        <v>0</v>
      </c>
      <c r="BE6" s="2">
        <v>0</v>
      </c>
      <c r="BF6" s="2">
        <v>0</v>
      </c>
      <c r="BI6">
        <v>1</v>
      </c>
      <c r="BJ6" s="2">
        <v>0</v>
      </c>
      <c r="BK6" s="2">
        <v>0</v>
      </c>
      <c r="BL6" s="2">
        <v>0</v>
      </c>
      <c r="BM6" s="2">
        <v>0</v>
      </c>
      <c r="BN6" s="2">
        <v>0</v>
      </c>
      <c r="BO6" s="2">
        <v>0</v>
      </c>
      <c r="BP6" s="2">
        <v>0</v>
      </c>
      <c r="BQ6" s="2">
        <v>0</v>
      </c>
      <c r="BR6" s="2">
        <v>0</v>
      </c>
      <c r="BS6" s="2">
        <v>0</v>
      </c>
      <c r="BT6" s="2">
        <v>0</v>
      </c>
      <c r="BU6" s="2">
        <v>0</v>
      </c>
      <c r="BX6">
        <v>1</v>
      </c>
      <c r="BY6" s="2">
        <v>0</v>
      </c>
      <c r="BZ6" s="2">
        <v>0</v>
      </c>
      <c r="CA6" s="2">
        <v>0</v>
      </c>
      <c r="CB6" s="2">
        <v>0</v>
      </c>
      <c r="CC6" s="2">
        <v>0</v>
      </c>
      <c r="CD6" s="2">
        <v>0</v>
      </c>
      <c r="CE6" s="2">
        <v>0</v>
      </c>
      <c r="CF6" s="2">
        <v>0</v>
      </c>
      <c r="CG6" s="2">
        <v>0</v>
      </c>
      <c r="CH6" s="2">
        <v>0</v>
      </c>
      <c r="CI6" s="2">
        <v>0</v>
      </c>
      <c r="CJ6" s="2">
        <v>0</v>
      </c>
      <c r="CM6">
        <v>1</v>
      </c>
      <c r="CN6" s="2">
        <v>0</v>
      </c>
      <c r="CO6" s="2">
        <v>0</v>
      </c>
      <c r="CP6" s="2">
        <v>0</v>
      </c>
      <c r="CQ6" s="2">
        <v>0</v>
      </c>
      <c r="CR6" s="2">
        <v>0</v>
      </c>
      <c r="CS6" s="2">
        <v>0</v>
      </c>
      <c r="CT6" s="2">
        <v>0</v>
      </c>
      <c r="CU6" s="2">
        <v>0</v>
      </c>
      <c r="CV6" s="2">
        <v>0</v>
      </c>
      <c r="CW6" s="2">
        <v>0</v>
      </c>
      <c r="CX6" s="2">
        <v>0</v>
      </c>
      <c r="CY6" s="2">
        <v>0</v>
      </c>
      <c r="DB6">
        <v>1</v>
      </c>
      <c r="DC6" s="2">
        <v>0</v>
      </c>
      <c r="DD6" s="2">
        <v>0</v>
      </c>
      <c r="DE6" s="2">
        <v>0</v>
      </c>
      <c r="DF6" s="2">
        <v>0</v>
      </c>
      <c r="DG6" s="2">
        <v>0</v>
      </c>
      <c r="DH6" s="2">
        <v>0</v>
      </c>
      <c r="DI6" s="2">
        <v>0</v>
      </c>
      <c r="DJ6" s="2">
        <v>0</v>
      </c>
      <c r="DK6" s="2">
        <v>0</v>
      </c>
      <c r="DL6" s="2">
        <v>0</v>
      </c>
      <c r="DM6" s="2">
        <v>0</v>
      </c>
      <c r="DN6" s="2">
        <v>0</v>
      </c>
    </row>
    <row r="7" spans="2:118" x14ac:dyDescent="0.25">
      <c r="B7" t="s">
        <v>43</v>
      </c>
      <c r="C7" s="6">
        <f>MIN(L482)</f>
        <v>64</v>
      </c>
      <c r="E7" t="str">
        <f t="shared" si="0"/>
        <v>0M5Y</v>
      </c>
      <c r="F7">
        <v>5</v>
      </c>
      <c r="G7">
        <v>0</v>
      </c>
      <c r="H7" s="6" cm="1">
        <f t="array" ref="H7">INDEX($Q$5:$AB$44,G7+1,F7)</f>
        <v>0</v>
      </c>
      <c r="I7" s="2" cm="1">
        <f t="array" ref="I7">INDEX($AF$5:$AQ$44,G7+1,F7)</f>
        <v>0</v>
      </c>
      <c r="J7" s="2" cm="1">
        <f t="array" ref="J7">INDEX($AU$5:$BF$44,G7+1,F7)</f>
        <v>0</v>
      </c>
      <c r="K7" s="2" cm="1">
        <f t="array" ref="K7">INDEX($BJ$5:$BU$44,G7+1,F7)</f>
        <v>0</v>
      </c>
      <c r="L7" s="6" cm="1">
        <f t="array" ref="L7">INDEX($BY$5:$CJ$44,G7+1,F7)</f>
        <v>0</v>
      </c>
      <c r="M7" s="2" cm="1">
        <f t="array" ref="M7">INDEX($CN$5:$CY$44,G7+1,F7)</f>
        <v>0</v>
      </c>
      <c r="N7" s="2" cm="1">
        <f t="array" ref="N7">INDEX($DC$5:$DN$44,G7+1,F7)</f>
        <v>0</v>
      </c>
      <c r="P7">
        <v>2</v>
      </c>
      <c r="Q7" s="2">
        <v>0</v>
      </c>
      <c r="R7" s="2">
        <v>0</v>
      </c>
      <c r="S7" s="2">
        <v>0</v>
      </c>
      <c r="T7" s="2">
        <v>0</v>
      </c>
      <c r="U7" s="2">
        <v>0</v>
      </c>
      <c r="V7" s="2">
        <v>0</v>
      </c>
      <c r="W7" s="2">
        <v>0</v>
      </c>
      <c r="X7" s="2">
        <v>0</v>
      </c>
      <c r="Y7" s="2">
        <v>0</v>
      </c>
      <c r="Z7" s="2">
        <v>0</v>
      </c>
      <c r="AA7" s="2">
        <v>0</v>
      </c>
      <c r="AB7" s="2">
        <v>0</v>
      </c>
      <c r="AE7">
        <v>2</v>
      </c>
      <c r="AF7" s="2">
        <v>0</v>
      </c>
      <c r="AG7" s="2">
        <v>0</v>
      </c>
      <c r="AH7" s="2">
        <v>0</v>
      </c>
      <c r="AI7" s="2">
        <v>0</v>
      </c>
      <c r="AJ7" s="2">
        <v>0</v>
      </c>
      <c r="AK7" s="2">
        <v>0</v>
      </c>
      <c r="AL7" s="2">
        <v>0</v>
      </c>
      <c r="AM7" s="2">
        <v>0</v>
      </c>
      <c r="AN7" s="2">
        <v>0</v>
      </c>
      <c r="AO7" s="2">
        <v>0</v>
      </c>
      <c r="AP7" s="2">
        <v>0</v>
      </c>
      <c r="AQ7" s="2">
        <v>0</v>
      </c>
      <c r="AT7">
        <v>2</v>
      </c>
      <c r="AU7" s="2">
        <v>0</v>
      </c>
      <c r="AV7" s="2">
        <v>0</v>
      </c>
      <c r="AW7" s="2">
        <v>0</v>
      </c>
      <c r="AX7" s="2">
        <v>0</v>
      </c>
      <c r="AY7" s="2">
        <v>0</v>
      </c>
      <c r="AZ7" s="2">
        <v>0</v>
      </c>
      <c r="BA7" s="2">
        <v>0</v>
      </c>
      <c r="BB7" s="2">
        <v>0</v>
      </c>
      <c r="BC7" s="2">
        <v>0</v>
      </c>
      <c r="BD7" s="2">
        <v>0</v>
      </c>
      <c r="BE7" s="2">
        <v>0</v>
      </c>
      <c r="BF7" s="2">
        <v>0</v>
      </c>
      <c r="BI7">
        <v>2</v>
      </c>
      <c r="BJ7" s="2">
        <v>0</v>
      </c>
      <c r="BK7" s="2">
        <v>0</v>
      </c>
      <c r="BL7" s="2">
        <v>0</v>
      </c>
      <c r="BM7" s="2">
        <v>0</v>
      </c>
      <c r="BN7" s="2">
        <v>0</v>
      </c>
      <c r="BO7" s="2">
        <v>0</v>
      </c>
      <c r="BP7" s="2">
        <v>0</v>
      </c>
      <c r="BQ7" s="2">
        <v>0</v>
      </c>
      <c r="BR7" s="2">
        <v>0</v>
      </c>
      <c r="BS7" s="2">
        <v>0</v>
      </c>
      <c r="BT7" s="2">
        <v>0</v>
      </c>
      <c r="BU7" s="2">
        <v>0</v>
      </c>
      <c r="BX7">
        <v>2</v>
      </c>
      <c r="BY7" s="2">
        <v>0</v>
      </c>
      <c r="BZ7" s="2">
        <v>0</v>
      </c>
      <c r="CA7" s="2">
        <v>0</v>
      </c>
      <c r="CB7" s="2">
        <v>0</v>
      </c>
      <c r="CC7" s="2">
        <v>0</v>
      </c>
      <c r="CD7" s="2">
        <v>0</v>
      </c>
      <c r="CE7" s="2">
        <v>0</v>
      </c>
      <c r="CF7" s="2">
        <v>0</v>
      </c>
      <c r="CG7" s="2">
        <v>0</v>
      </c>
      <c r="CH7" s="2">
        <v>0</v>
      </c>
      <c r="CI7" s="2">
        <v>0</v>
      </c>
      <c r="CJ7" s="2">
        <v>0</v>
      </c>
      <c r="CM7">
        <v>2</v>
      </c>
      <c r="CN7" s="2">
        <v>0</v>
      </c>
      <c r="CO7" s="2">
        <v>0</v>
      </c>
      <c r="CP7" s="2">
        <v>0</v>
      </c>
      <c r="CQ7" s="2">
        <v>0</v>
      </c>
      <c r="CR7" s="2">
        <v>0</v>
      </c>
      <c r="CS7" s="2">
        <v>0</v>
      </c>
      <c r="CT7" s="2">
        <v>0</v>
      </c>
      <c r="CU7" s="2">
        <v>0</v>
      </c>
      <c r="CV7" s="2">
        <v>0</v>
      </c>
      <c r="CW7" s="2">
        <v>0</v>
      </c>
      <c r="CX7" s="2">
        <v>0</v>
      </c>
      <c r="CY7" s="2">
        <v>0</v>
      </c>
      <c r="DB7">
        <v>2</v>
      </c>
      <c r="DC7" s="2">
        <v>0</v>
      </c>
      <c r="DD7" s="2">
        <v>0</v>
      </c>
      <c r="DE7" s="2">
        <v>0</v>
      </c>
      <c r="DF7" s="2">
        <v>0</v>
      </c>
      <c r="DG7" s="2">
        <v>0</v>
      </c>
      <c r="DH7" s="2">
        <v>0</v>
      </c>
      <c r="DI7" s="2">
        <v>0</v>
      </c>
      <c r="DJ7" s="2">
        <v>0</v>
      </c>
      <c r="DK7" s="2">
        <v>0</v>
      </c>
      <c r="DL7" s="2">
        <v>0</v>
      </c>
      <c r="DM7" s="2">
        <v>0</v>
      </c>
      <c r="DN7" s="2">
        <v>0</v>
      </c>
    </row>
    <row r="8" spans="2:118" x14ac:dyDescent="0.25">
      <c r="B8" t="s">
        <v>8</v>
      </c>
      <c r="C8" s="6">
        <f>MIN(M482)</f>
        <v>167.6</v>
      </c>
      <c r="E8" t="str">
        <f t="shared" si="0"/>
        <v>0M6Y</v>
      </c>
      <c r="F8">
        <v>6</v>
      </c>
      <c r="G8">
        <v>0</v>
      </c>
      <c r="H8" s="6" cm="1">
        <f t="array" ref="H8">INDEX($Q$5:$AB$44,G8+1,F8)</f>
        <v>0</v>
      </c>
      <c r="I8" s="2" cm="1">
        <f t="array" ref="I8">INDEX($AF$5:$AQ$44,G8+1,F8)</f>
        <v>0</v>
      </c>
      <c r="J8" s="2" cm="1">
        <f t="array" ref="J8">INDEX($AU$5:$BF$44,G8+1,F8)</f>
        <v>0</v>
      </c>
      <c r="K8" s="2" cm="1">
        <f t="array" ref="K8">INDEX($BJ$5:$BU$44,G8+1,F8)</f>
        <v>0</v>
      </c>
      <c r="L8" s="6" cm="1">
        <f t="array" ref="L8">INDEX($BY$5:$CJ$44,G8+1,F8)</f>
        <v>0</v>
      </c>
      <c r="M8" s="2" cm="1">
        <f t="array" ref="M8">INDEX($CN$5:$CY$44,G8+1,F8)</f>
        <v>0</v>
      </c>
      <c r="N8" s="2" cm="1">
        <f t="array" ref="N8">INDEX($DC$5:$DN$44,G8+1,F8)</f>
        <v>0</v>
      </c>
      <c r="P8">
        <v>3</v>
      </c>
      <c r="Q8" s="2">
        <v>0</v>
      </c>
      <c r="R8" s="2">
        <v>0</v>
      </c>
      <c r="S8" s="2">
        <v>0</v>
      </c>
      <c r="T8" s="2">
        <v>0</v>
      </c>
      <c r="U8" s="2">
        <v>0</v>
      </c>
      <c r="V8" s="2">
        <v>0</v>
      </c>
      <c r="W8" s="2">
        <v>0</v>
      </c>
      <c r="X8" s="2">
        <v>0</v>
      </c>
      <c r="Y8" s="2">
        <v>0</v>
      </c>
      <c r="Z8" s="2">
        <v>0</v>
      </c>
      <c r="AA8" s="2">
        <v>0</v>
      </c>
      <c r="AB8" s="2">
        <v>0</v>
      </c>
      <c r="AE8">
        <v>3</v>
      </c>
      <c r="AF8" s="2">
        <v>0</v>
      </c>
      <c r="AG8" s="2">
        <v>0</v>
      </c>
      <c r="AH8" s="2">
        <v>0</v>
      </c>
      <c r="AI8" s="2">
        <v>0</v>
      </c>
      <c r="AJ8" s="2">
        <v>0</v>
      </c>
      <c r="AK8" s="2">
        <v>0</v>
      </c>
      <c r="AL8" s="2">
        <v>0</v>
      </c>
      <c r="AM8" s="2">
        <v>0</v>
      </c>
      <c r="AN8" s="2">
        <v>0</v>
      </c>
      <c r="AO8" s="2">
        <v>0</v>
      </c>
      <c r="AP8" s="2">
        <v>0</v>
      </c>
      <c r="AQ8" s="2">
        <v>0</v>
      </c>
      <c r="AT8">
        <v>3</v>
      </c>
      <c r="AU8" s="2">
        <v>0</v>
      </c>
      <c r="AV8" s="2">
        <v>0</v>
      </c>
      <c r="AW8" s="2">
        <v>0</v>
      </c>
      <c r="AX8" s="2">
        <v>0</v>
      </c>
      <c r="AY8" s="2">
        <v>0</v>
      </c>
      <c r="AZ8" s="2">
        <v>0</v>
      </c>
      <c r="BA8" s="2">
        <v>0</v>
      </c>
      <c r="BB8" s="2">
        <v>0</v>
      </c>
      <c r="BC8" s="2">
        <v>0</v>
      </c>
      <c r="BD8" s="2">
        <v>0</v>
      </c>
      <c r="BE8" s="2">
        <v>0</v>
      </c>
      <c r="BF8" s="2">
        <v>0</v>
      </c>
      <c r="BI8">
        <v>3</v>
      </c>
      <c r="BJ8" s="2">
        <v>0</v>
      </c>
      <c r="BK8" s="2">
        <v>0</v>
      </c>
      <c r="BL8" s="2">
        <v>0</v>
      </c>
      <c r="BM8" s="2">
        <v>0</v>
      </c>
      <c r="BN8" s="2">
        <v>0</v>
      </c>
      <c r="BO8" s="2">
        <v>0</v>
      </c>
      <c r="BP8" s="2">
        <v>0</v>
      </c>
      <c r="BQ8" s="2">
        <v>0</v>
      </c>
      <c r="BR8" s="2">
        <v>0</v>
      </c>
      <c r="BS8" s="2">
        <v>0</v>
      </c>
      <c r="BT8" s="2">
        <v>0</v>
      </c>
      <c r="BU8" s="2">
        <v>0</v>
      </c>
      <c r="BX8">
        <v>3</v>
      </c>
      <c r="BY8" s="2">
        <v>0</v>
      </c>
      <c r="BZ8" s="2">
        <v>0</v>
      </c>
      <c r="CA8" s="2">
        <v>0</v>
      </c>
      <c r="CB8" s="2">
        <v>0</v>
      </c>
      <c r="CC8" s="2">
        <v>0</v>
      </c>
      <c r="CD8" s="2">
        <v>0</v>
      </c>
      <c r="CE8" s="2">
        <v>0</v>
      </c>
      <c r="CF8" s="2">
        <v>0</v>
      </c>
      <c r="CG8" s="2">
        <v>0</v>
      </c>
      <c r="CH8" s="2">
        <v>0</v>
      </c>
      <c r="CI8" s="2">
        <v>0</v>
      </c>
      <c r="CJ8" s="2">
        <v>0</v>
      </c>
      <c r="CM8">
        <v>3</v>
      </c>
      <c r="CN8" s="2">
        <v>0</v>
      </c>
      <c r="CO8" s="2">
        <v>0</v>
      </c>
      <c r="CP8" s="2">
        <v>0</v>
      </c>
      <c r="CQ8" s="2">
        <v>0</v>
      </c>
      <c r="CR8" s="2">
        <v>0</v>
      </c>
      <c r="CS8" s="2">
        <v>0</v>
      </c>
      <c r="CT8" s="2">
        <v>0</v>
      </c>
      <c r="CU8" s="2">
        <v>0</v>
      </c>
      <c r="CV8" s="2">
        <v>0</v>
      </c>
      <c r="CW8" s="2">
        <v>0</v>
      </c>
      <c r="CX8" s="2">
        <v>0</v>
      </c>
      <c r="CY8" s="2">
        <v>0</v>
      </c>
      <c r="DB8">
        <v>3</v>
      </c>
      <c r="DC8" s="2">
        <v>0</v>
      </c>
      <c r="DD8" s="2">
        <v>0</v>
      </c>
      <c r="DE8" s="2">
        <v>0</v>
      </c>
      <c r="DF8" s="2">
        <v>0</v>
      </c>
      <c r="DG8" s="2">
        <v>0</v>
      </c>
      <c r="DH8" s="2">
        <v>0</v>
      </c>
      <c r="DI8" s="2">
        <v>0</v>
      </c>
      <c r="DJ8" s="2">
        <v>0</v>
      </c>
      <c r="DK8" s="2">
        <v>0</v>
      </c>
      <c r="DL8" s="2">
        <v>0</v>
      </c>
      <c r="DM8" s="2">
        <v>0</v>
      </c>
      <c r="DN8" s="2">
        <v>0</v>
      </c>
    </row>
    <row r="9" spans="2:118" x14ac:dyDescent="0.25">
      <c r="B9" t="s">
        <v>18</v>
      </c>
      <c r="C9" s="6">
        <f>MIN(N482)</f>
        <v>127.2</v>
      </c>
      <c r="E9" t="str">
        <f t="shared" si="0"/>
        <v>0M7Y</v>
      </c>
      <c r="F9">
        <v>7</v>
      </c>
      <c r="G9">
        <v>0</v>
      </c>
      <c r="H9" s="6" cm="1">
        <f t="array" ref="H9">INDEX($Q$5:$AB$44,G9+1,F9)</f>
        <v>0</v>
      </c>
      <c r="I9" s="2" cm="1">
        <f t="array" ref="I9">INDEX($AF$5:$AQ$44,G9+1,F9)</f>
        <v>0</v>
      </c>
      <c r="J9" s="2" cm="1">
        <f t="array" ref="J9">INDEX($AU$5:$BF$44,G9+1,F9)</f>
        <v>0</v>
      </c>
      <c r="K9" s="2" cm="1">
        <f t="array" ref="K9">INDEX($BJ$5:$BU$44,G9+1,F9)</f>
        <v>0</v>
      </c>
      <c r="L9" s="6" cm="1">
        <f t="array" ref="L9">INDEX($BY$5:$CJ$44,G9+1,F9)</f>
        <v>0</v>
      </c>
      <c r="M9" s="2" cm="1">
        <f t="array" ref="M9">INDEX($CN$5:$CY$44,G9+1,F9)</f>
        <v>0</v>
      </c>
      <c r="N9" s="2" cm="1">
        <f t="array" ref="N9">INDEX($DC$5:$DN$44,G9+1,F9)</f>
        <v>0</v>
      </c>
      <c r="P9">
        <v>4</v>
      </c>
      <c r="Q9" s="2">
        <v>0</v>
      </c>
      <c r="R9" s="2">
        <v>0</v>
      </c>
      <c r="S9" s="2">
        <v>0</v>
      </c>
      <c r="T9" s="2">
        <v>0</v>
      </c>
      <c r="U9" s="2">
        <v>0</v>
      </c>
      <c r="V9" s="2">
        <v>0</v>
      </c>
      <c r="W9" s="2">
        <v>0</v>
      </c>
      <c r="X9" s="2">
        <v>0</v>
      </c>
      <c r="Y9" s="2">
        <v>0</v>
      </c>
      <c r="Z9" s="2">
        <v>0</v>
      </c>
      <c r="AA9" s="2">
        <v>0</v>
      </c>
      <c r="AB9" s="2">
        <v>0</v>
      </c>
      <c r="AE9">
        <v>4</v>
      </c>
      <c r="AF9" s="2">
        <v>0</v>
      </c>
      <c r="AG9" s="2">
        <v>0</v>
      </c>
      <c r="AH9" s="2">
        <v>0</v>
      </c>
      <c r="AI9" s="2">
        <v>0</v>
      </c>
      <c r="AJ9" s="2">
        <v>0</v>
      </c>
      <c r="AK9" s="2">
        <v>0</v>
      </c>
      <c r="AL9" s="2">
        <v>0</v>
      </c>
      <c r="AM9" s="2">
        <v>0</v>
      </c>
      <c r="AN9" s="2">
        <v>0</v>
      </c>
      <c r="AO9" s="2">
        <v>0</v>
      </c>
      <c r="AP9" s="2">
        <v>0</v>
      </c>
      <c r="AQ9" s="2">
        <v>0</v>
      </c>
      <c r="AT9">
        <v>4</v>
      </c>
      <c r="AU9" s="2">
        <v>0</v>
      </c>
      <c r="AV9" s="2">
        <v>0</v>
      </c>
      <c r="AW9" s="2">
        <v>0</v>
      </c>
      <c r="AX9" s="2">
        <v>0</v>
      </c>
      <c r="AY9" s="2">
        <v>0</v>
      </c>
      <c r="AZ9" s="2">
        <v>0</v>
      </c>
      <c r="BA9" s="2">
        <v>0</v>
      </c>
      <c r="BB9" s="2">
        <v>0</v>
      </c>
      <c r="BC9" s="2">
        <v>0</v>
      </c>
      <c r="BD9" s="2">
        <v>0</v>
      </c>
      <c r="BE9" s="2">
        <v>0</v>
      </c>
      <c r="BF9" s="2">
        <v>0</v>
      </c>
      <c r="BI9">
        <v>4</v>
      </c>
      <c r="BJ9" s="2">
        <v>0</v>
      </c>
      <c r="BK9" s="2">
        <v>0</v>
      </c>
      <c r="BL9" s="2">
        <v>0</v>
      </c>
      <c r="BM9" s="2">
        <v>0</v>
      </c>
      <c r="BN9" s="2">
        <v>0</v>
      </c>
      <c r="BO9" s="2">
        <v>0</v>
      </c>
      <c r="BP9" s="2">
        <v>0</v>
      </c>
      <c r="BQ9" s="2">
        <v>0</v>
      </c>
      <c r="BR9" s="2">
        <v>0</v>
      </c>
      <c r="BS9" s="2">
        <v>0</v>
      </c>
      <c r="BT9" s="2">
        <v>0</v>
      </c>
      <c r="BU9" s="2">
        <v>0</v>
      </c>
      <c r="BX9">
        <v>4</v>
      </c>
      <c r="BY9" s="2">
        <v>0</v>
      </c>
      <c r="BZ9" s="2">
        <v>0</v>
      </c>
      <c r="CA9" s="2">
        <v>0</v>
      </c>
      <c r="CB9" s="2">
        <v>0</v>
      </c>
      <c r="CC9" s="2">
        <v>0</v>
      </c>
      <c r="CD9" s="2">
        <v>0</v>
      </c>
      <c r="CE9" s="2">
        <v>0</v>
      </c>
      <c r="CF9" s="2">
        <v>0</v>
      </c>
      <c r="CG9" s="2">
        <v>0</v>
      </c>
      <c r="CH9" s="2">
        <v>0</v>
      </c>
      <c r="CI9" s="2">
        <v>0</v>
      </c>
      <c r="CJ9" s="2">
        <v>0</v>
      </c>
      <c r="CM9">
        <v>4</v>
      </c>
      <c r="CN9" s="2">
        <v>0</v>
      </c>
      <c r="CO9" s="2">
        <v>0</v>
      </c>
      <c r="CP9" s="2">
        <v>0</v>
      </c>
      <c r="CQ9" s="2">
        <v>0</v>
      </c>
      <c r="CR9" s="2">
        <v>0</v>
      </c>
      <c r="CS9" s="2">
        <v>0</v>
      </c>
      <c r="CT9" s="2">
        <v>0</v>
      </c>
      <c r="CU9" s="2">
        <v>0</v>
      </c>
      <c r="CV9" s="2">
        <v>0</v>
      </c>
      <c r="CW9" s="2">
        <v>0</v>
      </c>
      <c r="CX9" s="2">
        <v>0</v>
      </c>
      <c r="CY9" s="2">
        <v>0</v>
      </c>
      <c r="DB9">
        <v>4</v>
      </c>
      <c r="DC9" s="2">
        <v>0</v>
      </c>
      <c r="DD9" s="2">
        <v>0</v>
      </c>
      <c r="DE9" s="2">
        <v>0</v>
      </c>
      <c r="DF9" s="2">
        <v>0</v>
      </c>
      <c r="DG9" s="2">
        <v>0</v>
      </c>
      <c r="DH9" s="2">
        <v>0</v>
      </c>
      <c r="DI9" s="2">
        <v>0</v>
      </c>
      <c r="DJ9" s="2">
        <v>0</v>
      </c>
      <c r="DK9" s="2">
        <v>0</v>
      </c>
      <c r="DL9" s="2">
        <v>0</v>
      </c>
      <c r="DM9" s="2">
        <v>0</v>
      </c>
      <c r="DN9" s="2">
        <v>0</v>
      </c>
    </row>
    <row r="10" spans="2:118" x14ac:dyDescent="0.25">
      <c r="E10" t="str">
        <f t="shared" si="0"/>
        <v>0M8Y</v>
      </c>
      <c r="F10">
        <v>8</v>
      </c>
      <c r="G10">
        <v>0</v>
      </c>
      <c r="H10" s="6" cm="1">
        <f t="array" ref="H10">INDEX($Q$5:$AB$44,G10+1,F10)</f>
        <v>0</v>
      </c>
      <c r="I10" s="2" cm="1">
        <f t="array" ref="I10">INDEX($AF$5:$AQ$44,G10+1,F10)</f>
        <v>0</v>
      </c>
      <c r="J10" s="2" cm="1">
        <f t="array" ref="J10">INDEX($AU$5:$BF$44,G10+1,F10)</f>
        <v>0</v>
      </c>
      <c r="K10" s="2" cm="1">
        <f t="array" ref="K10">INDEX($BJ$5:$BU$44,G10+1,F10)</f>
        <v>0</v>
      </c>
      <c r="L10" s="6" cm="1">
        <f t="array" ref="L10">INDEX($BY$5:$CJ$44,G10+1,F10)</f>
        <v>0</v>
      </c>
      <c r="M10" s="2" cm="1">
        <f t="array" ref="M10">INDEX($CN$5:$CY$44,G10+1,F10)</f>
        <v>0</v>
      </c>
      <c r="N10" s="2" cm="1">
        <f t="array" ref="N10">INDEX($DC$5:$DN$44,G10+1,F10)</f>
        <v>0</v>
      </c>
      <c r="P10">
        <v>5</v>
      </c>
      <c r="Q10" s="2">
        <v>494.1</v>
      </c>
      <c r="R10" s="2">
        <v>493.2</v>
      </c>
      <c r="S10" s="2">
        <v>492.3</v>
      </c>
      <c r="T10" s="2">
        <v>491.3</v>
      </c>
      <c r="U10" s="2">
        <v>490.4</v>
      </c>
      <c r="V10" s="2">
        <v>489.5</v>
      </c>
      <c r="W10" s="2">
        <v>488.6</v>
      </c>
      <c r="X10" s="2">
        <v>487.7</v>
      </c>
      <c r="Y10" s="2">
        <v>486.8</v>
      </c>
      <c r="Z10" s="2">
        <v>485.8</v>
      </c>
      <c r="AA10" s="2">
        <v>484.9</v>
      </c>
      <c r="AB10" s="2">
        <v>484</v>
      </c>
      <c r="AE10">
        <v>5</v>
      </c>
      <c r="AF10" s="2">
        <v>304.2</v>
      </c>
      <c r="AG10" s="2">
        <v>303.7</v>
      </c>
      <c r="AH10" s="2">
        <v>303.10000000000002</v>
      </c>
      <c r="AI10" s="2">
        <v>302.5</v>
      </c>
      <c r="AJ10" s="2">
        <v>302</v>
      </c>
      <c r="AK10" s="2">
        <v>301.39999999999998</v>
      </c>
      <c r="AL10" s="2">
        <v>300.8</v>
      </c>
      <c r="AM10" s="2">
        <v>300.3</v>
      </c>
      <c r="AN10" s="2">
        <v>299.7</v>
      </c>
      <c r="AO10" s="2">
        <v>299.2</v>
      </c>
      <c r="AP10" s="2">
        <v>298.60000000000002</v>
      </c>
      <c r="AQ10" s="2">
        <v>298</v>
      </c>
      <c r="AT10">
        <v>5</v>
      </c>
      <c r="AU10" s="2">
        <v>481.1</v>
      </c>
      <c r="AV10" s="2">
        <v>480.2</v>
      </c>
      <c r="AW10" s="2">
        <v>479.3</v>
      </c>
      <c r="AX10" s="2">
        <v>478.4</v>
      </c>
      <c r="AY10" s="2">
        <v>477.5</v>
      </c>
      <c r="AZ10" s="2">
        <v>476.6</v>
      </c>
      <c r="BA10" s="2">
        <v>475.7</v>
      </c>
      <c r="BB10" s="2">
        <v>474.8</v>
      </c>
      <c r="BC10" s="2">
        <v>473.9</v>
      </c>
      <c r="BD10" s="2">
        <v>473</v>
      </c>
      <c r="BE10" s="2">
        <v>472.1</v>
      </c>
      <c r="BF10" s="2">
        <v>471.2</v>
      </c>
      <c r="BI10">
        <v>5</v>
      </c>
      <c r="BJ10" s="2">
        <v>822.8</v>
      </c>
      <c r="BK10" s="2">
        <v>821.3</v>
      </c>
      <c r="BL10" s="2">
        <v>819.8</v>
      </c>
      <c r="BM10" s="2">
        <v>818.3</v>
      </c>
      <c r="BN10" s="2">
        <v>816.7</v>
      </c>
      <c r="BO10" s="2">
        <v>815.2</v>
      </c>
      <c r="BP10" s="2">
        <v>813.7</v>
      </c>
      <c r="BQ10" s="2">
        <v>812.2</v>
      </c>
      <c r="BR10" s="2">
        <v>810.6</v>
      </c>
      <c r="BS10" s="2">
        <v>809.1</v>
      </c>
      <c r="BT10" s="2">
        <v>807.6</v>
      </c>
      <c r="BU10" s="2">
        <v>806.1</v>
      </c>
      <c r="BX10">
        <v>5</v>
      </c>
      <c r="BY10" s="2">
        <v>287.5</v>
      </c>
      <c r="BZ10" s="2">
        <v>286.89999999999998</v>
      </c>
      <c r="CA10" s="2">
        <v>286.39999999999998</v>
      </c>
      <c r="CB10" s="2">
        <v>285.89999999999998</v>
      </c>
      <c r="CC10" s="2">
        <v>285.3</v>
      </c>
      <c r="CD10" s="2">
        <v>284.8</v>
      </c>
      <c r="CE10" s="2">
        <v>284.3</v>
      </c>
      <c r="CF10" s="2">
        <v>283.7</v>
      </c>
      <c r="CG10" s="2">
        <v>283.2</v>
      </c>
      <c r="CH10" s="2">
        <v>282.7</v>
      </c>
      <c r="CI10" s="2">
        <v>282.10000000000002</v>
      </c>
      <c r="CJ10" s="2">
        <v>281.60000000000002</v>
      </c>
      <c r="CM10">
        <v>5</v>
      </c>
      <c r="CN10" s="2">
        <v>752.8</v>
      </c>
      <c r="CO10" s="2">
        <v>751.4</v>
      </c>
      <c r="CP10" s="2">
        <v>750</v>
      </c>
      <c r="CQ10" s="2">
        <v>748.6</v>
      </c>
      <c r="CR10" s="2">
        <v>747.2</v>
      </c>
      <c r="CS10" s="2">
        <v>745.8</v>
      </c>
      <c r="CT10" s="2">
        <v>744.4</v>
      </c>
      <c r="CU10" s="2">
        <v>743</v>
      </c>
      <c r="CV10" s="2">
        <v>741.6</v>
      </c>
      <c r="CW10" s="2">
        <v>740.2</v>
      </c>
      <c r="CX10" s="2">
        <v>738.8</v>
      </c>
      <c r="CY10" s="2">
        <v>737.4</v>
      </c>
      <c r="DB10">
        <v>5</v>
      </c>
      <c r="DC10" s="2">
        <v>571.29999999999995</v>
      </c>
      <c r="DD10" s="2">
        <v>570.29999999999995</v>
      </c>
      <c r="DE10" s="2">
        <v>569.20000000000005</v>
      </c>
      <c r="DF10" s="2">
        <v>568.20000000000005</v>
      </c>
      <c r="DG10" s="2">
        <v>567.1</v>
      </c>
      <c r="DH10" s="2">
        <v>566</v>
      </c>
      <c r="DI10" s="2">
        <v>565</v>
      </c>
      <c r="DJ10" s="2">
        <v>563.9</v>
      </c>
      <c r="DK10" s="2">
        <v>562.9</v>
      </c>
      <c r="DL10" s="2">
        <v>561.79999999999995</v>
      </c>
      <c r="DM10" s="2">
        <v>560.70000000000005</v>
      </c>
      <c r="DN10" s="2">
        <v>559.70000000000005</v>
      </c>
    </row>
    <row r="11" spans="2:118" x14ac:dyDescent="0.25">
      <c r="B11" s="124" t="s">
        <v>14</v>
      </c>
      <c r="C11" s="124"/>
      <c r="E11" t="str">
        <f t="shared" si="0"/>
        <v>0M9Y</v>
      </c>
      <c r="F11">
        <v>9</v>
      </c>
      <c r="G11">
        <v>0</v>
      </c>
      <c r="H11" s="6" cm="1">
        <f t="array" ref="H11">INDEX($Q$5:$AB$44,G11+1,F11)</f>
        <v>0</v>
      </c>
      <c r="I11" s="2" cm="1">
        <f t="array" ref="I11">INDEX($AF$5:$AQ$44,G11+1,F11)</f>
        <v>0</v>
      </c>
      <c r="J11" s="2" cm="1">
        <f t="array" ref="J11">INDEX($AU$5:$BF$44,G11+1,F11)</f>
        <v>0</v>
      </c>
      <c r="K11" s="2" cm="1">
        <f t="array" ref="K11">INDEX($BJ$5:$BU$44,G11+1,F11)</f>
        <v>0</v>
      </c>
      <c r="L11" s="6" cm="1">
        <f t="array" ref="L11">INDEX($BY$5:$CJ$44,G11+1,F11)</f>
        <v>0</v>
      </c>
      <c r="M11" s="2" cm="1">
        <f t="array" ref="M11">INDEX($CN$5:$CY$44,G11+1,F11)</f>
        <v>0</v>
      </c>
      <c r="N11" s="2" cm="1">
        <f t="array" ref="N11">INDEX($DC$5:$DN$44,G11+1,F11)</f>
        <v>0</v>
      </c>
      <c r="P11">
        <v>6</v>
      </c>
      <c r="Q11" s="2">
        <v>483.1</v>
      </c>
      <c r="R11" s="2">
        <v>482.2</v>
      </c>
      <c r="S11" s="2">
        <v>481.3</v>
      </c>
      <c r="T11" s="2">
        <v>480.3</v>
      </c>
      <c r="U11" s="2">
        <v>479.4</v>
      </c>
      <c r="V11" s="2">
        <v>478.5</v>
      </c>
      <c r="W11" s="2">
        <v>477.6</v>
      </c>
      <c r="X11" s="2">
        <v>476.7</v>
      </c>
      <c r="Y11" s="2">
        <v>475.8</v>
      </c>
      <c r="Z11" s="2">
        <v>474.8</v>
      </c>
      <c r="AA11" s="2">
        <v>473.9</v>
      </c>
      <c r="AB11" s="2">
        <v>473</v>
      </c>
      <c r="AE11">
        <v>6</v>
      </c>
      <c r="AF11" s="2">
        <v>297.5</v>
      </c>
      <c r="AG11" s="2">
        <v>296.89999999999998</v>
      </c>
      <c r="AH11" s="2">
        <v>296.3</v>
      </c>
      <c r="AI11" s="2">
        <v>295.8</v>
      </c>
      <c r="AJ11" s="2">
        <v>295.2</v>
      </c>
      <c r="AK11" s="2">
        <v>294.60000000000002</v>
      </c>
      <c r="AL11" s="2">
        <v>294.10000000000002</v>
      </c>
      <c r="AM11" s="2">
        <v>293.5</v>
      </c>
      <c r="AN11" s="2">
        <v>292.89999999999998</v>
      </c>
      <c r="AO11" s="2">
        <v>292.39999999999998</v>
      </c>
      <c r="AP11" s="2">
        <v>291.8</v>
      </c>
      <c r="AQ11" s="2">
        <v>291.3</v>
      </c>
      <c r="AT11">
        <v>6</v>
      </c>
      <c r="AU11" s="2">
        <v>470.3</v>
      </c>
      <c r="AV11" s="2">
        <v>469.5</v>
      </c>
      <c r="AW11" s="2">
        <v>468.6</v>
      </c>
      <c r="AX11" s="2">
        <v>467.7</v>
      </c>
      <c r="AY11" s="2">
        <v>466.8</v>
      </c>
      <c r="AZ11" s="2">
        <v>465.9</v>
      </c>
      <c r="BA11" s="2">
        <v>465</v>
      </c>
      <c r="BB11" s="2">
        <v>464.1</v>
      </c>
      <c r="BC11" s="2">
        <v>463.2</v>
      </c>
      <c r="BD11" s="2">
        <v>462.3</v>
      </c>
      <c r="BE11" s="2">
        <v>461.4</v>
      </c>
      <c r="BF11" s="2">
        <v>460.5</v>
      </c>
      <c r="BI11">
        <v>6</v>
      </c>
      <c r="BJ11" s="2">
        <v>804.5</v>
      </c>
      <c r="BK11" s="2">
        <v>803</v>
      </c>
      <c r="BL11" s="2">
        <v>801.5</v>
      </c>
      <c r="BM11" s="2">
        <v>799.9</v>
      </c>
      <c r="BN11" s="2">
        <v>798.4</v>
      </c>
      <c r="BO11" s="2">
        <v>796.9</v>
      </c>
      <c r="BP11" s="2">
        <v>795.4</v>
      </c>
      <c r="BQ11" s="2">
        <v>793.8</v>
      </c>
      <c r="BR11" s="2">
        <v>792.3</v>
      </c>
      <c r="BS11" s="2">
        <v>790.8</v>
      </c>
      <c r="BT11" s="2">
        <v>789.3</v>
      </c>
      <c r="BU11" s="2">
        <v>787.7</v>
      </c>
      <c r="BX11">
        <v>6</v>
      </c>
      <c r="BY11" s="2">
        <v>281.10000000000002</v>
      </c>
      <c r="BZ11" s="2">
        <v>280.5</v>
      </c>
      <c r="CA11" s="2">
        <v>280</v>
      </c>
      <c r="CB11" s="2">
        <v>279.5</v>
      </c>
      <c r="CC11" s="2">
        <v>278.89999999999998</v>
      </c>
      <c r="CD11" s="2">
        <v>278.39999999999998</v>
      </c>
      <c r="CE11" s="2">
        <v>277.89999999999998</v>
      </c>
      <c r="CF11" s="2">
        <v>277.3</v>
      </c>
      <c r="CG11" s="2">
        <v>276.8</v>
      </c>
      <c r="CH11" s="2">
        <v>276.3</v>
      </c>
      <c r="CI11" s="2">
        <v>275.7</v>
      </c>
      <c r="CJ11" s="2">
        <v>275.2</v>
      </c>
      <c r="CM11">
        <v>6</v>
      </c>
      <c r="CN11" s="2">
        <v>736</v>
      </c>
      <c r="CO11" s="2">
        <v>734.6</v>
      </c>
      <c r="CP11" s="2">
        <v>733.3</v>
      </c>
      <c r="CQ11" s="2">
        <v>731.9</v>
      </c>
      <c r="CR11" s="2">
        <v>730.5</v>
      </c>
      <c r="CS11" s="2">
        <v>729.1</v>
      </c>
      <c r="CT11" s="2">
        <v>727.7</v>
      </c>
      <c r="CU11" s="2">
        <v>726.3</v>
      </c>
      <c r="CV11" s="2">
        <v>724.9</v>
      </c>
      <c r="CW11" s="2">
        <v>723.5</v>
      </c>
      <c r="CX11" s="2">
        <v>722.1</v>
      </c>
      <c r="CY11" s="2">
        <v>720.7</v>
      </c>
      <c r="DB11">
        <v>6</v>
      </c>
      <c r="DC11" s="2">
        <v>558.6</v>
      </c>
      <c r="DD11" s="2">
        <v>557.6</v>
      </c>
      <c r="DE11" s="2">
        <v>556.5</v>
      </c>
      <c r="DF11" s="2">
        <v>555.4</v>
      </c>
      <c r="DG11" s="2">
        <v>554.4</v>
      </c>
      <c r="DH11" s="2">
        <v>553.29999999999995</v>
      </c>
      <c r="DI11" s="2">
        <v>552.29999999999995</v>
      </c>
      <c r="DJ11" s="2">
        <v>551.20000000000005</v>
      </c>
      <c r="DK11" s="2">
        <v>550.1</v>
      </c>
      <c r="DL11" s="2">
        <v>549.1</v>
      </c>
      <c r="DM11" s="2">
        <v>548</v>
      </c>
      <c r="DN11" s="2">
        <v>547</v>
      </c>
    </row>
    <row r="12" spans="2:118" x14ac:dyDescent="0.25">
      <c r="B12" s="1" t="s">
        <v>6</v>
      </c>
      <c r="C12" s="1" t="s">
        <v>2</v>
      </c>
      <c r="E12" t="str">
        <f t="shared" si="0"/>
        <v>0M10Y</v>
      </c>
      <c r="F12">
        <v>10</v>
      </c>
      <c r="G12">
        <v>0</v>
      </c>
      <c r="H12" s="6" cm="1">
        <f t="array" ref="H12">INDEX($Q$5:$AB$44,G12+1,F12)</f>
        <v>0</v>
      </c>
      <c r="I12" s="2" cm="1">
        <f t="array" ref="I12">INDEX($AF$5:$AQ$44,G12+1,F12)</f>
        <v>0</v>
      </c>
      <c r="J12" s="2" cm="1">
        <f t="array" ref="J12">INDEX($AU$5:$BF$44,G12+1,F12)</f>
        <v>0</v>
      </c>
      <c r="K12" s="2" cm="1">
        <f t="array" ref="K12">INDEX($BJ$5:$BU$44,G12+1,F12)</f>
        <v>0</v>
      </c>
      <c r="L12" s="6" cm="1">
        <f t="array" ref="L12">INDEX($BY$5:$CJ$44,G12+1,F12)</f>
        <v>0</v>
      </c>
      <c r="M12" s="2" cm="1">
        <f t="array" ref="M12">INDEX($CN$5:$CY$44,G12+1,F12)</f>
        <v>0</v>
      </c>
      <c r="N12" s="2" cm="1">
        <f t="array" ref="N12">INDEX($DC$5:$DN$44,G12+1,F12)</f>
        <v>0</v>
      </c>
      <c r="P12">
        <v>7</v>
      </c>
      <c r="Q12" s="2">
        <v>472.1</v>
      </c>
      <c r="R12" s="2">
        <v>471.2</v>
      </c>
      <c r="S12" s="2">
        <v>470.3</v>
      </c>
      <c r="T12" s="2">
        <v>469.3</v>
      </c>
      <c r="U12" s="2">
        <v>468.4</v>
      </c>
      <c r="V12" s="2">
        <v>467.5</v>
      </c>
      <c r="W12" s="2">
        <v>466.6</v>
      </c>
      <c r="X12" s="2">
        <v>465.7</v>
      </c>
      <c r="Y12" s="2">
        <v>464.8</v>
      </c>
      <c r="Z12" s="2">
        <v>463.8</v>
      </c>
      <c r="AA12" s="2">
        <v>462.9</v>
      </c>
      <c r="AB12" s="2">
        <v>462</v>
      </c>
      <c r="AE12">
        <v>7</v>
      </c>
      <c r="AF12" s="2">
        <v>290.7</v>
      </c>
      <c r="AG12" s="2">
        <v>290.10000000000002</v>
      </c>
      <c r="AH12" s="2">
        <v>289.60000000000002</v>
      </c>
      <c r="AI12" s="2">
        <v>289</v>
      </c>
      <c r="AJ12" s="2">
        <v>288.39999999999998</v>
      </c>
      <c r="AK12" s="2">
        <v>287.89999999999998</v>
      </c>
      <c r="AL12" s="2">
        <v>287.3</v>
      </c>
      <c r="AM12" s="2">
        <v>286.7</v>
      </c>
      <c r="AN12" s="2">
        <v>286.2</v>
      </c>
      <c r="AO12" s="2">
        <v>285.60000000000002</v>
      </c>
      <c r="AP12" s="2">
        <v>285</v>
      </c>
      <c r="AQ12" s="2">
        <v>284.5</v>
      </c>
      <c r="AT12">
        <v>7</v>
      </c>
      <c r="AU12" s="2">
        <v>459.6</v>
      </c>
      <c r="AV12" s="2">
        <v>458.7</v>
      </c>
      <c r="AW12" s="2">
        <v>457.9</v>
      </c>
      <c r="AX12" s="2">
        <v>457</v>
      </c>
      <c r="AY12" s="2">
        <v>456.1</v>
      </c>
      <c r="AZ12" s="2">
        <v>455.2</v>
      </c>
      <c r="BA12" s="2">
        <v>454.3</v>
      </c>
      <c r="BB12" s="2">
        <v>453.4</v>
      </c>
      <c r="BC12" s="2">
        <v>452.5</v>
      </c>
      <c r="BD12" s="2">
        <v>451.6</v>
      </c>
      <c r="BE12" s="2">
        <v>450.7</v>
      </c>
      <c r="BF12" s="2">
        <v>449.8</v>
      </c>
      <c r="BI12">
        <v>7</v>
      </c>
      <c r="BJ12" s="2">
        <v>786.2</v>
      </c>
      <c r="BK12" s="2">
        <v>784.7</v>
      </c>
      <c r="BL12" s="2">
        <v>783.1</v>
      </c>
      <c r="BM12" s="2">
        <v>781.6</v>
      </c>
      <c r="BN12" s="2">
        <v>780.1</v>
      </c>
      <c r="BO12" s="2">
        <v>778.6</v>
      </c>
      <c r="BP12" s="2">
        <v>777</v>
      </c>
      <c r="BQ12" s="2">
        <v>775.5</v>
      </c>
      <c r="BR12" s="2">
        <v>774</v>
      </c>
      <c r="BS12" s="2">
        <v>772.5</v>
      </c>
      <c r="BT12" s="2">
        <v>770.9</v>
      </c>
      <c r="BU12" s="2">
        <v>769.4</v>
      </c>
      <c r="BX12">
        <v>7</v>
      </c>
      <c r="BY12" s="2">
        <v>274.7</v>
      </c>
      <c r="BZ12" s="2">
        <v>274.10000000000002</v>
      </c>
      <c r="CA12" s="2">
        <v>273.60000000000002</v>
      </c>
      <c r="CB12" s="2">
        <v>273.10000000000002</v>
      </c>
      <c r="CC12" s="2">
        <v>272.5</v>
      </c>
      <c r="CD12" s="2">
        <v>272</v>
      </c>
      <c r="CE12" s="2">
        <v>271.5</v>
      </c>
      <c r="CF12" s="2">
        <v>270.89999999999998</v>
      </c>
      <c r="CG12" s="2">
        <v>270.39999999999998</v>
      </c>
      <c r="CH12" s="2">
        <v>269.89999999999998</v>
      </c>
      <c r="CI12" s="2">
        <v>269.3</v>
      </c>
      <c r="CJ12" s="2">
        <v>268.8</v>
      </c>
      <c r="CM12">
        <v>7</v>
      </c>
      <c r="CN12" s="2">
        <v>719.3</v>
      </c>
      <c r="CO12" s="2">
        <v>717.9</v>
      </c>
      <c r="CP12" s="2">
        <v>716.5</v>
      </c>
      <c r="CQ12" s="2">
        <v>715.1</v>
      </c>
      <c r="CR12" s="2">
        <v>713.7</v>
      </c>
      <c r="CS12" s="2">
        <v>712.3</v>
      </c>
      <c r="CT12" s="2">
        <v>710.9</v>
      </c>
      <c r="CU12" s="2">
        <v>709.5</v>
      </c>
      <c r="CV12" s="2">
        <v>708.1</v>
      </c>
      <c r="CW12" s="2">
        <v>706.7</v>
      </c>
      <c r="CX12" s="2">
        <v>705.3</v>
      </c>
      <c r="CY12" s="2">
        <v>703.9</v>
      </c>
      <c r="DB12">
        <v>7</v>
      </c>
      <c r="DC12" s="2">
        <v>545.9</v>
      </c>
      <c r="DD12" s="2">
        <v>544.79999999999995</v>
      </c>
      <c r="DE12" s="2">
        <v>543.79999999999995</v>
      </c>
      <c r="DF12" s="2">
        <v>542.70000000000005</v>
      </c>
      <c r="DG12" s="2">
        <v>541.70000000000005</v>
      </c>
      <c r="DH12" s="2">
        <v>540.6</v>
      </c>
      <c r="DI12" s="2">
        <v>539.5</v>
      </c>
      <c r="DJ12" s="2">
        <v>538.5</v>
      </c>
      <c r="DK12" s="2">
        <v>537.4</v>
      </c>
      <c r="DL12" s="2">
        <v>536.4</v>
      </c>
      <c r="DM12" s="2">
        <v>535.29999999999995</v>
      </c>
      <c r="DN12" s="2">
        <v>534.20000000000005</v>
      </c>
    </row>
    <row r="13" spans="2:118" x14ac:dyDescent="0.25">
      <c r="B13" t="s">
        <v>4</v>
      </c>
      <c r="C13" s="6">
        <v>31</v>
      </c>
      <c r="E13" t="str">
        <f t="shared" si="0"/>
        <v>0M11Y</v>
      </c>
      <c r="F13">
        <v>11</v>
      </c>
      <c r="G13">
        <v>0</v>
      </c>
      <c r="H13" s="6" cm="1">
        <f t="array" ref="H13">INDEX($Q$5:$AB$44,G13+1,F13)</f>
        <v>0</v>
      </c>
      <c r="I13" s="2" cm="1">
        <f t="array" ref="I13">INDEX($AF$5:$AQ$44,G13+1,F13)</f>
        <v>0</v>
      </c>
      <c r="J13" s="2" cm="1">
        <f t="array" ref="J13">INDEX($AU$5:$BF$44,G13+1,F13)</f>
        <v>0</v>
      </c>
      <c r="K13" s="2" cm="1">
        <f t="array" ref="K13">INDEX($BJ$5:$BU$44,G13+1,F13)</f>
        <v>0</v>
      </c>
      <c r="L13" s="6" cm="1">
        <f t="array" ref="L13">INDEX($BY$5:$CJ$44,G13+1,F13)</f>
        <v>0</v>
      </c>
      <c r="M13" s="2" cm="1">
        <f t="array" ref="M13">INDEX($CN$5:$CY$44,G13+1,F13)</f>
        <v>0</v>
      </c>
      <c r="N13" s="2" cm="1">
        <f t="array" ref="N13">INDEX($DC$5:$DN$44,G13+1,F13)</f>
        <v>0</v>
      </c>
      <c r="P13">
        <v>8</v>
      </c>
      <c r="Q13" s="2">
        <v>461.1</v>
      </c>
      <c r="R13" s="2">
        <v>460.2</v>
      </c>
      <c r="S13" s="2">
        <v>459.3</v>
      </c>
      <c r="T13" s="2">
        <v>458.3</v>
      </c>
      <c r="U13" s="2">
        <v>457.4</v>
      </c>
      <c r="V13" s="2">
        <v>456.5</v>
      </c>
      <c r="W13" s="2">
        <v>455.6</v>
      </c>
      <c r="X13" s="2">
        <v>454.7</v>
      </c>
      <c r="Y13" s="2">
        <v>453.8</v>
      </c>
      <c r="Z13" s="2">
        <v>452.8</v>
      </c>
      <c r="AA13" s="2">
        <v>451.9</v>
      </c>
      <c r="AB13" s="2">
        <v>451</v>
      </c>
      <c r="AE13">
        <v>8</v>
      </c>
      <c r="AF13" s="2">
        <v>283.89999999999998</v>
      </c>
      <c r="AG13" s="2">
        <v>283.39999999999998</v>
      </c>
      <c r="AH13" s="2">
        <v>282.8</v>
      </c>
      <c r="AI13" s="2">
        <v>282.2</v>
      </c>
      <c r="AJ13" s="2">
        <v>281.7</v>
      </c>
      <c r="AK13" s="2">
        <v>281.10000000000002</v>
      </c>
      <c r="AL13" s="2">
        <v>280.5</v>
      </c>
      <c r="AM13" s="2">
        <v>280</v>
      </c>
      <c r="AN13" s="2">
        <v>279.39999999999998</v>
      </c>
      <c r="AO13" s="2">
        <v>278.8</v>
      </c>
      <c r="AP13" s="2">
        <v>278.3</v>
      </c>
      <c r="AQ13" s="2">
        <v>277.7</v>
      </c>
      <c r="AT13">
        <v>8</v>
      </c>
      <c r="AU13" s="2">
        <v>448.9</v>
      </c>
      <c r="AV13" s="2">
        <v>448</v>
      </c>
      <c r="AW13" s="2">
        <v>447.1</v>
      </c>
      <c r="AX13" s="2">
        <v>446.3</v>
      </c>
      <c r="AY13" s="2">
        <v>445.4</v>
      </c>
      <c r="AZ13" s="2">
        <v>444.5</v>
      </c>
      <c r="BA13" s="2">
        <v>443.6</v>
      </c>
      <c r="BB13" s="2">
        <v>442.7</v>
      </c>
      <c r="BC13" s="2">
        <v>441.8</v>
      </c>
      <c r="BD13" s="2">
        <v>440.9</v>
      </c>
      <c r="BE13" s="2">
        <v>440</v>
      </c>
      <c r="BF13" s="2">
        <v>439.1</v>
      </c>
      <c r="BI13">
        <v>8</v>
      </c>
      <c r="BJ13" s="2">
        <v>767.9</v>
      </c>
      <c r="BK13" s="2">
        <v>766.3</v>
      </c>
      <c r="BL13" s="2">
        <v>764.8</v>
      </c>
      <c r="BM13" s="2">
        <v>763.3</v>
      </c>
      <c r="BN13" s="2">
        <v>761.8</v>
      </c>
      <c r="BO13" s="2">
        <v>760.2</v>
      </c>
      <c r="BP13" s="2">
        <v>758.7</v>
      </c>
      <c r="BQ13" s="2">
        <v>757.2</v>
      </c>
      <c r="BR13" s="2">
        <v>755.7</v>
      </c>
      <c r="BS13" s="2">
        <v>754.1</v>
      </c>
      <c r="BT13" s="2">
        <v>752.6</v>
      </c>
      <c r="BU13" s="2">
        <v>751.1</v>
      </c>
      <c r="BX13">
        <v>8</v>
      </c>
      <c r="BY13" s="2">
        <v>268.3</v>
      </c>
      <c r="BZ13" s="2">
        <v>267.7</v>
      </c>
      <c r="CA13" s="2">
        <v>267.2</v>
      </c>
      <c r="CB13" s="2">
        <v>266.7</v>
      </c>
      <c r="CC13" s="2">
        <v>266.10000000000002</v>
      </c>
      <c r="CD13" s="2">
        <v>265.60000000000002</v>
      </c>
      <c r="CE13" s="2">
        <v>265.10000000000002</v>
      </c>
      <c r="CF13" s="2">
        <v>264.5</v>
      </c>
      <c r="CG13" s="2">
        <v>264</v>
      </c>
      <c r="CH13" s="2">
        <v>263.5</v>
      </c>
      <c r="CI13" s="2">
        <v>262.89999999999998</v>
      </c>
      <c r="CJ13" s="2">
        <v>262.39999999999998</v>
      </c>
      <c r="CM13">
        <v>8</v>
      </c>
      <c r="CN13" s="2">
        <v>702.5</v>
      </c>
      <c r="CO13" s="2">
        <v>701.1</v>
      </c>
      <c r="CP13" s="2">
        <v>699.7</v>
      </c>
      <c r="CQ13" s="2">
        <v>698.3</v>
      </c>
      <c r="CR13" s="2">
        <v>696.9</v>
      </c>
      <c r="CS13" s="2">
        <v>695.5</v>
      </c>
      <c r="CT13" s="2">
        <v>694.1</v>
      </c>
      <c r="CU13" s="2">
        <v>692.7</v>
      </c>
      <c r="CV13" s="2">
        <v>691.4</v>
      </c>
      <c r="CW13" s="2">
        <v>690</v>
      </c>
      <c r="CX13" s="2">
        <v>688.6</v>
      </c>
      <c r="CY13" s="2">
        <v>687.2</v>
      </c>
      <c r="DB13">
        <v>8</v>
      </c>
      <c r="DC13" s="2">
        <v>533.20000000000005</v>
      </c>
      <c r="DD13" s="2">
        <v>532.1</v>
      </c>
      <c r="DE13" s="2">
        <v>531.1</v>
      </c>
      <c r="DF13" s="2">
        <v>530</v>
      </c>
      <c r="DG13" s="2">
        <v>528.9</v>
      </c>
      <c r="DH13" s="2">
        <v>527.9</v>
      </c>
      <c r="DI13" s="2">
        <v>526.79999999999995</v>
      </c>
      <c r="DJ13" s="2">
        <v>525.79999999999995</v>
      </c>
      <c r="DK13" s="2">
        <v>524.70000000000005</v>
      </c>
      <c r="DL13" s="2">
        <v>523.6</v>
      </c>
      <c r="DM13" s="2">
        <v>522.6</v>
      </c>
      <c r="DN13" s="2">
        <v>521.5</v>
      </c>
    </row>
    <row r="14" spans="2:118" x14ac:dyDescent="0.25">
      <c r="B14" t="s">
        <v>5</v>
      </c>
      <c r="C14" s="6">
        <v>150</v>
      </c>
      <c r="E14" t="str">
        <f t="shared" si="0"/>
        <v>0M12Y</v>
      </c>
      <c r="F14">
        <v>12</v>
      </c>
      <c r="G14">
        <v>0</v>
      </c>
      <c r="H14" s="6" cm="1">
        <f t="array" ref="H14">INDEX($Q$5:$AB$44,G14+1,F14)</f>
        <v>0</v>
      </c>
      <c r="I14" s="2" cm="1">
        <f t="array" ref="I14">INDEX($AF$5:$AQ$44,G14+1,F14)</f>
        <v>0</v>
      </c>
      <c r="J14" s="2" cm="1">
        <f t="array" ref="J14">INDEX($AU$5:$BF$44,G14+1,F14)</f>
        <v>0</v>
      </c>
      <c r="K14" s="2" cm="1">
        <f t="array" ref="K14">INDEX($BJ$5:$BU$44,G14+1,F14)</f>
        <v>0</v>
      </c>
      <c r="L14" s="6" cm="1">
        <f t="array" ref="L14">INDEX($BY$5:$CJ$44,G14+1,F14)</f>
        <v>0</v>
      </c>
      <c r="M14" s="2" cm="1">
        <f t="array" ref="M14">INDEX($CN$5:$CY$44,G14+1,F14)</f>
        <v>0</v>
      </c>
      <c r="N14" s="2" cm="1">
        <f t="array" ref="N14">INDEX($DC$5:$DN$44,G14+1,F14)</f>
        <v>0</v>
      </c>
      <c r="P14">
        <v>9</v>
      </c>
      <c r="Q14" s="2">
        <v>450.1</v>
      </c>
      <c r="R14" s="2">
        <v>449.2</v>
      </c>
      <c r="S14" s="2">
        <v>448.3</v>
      </c>
      <c r="T14" s="2">
        <v>447.3</v>
      </c>
      <c r="U14" s="2">
        <v>446.4</v>
      </c>
      <c r="V14" s="2">
        <v>445.5</v>
      </c>
      <c r="W14" s="2">
        <v>444.6</v>
      </c>
      <c r="X14" s="2">
        <v>443.7</v>
      </c>
      <c r="Y14" s="2">
        <v>442.8</v>
      </c>
      <c r="Z14" s="2">
        <v>441.8</v>
      </c>
      <c r="AA14" s="2">
        <v>440.9</v>
      </c>
      <c r="AB14" s="2">
        <v>440</v>
      </c>
      <c r="AE14">
        <v>9</v>
      </c>
      <c r="AF14" s="2">
        <v>277.10000000000002</v>
      </c>
      <c r="AG14" s="2">
        <v>276.60000000000002</v>
      </c>
      <c r="AH14" s="2">
        <v>276</v>
      </c>
      <c r="AI14" s="2">
        <v>275.39999999999998</v>
      </c>
      <c r="AJ14" s="2">
        <v>274.89999999999998</v>
      </c>
      <c r="AK14" s="2">
        <v>274.3</v>
      </c>
      <c r="AL14" s="2">
        <v>273.8</v>
      </c>
      <c r="AM14" s="2">
        <v>273.2</v>
      </c>
      <c r="AN14" s="2">
        <v>272.60000000000002</v>
      </c>
      <c r="AO14" s="2">
        <v>272.10000000000002</v>
      </c>
      <c r="AP14" s="2">
        <v>271.5</v>
      </c>
      <c r="AQ14" s="2">
        <v>270.89999999999998</v>
      </c>
      <c r="AT14">
        <v>9</v>
      </c>
      <c r="AU14" s="2">
        <v>438.2</v>
      </c>
      <c r="AV14" s="2">
        <v>437.3</v>
      </c>
      <c r="AW14" s="2">
        <v>436.4</v>
      </c>
      <c r="AX14" s="2">
        <v>435.5</v>
      </c>
      <c r="AY14" s="2">
        <v>434.6</v>
      </c>
      <c r="AZ14" s="2">
        <v>433.8</v>
      </c>
      <c r="BA14" s="2">
        <v>432.9</v>
      </c>
      <c r="BB14" s="2">
        <v>432</v>
      </c>
      <c r="BC14" s="2">
        <v>431.1</v>
      </c>
      <c r="BD14" s="2">
        <v>430.2</v>
      </c>
      <c r="BE14" s="2">
        <v>429.3</v>
      </c>
      <c r="BF14" s="2">
        <v>428.4</v>
      </c>
      <c r="BI14">
        <v>9</v>
      </c>
      <c r="BJ14" s="2">
        <v>749.5</v>
      </c>
      <c r="BK14" s="2">
        <v>748</v>
      </c>
      <c r="BL14" s="2">
        <v>746.5</v>
      </c>
      <c r="BM14" s="2">
        <v>745</v>
      </c>
      <c r="BN14" s="2">
        <v>743.4</v>
      </c>
      <c r="BO14" s="2">
        <v>741.9</v>
      </c>
      <c r="BP14" s="2">
        <v>740.4</v>
      </c>
      <c r="BQ14" s="2">
        <v>738.9</v>
      </c>
      <c r="BR14" s="2">
        <v>737.3</v>
      </c>
      <c r="BS14" s="2">
        <v>735.8</v>
      </c>
      <c r="BT14" s="2">
        <v>734.3</v>
      </c>
      <c r="BU14" s="2">
        <v>732.8</v>
      </c>
      <c r="BX14">
        <v>9</v>
      </c>
      <c r="BY14" s="2">
        <v>261.89999999999998</v>
      </c>
      <c r="BZ14" s="2">
        <v>261.3</v>
      </c>
      <c r="CA14" s="2">
        <v>260.8</v>
      </c>
      <c r="CB14" s="2">
        <v>260.3</v>
      </c>
      <c r="CC14" s="2">
        <v>259.7</v>
      </c>
      <c r="CD14" s="2">
        <v>259.2</v>
      </c>
      <c r="CE14" s="2">
        <v>258.7</v>
      </c>
      <c r="CF14" s="2">
        <v>258.10000000000002</v>
      </c>
      <c r="CG14" s="2">
        <v>257.60000000000002</v>
      </c>
      <c r="CH14" s="2">
        <v>257.10000000000002</v>
      </c>
      <c r="CI14" s="2">
        <v>256.5</v>
      </c>
      <c r="CJ14" s="2">
        <v>256</v>
      </c>
      <c r="CM14">
        <v>9</v>
      </c>
      <c r="CN14" s="2">
        <v>685.8</v>
      </c>
      <c r="CO14" s="2">
        <v>684.4</v>
      </c>
      <c r="CP14" s="2">
        <v>683</v>
      </c>
      <c r="CQ14" s="2">
        <v>681.6</v>
      </c>
      <c r="CR14" s="2">
        <v>680.2</v>
      </c>
      <c r="CS14" s="2">
        <v>678.8</v>
      </c>
      <c r="CT14" s="2">
        <v>677.4</v>
      </c>
      <c r="CU14" s="2">
        <v>676</v>
      </c>
      <c r="CV14" s="2">
        <v>674.6</v>
      </c>
      <c r="CW14" s="2">
        <v>673.2</v>
      </c>
      <c r="CX14" s="2">
        <v>671.8</v>
      </c>
      <c r="CY14" s="2">
        <v>670.4</v>
      </c>
      <c r="DB14">
        <v>9</v>
      </c>
      <c r="DC14" s="2">
        <v>520.5</v>
      </c>
      <c r="DD14" s="2">
        <v>519.4</v>
      </c>
      <c r="DE14" s="2">
        <v>518.29999999999995</v>
      </c>
      <c r="DF14" s="2">
        <v>517.29999999999995</v>
      </c>
      <c r="DG14" s="2">
        <v>516.20000000000005</v>
      </c>
      <c r="DH14" s="2">
        <v>515.20000000000005</v>
      </c>
      <c r="DI14" s="2">
        <v>514.1</v>
      </c>
      <c r="DJ14" s="2">
        <v>513</v>
      </c>
      <c r="DK14" s="2">
        <v>512</v>
      </c>
      <c r="DL14" s="2">
        <v>510.9</v>
      </c>
      <c r="DM14" s="2">
        <v>509.9</v>
      </c>
      <c r="DN14" s="2">
        <v>508.8</v>
      </c>
    </row>
    <row r="15" spans="2:118" x14ac:dyDescent="0.25">
      <c r="B15" t="s">
        <v>25</v>
      </c>
      <c r="C15" s="6">
        <v>27.5</v>
      </c>
      <c r="E15" t="str">
        <f t="shared" si="0"/>
        <v>1M1Y</v>
      </c>
      <c r="F15">
        <f>F3</f>
        <v>1</v>
      </c>
      <c r="G15">
        <f>G3+1</f>
        <v>1</v>
      </c>
      <c r="H15" s="6" cm="1">
        <f t="array" ref="H15">INDEX($Q$5:$AB$44,G15+1,F15)</f>
        <v>0</v>
      </c>
      <c r="I15" s="2" cm="1">
        <f t="array" ref="I15">INDEX($AF$5:$AQ$44,G15+1,F15)</f>
        <v>0</v>
      </c>
      <c r="J15" s="2" cm="1">
        <f t="array" ref="J15">INDEX($AU$5:$BF$44,G15+1,F15)</f>
        <v>0</v>
      </c>
      <c r="K15" s="2" cm="1">
        <f t="array" ref="K15">INDEX($BJ$5:$BU$44,G15+1,F15)</f>
        <v>0</v>
      </c>
      <c r="L15" s="6" cm="1">
        <f t="array" ref="L15">INDEX($BY$5:$CJ$44,G15+1,F15)</f>
        <v>0</v>
      </c>
      <c r="M15" s="2" cm="1">
        <f t="array" ref="M15">INDEX($CN$5:$CY$44,G15+1,F15)</f>
        <v>0</v>
      </c>
      <c r="N15" s="2" cm="1">
        <f t="array" ref="N15">INDEX($DC$5:$DN$44,G15+1,F15)</f>
        <v>0</v>
      </c>
      <c r="P15">
        <v>10</v>
      </c>
      <c r="Q15" s="2">
        <v>439.1</v>
      </c>
      <c r="R15" s="2">
        <v>438.2</v>
      </c>
      <c r="S15" s="2">
        <v>437.3</v>
      </c>
      <c r="T15" s="2">
        <v>436.3</v>
      </c>
      <c r="U15" s="2">
        <v>435.4</v>
      </c>
      <c r="V15" s="2">
        <v>434.5</v>
      </c>
      <c r="W15" s="2">
        <v>433.6</v>
      </c>
      <c r="X15" s="2">
        <v>432.7</v>
      </c>
      <c r="Y15" s="2">
        <v>431.8</v>
      </c>
      <c r="Z15" s="2">
        <v>430.8</v>
      </c>
      <c r="AA15" s="2">
        <v>429.9</v>
      </c>
      <c r="AB15" s="2">
        <v>429</v>
      </c>
      <c r="AE15">
        <v>10</v>
      </c>
      <c r="AF15" s="2">
        <v>270.39999999999998</v>
      </c>
      <c r="AG15" s="2">
        <v>269.8</v>
      </c>
      <c r="AH15" s="2">
        <v>269.2</v>
      </c>
      <c r="AI15" s="2">
        <v>268.7</v>
      </c>
      <c r="AJ15" s="2">
        <v>268.10000000000002</v>
      </c>
      <c r="AK15" s="2">
        <v>267.5</v>
      </c>
      <c r="AL15" s="2">
        <v>267</v>
      </c>
      <c r="AM15" s="2">
        <v>266.39999999999998</v>
      </c>
      <c r="AN15" s="2">
        <v>265.89999999999998</v>
      </c>
      <c r="AO15" s="2">
        <v>265.3</v>
      </c>
      <c r="AP15" s="2">
        <v>264.7</v>
      </c>
      <c r="AQ15" s="2">
        <v>264.2</v>
      </c>
      <c r="AT15">
        <v>10</v>
      </c>
      <c r="AU15" s="2">
        <v>427.5</v>
      </c>
      <c r="AV15" s="2">
        <v>426.6</v>
      </c>
      <c r="AW15" s="2">
        <v>425.7</v>
      </c>
      <c r="AX15" s="2">
        <v>424.8</v>
      </c>
      <c r="AY15" s="2">
        <v>423.9</v>
      </c>
      <c r="AZ15" s="2">
        <v>423</v>
      </c>
      <c r="BA15" s="2">
        <v>422.2</v>
      </c>
      <c r="BB15" s="2">
        <v>421.3</v>
      </c>
      <c r="BC15" s="2">
        <v>420.4</v>
      </c>
      <c r="BD15" s="2">
        <v>419.5</v>
      </c>
      <c r="BE15" s="2">
        <v>418.6</v>
      </c>
      <c r="BF15" s="2">
        <v>417.7</v>
      </c>
      <c r="BI15">
        <v>10</v>
      </c>
      <c r="BJ15" s="2">
        <v>731.2</v>
      </c>
      <c r="BK15" s="2">
        <v>729.7</v>
      </c>
      <c r="BL15" s="2">
        <v>728.2</v>
      </c>
      <c r="BM15" s="2">
        <v>726.6</v>
      </c>
      <c r="BN15" s="2">
        <v>725.1</v>
      </c>
      <c r="BO15" s="2">
        <v>723.6</v>
      </c>
      <c r="BP15" s="2">
        <v>722.1</v>
      </c>
      <c r="BQ15" s="2">
        <v>720.5</v>
      </c>
      <c r="BR15" s="2">
        <v>719</v>
      </c>
      <c r="BS15" s="2">
        <v>717.5</v>
      </c>
      <c r="BT15" s="2">
        <v>716</v>
      </c>
      <c r="BU15" s="2">
        <v>714.4</v>
      </c>
      <c r="BX15">
        <v>10</v>
      </c>
      <c r="BY15" s="2">
        <v>255.5</v>
      </c>
      <c r="BZ15" s="2">
        <v>254.9</v>
      </c>
      <c r="CA15" s="2">
        <v>254.4</v>
      </c>
      <c r="CB15" s="2">
        <v>253.9</v>
      </c>
      <c r="CC15" s="2">
        <v>253.3</v>
      </c>
      <c r="CD15" s="2">
        <v>252.8</v>
      </c>
      <c r="CE15" s="2">
        <v>252.3</v>
      </c>
      <c r="CF15" s="2">
        <v>251.7</v>
      </c>
      <c r="CG15" s="2">
        <v>251.2</v>
      </c>
      <c r="CH15" s="2">
        <v>250.7</v>
      </c>
      <c r="CI15" s="2">
        <v>250.1</v>
      </c>
      <c r="CJ15" s="2">
        <v>249.6</v>
      </c>
      <c r="CM15">
        <v>10</v>
      </c>
      <c r="CN15" s="2">
        <v>669</v>
      </c>
      <c r="CO15" s="2">
        <v>667.6</v>
      </c>
      <c r="CP15" s="2">
        <v>666.2</v>
      </c>
      <c r="CQ15" s="2">
        <v>664.8</v>
      </c>
      <c r="CR15" s="2">
        <v>663.4</v>
      </c>
      <c r="CS15" s="2">
        <v>662</v>
      </c>
      <c r="CT15" s="2">
        <v>660.6</v>
      </c>
      <c r="CU15" s="2">
        <v>659.2</v>
      </c>
      <c r="CV15" s="2">
        <v>657.8</v>
      </c>
      <c r="CW15" s="2">
        <v>656.4</v>
      </c>
      <c r="CX15" s="2">
        <v>655</v>
      </c>
      <c r="CY15" s="2">
        <v>653.6</v>
      </c>
      <c r="DB15">
        <v>10</v>
      </c>
      <c r="DC15" s="2">
        <v>507.7</v>
      </c>
      <c r="DD15" s="2">
        <v>506.7</v>
      </c>
      <c r="DE15" s="2">
        <v>505.6</v>
      </c>
      <c r="DF15" s="2">
        <v>504.6</v>
      </c>
      <c r="DG15" s="2">
        <v>503.5</v>
      </c>
      <c r="DH15" s="2">
        <v>502.4</v>
      </c>
      <c r="DI15" s="2">
        <v>501.4</v>
      </c>
      <c r="DJ15" s="2">
        <v>500.3</v>
      </c>
      <c r="DK15" s="2">
        <v>499.3</v>
      </c>
      <c r="DL15" s="2">
        <v>498.2</v>
      </c>
      <c r="DM15" s="2">
        <v>497.1</v>
      </c>
      <c r="DN15" s="2">
        <v>496.1</v>
      </c>
    </row>
    <row r="16" spans="2:118" x14ac:dyDescent="0.25">
      <c r="E16" t="str">
        <f t="shared" si="0"/>
        <v>1M2Y</v>
      </c>
      <c r="F16">
        <f t="shared" ref="F16:F79" si="1">F4</f>
        <v>2</v>
      </c>
      <c r="G16">
        <f t="shared" ref="G16:G79" si="2">G4+1</f>
        <v>1</v>
      </c>
      <c r="H16" s="6" cm="1">
        <f t="array" ref="H16">INDEX($Q$5:$AB$44,G16+1,F16)</f>
        <v>0</v>
      </c>
      <c r="I16" s="2" cm="1">
        <f t="array" ref="I16">INDEX($AF$5:$AQ$44,G16+1,F16)</f>
        <v>0</v>
      </c>
      <c r="J16" s="2" cm="1">
        <f t="array" ref="J16">INDEX($AU$5:$BF$44,G16+1,F16)</f>
        <v>0</v>
      </c>
      <c r="K16" s="2" cm="1">
        <f t="array" ref="K16">INDEX($BJ$5:$BU$44,G16+1,F16)</f>
        <v>0</v>
      </c>
      <c r="L16" s="6" cm="1">
        <f t="array" ref="L16">INDEX($BY$5:$CJ$44,G16+1,F16)</f>
        <v>0</v>
      </c>
      <c r="M16" s="2" cm="1">
        <f t="array" ref="M16">INDEX($CN$5:$CY$44,G16+1,F16)</f>
        <v>0</v>
      </c>
      <c r="N16" s="2" cm="1">
        <f t="array" ref="N16">INDEX($DC$5:$DN$44,G16+1,F16)</f>
        <v>0</v>
      </c>
      <c r="P16">
        <v>11</v>
      </c>
      <c r="Q16" s="2">
        <v>428.1</v>
      </c>
      <c r="R16" s="2">
        <v>427.2</v>
      </c>
      <c r="S16" s="2">
        <v>426.3</v>
      </c>
      <c r="T16" s="2">
        <v>425.3</v>
      </c>
      <c r="U16" s="2">
        <v>424.4</v>
      </c>
      <c r="V16" s="2">
        <v>423.5</v>
      </c>
      <c r="W16" s="2">
        <v>422.6</v>
      </c>
      <c r="X16" s="2">
        <v>421.7</v>
      </c>
      <c r="Y16" s="2">
        <v>420.8</v>
      </c>
      <c r="Z16" s="2">
        <v>419.8</v>
      </c>
      <c r="AA16" s="2">
        <v>418.9</v>
      </c>
      <c r="AB16" s="2">
        <v>418</v>
      </c>
      <c r="AE16">
        <v>11</v>
      </c>
      <c r="AF16" s="2">
        <v>263.60000000000002</v>
      </c>
      <c r="AG16" s="2">
        <v>263</v>
      </c>
      <c r="AH16" s="2">
        <v>262.5</v>
      </c>
      <c r="AI16" s="2">
        <v>261.89999999999998</v>
      </c>
      <c r="AJ16" s="2">
        <v>261.3</v>
      </c>
      <c r="AK16" s="2">
        <v>260.8</v>
      </c>
      <c r="AL16" s="2">
        <v>260.2</v>
      </c>
      <c r="AM16" s="2">
        <v>259.60000000000002</v>
      </c>
      <c r="AN16" s="2">
        <v>259.10000000000002</v>
      </c>
      <c r="AO16" s="2">
        <v>258.5</v>
      </c>
      <c r="AP16" s="2">
        <v>258</v>
      </c>
      <c r="AQ16" s="2">
        <v>257.39999999999998</v>
      </c>
      <c r="AT16">
        <v>11</v>
      </c>
      <c r="AU16" s="2">
        <v>416.8</v>
      </c>
      <c r="AV16" s="2">
        <v>415.9</v>
      </c>
      <c r="AW16" s="2">
        <v>415</v>
      </c>
      <c r="AX16" s="2">
        <v>414.1</v>
      </c>
      <c r="AY16" s="2">
        <v>413.2</v>
      </c>
      <c r="AZ16" s="2">
        <v>412.3</v>
      </c>
      <c r="BA16" s="2">
        <v>411.4</v>
      </c>
      <c r="BB16" s="2">
        <v>410.6</v>
      </c>
      <c r="BC16" s="2">
        <v>409.7</v>
      </c>
      <c r="BD16" s="2">
        <v>408.8</v>
      </c>
      <c r="BE16" s="2">
        <v>407.9</v>
      </c>
      <c r="BF16" s="2">
        <v>407</v>
      </c>
      <c r="BI16">
        <v>11</v>
      </c>
      <c r="BJ16" s="2">
        <v>712.9</v>
      </c>
      <c r="BK16" s="2">
        <v>711.4</v>
      </c>
      <c r="BL16" s="2">
        <v>709.8</v>
      </c>
      <c r="BM16" s="2">
        <v>708.3</v>
      </c>
      <c r="BN16" s="2">
        <v>706.8</v>
      </c>
      <c r="BO16" s="2">
        <v>705.3</v>
      </c>
      <c r="BP16" s="2">
        <v>703.7</v>
      </c>
      <c r="BQ16" s="2">
        <v>702.2</v>
      </c>
      <c r="BR16" s="2">
        <v>700.7</v>
      </c>
      <c r="BS16" s="2">
        <v>699.2</v>
      </c>
      <c r="BT16" s="2">
        <v>697.6</v>
      </c>
      <c r="BU16" s="2">
        <v>696.1</v>
      </c>
      <c r="BX16">
        <v>11</v>
      </c>
      <c r="BY16" s="2">
        <v>249.1</v>
      </c>
      <c r="BZ16" s="2">
        <v>248.5</v>
      </c>
      <c r="CA16" s="2">
        <v>248</v>
      </c>
      <c r="CB16" s="2">
        <v>247.5</v>
      </c>
      <c r="CC16" s="2">
        <v>246.9</v>
      </c>
      <c r="CD16" s="2">
        <v>246.4</v>
      </c>
      <c r="CE16" s="2">
        <v>245.9</v>
      </c>
      <c r="CF16" s="2">
        <v>245.3</v>
      </c>
      <c r="CG16" s="2">
        <v>244.8</v>
      </c>
      <c r="CH16" s="2">
        <v>244.3</v>
      </c>
      <c r="CI16" s="2">
        <v>243.7</v>
      </c>
      <c r="CJ16" s="2">
        <v>243.2</v>
      </c>
      <c r="CM16">
        <v>11</v>
      </c>
      <c r="CN16" s="2">
        <v>652.20000000000005</v>
      </c>
      <c r="CO16" s="2">
        <v>650.79999999999995</v>
      </c>
      <c r="CP16" s="2">
        <v>649.5</v>
      </c>
      <c r="CQ16" s="2">
        <v>648.1</v>
      </c>
      <c r="CR16" s="2">
        <v>646.70000000000005</v>
      </c>
      <c r="CS16" s="2">
        <v>645.29999999999995</v>
      </c>
      <c r="CT16" s="2">
        <v>643.9</v>
      </c>
      <c r="CU16" s="2">
        <v>642.5</v>
      </c>
      <c r="CV16" s="2">
        <v>641.1</v>
      </c>
      <c r="CW16" s="2">
        <v>639.70000000000005</v>
      </c>
      <c r="CX16" s="2">
        <v>638.29999999999995</v>
      </c>
      <c r="CY16" s="2">
        <v>636.9</v>
      </c>
      <c r="DB16">
        <v>11</v>
      </c>
      <c r="DC16" s="2">
        <v>495</v>
      </c>
      <c r="DD16" s="2">
        <v>494</v>
      </c>
      <c r="DE16" s="2">
        <v>492.9</v>
      </c>
      <c r="DF16" s="2">
        <v>491.8</v>
      </c>
      <c r="DG16" s="2">
        <v>490.8</v>
      </c>
      <c r="DH16" s="2">
        <v>489.7</v>
      </c>
      <c r="DI16" s="2">
        <v>488.7</v>
      </c>
      <c r="DJ16" s="2">
        <v>487.6</v>
      </c>
      <c r="DK16" s="2">
        <v>486.5</v>
      </c>
      <c r="DL16" s="2">
        <v>485.5</v>
      </c>
      <c r="DM16" s="2">
        <v>484.4</v>
      </c>
      <c r="DN16" s="2">
        <v>483.4</v>
      </c>
    </row>
    <row r="17" spans="2:118" x14ac:dyDescent="0.25">
      <c r="B17" s="124" t="s">
        <v>39</v>
      </c>
      <c r="C17" s="124"/>
      <c r="E17" t="str">
        <f t="shared" si="0"/>
        <v>1M3Y</v>
      </c>
      <c r="F17">
        <f t="shared" si="1"/>
        <v>3</v>
      </c>
      <c r="G17">
        <f t="shared" si="2"/>
        <v>1</v>
      </c>
      <c r="H17" s="6" cm="1">
        <f t="array" ref="H17">INDEX($Q$5:$AB$44,G17+1,F17)</f>
        <v>0</v>
      </c>
      <c r="I17" s="2" cm="1">
        <f t="array" ref="I17">INDEX($AF$5:$AQ$44,G17+1,F17)</f>
        <v>0</v>
      </c>
      <c r="J17" s="2" cm="1">
        <f t="array" ref="J17">INDEX($AU$5:$BF$44,G17+1,F17)</f>
        <v>0</v>
      </c>
      <c r="K17" s="2" cm="1">
        <f t="array" ref="K17">INDEX($BJ$5:$BU$44,G17+1,F17)</f>
        <v>0</v>
      </c>
      <c r="L17" s="6" cm="1">
        <f t="array" ref="L17">INDEX($BY$5:$CJ$44,G17+1,F17)</f>
        <v>0</v>
      </c>
      <c r="M17" s="2" cm="1">
        <f t="array" ref="M17">INDEX($CN$5:$CY$44,G17+1,F17)</f>
        <v>0</v>
      </c>
      <c r="N17" s="2" cm="1">
        <f t="array" ref="N17">INDEX($DC$5:$DN$44,G17+1,F17)</f>
        <v>0</v>
      </c>
      <c r="P17">
        <v>12</v>
      </c>
      <c r="Q17" s="2">
        <v>417.1</v>
      </c>
      <c r="R17" s="2">
        <v>416.2</v>
      </c>
      <c r="S17" s="2">
        <v>415.3</v>
      </c>
      <c r="T17" s="2">
        <v>414.3</v>
      </c>
      <c r="U17" s="2">
        <v>413.4</v>
      </c>
      <c r="V17" s="2">
        <v>412.5</v>
      </c>
      <c r="W17" s="2">
        <v>411.6</v>
      </c>
      <c r="X17" s="2">
        <v>410.7</v>
      </c>
      <c r="Y17" s="2">
        <v>409.8</v>
      </c>
      <c r="Z17" s="2">
        <v>408.8</v>
      </c>
      <c r="AA17" s="2">
        <v>407.9</v>
      </c>
      <c r="AB17" s="2">
        <v>407</v>
      </c>
      <c r="AE17">
        <v>12</v>
      </c>
      <c r="AF17" s="2">
        <v>256.8</v>
      </c>
      <c r="AG17" s="2">
        <v>256.3</v>
      </c>
      <c r="AH17" s="2">
        <v>255.7</v>
      </c>
      <c r="AI17" s="2">
        <v>255.1</v>
      </c>
      <c r="AJ17" s="2">
        <v>254.6</v>
      </c>
      <c r="AK17" s="2">
        <v>254</v>
      </c>
      <c r="AL17" s="2">
        <v>253.4</v>
      </c>
      <c r="AM17" s="2">
        <v>252.9</v>
      </c>
      <c r="AN17" s="2">
        <v>252.3</v>
      </c>
      <c r="AO17" s="2">
        <v>251.7</v>
      </c>
      <c r="AP17" s="2">
        <v>251.2</v>
      </c>
      <c r="AQ17" s="2">
        <v>250.6</v>
      </c>
      <c r="AT17">
        <v>12</v>
      </c>
      <c r="AU17" s="2">
        <v>406.1</v>
      </c>
      <c r="AV17" s="2">
        <v>405.2</v>
      </c>
      <c r="AW17" s="2">
        <v>404.3</v>
      </c>
      <c r="AX17" s="2">
        <v>403.4</v>
      </c>
      <c r="AY17" s="2">
        <v>402.5</v>
      </c>
      <c r="AZ17" s="2">
        <v>401.6</v>
      </c>
      <c r="BA17" s="2">
        <v>400.7</v>
      </c>
      <c r="BB17" s="2">
        <v>399.8</v>
      </c>
      <c r="BC17" s="2">
        <v>398.9</v>
      </c>
      <c r="BD17" s="2">
        <v>398.1</v>
      </c>
      <c r="BE17" s="2">
        <v>397.2</v>
      </c>
      <c r="BF17" s="2">
        <v>396.3</v>
      </c>
      <c r="BI17">
        <v>12</v>
      </c>
      <c r="BJ17" s="2">
        <v>694.6</v>
      </c>
      <c r="BK17" s="2">
        <v>693</v>
      </c>
      <c r="BL17" s="2">
        <v>691.5</v>
      </c>
      <c r="BM17" s="2">
        <v>690</v>
      </c>
      <c r="BN17" s="2">
        <v>688.5</v>
      </c>
      <c r="BO17" s="2">
        <v>686.9</v>
      </c>
      <c r="BP17" s="2">
        <v>685.4</v>
      </c>
      <c r="BQ17" s="2">
        <v>683.9</v>
      </c>
      <c r="BR17" s="2">
        <v>682.4</v>
      </c>
      <c r="BS17" s="2">
        <v>680.8</v>
      </c>
      <c r="BT17" s="2">
        <v>679.3</v>
      </c>
      <c r="BU17" s="2">
        <v>677.8</v>
      </c>
      <c r="BX17">
        <v>12</v>
      </c>
      <c r="BY17" s="2">
        <v>242.7</v>
      </c>
      <c r="BZ17" s="2">
        <v>242.1</v>
      </c>
      <c r="CA17" s="2">
        <v>241.6</v>
      </c>
      <c r="CB17" s="2">
        <v>241.1</v>
      </c>
      <c r="CC17" s="2">
        <v>240.5</v>
      </c>
      <c r="CD17" s="2">
        <v>240</v>
      </c>
      <c r="CE17" s="2">
        <v>239.5</v>
      </c>
      <c r="CF17" s="2">
        <v>238.9</v>
      </c>
      <c r="CG17" s="2">
        <v>238.4</v>
      </c>
      <c r="CH17" s="2">
        <v>237.9</v>
      </c>
      <c r="CI17" s="2">
        <v>237.3</v>
      </c>
      <c r="CJ17" s="2">
        <v>236.8</v>
      </c>
      <c r="CM17">
        <v>12</v>
      </c>
      <c r="CN17" s="2">
        <v>635.5</v>
      </c>
      <c r="CO17" s="2">
        <v>634.1</v>
      </c>
      <c r="CP17" s="2">
        <v>632.70000000000005</v>
      </c>
      <c r="CQ17" s="2">
        <v>631.29999999999995</v>
      </c>
      <c r="CR17" s="2">
        <v>629.9</v>
      </c>
      <c r="CS17" s="2">
        <v>628.5</v>
      </c>
      <c r="CT17" s="2">
        <v>627.1</v>
      </c>
      <c r="CU17" s="2">
        <v>625.70000000000005</v>
      </c>
      <c r="CV17" s="2">
        <v>624.29999999999995</v>
      </c>
      <c r="CW17" s="2">
        <v>622.9</v>
      </c>
      <c r="CX17" s="2">
        <v>621.5</v>
      </c>
      <c r="CY17" s="2">
        <v>620.1</v>
      </c>
      <c r="DB17">
        <v>12</v>
      </c>
      <c r="DC17" s="2">
        <v>482.3</v>
      </c>
      <c r="DD17" s="2">
        <v>481.2</v>
      </c>
      <c r="DE17" s="2">
        <v>480.2</v>
      </c>
      <c r="DF17" s="2">
        <v>479.1</v>
      </c>
      <c r="DG17" s="2">
        <v>478.1</v>
      </c>
      <c r="DH17" s="2">
        <v>477</v>
      </c>
      <c r="DI17" s="2">
        <v>475.9</v>
      </c>
      <c r="DJ17" s="2">
        <v>474.9</v>
      </c>
      <c r="DK17" s="2">
        <v>473.8</v>
      </c>
      <c r="DL17" s="2">
        <v>472.8</v>
      </c>
      <c r="DM17" s="2">
        <v>471.7</v>
      </c>
      <c r="DN17" s="2">
        <v>470.6</v>
      </c>
    </row>
    <row r="18" spans="2:118" x14ac:dyDescent="0.25">
      <c r="B18" s="1" t="s">
        <v>6</v>
      </c>
      <c r="C18" s="1" t="s">
        <v>2</v>
      </c>
      <c r="E18" t="str">
        <f t="shared" si="0"/>
        <v>1M4Y</v>
      </c>
      <c r="F18">
        <f t="shared" si="1"/>
        <v>4</v>
      </c>
      <c r="G18">
        <f t="shared" si="2"/>
        <v>1</v>
      </c>
      <c r="H18" s="6" cm="1">
        <f t="array" ref="H18">INDEX($Q$5:$AB$44,G18+1,F18)</f>
        <v>0</v>
      </c>
      <c r="I18" s="2" cm="1">
        <f t="array" ref="I18">INDEX($AF$5:$AQ$44,G18+1,F18)</f>
        <v>0</v>
      </c>
      <c r="J18" s="2" cm="1">
        <f t="array" ref="J18">INDEX($AU$5:$BF$44,G18+1,F18)</f>
        <v>0</v>
      </c>
      <c r="K18" s="2" cm="1">
        <f t="array" ref="K18">INDEX($BJ$5:$BU$44,G18+1,F18)</f>
        <v>0</v>
      </c>
      <c r="L18" s="6" cm="1">
        <f t="array" ref="L18">INDEX($BY$5:$CJ$44,G18+1,F18)</f>
        <v>0</v>
      </c>
      <c r="M18" s="2" cm="1">
        <f t="array" ref="M18">INDEX($CN$5:$CY$44,G18+1,F18)</f>
        <v>0</v>
      </c>
      <c r="N18" s="2" cm="1">
        <f t="array" ref="N18">INDEX($DC$5:$DN$44,G18+1,F18)</f>
        <v>0</v>
      </c>
      <c r="P18">
        <v>13</v>
      </c>
      <c r="Q18" s="2">
        <v>406.1</v>
      </c>
      <c r="R18" s="2">
        <v>405.2</v>
      </c>
      <c r="S18" s="2">
        <v>404.3</v>
      </c>
      <c r="T18" s="2">
        <v>403.3</v>
      </c>
      <c r="U18" s="2">
        <v>402.4</v>
      </c>
      <c r="V18" s="2">
        <v>401.5</v>
      </c>
      <c r="W18" s="2">
        <v>400.6</v>
      </c>
      <c r="X18" s="2">
        <v>399.7</v>
      </c>
      <c r="Y18" s="2">
        <v>398.8</v>
      </c>
      <c r="Z18" s="2">
        <v>397.8</v>
      </c>
      <c r="AA18" s="2">
        <v>396.9</v>
      </c>
      <c r="AB18" s="2">
        <v>396</v>
      </c>
      <c r="AE18">
        <v>13</v>
      </c>
      <c r="AF18" s="2">
        <v>250</v>
      </c>
      <c r="AG18" s="2">
        <v>249.5</v>
      </c>
      <c r="AH18" s="2">
        <v>248.9</v>
      </c>
      <c r="AI18" s="2">
        <v>248.4</v>
      </c>
      <c r="AJ18" s="2">
        <v>247.8</v>
      </c>
      <c r="AK18" s="2">
        <v>247.2</v>
      </c>
      <c r="AL18" s="2">
        <v>246.7</v>
      </c>
      <c r="AM18" s="2">
        <v>246.1</v>
      </c>
      <c r="AN18" s="2">
        <v>245.5</v>
      </c>
      <c r="AO18" s="2">
        <v>245</v>
      </c>
      <c r="AP18" s="2">
        <v>244.4</v>
      </c>
      <c r="AQ18" s="2">
        <v>243.8</v>
      </c>
      <c r="AT18">
        <v>13</v>
      </c>
      <c r="AU18" s="2">
        <v>395.4</v>
      </c>
      <c r="AV18" s="2">
        <v>394.5</v>
      </c>
      <c r="AW18" s="2">
        <v>393.6</v>
      </c>
      <c r="AX18" s="2">
        <v>392.7</v>
      </c>
      <c r="AY18" s="2">
        <v>391.8</v>
      </c>
      <c r="AZ18" s="2">
        <v>390.9</v>
      </c>
      <c r="BA18" s="2">
        <v>390</v>
      </c>
      <c r="BB18" s="2">
        <v>389.1</v>
      </c>
      <c r="BC18" s="2">
        <v>388.2</v>
      </c>
      <c r="BD18" s="2">
        <v>387.3</v>
      </c>
      <c r="BE18" s="2">
        <v>386.5</v>
      </c>
      <c r="BF18" s="2">
        <v>385.6</v>
      </c>
      <c r="BI18">
        <v>13</v>
      </c>
      <c r="BJ18" s="2">
        <v>676.2</v>
      </c>
      <c r="BK18" s="2">
        <v>674.7</v>
      </c>
      <c r="BL18" s="2">
        <v>673.2</v>
      </c>
      <c r="BM18" s="2">
        <v>671.7</v>
      </c>
      <c r="BN18" s="2">
        <v>670.1</v>
      </c>
      <c r="BO18" s="2">
        <v>668.6</v>
      </c>
      <c r="BP18" s="2">
        <v>667.1</v>
      </c>
      <c r="BQ18" s="2">
        <v>665.6</v>
      </c>
      <c r="BR18" s="2">
        <v>664</v>
      </c>
      <c r="BS18" s="2">
        <v>662.5</v>
      </c>
      <c r="BT18" s="2">
        <v>661</v>
      </c>
      <c r="BU18" s="2">
        <v>659.5</v>
      </c>
      <c r="BX18">
        <v>13</v>
      </c>
      <c r="BY18" s="2">
        <v>236.3</v>
      </c>
      <c r="BZ18" s="2">
        <v>235.7</v>
      </c>
      <c r="CA18" s="2">
        <v>235.2</v>
      </c>
      <c r="CB18" s="2">
        <v>234.7</v>
      </c>
      <c r="CC18" s="2">
        <v>234.1</v>
      </c>
      <c r="CD18" s="2">
        <v>233.6</v>
      </c>
      <c r="CE18" s="2">
        <v>233.1</v>
      </c>
      <c r="CF18" s="2">
        <v>232.5</v>
      </c>
      <c r="CG18" s="2">
        <v>232</v>
      </c>
      <c r="CH18" s="2">
        <v>231.5</v>
      </c>
      <c r="CI18" s="2">
        <v>230.9</v>
      </c>
      <c r="CJ18" s="2">
        <v>230.4</v>
      </c>
      <c r="CM18">
        <v>13</v>
      </c>
      <c r="CN18" s="2">
        <v>618.70000000000005</v>
      </c>
      <c r="CO18" s="2">
        <v>617.29999999999995</v>
      </c>
      <c r="CP18" s="2">
        <v>615.9</v>
      </c>
      <c r="CQ18" s="2">
        <v>614.5</v>
      </c>
      <c r="CR18" s="2">
        <v>613.1</v>
      </c>
      <c r="CS18" s="2">
        <v>611.70000000000005</v>
      </c>
      <c r="CT18" s="2">
        <v>610.29999999999995</v>
      </c>
      <c r="CU18" s="2">
        <v>608.9</v>
      </c>
      <c r="CV18" s="2">
        <v>607.6</v>
      </c>
      <c r="CW18" s="2">
        <v>606.20000000000005</v>
      </c>
      <c r="CX18" s="2">
        <v>604.79999999999995</v>
      </c>
      <c r="CY18" s="2">
        <v>603.4</v>
      </c>
      <c r="DB18">
        <v>13</v>
      </c>
      <c r="DC18" s="2">
        <v>469.6</v>
      </c>
      <c r="DD18" s="2">
        <v>468.5</v>
      </c>
      <c r="DE18" s="2">
        <v>467.5</v>
      </c>
      <c r="DF18" s="2">
        <v>466.4</v>
      </c>
      <c r="DG18" s="2">
        <v>465.3</v>
      </c>
      <c r="DH18" s="2">
        <v>464.3</v>
      </c>
      <c r="DI18" s="2">
        <v>463.2</v>
      </c>
      <c r="DJ18" s="2">
        <v>462.2</v>
      </c>
      <c r="DK18" s="2">
        <v>461.1</v>
      </c>
      <c r="DL18" s="2">
        <v>460</v>
      </c>
      <c r="DM18" s="2">
        <v>459</v>
      </c>
      <c r="DN18" s="2">
        <v>457.9</v>
      </c>
    </row>
    <row r="19" spans="2:118" x14ac:dyDescent="0.25">
      <c r="B19" t="s">
        <v>4</v>
      </c>
      <c r="C19" s="6">
        <v>19</v>
      </c>
      <c r="E19" t="str">
        <f t="shared" si="0"/>
        <v>1M5Y</v>
      </c>
      <c r="F19">
        <f t="shared" si="1"/>
        <v>5</v>
      </c>
      <c r="G19">
        <f t="shared" si="2"/>
        <v>1</v>
      </c>
      <c r="H19" s="6" cm="1">
        <f t="array" ref="H19">INDEX($Q$5:$AB$44,G19+1,F19)</f>
        <v>0</v>
      </c>
      <c r="I19" s="2" cm="1">
        <f t="array" ref="I19">INDEX($AF$5:$AQ$44,G19+1,F19)</f>
        <v>0</v>
      </c>
      <c r="J19" s="2" cm="1">
        <f t="array" ref="J19">INDEX($AU$5:$BF$44,G19+1,F19)</f>
        <v>0</v>
      </c>
      <c r="K19" s="2" cm="1">
        <f t="array" ref="K19">INDEX($BJ$5:$BU$44,G19+1,F19)</f>
        <v>0</v>
      </c>
      <c r="L19" s="6" cm="1">
        <f t="array" ref="L19">INDEX($BY$5:$CJ$44,G19+1,F19)</f>
        <v>0</v>
      </c>
      <c r="M19" s="2" cm="1">
        <f t="array" ref="M19">INDEX($CN$5:$CY$44,G19+1,F19)</f>
        <v>0</v>
      </c>
      <c r="N19" s="2" cm="1">
        <f t="array" ref="N19">INDEX($DC$5:$DN$44,G19+1,F19)</f>
        <v>0</v>
      </c>
      <c r="P19">
        <v>14</v>
      </c>
      <c r="Q19" s="2">
        <v>395.1</v>
      </c>
      <c r="R19" s="2">
        <v>394.2</v>
      </c>
      <c r="S19" s="2">
        <v>393.3</v>
      </c>
      <c r="T19" s="2">
        <v>392.3</v>
      </c>
      <c r="U19" s="2">
        <v>391.4</v>
      </c>
      <c r="V19" s="2">
        <v>390.5</v>
      </c>
      <c r="W19" s="2">
        <v>389.6</v>
      </c>
      <c r="X19" s="2">
        <v>388.7</v>
      </c>
      <c r="Y19" s="2">
        <v>387.8</v>
      </c>
      <c r="Z19" s="2">
        <v>386.8</v>
      </c>
      <c r="AA19" s="2">
        <v>385.9</v>
      </c>
      <c r="AB19" s="2">
        <v>385</v>
      </c>
      <c r="AE19">
        <v>14</v>
      </c>
      <c r="AF19" s="2">
        <v>243.3</v>
      </c>
      <c r="AG19" s="2">
        <v>242.7</v>
      </c>
      <c r="AH19" s="2">
        <v>242.1</v>
      </c>
      <c r="AI19" s="2">
        <v>241.6</v>
      </c>
      <c r="AJ19" s="2">
        <v>241</v>
      </c>
      <c r="AK19" s="2">
        <v>240.5</v>
      </c>
      <c r="AL19" s="2">
        <v>239.9</v>
      </c>
      <c r="AM19" s="2">
        <v>239.3</v>
      </c>
      <c r="AN19" s="2">
        <v>238.8</v>
      </c>
      <c r="AO19" s="2">
        <v>238.2</v>
      </c>
      <c r="AP19" s="2">
        <v>237.6</v>
      </c>
      <c r="AQ19" s="2">
        <v>237.1</v>
      </c>
      <c r="AT19">
        <v>14</v>
      </c>
      <c r="AU19" s="2">
        <v>384.7</v>
      </c>
      <c r="AV19" s="2">
        <v>383.8</v>
      </c>
      <c r="AW19" s="2">
        <v>382.9</v>
      </c>
      <c r="AX19" s="2">
        <v>382</v>
      </c>
      <c r="AY19" s="2">
        <v>381.1</v>
      </c>
      <c r="AZ19" s="2">
        <v>380.2</v>
      </c>
      <c r="BA19" s="2">
        <v>379.3</v>
      </c>
      <c r="BB19" s="2">
        <v>378.4</v>
      </c>
      <c r="BC19" s="2">
        <v>377.5</v>
      </c>
      <c r="BD19" s="2">
        <v>376.6</v>
      </c>
      <c r="BE19" s="2">
        <v>375.7</v>
      </c>
      <c r="BF19" s="2">
        <v>374.9</v>
      </c>
      <c r="BI19">
        <v>14</v>
      </c>
      <c r="BJ19" s="2">
        <v>657.9</v>
      </c>
      <c r="BK19" s="2">
        <v>656.4</v>
      </c>
      <c r="BL19" s="2">
        <v>654.9</v>
      </c>
      <c r="BM19" s="2">
        <v>653.29999999999995</v>
      </c>
      <c r="BN19" s="2">
        <v>651.79999999999995</v>
      </c>
      <c r="BO19" s="2">
        <v>650.29999999999995</v>
      </c>
      <c r="BP19" s="2">
        <v>648.79999999999995</v>
      </c>
      <c r="BQ19" s="2">
        <v>647.20000000000005</v>
      </c>
      <c r="BR19" s="2">
        <v>645.70000000000005</v>
      </c>
      <c r="BS19" s="2">
        <v>644.20000000000005</v>
      </c>
      <c r="BT19" s="2">
        <v>642.70000000000005</v>
      </c>
      <c r="BU19" s="2">
        <v>641.1</v>
      </c>
      <c r="BX19">
        <v>14</v>
      </c>
      <c r="BY19" s="2">
        <v>229.9</v>
      </c>
      <c r="BZ19" s="2">
        <v>229.3</v>
      </c>
      <c r="CA19" s="2">
        <v>228.8</v>
      </c>
      <c r="CB19" s="2">
        <v>228.3</v>
      </c>
      <c r="CC19" s="2">
        <v>227.7</v>
      </c>
      <c r="CD19" s="2">
        <v>227.2</v>
      </c>
      <c r="CE19" s="2">
        <v>226.7</v>
      </c>
      <c r="CF19" s="2">
        <v>226.1</v>
      </c>
      <c r="CG19" s="2">
        <v>225.6</v>
      </c>
      <c r="CH19" s="2">
        <v>225.1</v>
      </c>
      <c r="CI19" s="2">
        <v>224.5</v>
      </c>
      <c r="CJ19" s="2">
        <v>224</v>
      </c>
      <c r="CM19">
        <v>14</v>
      </c>
      <c r="CN19" s="2">
        <v>602</v>
      </c>
      <c r="CO19" s="2">
        <v>600.6</v>
      </c>
      <c r="CP19" s="2">
        <v>599.20000000000005</v>
      </c>
      <c r="CQ19" s="2">
        <v>597.79999999999995</v>
      </c>
      <c r="CR19" s="2">
        <v>596.4</v>
      </c>
      <c r="CS19" s="2">
        <v>595</v>
      </c>
      <c r="CT19" s="2">
        <v>593.6</v>
      </c>
      <c r="CU19" s="2">
        <v>592.20000000000005</v>
      </c>
      <c r="CV19" s="2">
        <v>590.79999999999995</v>
      </c>
      <c r="CW19" s="2">
        <v>589.4</v>
      </c>
      <c r="CX19" s="2">
        <v>588</v>
      </c>
      <c r="CY19" s="2">
        <v>586.6</v>
      </c>
      <c r="DB19">
        <v>14</v>
      </c>
      <c r="DC19" s="2">
        <v>456.9</v>
      </c>
      <c r="DD19" s="2">
        <v>455.8</v>
      </c>
      <c r="DE19" s="2">
        <v>454.7</v>
      </c>
      <c r="DF19" s="2">
        <v>453.7</v>
      </c>
      <c r="DG19" s="2">
        <v>452.6</v>
      </c>
      <c r="DH19" s="2">
        <v>451.6</v>
      </c>
      <c r="DI19" s="2">
        <v>450.5</v>
      </c>
      <c r="DJ19" s="2">
        <v>449.4</v>
      </c>
      <c r="DK19" s="2">
        <v>448.4</v>
      </c>
      <c r="DL19" s="2">
        <v>447.3</v>
      </c>
      <c r="DM19" s="2">
        <v>446.3</v>
      </c>
      <c r="DN19" s="2">
        <v>445.2</v>
      </c>
    </row>
    <row r="20" spans="2:118" x14ac:dyDescent="0.25">
      <c r="B20" t="s">
        <v>5</v>
      </c>
      <c r="C20" s="6">
        <v>10.75</v>
      </c>
      <c r="E20" t="str">
        <f t="shared" si="0"/>
        <v>1M6Y</v>
      </c>
      <c r="F20">
        <f t="shared" si="1"/>
        <v>6</v>
      </c>
      <c r="G20">
        <f t="shared" si="2"/>
        <v>1</v>
      </c>
      <c r="H20" s="6" cm="1">
        <f t="array" ref="H20">INDEX($Q$5:$AB$44,G20+1,F20)</f>
        <v>0</v>
      </c>
      <c r="I20" s="2" cm="1">
        <f t="array" ref="I20">INDEX($AF$5:$AQ$44,G20+1,F20)</f>
        <v>0</v>
      </c>
      <c r="J20" s="2" cm="1">
        <f t="array" ref="J20">INDEX($AU$5:$BF$44,G20+1,F20)</f>
        <v>0</v>
      </c>
      <c r="K20" s="2" cm="1">
        <f t="array" ref="K20">INDEX($BJ$5:$BU$44,G20+1,F20)</f>
        <v>0</v>
      </c>
      <c r="L20" s="6" cm="1">
        <f t="array" ref="L20">INDEX($BY$5:$CJ$44,G20+1,F20)</f>
        <v>0</v>
      </c>
      <c r="M20" s="2" cm="1">
        <f t="array" ref="M20">INDEX($CN$5:$CY$44,G20+1,F20)</f>
        <v>0</v>
      </c>
      <c r="N20" s="2" cm="1">
        <f t="array" ref="N20">INDEX($DC$5:$DN$44,G20+1,F20)</f>
        <v>0</v>
      </c>
      <c r="P20">
        <v>15</v>
      </c>
      <c r="Q20" s="2">
        <v>384.1</v>
      </c>
      <c r="R20" s="2">
        <v>383.2</v>
      </c>
      <c r="S20" s="2">
        <v>382.3</v>
      </c>
      <c r="T20" s="2">
        <v>381.3</v>
      </c>
      <c r="U20" s="2">
        <v>380.4</v>
      </c>
      <c r="V20" s="2">
        <v>379.5</v>
      </c>
      <c r="W20" s="2">
        <v>378.6</v>
      </c>
      <c r="X20" s="2">
        <v>377.7</v>
      </c>
      <c r="Y20" s="2">
        <v>376.8</v>
      </c>
      <c r="Z20" s="2">
        <v>375.8</v>
      </c>
      <c r="AA20" s="2">
        <v>374.9</v>
      </c>
      <c r="AB20" s="2">
        <v>374</v>
      </c>
      <c r="AE20">
        <v>15</v>
      </c>
      <c r="AF20" s="2">
        <v>236.5</v>
      </c>
      <c r="AG20" s="2">
        <v>235.9</v>
      </c>
      <c r="AH20" s="2">
        <v>235.4</v>
      </c>
      <c r="AI20" s="2">
        <v>234.8</v>
      </c>
      <c r="AJ20" s="2">
        <v>234.2</v>
      </c>
      <c r="AK20" s="2">
        <v>233.7</v>
      </c>
      <c r="AL20" s="2">
        <v>233.1</v>
      </c>
      <c r="AM20" s="2">
        <v>232.6</v>
      </c>
      <c r="AN20" s="2">
        <v>232</v>
      </c>
      <c r="AO20" s="2">
        <v>231.4</v>
      </c>
      <c r="AP20" s="2">
        <v>230.9</v>
      </c>
      <c r="AQ20" s="2">
        <v>230.3</v>
      </c>
      <c r="AT20">
        <v>15</v>
      </c>
      <c r="AU20" s="2">
        <v>374</v>
      </c>
      <c r="AV20" s="2">
        <v>373.1</v>
      </c>
      <c r="AW20" s="2">
        <v>372.2</v>
      </c>
      <c r="AX20" s="2">
        <v>371.3</v>
      </c>
      <c r="AY20" s="2">
        <v>370.4</v>
      </c>
      <c r="AZ20" s="2">
        <v>369.5</v>
      </c>
      <c r="BA20" s="2">
        <v>368.6</v>
      </c>
      <c r="BB20" s="2">
        <v>367.7</v>
      </c>
      <c r="BC20" s="2">
        <v>366.8</v>
      </c>
      <c r="BD20" s="2">
        <v>365.9</v>
      </c>
      <c r="BE20" s="2">
        <v>365</v>
      </c>
      <c r="BF20" s="2">
        <v>364.1</v>
      </c>
      <c r="BI20">
        <v>15</v>
      </c>
      <c r="BJ20" s="2">
        <v>639.6</v>
      </c>
      <c r="BK20" s="2">
        <v>638.1</v>
      </c>
      <c r="BL20" s="2">
        <v>636.5</v>
      </c>
      <c r="BM20" s="2">
        <v>635</v>
      </c>
      <c r="BN20" s="2">
        <v>633.5</v>
      </c>
      <c r="BO20" s="2">
        <v>632</v>
      </c>
      <c r="BP20" s="2">
        <v>630.4</v>
      </c>
      <c r="BQ20" s="2">
        <v>628.9</v>
      </c>
      <c r="BR20" s="2">
        <v>627.4</v>
      </c>
      <c r="BS20" s="2">
        <v>625.9</v>
      </c>
      <c r="BT20" s="2">
        <v>624.29999999999995</v>
      </c>
      <c r="BU20" s="2">
        <v>622.79999999999995</v>
      </c>
      <c r="BX20">
        <v>15</v>
      </c>
      <c r="BY20" s="2">
        <v>223.5</v>
      </c>
      <c r="BZ20" s="2">
        <v>222.9</v>
      </c>
      <c r="CA20" s="2">
        <v>222.4</v>
      </c>
      <c r="CB20" s="2">
        <v>221.9</v>
      </c>
      <c r="CC20" s="2">
        <v>221.3</v>
      </c>
      <c r="CD20" s="2">
        <v>220.8</v>
      </c>
      <c r="CE20" s="2">
        <v>220.3</v>
      </c>
      <c r="CF20" s="2">
        <v>219.7</v>
      </c>
      <c r="CG20" s="2">
        <v>219.2</v>
      </c>
      <c r="CH20" s="2">
        <v>218.7</v>
      </c>
      <c r="CI20" s="2">
        <v>218.1</v>
      </c>
      <c r="CJ20" s="2">
        <v>217.6</v>
      </c>
      <c r="CM20">
        <v>15</v>
      </c>
      <c r="CN20" s="2">
        <v>585.20000000000005</v>
      </c>
      <c r="CO20" s="2">
        <v>583.79999999999995</v>
      </c>
      <c r="CP20" s="2">
        <v>582.4</v>
      </c>
      <c r="CQ20" s="2">
        <v>581</v>
      </c>
      <c r="CR20" s="2">
        <v>579.6</v>
      </c>
      <c r="CS20" s="2">
        <v>578.20000000000005</v>
      </c>
      <c r="CT20" s="2">
        <v>576.79999999999995</v>
      </c>
      <c r="CU20" s="2">
        <v>575.4</v>
      </c>
      <c r="CV20" s="2">
        <v>574</v>
      </c>
      <c r="CW20" s="2">
        <v>572.6</v>
      </c>
      <c r="CX20" s="2">
        <v>571.20000000000005</v>
      </c>
      <c r="CY20" s="2">
        <v>569.79999999999995</v>
      </c>
      <c r="DB20">
        <v>15</v>
      </c>
      <c r="DC20" s="2">
        <v>444.1</v>
      </c>
      <c r="DD20" s="2">
        <v>443.1</v>
      </c>
      <c r="DE20" s="2">
        <v>442</v>
      </c>
      <c r="DF20" s="2">
        <v>441</v>
      </c>
      <c r="DG20" s="2">
        <v>439.9</v>
      </c>
      <c r="DH20" s="2">
        <v>438.8</v>
      </c>
      <c r="DI20" s="2">
        <v>437.8</v>
      </c>
      <c r="DJ20" s="2">
        <v>436.7</v>
      </c>
      <c r="DK20" s="2">
        <v>435.7</v>
      </c>
      <c r="DL20" s="2">
        <v>434.6</v>
      </c>
      <c r="DM20" s="2">
        <v>433.5</v>
      </c>
      <c r="DN20" s="2">
        <v>432.5</v>
      </c>
    </row>
    <row r="21" spans="2:118" x14ac:dyDescent="0.25">
      <c r="B21" t="s">
        <v>25</v>
      </c>
      <c r="C21" s="6">
        <v>8.25</v>
      </c>
      <c r="E21" t="str">
        <f t="shared" si="0"/>
        <v>1M7Y</v>
      </c>
      <c r="F21">
        <f t="shared" si="1"/>
        <v>7</v>
      </c>
      <c r="G21">
        <f t="shared" si="2"/>
        <v>1</v>
      </c>
      <c r="H21" s="6" cm="1">
        <f t="array" ref="H21">INDEX($Q$5:$AB$44,G21+1,F21)</f>
        <v>0</v>
      </c>
      <c r="I21" s="2" cm="1">
        <f t="array" ref="I21">INDEX($AF$5:$AQ$44,G21+1,F21)</f>
        <v>0</v>
      </c>
      <c r="J21" s="2" cm="1">
        <f t="array" ref="J21">INDEX($AU$5:$BF$44,G21+1,F21)</f>
        <v>0</v>
      </c>
      <c r="K21" s="2" cm="1">
        <f t="array" ref="K21">INDEX($BJ$5:$BU$44,G21+1,F21)</f>
        <v>0</v>
      </c>
      <c r="L21" s="6" cm="1">
        <f t="array" ref="L21">INDEX($BY$5:$CJ$44,G21+1,F21)</f>
        <v>0</v>
      </c>
      <c r="M21" s="2" cm="1">
        <f t="array" ref="M21">INDEX($CN$5:$CY$44,G21+1,F21)</f>
        <v>0</v>
      </c>
      <c r="N21" s="2" cm="1">
        <f t="array" ref="N21">INDEX($DC$5:$DN$44,G21+1,F21)</f>
        <v>0</v>
      </c>
      <c r="P21">
        <v>16</v>
      </c>
      <c r="Q21" s="2">
        <v>373.1</v>
      </c>
      <c r="R21" s="2">
        <v>372.2</v>
      </c>
      <c r="S21" s="2">
        <v>371.3</v>
      </c>
      <c r="T21" s="2">
        <v>370.3</v>
      </c>
      <c r="U21" s="2">
        <v>369.4</v>
      </c>
      <c r="V21" s="2">
        <v>368.5</v>
      </c>
      <c r="W21" s="2">
        <v>367.6</v>
      </c>
      <c r="X21" s="2">
        <v>366.7</v>
      </c>
      <c r="Y21" s="2">
        <v>365.8</v>
      </c>
      <c r="Z21" s="2">
        <v>364.8</v>
      </c>
      <c r="AA21" s="2">
        <v>363.9</v>
      </c>
      <c r="AB21" s="2">
        <v>363</v>
      </c>
      <c r="AE21">
        <v>16</v>
      </c>
      <c r="AF21" s="2">
        <v>229.7</v>
      </c>
      <c r="AG21" s="2">
        <v>229.2</v>
      </c>
      <c r="AH21" s="2">
        <v>228.6</v>
      </c>
      <c r="AI21" s="2">
        <v>228</v>
      </c>
      <c r="AJ21" s="2">
        <v>227.5</v>
      </c>
      <c r="AK21" s="2">
        <v>226.9</v>
      </c>
      <c r="AL21" s="2">
        <v>226.3</v>
      </c>
      <c r="AM21" s="2">
        <v>225.8</v>
      </c>
      <c r="AN21" s="2">
        <v>225.2</v>
      </c>
      <c r="AO21" s="2">
        <v>224.6</v>
      </c>
      <c r="AP21" s="2">
        <v>224.1</v>
      </c>
      <c r="AQ21" s="2">
        <v>223.5</v>
      </c>
      <c r="AT21">
        <v>16</v>
      </c>
      <c r="AU21" s="2">
        <v>363.2</v>
      </c>
      <c r="AV21" s="2">
        <v>362.4</v>
      </c>
      <c r="AW21" s="2">
        <v>361.5</v>
      </c>
      <c r="AX21" s="2">
        <v>360.6</v>
      </c>
      <c r="AY21" s="2">
        <v>359.7</v>
      </c>
      <c r="AZ21" s="2">
        <v>358.8</v>
      </c>
      <c r="BA21" s="2">
        <v>357.9</v>
      </c>
      <c r="BB21" s="2">
        <v>357</v>
      </c>
      <c r="BC21" s="2">
        <v>356.1</v>
      </c>
      <c r="BD21" s="2">
        <v>355.2</v>
      </c>
      <c r="BE21" s="2">
        <v>354.3</v>
      </c>
      <c r="BF21" s="2">
        <v>353.4</v>
      </c>
      <c r="BI21">
        <v>16</v>
      </c>
      <c r="BJ21" s="2">
        <v>621.29999999999995</v>
      </c>
      <c r="BK21" s="2">
        <v>619.70000000000005</v>
      </c>
      <c r="BL21" s="2">
        <v>618.20000000000005</v>
      </c>
      <c r="BM21" s="2">
        <v>616.70000000000005</v>
      </c>
      <c r="BN21" s="2">
        <v>615.20000000000005</v>
      </c>
      <c r="BO21" s="2">
        <v>613.6</v>
      </c>
      <c r="BP21" s="2">
        <v>612.1</v>
      </c>
      <c r="BQ21" s="2">
        <v>610.6</v>
      </c>
      <c r="BR21" s="2">
        <v>609.1</v>
      </c>
      <c r="BS21" s="2">
        <v>607.5</v>
      </c>
      <c r="BT21" s="2">
        <v>606</v>
      </c>
      <c r="BU21" s="2">
        <v>604.5</v>
      </c>
      <c r="BX21">
        <v>16</v>
      </c>
      <c r="BY21" s="2">
        <v>217.1</v>
      </c>
      <c r="BZ21" s="2">
        <v>216.5</v>
      </c>
      <c r="CA21" s="2">
        <v>216</v>
      </c>
      <c r="CB21" s="2">
        <v>215.5</v>
      </c>
      <c r="CC21" s="2">
        <v>214.9</v>
      </c>
      <c r="CD21" s="2">
        <v>214.4</v>
      </c>
      <c r="CE21" s="2">
        <v>213.9</v>
      </c>
      <c r="CF21" s="2">
        <v>213.3</v>
      </c>
      <c r="CG21" s="2">
        <v>212.8</v>
      </c>
      <c r="CH21" s="2">
        <v>212.3</v>
      </c>
      <c r="CI21" s="2">
        <v>211.7</v>
      </c>
      <c r="CJ21" s="2">
        <v>211.2</v>
      </c>
      <c r="CM21">
        <v>16</v>
      </c>
      <c r="CN21" s="2">
        <v>568.4</v>
      </c>
      <c r="CO21" s="2">
        <v>567</v>
      </c>
      <c r="CP21" s="2">
        <v>565.70000000000005</v>
      </c>
      <c r="CQ21" s="2">
        <v>564.29999999999995</v>
      </c>
      <c r="CR21" s="2">
        <v>562.9</v>
      </c>
      <c r="CS21" s="2">
        <v>561.5</v>
      </c>
      <c r="CT21" s="2">
        <v>560.1</v>
      </c>
      <c r="CU21" s="2">
        <v>558.70000000000005</v>
      </c>
      <c r="CV21" s="2">
        <v>557.29999999999995</v>
      </c>
      <c r="CW21" s="2">
        <v>555.9</v>
      </c>
      <c r="CX21" s="2">
        <v>554.5</v>
      </c>
      <c r="CY21" s="2">
        <v>553.1</v>
      </c>
      <c r="DB21">
        <v>16</v>
      </c>
      <c r="DC21" s="2">
        <v>431.4</v>
      </c>
      <c r="DD21" s="2">
        <v>430.4</v>
      </c>
      <c r="DE21" s="2">
        <v>429.3</v>
      </c>
      <c r="DF21" s="2">
        <v>428.2</v>
      </c>
      <c r="DG21" s="2">
        <v>427.2</v>
      </c>
      <c r="DH21" s="2">
        <v>426.1</v>
      </c>
      <c r="DI21" s="2">
        <v>425.1</v>
      </c>
      <c r="DJ21" s="2">
        <v>424</v>
      </c>
      <c r="DK21" s="2">
        <v>422.9</v>
      </c>
      <c r="DL21" s="2">
        <v>421.9</v>
      </c>
      <c r="DM21" s="2">
        <v>420.8</v>
      </c>
      <c r="DN21" s="2">
        <v>419.8</v>
      </c>
    </row>
    <row r="22" spans="2:118" x14ac:dyDescent="0.25">
      <c r="E22" t="str">
        <f t="shared" si="0"/>
        <v>1M8Y</v>
      </c>
      <c r="F22">
        <f t="shared" si="1"/>
        <v>8</v>
      </c>
      <c r="G22">
        <f t="shared" si="2"/>
        <v>1</v>
      </c>
      <c r="H22" s="6" cm="1">
        <f t="array" ref="H22">INDEX($Q$5:$AB$44,G22+1,F22)</f>
        <v>0</v>
      </c>
      <c r="I22" s="2" cm="1">
        <f t="array" ref="I22">INDEX($AF$5:$AQ$44,G22+1,F22)</f>
        <v>0</v>
      </c>
      <c r="J22" s="2" cm="1">
        <f t="array" ref="J22">INDEX($AU$5:$BF$44,G22+1,F22)</f>
        <v>0</v>
      </c>
      <c r="K22" s="2" cm="1">
        <f t="array" ref="K22">INDEX($BJ$5:$BU$44,G22+1,F22)</f>
        <v>0</v>
      </c>
      <c r="L22" s="6" cm="1">
        <f t="array" ref="L22">INDEX($BY$5:$CJ$44,G22+1,F22)</f>
        <v>0</v>
      </c>
      <c r="M22" s="2" cm="1">
        <f t="array" ref="M22">INDEX($CN$5:$CY$44,G22+1,F22)</f>
        <v>0</v>
      </c>
      <c r="N22" s="2" cm="1">
        <f t="array" ref="N22">INDEX($DC$5:$DN$44,G22+1,F22)</f>
        <v>0</v>
      </c>
      <c r="P22">
        <v>17</v>
      </c>
      <c r="Q22" s="2">
        <v>362.1</v>
      </c>
      <c r="R22" s="2">
        <v>361.2</v>
      </c>
      <c r="S22" s="2">
        <v>360.3</v>
      </c>
      <c r="T22" s="2">
        <v>359.3</v>
      </c>
      <c r="U22" s="2">
        <v>358.4</v>
      </c>
      <c r="V22" s="2">
        <v>357.5</v>
      </c>
      <c r="W22" s="2">
        <v>356.6</v>
      </c>
      <c r="X22" s="2">
        <v>355.7</v>
      </c>
      <c r="Y22" s="2">
        <v>354.8</v>
      </c>
      <c r="Z22" s="2">
        <v>353.8</v>
      </c>
      <c r="AA22" s="2">
        <v>352.9</v>
      </c>
      <c r="AB22" s="2">
        <v>352</v>
      </c>
      <c r="AE22">
        <v>17</v>
      </c>
      <c r="AF22" s="2">
        <v>223</v>
      </c>
      <c r="AG22" s="2">
        <v>222.4</v>
      </c>
      <c r="AH22" s="2">
        <v>221.8</v>
      </c>
      <c r="AI22" s="2">
        <v>221.3</v>
      </c>
      <c r="AJ22" s="2">
        <v>220.7</v>
      </c>
      <c r="AK22" s="2">
        <v>220.1</v>
      </c>
      <c r="AL22" s="2">
        <v>219.6</v>
      </c>
      <c r="AM22" s="2">
        <v>219</v>
      </c>
      <c r="AN22" s="2">
        <v>218.4</v>
      </c>
      <c r="AO22" s="2">
        <v>217.9</v>
      </c>
      <c r="AP22" s="2">
        <v>217.3</v>
      </c>
      <c r="AQ22" s="2">
        <v>216.7</v>
      </c>
      <c r="AT22">
        <v>17</v>
      </c>
      <c r="AU22" s="2">
        <v>352.5</v>
      </c>
      <c r="AV22" s="2">
        <v>351.6</v>
      </c>
      <c r="AW22" s="2">
        <v>350.8</v>
      </c>
      <c r="AX22" s="2">
        <v>349.9</v>
      </c>
      <c r="AY22" s="2">
        <v>349</v>
      </c>
      <c r="AZ22" s="2">
        <v>348.1</v>
      </c>
      <c r="BA22" s="2">
        <v>347.2</v>
      </c>
      <c r="BB22" s="2">
        <v>346.3</v>
      </c>
      <c r="BC22" s="2">
        <v>345.4</v>
      </c>
      <c r="BD22" s="2">
        <v>344.5</v>
      </c>
      <c r="BE22" s="2">
        <v>343.6</v>
      </c>
      <c r="BF22" s="2">
        <v>342.7</v>
      </c>
      <c r="BI22">
        <v>17</v>
      </c>
      <c r="BJ22" s="2">
        <v>602.9</v>
      </c>
      <c r="BK22" s="2">
        <v>601.4</v>
      </c>
      <c r="BL22" s="2">
        <v>599.9</v>
      </c>
      <c r="BM22" s="2">
        <v>598.4</v>
      </c>
      <c r="BN22" s="2">
        <v>596.79999999999995</v>
      </c>
      <c r="BO22" s="2">
        <v>595.29999999999995</v>
      </c>
      <c r="BP22" s="2">
        <v>593.79999999999995</v>
      </c>
      <c r="BQ22" s="2">
        <v>592.29999999999995</v>
      </c>
      <c r="BR22" s="2">
        <v>590.70000000000005</v>
      </c>
      <c r="BS22" s="2">
        <v>589.20000000000005</v>
      </c>
      <c r="BT22" s="2">
        <v>587.70000000000005</v>
      </c>
      <c r="BU22" s="2">
        <v>586.20000000000005</v>
      </c>
      <c r="BX22">
        <v>17</v>
      </c>
      <c r="BY22" s="2">
        <v>210.7</v>
      </c>
      <c r="BZ22" s="2">
        <v>210.1</v>
      </c>
      <c r="CA22" s="2">
        <v>209.6</v>
      </c>
      <c r="CB22" s="2">
        <v>209.1</v>
      </c>
      <c r="CC22" s="2">
        <v>208.5</v>
      </c>
      <c r="CD22" s="2">
        <v>208</v>
      </c>
      <c r="CE22" s="2">
        <v>207.5</v>
      </c>
      <c r="CF22" s="2">
        <v>206.9</v>
      </c>
      <c r="CG22" s="2">
        <v>206.4</v>
      </c>
      <c r="CH22" s="2">
        <v>205.9</v>
      </c>
      <c r="CI22" s="2">
        <v>205.3</v>
      </c>
      <c r="CJ22" s="2">
        <v>204.8</v>
      </c>
      <c r="CM22">
        <v>17</v>
      </c>
      <c r="CN22" s="2">
        <v>551.70000000000005</v>
      </c>
      <c r="CO22" s="2">
        <v>550.29999999999995</v>
      </c>
      <c r="CP22" s="2">
        <v>548.9</v>
      </c>
      <c r="CQ22" s="2">
        <v>547.5</v>
      </c>
      <c r="CR22" s="2">
        <v>546.1</v>
      </c>
      <c r="CS22" s="2">
        <v>544.70000000000005</v>
      </c>
      <c r="CT22" s="2">
        <v>543.29999999999995</v>
      </c>
      <c r="CU22" s="2">
        <v>541.9</v>
      </c>
      <c r="CV22" s="2">
        <v>540.5</v>
      </c>
      <c r="CW22" s="2">
        <v>539.1</v>
      </c>
      <c r="CX22" s="2">
        <v>537.70000000000005</v>
      </c>
      <c r="CY22" s="2">
        <v>536.29999999999995</v>
      </c>
      <c r="DB22">
        <v>17</v>
      </c>
      <c r="DC22" s="2">
        <v>418.7</v>
      </c>
      <c r="DD22" s="2">
        <v>417.6</v>
      </c>
      <c r="DE22" s="2">
        <v>416.6</v>
      </c>
      <c r="DF22" s="2">
        <v>415.5</v>
      </c>
      <c r="DG22" s="2">
        <v>414.5</v>
      </c>
      <c r="DH22" s="2">
        <v>413.4</v>
      </c>
      <c r="DI22" s="2">
        <v>412.3</v>
      </c>
      <c r="DJ22" s="2">
        <v>411.3</v>
      </c>
      <c r="DK22" s="2">
        <v>410.2</v>
      </c>
      <c r="DL22" s="2">
        <v>409.2</v>
      </c>
      <c r="DM22" s="2">
        <v>408.1</v>
      </c>
      <c r="DN22" s="2">
        <v>407</v>
      </c>
    </row>
    <row r="23" spans="2:118" x14ac:dyDescent="0.25">
      <c r="E23" t="str">
        <f t="shared" si="0"/>
        <v>1M9Y</v>
      </c>
      <c r="F23">
        <f t="shared" si="1"/>
        <v>9</v>
      </c>
      <c r="G23">
        <f t="shared" si="2"/>
        <v>1</v>
      </c>
      <c r="H23" s="6" cm="1">
        <f t="array" ref="H23">INDEX($Q$5:$AB$44,G23+1,F23)</f>
        <v>0</v>
      </c>
      <c r="I23" s="2" cm="1">
        <f t="array" ref="I23">INDEX($AF$5:$AQ$44,G23+1,F23)</f>
        <v>0</v>
      </c>
      <c r="J23" s="2" cm="1">
        <f t="array" ref="J23">INDEX($AU$5:$BF$44,G23+1,F23)</f>
        <v>0</v>
      </c>
      <c r="K23" s="2" cm="1">
        <f t="array" ref="K23">INDEX($BJ$5:$BU$44,G23+1,F23)</f>
        <v>0</v>
      </c>
      <c r="L23" s="6" cm="1">
        <f t="array" ref="L23">INDEX($BY$5:$CJ$44,G23+1,F23)</f>
        <v>0</v>
      </c>
      <c r="M23" s="2" cm="1">
        <f t="array" ref="M23">INDEX($CN$5:$CY$44,G23+1,F23)</f>
        <v>0</v>
      </c>
      <c r="N23" s="2" cm="1">
        <f t="array" ref="N23">INDEX($DC$5:$DN$44,G23+1,F23)</f>
        <v>0</v>
      </c>
      <c r="P23">
        <v>18</v>
      </c>
      <c r="Q23" s="2">
        <v>351.1</v>
      </c>
      <c r="R23" s="2">
        <v>350.2</v>
      </c>
      <c r="S23" s="2">
        <v>349.3</v>
      </c>
      <c r="T23" s="2">
        <v>348.3</v>
      </c>
      <c r="U23" s="2">
        <v>347.4</v>
      </c>
      <c r="V23" s="2">
        <v>346.5</v>
      </c>
      <c r="W23" s="2">
        <v>345.6</v>
      </c>
      <c r="X23" s="2">
        <v>344.7</v>
      </c>
      <c r="Y23" s="2">
        <v>343.8</v>
      </c>
      <c r="Z23" s="2">
        <v>342.8</v>
      </c>
      <c r="AA23" s="2">
        <v>341.9</v>
      </c>
      <c r="AB23" s="2">
        <v>341</v>
      </c>
      <c r="AE23">
        <v>18</v>
      </c>
      <c r="AF23" s="2">
        <v>216.2</v>
      </c>
      <c r="AG23" s="2">
        <v>215.6</v>
      </c>
      <c r="AH23" s="2">
        <v>215.1</v>
      </c>
      <c r="AI23" s="2">
        <v>214.5</v>
      </c>
      <c r="AJ23" s="2">
        <v>213.9</v>
      </c>
      <c r="AK23" s="2">
        <v>213.4</v>
      </c>
      <c r="AL23" s="2">
        <v>212.8</v>
      </c>
      <c r="AM23" s="2">
        <v>212.2</v>
      </c>
      <c r="AN23" s="2">
        <v>211.7</v>
      </c>
      <c r="AO23" s="2">
        <v>211.1</v>
      </c>
      <c r="AP23" s="2">
        <v>210.5</v>
      </c>
      <c r="AQ23" s="2">
        <v>210</v>
      </c>
      <c r="AT23">
        <v>18</v>
      </c>
      <c r="AU23" s="2">
        <v>341.8</v>
      </c>
      <c r="AV23" s="2">
        <v>340.9</v>
      </c>
      <c r="AW23" s="2">
        <v>340</v>
      </c>
      <c r="AX23" s="2">
        <v>339.2</v>
      </c>
      <c r="AY23" s="2">
        <v>338.3</v>
      </c>
      <c r="AZ23" s="2">
        <v>337.4</v>
      </c>
      <c r="BA23" s="2">
        <v>336.5</v>
      </c>
      <c r="BB23" s="2">
        <v>335.6</v>
      </c>
      <c r="BC23" s="2">
        <v>334.7</v>
      </c>
      <c r="BD23" s="2">
        <v>333.8</v>
      </c>
      <c r="BE23" s="2">
        <v>332.9</v>
      </c>
      <c r="BF23" s="2">
        <v>332</v>
      </c>
      <c r="BI23">
        <v>18</v>
      </c>
      <c r="BJ23" s="2">
        <v>584.6</v>
      </c>
      <c r="BK23" s="2">
        <v>583.1</v>
      </c>
      <c r="BL23" s="2">
        <v>581.6</v>
      </c>
      <c r="BM23" s="2">
        <v>580</v>
      </c>
      <c r="BN23" s="2">
        <v>578.5</v>
      </c>
      <c r="BO23" s="2">
        <v>577</v>
      </c>
      <c r="BP23" s="2">
        <v>575.5</v>
      </c>
      <c r="BQ23" s="2">
        <v>573.9</v>
      </c>
      <c r="BR23" s="2">
        <v>572.4</v>
      </c>
      <c r="BS23" s="2">
        <v>570.9</v>
      </c>
      <c r="BT23" s="2">
        <v>569.4</v>
      </c>
      <c r="BU23" s="2">
        <v>567.79999999999995</v>
      </c>
      <c r="BX23">
        <v>18</v>
      </c>
      <c r="BY23" s="2">
        <v>204.3</v>
      </c>
      <c r="BZ23" s="2">
        <v>203.7</v>
      </c>
      <c r="CA23" s="2">
        <v>203.2</v>
      </c>
      <c r="CB23" s="2">
        <v>202.7</v>
      </c>
      <c r="CC23" s="2">
        <v>202.1</v>
      </c>
      <c r="CD23" s="2">
        <v>201.6</v>
      </c>
      <c r="CE23" s="2">
        <v>201.1</v>
      </c>
      <c r="CF23" s="2">
        <v>200.5</v>
      </c>
      <c r="CG23" s="2">
        <v>200</v>
      </c>
      <c r="CH23" s="2">
        <v>199.5</v>
      </c>
      <c r="CI23" s="2">
        <v>198.9</v>
      </c>
      <c r="CJ23" s="2">
        <v>198.4</v>
      </c>
      <c r="CM23">
        <v>18</v>
      </c>
      <c r="CN23" s="2">
        <v>534.9</v>
      </c>
      <c r="CO23" s="2">
        <v>533.5</v>
      </c>
      <c r="CP23" s="2">
        <v>532.1</v>
      </c>
      <c r="CQ23" s="2">
        <v>530.70000000000005</v>
      </c>
      <c r="CR23" s="2">
        <v>529.29999999999995</v>
      </c>
      <c r="CS23" s="2">
        <v>527.9</v>
      </c>
      <c r="CT23" s="2">
        <v>526.5</v>
      </c>
      <c r="CU23" s="2">
        <v>525.1</v>
      </c>
      <c r="CV23" s="2">
        <v>523.79999999999995</v>
      </c>
      <c r="CW23" s="2">
        <v>522.4</v>
      </c>
      <c r="CX23" s="2">
        <v>521</v>
      </c>
      <c r="CY23" s="2">
        <v>519.6</v>
      </c>
      <c r="DB23">
        <v>18</v>
      </c>
      <c r="DC23" s="2">
        <v>406</v>
      </c>
      <c r="DD23" s="2">
        <v>404.9</v>
      </c>
      <c r="DE23" s="2">
        <v>403.9</v>
      </c>
      <c r="DF23" s="2">
        <v>402.8</v>
      </c>
      <c r="DG23" s="2">
        <v>401.7</v>
      </c>
      <c r="DH23" s="2">
        <v>400.7</v>
      </c>
      <c r="DI23" s="2">
        <v>399.6</v>
      </c>
      <c r="DJ23" s="2">
        <v>398.6</v>
      </c>
      <c r="DK23" s="2">
        <v>397.5</v>
      </c>
      <c r="DL23" s="2">
        <v>396.4</v>
      </c>
      <c r="DM23" s="2">
        <v>395.4</v>
      </c>
      <c r="DN23" s="2">
        <v>394.3</v>
      </c>
    </row>
    <row r="24" spans="2:118" x14ac:dyDescent="0.25">
      <c r="B24" s="124" t="s">
        <v>8</v>
      </c>
      <c r="C24" s="124"/>
      <c r="E24" t="str">
        <f t="shared" si="0"/>
        <v>1M10Y</v>
      </c>
      <c r="F24">
        <f t="shared" si="1"/>
        <v>10</v>
      </c>
      <c r="G24">
        <f t="shared" si="2"/>
        <v>1</v>
      </c>
      <c r="H24" s="6" cm="1">
        <f t="array" ref="H24">INDEX($Q$5:$AB$44,G24+1,F24)</f>
        <v>0</v>
      </c>
      <c r="I24" s="2" cm="1">
        <f t="array" ref="I24">INDEX($AF$5:$AQ$44,G24+1,F24)</f>
        <v>0</v>
      </c>
      <c r="J24" s="2" cm="1">
        <f t="array" ref="J24">INDEX($AU$5:$BF$44,G24+1,F24)</f>
        <v>0</v>
      </c>
      <c r="K24" s="2" cm="1">
        <f t="array" ref="K24">INDEX($BJ$5:$BU$44,G24+1,F24)</f>
        <v>0</v>
      </c>
      <c r="L24" s="6" cm="1">
        <f t="array" ref="L24">INDEX($BY$5:$CJ$44,G24+1,F24)</f>
        <v>0</v>
      </c>
      <c r="M24" s="2" cm="1">
        <f t="array" ref="M24">INDEX($CN$5:$CY$44,G24+1,F24)</f>
        <v>0</v>
      </c>
      <c r="N24" s="2" cm="1">
        <f t="array" ref="N24">INDEX($DC$5:$DN$44,G24+1,F24)</f>
        <v>0</v>
      </c>
      <c r="P24">
        <v>19</v>
      </c>
      <c r="Q24" s="2">
        <v>340.1</v>
      </c>
      <c r="R24" s="2">
        <v>339.2</v>
      </c>
      <c r="S24" s="2">
        <v>338.3</v>
      </c>
      <c r="T24" s="2">
        <v>337.3</v>
      </c>
      <c r="U24" s="2">
        <v>336.4</v>
      </c>
      <c r="V24" s="2">
        <v>335.5</v>
      </c>
      <c r="W24" s="2">
        <v>334.6</v>
      </c>
      <c r="X24" s="2">
        <v>333.7</v>
      </c>
      <c r="Y24" s="2">
        <v>332.8</v>
      </c>
      <c r="Z24" s="2">
        <v>331.8</v>
      </c>
      <c r="AA24" s="2">
        <v>330.9</v>
      </c>
      <c r="AB24" s="2">
        <v>330</v>
      </c>
      <c r="AE24">
        <v>19</v>
      </c>
      <c r="AF24" s="2">
        <v>209.4</v>
      </c>
      <c r="AG24" s="2">
        <v>208.8</v>
      </c>
      <c r="AH24" s="2">
        <v>208.3</v>
      </c>
      <c r="AI24" s="2">
        <v>207.7</v>
      </c>
      <c r="AJ24" s="2">
        <v>207.2</v>
      </c>
      <c r="AK24" s="2">
        <v>206.6</v>
      </c>
      <c r="AL24" s="2">
        <v>206</v>
      </c>
      <c r="AM24" s="2">
        <v>205.5</v>
      </c>
      <c r="AN24" s="2">
        <v>204.9</v>
      </c>
      <c r="AO24" s="2">
        <v>204.3</v>
      </c>
      <c r="AP24" s="2">
        <v>203.8</v>
      </c>
      <c r="AQ24" s="2">
        <v>203.2</v>
      </c>
      <c r="AT24">
        <v>19</v>
      </c>
      <c r="AU24" s="2">
        <v>331.1</v>
      </c>
      <c r="AV24" s="2">
        <v>330.2</v>
      </c>
      <c r="AW24" s="2">
        <v>329.3</v>
      </c>
      <c r="AX24" s="2">
        <v>328.4</v>
      </c>
      <c r="AY24" s="2">
        <v>327.5</v>
      </c>
      <c r="AZ24" s="2">
        <v>326.7</v>
      </c>
      <c r="BA24" s="2">
        <v>325.8</v>
      </c>
      <c r="BB24" s="2">
        <v>324.89999999999998</v>
      </c>
      <c r="BC24" s="2">
        <v>324</v>
      </c>
      <c r="BD24" s="2">
        <v>323.10000000000002</v>
      </c>
      <c r="BE24" s="2">
        <v>322.2</v>
      </c>
      <c r="BF24" s="2">
        <v>321.3</v>
      </c>
      <c r="BI24">
        <v>19</v>
      </c>
      <c r="BJ24" s="2">
        <v>566.29999999999995</v>
      </c>
      <c r="BK24" s="2">
        <v>564.79999999999995</v>
      </c>
      <c r="BL24" s="2">
        <v>563.20000000000005</v>
      </c>
      <c r="BM24" s="2">
        <v>561.70000000000005</v>
      </c>
      <c r="BN24" s="2">
        <v>560.20000000000005</v>
      </c>
      <c r="BO24" s="2">
        <v>558.70000000000005</v>
      </c>
      <c r="BP24" s="2">
        <v>557.1</v>
      </c>
      <c r="BQ24" s="2">
        <v>555.6</v>
      </c>
      <c r="BR24" s="2">
        <v>554.1</v>
      </c>
      <c r="BS24" s="2">
        <v>552.6</v>
      </c>
      <c r="BT24" s="2">
        <v>551</v>
      </c>
      <c r="BU24" s="2">
        <v>549.5</v>
      </c>
      <c r="BX24">
        <v>19</v>
      </c>
      <c r="BY24" s="2">
        <v>197.9</v>
      </c>
      <c r="BZ24" s="2">
        <v>197.3</v>
      </c>
      <c r="CA24" s="2">
        <v>196.8</v>
      </c>
      <c r="CB24" s="2">
        <v>196.3</v>
      </c>
      <c r="CC24" s="2">
        <v>195.7</v>
      </c>
      <c r="CD24" s="2">
        <v>195.2</v>
      </c>
      <c r="CE24" s="2">
        <v>194.7</v>
      </c>
      <c r="CF24" s="2">
        <v>194.1</v>
      </c>
      <c r="CG24" s="2">
        <v>193.6</v>
      </c>
      <c r="CH24" s="2">
        <v>193.1</v>
      </c>
      <c r="CI24" s="2">
        <v>192.5</v>
      </c>
      <c r="CJ24" s="2">
        <v>192</v>
      </c>
      <c r="CM24">
        <v>19</v>
      </c>
      <c r="CN24" s="2">
        <v>518.20000000000005</v>
      </c>
      <c r="CO24" s="2">
        <v>516.79999999999995</v>
      </c>
      <c r="CP24" s="2">
        <v>515.4</v>
      </c>
      <c r="CQ24" s="2">
        <v>514</v>
      </c>
      <c r="CR24" s="2">
        <v>512.6</v>
      </c>
      <c r="CS24" s="2">
        <v>511.2</v>
      </c>
      <c r="CT24" s="2">
        <v>509.8</v>
      </c>
      <c r="CU24" s="2">
        <v>508.4</v>
      </c>
      <c r="CV24" s="2">
        <v>507</v>
      </c>
      <c r="CW24" s="2">
        <v>505.6</v>
      </c>
      <c r="CX24" s="2">
        <v>504.2</v>
      </c>
      <c r="CY24" s="2">
        <v>502.8</v>
      </c>
      <c r="DB24">
        <v>19</v>
      </c>
      <c r="DC24" s="2">
        <v>393.3</v>
      </c>
      <c r="DD24" s="2">
        <v>392.2</v>
      </c>
      <c r="DE24" s="2">
        <v>391.1</v>
      </c>
      <c r="DF24" s="2">
        <v>390.1</v>
      </c>
      <c r="DG24" s="2">
        <v>389</v>
      </c>
      <c r="DH24" s="2">
        <v>388</v>
      </c>
      <c r="DI24" s="2">
        <v>386.9</v>
      </c>
      <c r="DJ24" s="2">
        <v>385.8</v>
      </c>
      <c r="DK24" s="2">
        <v>384.8</v>
      </c>
      <c r="DL24" s="2">
        <v>383.7</v>
      </c>
      <c r="DM24" s="2">
        <v>382.7</v>
      </c>
      <c r="DN24" s="2">
        <v>381.6</v>
      </c>
    </row>
    <row r="25" spans="2:118" x14ac:dyDescent="0.25">
      <c r="B25" s="1" t="s">
        <v>6</v>
      </c>
      <c r="C25" s="1" t="s">
        <v>2</v>
      </c>
      <c r="E25" t="str">
        <f t="shared" si="0"/>
        <v>1M11Y</v>
      </c>
      <c r="F25">
        <f t="shared" si="1"/>
        <v>11</v>
      </c>
      <c r="G25">
        <f t="shared" si="2"/>
        <v>1</v>
      </c>
      <c r="H25" s="6" cm="1">
        <f t="array" ref="H25">INDEX($Q$5:$AB$44,G25+1,F25)</f>
        <v>0</v>
      </c>
      <c r="I25" s="2" cm="1">
        <f t="array" ref="I25">INDEX($AF$5:$AQ$44,G25+1,F25)</f>
        <v>0</v>
      </c>
      <c r="J25" s="2" cm="1">
        <f t="array" ref="J25">INDEX($AU$5:$BF$44,G25+1,F25)</f>
        <v>0</v>
      </c>
      <c r="K25" s="2" cm="1">
        <f t="array" ref="K25">INDEX($BJ$5:$BU$44,G25+1,F25)</f>
        <v>0</v>
      </c>
      <c r="L25" s="6" cm="1">
        <f t="array" ref="L25">INDEX($BY$5:$CJ$44,G25+1,F25)</f>
        <v>0</v>
      </c>
      <c r="M25" s="2" cm="1">
        <f t="array" ref="M25">INDEX($CN$5:$CY$44,G25+1,F25)</f>
        <v>0</v>
      </c>
      <c r="N25" s="2" cm="1">
        <f t="array" ref="N25">INDEX($DC$5:$DN$44,G25+1,F25)</f>
        <v>0</v>
      </c>
      <c r="P25">
        <v>20</v>
      </c>
      <c r="Q25" s="2">
        <v>329.1</v>
      </c>
      <c r="R25" s="2">
        <v>328.2</v>
      </c>
      <c r="S25" s="2">
        <v>327.3</v>
      </c>
      <c r="T25" s="2">
        <v>326.3</v>
      </c>
      <c r="U25" s="2">
        <v>325.39999999999998</v>
      </c>
      <c r="V25" s="2">
        <v>324.5</v>
      </c>
      <c r="W25" s="2">
        <v>323.60000000000002</v>
      </c>
      <c r="X25" s="2">
        <v>322.7</v>
      </c>
      <c r="Y25" s="2">
        <v>321.8</v>
      </c>
      <c r="Z25" s="2">
        <v>320.8</v>
      </c>
      <c r="AA25" s="2">
        <v>319.89999999999998</v>
      </c>
      <c r="AB25" s="2">
        <v>319</v>
      </c>
      <c r="AE25">
        <v>20</v>
      </c>
      <c r="AF25" s="2">
        <v>202.6</v>
      </c>
      <c r="AG25" s="2">
        <v>202.1</v>
      </c>
      <c r="AH25" s="2">
        <v>201.5</v>
      </c>
      <c r="AI25" s="2">
        <v>200.9</v>
      </c>
      <c r="AJ25" s="2">
        <v>200.4</v>
      </c>
      <c r="AK25" s="2">
        <v>199.8</v>
      </c>
      <c r="AL25" s="2">
        <v>199.2</v>
      </c>
      <c r="AM25" s="2">
        <v>198.7</v>
      </c>
      <c r="AN25" s="2">
        <v>198.1</v>
      </c>
      <c r="AO25" s="2">
        <v>197.6</v>
      </c>
      <c r="AP25" s="2">
        <v>197</v>
      </c>
      <c r="AQ25" s="2">
        <v>196.4</v>
      </c>
      <c r="AT25">
        <v>20</v>
      </c>
      <c r="AU25" s="2">
        <v>320.39999999999998</v>
      </c>
      <c r="AV25" s="2">
        <v>319.5</v>
      </c>
      <c r="AW25" s="2">
        <v>318.60000000000002</v>
      </c>
      <c r="AX25" s="2">
        <v>317.7</v>
      </c>
      <c r="AY25" s="2">
        <v>316.8</v>
      </c>
      <c r="AZ25" s="2">
        <v>315.89999999999998</v>
      </c>
      <c r="BA25" s="2">
        <v>315.10000000000002</v>
      </c>
      <c r="BB25" s="2">
        <v>314.2</v>
      </c>
      <c r="BC25" s="2">
        <v>313.3</v>
      </c>
      <c r="BD25" s="2">
        <v>312.39999999999998</v>
      </c>
      <c r="BE25" s="2">
        <v>311.5</v>
      </c>
      <c r="BF25" s="2">
        <v>310.60000000000002</v>
      </c>
      <c r="BI25">
        <v>20</v>
      </c>
      <c r="BJ25" s="2">
        <v>548</v>
      </c>
      <c r="BK25" s="2">
        <v>546.4</v>
      </c>
      <c r="BL25" s="2">
        <v>544.9</v>
      </c>
      <c r="BM25" s="2">
        <v>543.4</v>
      </c>
      <c r="BN25" s="2">
        <v>541.9</v>
      </c>
      <c r="BO25" s="2">
        <v>540.29999999999995</v>
      </c>
      <c r="BP25" s="2">
        <v>538.79999999999995</v>
      </c>
      <c r="BQ25" s="2">
        <v>537.29999999999995</v>
      </c>
      <c r="BR25" s="2">
        <v>535.79999999999995</v>
      </c>
      <c r="BS25" s="2">
        <v>534.20000000000005</v>
      </c>
      <c r="BT25" s="2">
        <v>532.70000000000005</v>
      </c>
      <c r="BU25" s="2">
        <v>531.20000000000005</v>
      </c>
      <c r="BX25">
        <v>20</v>
      </c>
      <c r="BY25" s="2">
        <v>191.5</v>
      </c>
      <c r="BZ25" s="2">
        <v>190.9</v>
      </c>
      <c r="CA25" s="2">
        <v>190.4</v>
      </c>
      <c r="CB25" s="2">
        <v>189.9</v>
      </c>
      <c r="CC25" s="2">
        <v>189.3</v>
      </c>
      <c r="CD25" s="2">
        <v>188.8</v>
      </c>
      <c r="CE25" s="2">
        <v>188.3</v>
      </c>
      <c r="CF25" s="2">
        <v>187.7</v>
      </c>
      <c r="CG25" s="2">
        <v>187.2</v>
      </c>
      <c r="CH25" s="2">
        <v>186.7</v>
      </c>
      <c r="CI25" s="2">
        <v>186.1</v>
      </c>
      <c r="CJ25" s="2">
        <v>185.6</v>
      </c>
      <c r="CM25">
        <v>20</v>
      </c>
      <c r="CN25" s="2">
        <v>501.4</v>
      </c>
      <c r="CO25" s="2">
        <v>500</v>
      </c>
      <c r="CP25" s="2">
        <v>498.6</v>
      </c>
      <c r="CQ25" s="2">
        <v>497.2</v>
      </c>
      <c r="CR25" s="2">
        <v>495.8</v>
      </c>
      <c r="CS25" s="2">
        <v>494.4</v>
      </c>
      <c r="CT25" s="2">
        <v>493</v>
      </c>
      <c r="CU25" s="2">
        <v>491.6</v>
      </c>
      <c r="CV25" s="2">
        <v>490.2</v>
      </c>
      <c r="CW25" s="2">
        <v>488.8</v>
      </c>
      <c r="CX25" s="2">
        <v>487.4</v>
      </c>
      <c r="CY25" s="2">
        <v>486</v>
      </c>
      <c r="DB25">
        <v>20</v>
      </c>
      <c r="DC25" s="2">
        <v>380.5</v>
      </c>
      <c r="DD25" s="2">
        <v>379.5</v>
      </c>
      <c r="DE25" s="2">
        <v>378.4</v>
      </c>
      <c r="DF25" s="2">
        <v>377.4</v>
      </c>
      <c r="DG25" s="2">
        <v>376.3</v>
      </c>
      <c r="DH25" s="2">
        <v>375.2</v>
      </c>
      <c r="DI25" s="2">
        <v>374.2</v>
      </c>
      <c r="DJ25" s="2">
        <v>373.1</v>
      </c>
      <c r="DK25" s="2">
        <v>372.1</v>
      </c>
      <c r="DL25" s="2">
        <v>371</v>
      </c>
      <c r="DM25" s="2">
        <v>369.9</v>
      </c>
      <c r="DN25" s="2">
        <v>368.9</v>
      </c>
    </row>
    <row r="26" spans="2:118" x14ac:dyDescent="0.25">
      <c r="B26" t="s">
        <v>42</v>
      </c>
      <c r="C26" s="6">
        <v>121</v>
      </c>
      <c r="E26" t="str">
        <f t="shared" si="0"/>
        <v>1M12Y</v>
      </c>
      <c r="F26">
        <f t="shared" si="1"/>
        <v>12</v>
      </c>
      <c r="G26">
        <f t="shared" si="2"/>
        <v>1</v>
      </c>
      <c r="H26" s="6" cm="1">
        <f t="array" ref="H26">INDEX($Q$5:$AB$44,G26+1,F26)</f>
        <v>0</v>
      </c>
      <c r="I26" s="2" cm="1">
        <f t="array" ref="I26">INDEX($AF$5:$AQ$44,G26+1,F26)</f>
        <v>0</v>
      </c>
      <c r="J26" s="2" cm="1">
        <f t="array" ref="J26">INDEX($AU$5:$BF$44,G26+1,F26)</f>
        <v>0</v>
      </c>
      <c r="K26" s="2" cm="1">
        <f t="array" ref="K26">INDEX($BJ$5:$BU$44,G26+1,F26)</f>
        <v>0</v>
      </c>
      <c r="L26" s="6" cm="1">
        <f t="array" ref="L26">INDEX($BY$5:$CJ$44,G26+1,F26)</f>
        <v>0</v>
      </c>
      <c r="M26" s="2" cm="1">
        <f t="array" ref="M26">INDEX($CN$5:$CY$44,G26+1,F26)</f>
        <v>0</v>
      </c>
      <c r="N26" s="2" cm="1">
        <f t="array" ref="N26">INDEX($DC$5:$DN$44,G26+1,F26)</f>
        <v>0</v>
      </c>
      <c r="P26">
        <v>21</v>
      </c>
      <c r="Q26" s="2">
        <v>318.10000000000002</v>
      </c>
      <c r="R26" s="2">
        <v>317.2</v>
      </c>
      <c r="S26" s="2">
        <v>316.3</v>
      </c>
      <c r="T26" s="2">
        <v>315.3</v>
      </c>
      <c r="U26" s="2">
        <v>314.39999999999998</v>
      </c>
      <c r="V26" s="2">
        <v>313.5</v>
      </c>
      <c r="W26" s="2">
        <v>312.60000000000002</v>
      </c>
      <c r="X26" s="2">
        <v>311.7</v>
      </c>
      <c r="Y26" s="2">
        <v>310.8</v>
      </c>
      <c r="Z26" s="2">
        <v>309.8</v>
      </c>
      <c r="AA26" s="2">
        <v>308.89999999999998</v>
      </c>
      <c r="AB26" s="2">
        <v>308</v>
      </c>
      <c r="AE26">
        <v>21</v>
      </c>
      <c r="AF26" s="2">
        <v>195.9</v>
      </c>
      <c r="AG26" s="2">
        <v>195.3</v>
      </c>
      <c r="AH26" s="2">
        <v>194.7</v>
      </c>
      <c r="AI26" s="2">
        <v>194.2</v>
      </c>
      <c r="AJ26" s="2">
        <v>193.6</v>
      </c>
      <c r="AK26" s="2">
        <v>193</v>
      </c>
      <c r="AL26" s="2">
        <v>192.5</v>
      </c>
      <c r="AM26" s="2">
        <v>191.9</v>
      </c>
      <c r="AN26" s="2">
        <v>191.3</v>
      </c>
      <c r="AO26" s="2">
        <v>190.8</v>
      </c>
      <c r="AP26" s="2">
        <v>190.2</v>
      </c>
      <c r="AQ26" s="2">
        <v>189.7</v>
      </c>
      <c r="AT26">
        <v>21</v>
      </c>
      <c r="AU26" s="2">
        <v>309.7</v>
      </c>
      <c r="AV26" s="2">
        <v>308.8</v>
      </c>
      <c r="AW26" s="2">
        <v>307.89999999999998</v>
      </c>
      <c r="AX26" s="2">
        <v>307</v>
      </c>
      <c r="AY26" s="2">
        <v>306.10000000000002</v>
      </c>
      <c r="AZ26" s="2">
        <v>305.2</v>
      </c>
      <c r="BA26" s="2">
        <v>304.3</v>
      </c>
      <c r="BB26" s="2">
        <v>303.5</v>
      </c>
      <c r="BC26" s="2">
        <v>302.60000000000002</v>
      </c>
      <c r="BD26" s="2">
        <v>301.7</v>
      </c>
      <c r="BE26" s="2">
        <v>300.8</v>
      </c>
      <c r="BF26" s="2">
        <v>299.89999999999998</v>
      </c>
      <c r="BI26">
        <v>21</v>
      </c>
      <c r="BJ26" s="2">
        <v>529.6</v>
      </c>
      <c r="BK26" s="2">
        <v>528.1</v>
      </c>
      <c r="BL26" s="2">
        <v>526.6</v>
      </c>
      <c r="BM26" s="2">
        <v>525.1</v>
      </c>
      <c r="BN26" s="2">
        <v>523.5</v>
      </c>
      <c r="BO26" s="2">
        <v>522</v>
      </c>
      <c r="BP26" s="2">
        <v>520.5</v>
      </c>
      <c r="BQ26" s="2">
        <v>519</v>
      </c>
      <c r="BR26" s="2">
        <v>517.4</v>
      </c>
      <c r="BS26" s="2">
        <v>515.9</v>
      </c>
      <c r="BT26" s="2">
        <v>514.4</v>
      </c>
      <c r="BU26" s="2">
        <v>512.9</v>
      </c>
      <c r="BX26">
        <v>21</v>
      </c>
      <c r="BY26" s="2">
        <v>185.1</v>
      </c>
      <c r="BZ26" s="2">
        <v>184.5</v>
      </c>
      <c r="CA26" s="2">
        <v>184</v>
      </c>
      <c r="CB26" s="2">
        <v>183.5</v>
      </c>
      <c r="CC26" s="2">
        <v>182.9</v>
      </c>
      <c r="CD26" s="2">
        <v>182.4</v>
      </c>
      <c r="CE26" s="2">
        <v>181.9</v>
      </c>
      <c r="CF26" s="2">
        <v>181.3</v>
      </c>
      <c r="CG26" s="2">
        <v>180.8</v>
      </c>
      <c r="CH26" s="2">
        <v>180.3</v>
      </c>
      <c r="CI26" s="2">
        <v>179.7</v>
      </c>
      <c r="CJ26" s="2">
        <v>179.2</v>
      </c>
      <c r="CM26">
        <v>21</v>
      </c>
      <c r="CN26" s="2">
        <v>484.6</v>
      </c>
      <c r="CO26" s="2">
        <v>483.2</v>
      </c>
      <c r="CP26" s="2">
        <v>481.9</v>
      </c>
      <c r="CQ26" s="2">
        <v>480.5</v>
      </c>
      <c r="CR26" s="2">
        <v>479.1</v>
      </c>
      <c r="CS26" s="2">
        <v>477.7</v>
      </c>
      <c r="CT26" s="2">
        <v>476.3</v>
      </c>
      <c r="CU26" s="2">
        <v>474.9</v>
      </c>
      <c r="CV26" s="2">
        <v>473.5</v>
      </c>
      <c r="CW26" s="2">
        <v>472.1</v>
      </c>
      <c r="CX26" s="2">
        <v>470.7</v>
      </c>
      <c r="CY26" s="2">
        <v>469.3</v>
      </c>
      <c r="DB26">
        <v>21</v>
      </c>
      <c r="DC26" s="2">
        <v>367.8</v>
      </c>
      <c r="DD26" s="2">
        <v>366.8</v>
      </c>
      <c r="DE26" s="2">
        <v>365.7</v>
      </c>
      <c r="DF26" s="2">
        <v>364.6</v>
      </c>
      <c r="DG26" s="2">
        <v>363.6</v>
      </c>
      <c r="DH26" s="2">
        <v>362.5</v>
      </c>
      <c r="DI26" s="2">
        <v>361.5</v>
      </c>
      <c r="DJ26" s="2">
        <v>360.4</v>
      </c>
      <c r="DK26" s="2">
        <v>359.3</v>
      </c>
      <c r="DL26" s="2">
        <v>358.3</v>
      </c>
      <c r="DM26" s="2">
        <v>357.2</v>
      </c>
      <c r="DN26" s="2">
        <v>356.2</v>
      </c>
    </row>
    <row r="27" spans="2:118" x14ac:dyDescent="0.25">
      <c r="C27" s="6"/>
      <c r="E27" t="str">
        <f t="shared" si="0"/>
        <v>2M1Y</v>
      </c>
      <c r="F27">
        <f t="shared" si="1"/>
        <v>1</v>
      </c>
      <c r="G27">
        <f t="shared" si="2"/>
        <v>2</v>
      </c>
      <c r="H27" s="6" cm="1">
        <f t="array" ref="H27">INDEX($Q$5:$AB$44,G27+1,F27)</f>
        <v>0</v>
      </c>
      <c r="I27" s="2" cm="1">
        <f t="array" ref="I27">INDEX($AF$5:$AQ$44,G27+1,F27)</f>
        <v>0</v>
      </c>
      <c r="J27" s="2" cm="1">
        <f t="array" ref="J27">INDEX($AU$5:$BF$44,G27+1,F27)</f>
        <v>0</v>
      </c>
      <c r="K27" s="2" cm="1">
        <f t="array" ref="K27">INDEX($BJ$5:$BU$44,G27+1,F27)</f>
        <v>0</v>
      </c>
      <c r="L27" s="6" cm="1">
        <f t="array" ref="L27">INDEX($BY$5:$CJ$44,G27+1,F27)</f>
        <v>0</v>
      </c>
      <c r="M27" s="2" cm="1">
        <f t="array" ref="M27">INDEX($CN$5:$CY$44,G27+1,F27)</f>
        <v>0</v>
      </c>
      <c r="N27" s="2" cm="1">
        <f t="array" ref="N27">INDEX($DC$5:$DN$44,G27+1,F27)</f>
        <v>0</v>
      </c>
      <c r="P27">
        <v>22</v>
      </c>
      <c r="Q27" s="2">
        <v>307.10000000000002</v>
      </c>
      <c r="R27" s="2">
        <v>306.2</v>
      </c>
      <c r="S27" s="2">
        <v>305.3</v>
      </c>
      <c r="T27" s="2">
        <v>304.3</v>
      </c>
      <c r="U27" s="2">
        <v>303.39999999999998</v>
      </c>
      <c r="V27" s="2">
        <v>302.5</v>
      </c>
      <c r="W27" s="2">
        <v>301.60000000000002</v>
      </c>
      <c r="X27" s="2">
        <v>300.7</v>
      </c>
      <c r="Y27" s="2">
        <v>299.8</v>
      </c>
      <c r="Z27" s="2">
        <v>298.8</v>
      </c>
      <c r="AA27" s="2">
        <v>297.89999999999998</v>
      </c>
      <c r="AB27" s="2">
        <v>297</v>
      </c>
      <c r="AE27">
        <v>22</v>
      </c>
      <c r="AF27" s="2">
        <v>189.1</v>
      </c>
      <c r="AG27" s="2">
        <v>188.5</v>
      </c>
      <c r="AH27" s="2">
        <v>188</v>
      </c>
      <c r="AI27" s="2">
        <v>187.4</v>
      </c>
      <c r="AJ27" s="2">
        <v>186.8</v>
      </c>
      <c r="AK27" s="2">
        <v>186.3</v>
      </c>
      <c r="AL27" s="2">
        <v>185.7</v>
      </c>
      <c r="AM27" s="2">
        <v>185.1</v>
      </c>
      <c r="AN27" s="2">
        <v>184.6</v>
      </c>
      <c r="AO27" s="2">
        <v>184</v>
      </c>
      <c r="AP27" s="2">
        <v>183.4</v>
      </c>
      <c r="AQ27" s="2">
        <v>182.9</v>
      </c>
      <c r="AT27">
        <v>22</v>
      </c>
      <c r="AU27" s="2">
        <v>299</v>
      </c>
      <c r="AV27" s="2">
        <v>298.10000000000002</v>
      </c>
      <c r="AW27" s="2">
        <v>297.2</v>
      </c>
      <c r="AX27" s="2">
        <v>296.3</v>
      </c>
      <c r="AY27" s="2">
        <v>295.39999999999998</v>
      </c>
      <c r="AZ27" s="2">
        <v>294.5</v>
      </c>
      <c r="BA27" s="2">
        <v>293.60000000000002</v>
      </c>
      <c r="BB27" s="2">
        <v>292.7</v>
      </c>
      <c r="BC27" s="2">
        <v>291.8</v>
      </c>
      <c r="BD27" s="2">
        <v>291</v>
      </c>
      <c r="BE27" s="2">
        <v>290.10000000000002</v>
      </c>
      <c r="BF27" s="2">
        <v>289.2</v>
      </c>
      <c r="BI27">
        <v>22</v>
      </c>
      <c r="BJ27" s="2">
        <v>511.3</v>
      </c>
      <c r="BK27" s="2">
        <v>509.8</v>
      </c>
      <c r="BL27" s="2">
        <v>508.3</v>
      </c>
      <c r="BM27" s="2">
        <v>506.7</v>
      </c>
      <c r="BN27" s="2">
        <v>505.2</v>
      </c>
      <c r="BO27" s="2">
        <v>503.7</v>
      </c>
      <c r="BP27" s="2">
        <v>502.2</v>
      </c>
      <c r="BQ27" s="2">
        <v>500.6</v>
      </c>
      <c r="BR27" s="2">
        <v>499.1</v>
      </c>
      <c r="BS27" s="2">
        <v>497.6</v>
      </c>
      <c r="BT27" s="2">
        <v>496.1</v>
      </c>
      <c r="BU27" s="2">
        <v>494.5</v>
      </c>
      <c r="BX27">
        <v>22</v>
      </c>
      <c r="BY27" s="2">
        <v>178.7</v>
      </c>
      <c r="BZ27" s="2">
        <v>178.1</v>
      </c>
      <c r="CA27" s="2">
        <v>177.6</v>
      </c>
      <c r="CB27" s="2">
        <v>177.1</v>
      </c>
      <c r="CC27" s="2">
        <v>176.5</v>
      </c>
      <c r="CD27" s="2">
        <v>176</v>
      </c>
      <c r="CE27" s="2">
        <v>175.5</v>
      </c>
      <c r="CF27" s="2">
        <v>174.9</v>
      </c>
      <c r="CG27" s="2">
        <v>174.4</v>
      </c>
      <c r="CH27" s="2">
        <v>173.9</v>
      </c>
      <c r="CI27" s="2">
        <v>173.3</v>
      </c>
      <c r="CJ27" s="2">
        <v>172.8</v>
      </c>
      <c r="CM27">
        <v>22</v>
      </c>
      <c r="CN27" s="2">
        <v>467.9</v>
      </c>
      <c r="CO27" s="2">
        <v>466.5</v>
      </c>
      <c r="CP27" s="2">
        <v>465.1</v>
      </c>
      <c r="CQ27" s="2">
        <v>463.7</v>
      </c>
      <c r="CR27" s="2">
        <v>462.3</v>
      </c>
      <c r="CS27" s="2">
        <v>460.9</v>
      </c>
      <c r="CT27" s="2">
        <v>459.5</v>
      </c>
      <c r="CU27" s="2">
        <v>458.1</v>
      </c>
      <c r="CV27" s="2">
        <v>456.7</v>
      </c>
      <c r="CW27" s="2">
        <v>455.3</v>
      </c>
      <c r="CX27" s="2">
        <v>453.9</v>
      </c>
      <c r="CY27" s="2">
        <v>452.5</v>
      </c>
      <c r="DB27">
        <v>22</v>
      </c>
      <c r="DC27" s="2">
        <v>355.1</v>
      </c>
      <c r="DD27" s="2">
        <v>354</v>
      </c>
      <c r="DE27" s="2">
        <v>353</v>
      </c>
      <c r="DF27" s="2">
        <v>351.9</v>
      </c>
      <c r="DG27" s="2">
        <v>350.9</v>
      </c>
      <c r="DH27" s="2">
        <v>349.8</v>
      </c>
      <c r="DI27" s="2">
        <v>348.7</v>
      </c>
      <c r="DJ27" s="2">
        <v>347.7</v>
      </c>
      <c r="DK27" s="2">
        <v>346.6</v>
      </c>
      <c r="DL27" s="2">
        <v>345.6</v>
      </c>
      <c r="DM27" s="2">
        <v>344.5</v>
      </c>
      <c r="DN27" s="2">
        <v>343.4</v>
      </c>
    </row>
    <row r="28" spans="2:118" x14ac:dyDescent="0.25">
      <c r="C28" s="6"/>
      <c r="E28" t="str">
        <f t="shared" si="0"/>
        <v>2M2Y</v>
      </c>
      <c r="F28">
        <f t="shared" si="1"/>
        <v>2</v>
      </c>
      <c r="G28">
        <f t="shared" si="2"/>
        <v>2</v>
      </c>
      <c r="H28" s="6" cm="1">
        <f t="array" ref="H28">INDEX($Q$5:$AB$44,G28+1,F28)</f>
        <v>0</v>
      </c>
      <c r="I28" s="2" cm="1">
        <f t="array" ref="I28">INDEX($AF$5:$AQ$44,G28+1,F28)</f>
        <v>0</v>
      </c>
      <c r="J28" s="2" cm="1">
        <f t="array" ref="J28">INDEX($AU$5:$BF$44,G28+1,F28)</f>
        <v>0</v>
      </c>
      <c r="K28" s="2" cm="1">
        <f t="array" ref="K28">INDEX($BJ$5:$BU$44,G28+1,F28)</f>
        <v>0</v>
      </c>
      <c r="L28" s="6" cm="1">
        <f t="array" ref="L28">INDEX($BY$5:$CJ$44,G28+1,F28)</f>
        <v>0</v>
      </c>
      <c r="M28" s="2" cm="1">
        <f t="array" ref="M28">INDEX($CN$5:$CY$44,G28+1,F28)</f>
        <v>0</v>
      </c>
      <c r="N28" s="2" cm="1">
        <f t="array" ref="N28">INDEX($DC$5:$DN$44,G28+1,F28)</f>
        <v>0</v>
      </c>
      <c r="P28">
        <v>23</v>
      </c>
      <c r="Q28" s="2">
        <v>296.10000000000002</v>
      </c>
      <c r="R28" s="2">
        <v>295.2</v>
      </c>
      <c r="S28" s="2">
        <v>294.3</v>
      </c>
      <c r="T28" s="2">
        <v>293.3</v>
      </c>
      <c r="U28" s="2">
        <v>292.39999999999998</v>
      </c>
      <c r="V28" s="2">
        <v>291.5</v>
      </c>
      <c r="W28" s="2">
        <v>290.60000000000002</v>
      </c>
      <c r="X28" s="2">
        <v>289.7</v>
      </c>
      <c r="Y28" s="2">
        <v>288.8</v>
      </c>
      <c r="Z28" s="2">
        <v>287.8</v>
      </c>
      <c r="AA28" s="2">
        <v>286.89999999999998</v>
      </c>
      <c r="AB28" s="2">
        <v>286</v>
      </c>
      <c r="AE28">
        <v>23</v>
      </c>
      <c r="AF28" s="2">
        <v>182.3</v>
      </c>
      <c r="AG28" s="2">
        <v>181.8</v>
      </c>
      <c r="AH28" s="2">
        <v>181.2</v>
      </c>
      <c r="AI28" s="2">
        <v>180.6</v>
      </c>
      <c r="AJ28" s="2">
        <v>180.1</v>
      </c>
      <c r="AK28" s="2">
        <v>179.5</v>
      </c>
      <c r="AL28" s="2">
        <v>178.9</v>
      </c>
      <c r="AM28" s="2">
        <v>178.4</v>
      </c>
      <c r="AN28" s="2">
        <v>177.8</v>
      </c>
      <c r="AO28" s="2">
        <v>177.2</v>
      </c>
      <c r="AP28" s="2">
        <v>176.7</v>
      </c>
      <c r="AQ28" s="2">
        <v>176.1</v>
      </c>
      <c r="AT28">
        <v>23</v>
      </c>
      <c r="AU28" s="2">
        <v>288.3</v>
      </c>
      <c r="AV28" s="2">
        <v>287.39999999999998</v>
      </c>
      <c r="AW28" s="2">
        <v>286.5</v>
      </c>
      <c r="AX28" s="2">
        <v>285.60000000000002</v>
      </c>
      <c r="AY28" s="2">
        <v>284.7</v>
      </c>
      <c r="AZ28" s="2">
        <v>283.8</v>
      </c>
      <c r="BA28" s="2">
        <v>282.89999999999998</v>
      </c>
      <c r="BB28" s="2">
        <v>282</v>
      </c>
      <c r="BC28" s="2">
        <v>281.10000000000002</v>
      </c>
      <c r="BD28" s="2">
        <v>280.2</v>
      </c>
      <c r="BE28" s="2">
        <v>279.39999999999998</v>
      </c>
      <c r="BF28" s="2">
        <v>278.5</v>
      </c>
      <c r="BI28">
        <v>23</v>
      </c>
      <c r="BJ28" s="2">
        <v>493</v>
      </c>
      <c r="BK28" s="2">
        <v>491.5</v>
      </c>
      <c r="BL28" s="2">
        <v>489.9</v>
      </c>
      <c r="BM28" s="2">
        <v>488.4</v>
      </c>
      <c r="BN28" s="2">
        <v>486.9</v>
      </c>
      <c r="BO28" s="2">
        <v>485.4</v>
      </c>
      <c r="BP28" s="2">
        <v>483.8</v>
      </c>
      <c r="BQ28" s="2">
        <v>482.3</v>
      </c>
      <c r="BR28" s="2">
        <v>480.8</v>
      </c>
      <c r="BS28" s="2">
        <v>479.3</v>
      </c>
      <c r="BT28" s="2">
        <v>477.7</v>
      </c>
      <c r="BU28" s="2">
        <v>476.2</v>
      </c>
      <c r="BX28">
        <v>23</v>
      </c>
      <c r="BY28" s="2">
        <v>172.3</v>
      </c>
      <c r="BZ28" s="2">
        <v>171.7</v>
      </c>
      <c r="CA28" s="2">
        <v>171.2</v>
      </c>
      <c r="CB28" s="2">
        <v>170.7</v>
      </c>
      <c r="CC28" s="2">
        <v>170.1</v>
      </c>
      <c r="CD28" s="2">
        <v>169.6</v>
      </c>
      <c r="CE28" s="2">
        <v>169.1</v>
      </c>
      <c r="CF28" s="2">
        <v>168.5</v>
      </c>
      <c r="CG28" s="2">
        <v>168</v>
      </c>
      <c r="CH28" s="2">
        <v>167.5</v>
      </c>
      <c r="CI28" s="2">
        <v>166.9</v>
      </c>
      <c r="CJ28" s="2">
        <v>166.4</v>
      </c>
      <c r="CM28">
        <v>23</v>
      </c>
      <c r="CN28" s="2">
        <v>451.1</v>
      </c>
      <c r="CO28" s="2">
        <v>449.7</v>
      </c>
      <c r="CP28" s="2">
        <v>448.3</v>
      </c>
      <c r="CQ28" s="2">
        <v>446.9</v>
      </c>
      <c r="CR28" s="2">
        <v>445.5</v>
      </c>
      <c r="CS28" s="2">
        <v>444.1</v>
      </c>
      <c r="CT28" s="2">
        <v>442.7</v>
      </c>
      <c r="CU28" s="2">
        <v>441.3</v>
      </c>
      <c r="CV28" s="2">
        <v>440</v>
      </c>
      <c r="CW28" s="2">
        <v>438.6</v>
      </c>
      <c r="CX28" s="2">
        <v>437.2</v>
      </c>
      <c r="CY28" s="2">
        <v>435.8</v>
      </c>
      <c r="DB28">
        <v>23</v>
      </c>
      <c r="DC28" s="2">
        <v>342.4</v>
      </c>
      <c r="DD28" s="2">
        <v>341.3</v>
      </c>
      <c r="DE28" s="2">
        <v>340.3</v>
      </c>
      <c r="DF28" s="2">
        <v>339.2</v>
      </c>
      <c r="DG28" s="2">
        <v>338.1</v>
      </c>
      <c r="DH28" s="2">
        <v>337.1</v>
      </c>
      <c r="DI28" s="2">
        <v>336</v>
      </c>
      <c r="DJ28" s="2">
        <v>335</v>
      </c>
      <c r="DK28" s="2">
        <v>333.9</v>
      </c>
      <c r="DL28" s="2">
        <v>332.8</v>
      </c>
      <c r="DM28" s="2">
        <v>331.8</v>
      </c>
      <c r="DN28" s="2">
        <v>330.7</v>
      </c>
    </row>
    <row r="29" spans="2:118" x14ac:dyDescent="0.25">
      <c r="E29" t="str">
        <f t="shared" si="0"/>
        <v>2M3Y</v>
      </c>
      <c r="F29">
        <f t="shared" si="1"/>
        <v>3</v>
      </c>
      <c r="G29">
        <f t="shared" si="2"/>
        <v>2</v>
      </c>
      <c r="H29" s="6" cm="1">
        <f t="array" ref="H29">INDEX($Q$5:$AB$44,G29+1,F29)</f>
        <v>0</v>
      </c>
      <c r="I29" s="2" cm="1">
        <f t="array" ref="I29">INDEX($AF$5:$AQ$44,G29+1,F29)</f>
        <v>0</v>
      </c>
      <c r="J29" s="2" cm="1">
        <f t="array" ref="J29">INDEX($AU$5:$BF$44,G29+1,F29)</f>
        <v>0</v>
      </c>
      <c r="K29" s="2" cm="1">
        <f t="array" ref="K29">INDEX($BJ$5:$BU$44,G29+1,F29)</f>
        <v>0</v>
      </c>
      <c r="L29" s="6" cm="1">
        <f t="array" ref="L29">INDEX($BY$5:$CJ$44,G29+1,F29)</f>
        <v>0</v>
      </c>
      <c r="M29" s="2" cm="1">
        <f t="array" ref="M29">INDEX($CN$5:$CY$44,G29+1,F29)</f>
        <v>0</v>
      </c>
      <c r="N29" s="2" cm="1">
        <f t="array" ref="N29">INDEX($DC$5:$DN$44,G29+1,F29)</f>
        <v>0</v>
      </c>
      <c r="P29">
        <v>24</v>
      </c>
      <c r="Q29" s="2">
        <v>285.10000000000002</v>
      </c>
      <c r="R29" s="2">
        <v>284.2</v>
      </c>
      <c r="S29" s="2">
        <v>283.3</v>
      </c>
      <c r="T29" s="2">
        <v>282.3</v>
      </c>
      <c r="U29" s="2">
        <v>281.39999999999998</v>
      </c>
      <c r="V29" s="2">
        <v>280.5</v>
      </c>
      <c r="W29" s="2">
        <v>279.60000000000002</v>
      </c>
      <c r="X29" s="2">
        <v>278.7</v>
      </c>
      <c r="Y29" s="2">
        <v>277.8</v>
      </c>
      <c r="Z29" s="2">
        <v>276.8</v>
      </c>
      <c r="AA29" s="2">
        <v>275.89999999999998</v>
      </c>
      <c r="AB29" s="2">
        <v>275</v>
      </c>
      <c r="AE29">
        <v>24</v>
      </c>
      <c r="AF29" s="2">
        <v>175.5</v>
      </c>
      <c r="AG29" s="2">
        <v>175</v>
      </c>
      <c r="AH29" s="2">
        <v>174.4</v>
      </c>
      <c r="AI29" s="2">
        <v>173.8</v>
      </c>
      <c r="AJ29" s="2">
        <v>173.3</v>
      </c>
      <c r="AK29" s="2">
        <v>172.7</v>
      </c>
      <c r="AL29" s="2">
        <v>172.2</v>
      </c>
      <c r="AM29" s="2">
        <v>171.6</v>
      </c>
      <c r="AN29" s="2">
        <v>171</v>
      </c>
      <c r="AO29" s="2">
        <v>170.5</v>
      </c>
      <c r="AP29" s="2">
        <v>169.9</v>
      </c>
      <c r="AQ29" s="2">
        <v>169.3</v>
      </c>
      <c r="AT29">
        <v>24</v>
      </c>
      <c r="AU29" s="2">
        <v>277.60000000000002</v>
      </c>
      <c r="AV29" s="2">
        <v>276.7</v>
      </c>
      <c r="AW29" s="2">
        <v>275.8</v>
      </c>
      <c r="AX29" s="2">
        <v>274.89999999999998</v>
      </c>
      <c r="AY29" s="2">
        <v>274</v>
      </c>
      <c r="AZ29" s="2">
        <v>273.10000000000002</v>
      </c>
      <c r="BA29" s="2">
        <v>272.2</v>
      </c>
      <c r="BB29" s="2">
        <v>271.3</v>
      </c>
      <c r="BC29" s="2">
        <v>270.39999999999998</v>
      </c>
      <c r="BD29" s="2">
        <v>269.5</v>
      </c>
      <c r="BE29" s="2">
        <v>268.60000000000002</v>
      </c>
      <c r="BF29" s="2">
        <v>267.8</v>
      </c>
      <c r="BI29">
        <v>24</v>
      </c>
      <c r="BJ29" s="2">
        <v>474.7</v>
      </c>
      <c r="BK29" s="2">
        <v>473.1</v>
      </c>
      <c r="BL29" s="2">
        <v>471.6</v>
      </c>
      <c r="BM29" s="2">
        <v>470.1</v>
      </c>
      <c r="BN29" s="2">
        <v>468.6</v>
      </c>
      <c r="BO29" s="2">
        <v>467</v>
      </c>
      <c r="BP29" s="2">
        <v>465.5</v>
      </c>
      <c r="BQ29" s="2">
        <v>464</v>
      </c>
      <c r="BR29" s="2">
        <v>462.5</v>
      </c>
      <c r="BS29" s="2">
        <v>460.9</v>
      </c>
      <c r="BT29" s="2">
        <v>459.4</v>
      </c>
      <c r="BU29" s="2">
        <v>457.9</v>
      </c>
      <c r="BX29">
        <v>24</v>
      </c>
      <c r="BY29" s="2">
        <v>165.9</v>
      </c>
      <c r="BZ29" s="2">
        <v>165.3</v>
      </c>
      <c r="CA29" s="2">
        <v>164.8</v>
      </c>
      <c r="CB29" s="2">
        <v>164.3</v>
      </c>
      <c r="CC29" s="2">
        <v>163.69999999999999</v>
      </c>
      <c r="CD29" s="2">
        <v>163.19999999999999</v>
      </c>
      <c r="CE29" s="2">
        <v>162.69999999999999</v>
      </c>
      <c r="CF29" s="2">
        <v>162.1</v>
      </c>
      <c r="CG29" s="2">
        <v>161.6</v>
      </c>
      <c r="CH29" s="2">
        <v>161.1</v>
      </c>
      <c r="CI29" s="2">
        <v>160.5</v>
      </c>
      <c r="CJ29" s="2">
        <v>160</v>
      </c>
      <c r="CM29">
        <v>24</v>
      </c>
      <c r="CN29" s="2">
        <v>434.4</v>
      </c>
      <c r="CO29" s="2">
        <v>433</v>
      </c>
      <c r="CP29" s="2">
        <v>431.6</v>
      </c>
      <c r="CQ29" s="2">
        <v>430.2</v>
      </c>
      <c r="CR29" s="2">
        <v>428.8</v>
      </c>
      <c r="CS29" s="2">
        <v>427.4</v>
      </c>
      <c r="CT29" s="2">
        <v>426</v>
      </c>
      <c r="CU29" s="2">
        <v>424.6</v>
      </c>
      <c r="CV29" s="2">
        <v>423.2</v>
      </c>
      <c r="CW29" s="2">
        <v>421.8</v>
      </c>
      <c r="CX29" s="2">
        <v>420.4</v>
      </c>
      <c r="CY29" s="2">
        <v>419</v>
      </c>
      <c r="DB29">
        <v>24</v>
      </c>
      <c r="DC29" s="2">
        <v>329.7</v>
      </c>
      <c r="DD29" s="2">
        <v>328.6</v>
      </c>
      <c r="DE29" s="2">
        <v>327.5</v>
      </c>
      <c r="DF29" s="2">
        <v>326.5</v>
      </c>
      <c r="DG29" s="2">
        <v>325.39999999999998</v>
      </c>
      <c r="DH29" s="2">
        <v>324.39999999999998</v>
      </c>
      <c r="DI29" s="2">
        <v>323.3</v>
      </c>
      <c r="DJ29" s="2">
        <v>322.2</v>
      </c>
      <c r="DK29" s="2">
        <v>321.2</v>
      </c>
      <c r="DL29" s="2">
        <v>320.10000000000002</v>
      </c>
      <c r="DM29" s="2">
        <v>319.10000000000002</v>
      </c>
      <c r="DN29" s="2">
        <v>318</v>
      </c>
    </row>
    <row r="30" spans="2:118" x14ac:dyDescent="0.25">
      <c r="E30" t="str">
        <f t="shared" si="0"/>
        <v>2M4Y</v>
      </c>
      <c r="F30">
        <f t="shared" si="1"/>
        <v>4</v>
      </c>
      <c r="G30">
        <f t="shared" si="2"/>
        <v>2</v>
      </c>
      <c r="H30" s="6" cm="1">
        <f t="array" ref="H30">INDEX($Q$5:$AB$44,G30+1,F30)</f>
        <v>0</v>
      </c>
      <c r="I30" s="2" cm="1">
        <f t="array" ref="I30">INDEX($AF$5:$AQ$44,G30+1,F30)</f>
        <v>0</v>
      </c>
      <c r="J30" s="2" cm="1">
        <f t="array" ref="J30">INDEX($AU$5:$BF$44,G30+1,F30)</f>
        <v>0</v>
      </c>
      <c r="K30" s="2" cm="1">
        <f t="array" ref="K30">INDEX($BJ$5:$BU$44,G30+1,F30)</f>
        <v>0</v>
      </c>
      <c r="L30" s="6" cm="1">
        <f t="array" ref="L30">INDEX($BY$5:$CJ$44,G30+1,F30)</f>
        <v>0</v>
      </c>
      <c r="M30" s="2" cm="1">
        <f t="array" ref="M30">INDEX($CN$5:$CY$44,G30+1,F30)</f>
        <v>0</v>
      </c>
      <c r="N30" s="2" cm="1">
        <f t="array" ref="N30">INDEX($DC$5:$DN$44,G30+1,F30)</f>
        <v>0</v>
      </c>
      <c r="P30">
        <v>25</v>
      </c>
      <c r="Q30" s="2">
        <v>274.10000000000002</v>
      </c>
      <c r="R30" s="2">
        <v>273.2</v>
      </c>
      <c r="S30" s="2">
        <v>272.3</v>
      </c>
      <c r="T30" s="2">
        <v>271.3</v>
      </c>
      <c r="U30" s="2">
        <v>270.39999999999998</v>
      </c>
      <c r="V30" s="2">
        <v>269.5</v>
      </c>
      <c r="W30" s="2">
        <v>268.60000000000002</v>
      </c>
      <c r="X30" s="2">
        <v>267.7</v>
      </c>
      <c r="Y30" s="2">
        <v>266.8</v>
      </c>
      <c r="Z30" s="2">
        <v>265.8</v>
      </c>
      <c r="AA30" s="2">
        <v>264.89999999999998</v>
      </c>
      <c r="AB30" s="2">
        <v>264</v>
      </c>
      <c r="AE30">
        <v>25</v>
      </c>
      <c r="AF30" s="2">
        <v>168.8</v>
      </c>
      <c r="AG30" s="2">
        <v>168.2</v>
      </c>
      <c r="AH30" s="2">
        <v>167.6</v>
      </c>
      <c r="AI30" s="2">
        <v>167.1</v>
      </c>
      <c r="AJ30" s="2">
        <v>166.5</v>
      </c>
      <c r="AK30" s="2">
        <v>165.9</v>
      </c>
      <c r="AL30" s="2">
        <v>165.4</v>
      </c>
      <c r="AM30" s="2">
        <v>164.8</v>
      </c>
      <c r="AN30" s="2">
        <v>164.3</v>
      </c>
      <c r="AO30" s="2">
        <v>163.69999999999999</v>
      </c>
      <c r="AP30" s="2">
        <v>163.1</v>
      </c>
      <c r="AQ30" s="2">
        <v>162.6</v>
      </c>
      <c r="AT30">
        <v>25</v>
      </c>
      <c r="AU30" s="2">
        <v>266.89999999999998</v>
      </c>
      <c r="AV30" s="2">
        <v>266</v>
      </c>
      <c r="AW30" s="2">
        <v>265.10000000000002</v>
      </c>
      <c r="AX30" s="2">
        <v>264.2</v>
      </c>
      <c r="AY30" s="2">
        <v>263.3</v>
      </c>
      <c r="AZ30" s="2">
        <v>262.39999999999998</v>
      </c>
      <c r="BA30" s="2">
        <v>261.5</v>
      </c>
      <c r="BB30" s="2">
        <v>260.60000000000002</v>
      </c>
      <c r="BC30" s="2">
        <v>259.7</v>
      </c>
      <c r="BD30" s="2">
        <v>258.8</v>
      </c>
      <c r="BE30" s="2">
        <v>257.89999999999998</v>
      </c>
      <c r="BF30" s="2">
        <v>257</v>
      </c>
      <c r="BI30">
        <v>25</v>
      </c>
      <c r="BJ30" s="2">
        <v>456.3</v>
      </c>
      <c r="BK30" s="2">
        <v>454.8</v>
      </c>
      <c r="BL30" s="2">
        <v>453.3</v>
      </c>
      <c r="BM30" s="2">
        <v>451.8</v>
      </c>
      <c r="BN30" s="2">
        <v>450.2</v>
      </c>
      <c r="BO30" s="2">
        <v>448.7</v>
      </c>
      <c r="BP30" s="2">
        <v>447.2</v>
      </c>
      <c r="BQ30" s="2">
        <v>445.7</v>
      </c>
      <c r="BR30" s="2">
        <v>444.1</v>
      </c>
      <c r="BS30" s="2">
        <v>442.6</v>
      </c>
      <c r="BT30" s="2">
        <v>441.1</v>
      </c>
      <c r="BU30" s="2">
        <v>439.6</v>
      </c>
      <c r="BX30">
        <v>25</v>
      </c>
      <c r="BY30" s="2">
        <v>159.5</v>
      </c>
      <c r="BZ30" s="2">
        <v>158.9</v>
      </c>
      <c r="CA30" s="2">
        <v>158.4</v>
      </c>
      <c r="CB30" s="2">
        <v>157.9</v>
      </c>
      <c r="CC30" s="2">
        <v>157.30000000000001</v>
      </c>
      <c r="CD30" s="2">
        <v>156.80000000000001</v>
      </c>
      <c r="CE30" s="2">
        <v>156.30000000000001</v>
      </c>
      <c r="CF30" s="2">
        <v>155.69999999999999</v>
      </c>
      <c r="CG30" s="2">
        <v>155.19999999999999</v>
      </c>
      <c r="CH30" s="2">
        <v>154.69999999999999</v>
      </c>
      <c r="CI30" s="2">
        <v>154.1</v>
      </c>
      <c r="CJ30" s="2">
        <v>153.6</v>
      </c>
      <c r="CM30">
        <v>25</v>
      </c>
      <c r="CN30" s="2">
        <v>417.6</v>
      </c>
      <c r="CO30" s="2">
        <v>416.2</v>
      </c>
      <c r="CP30" s="2">
        <v>414.8</v>
      </c>
      <c r="CQ30" s="2">
        <v>413.4</v>
      </c>
      <c r="CR30" s="2">
        <v>412</v>
      </c>
      <c r="CS30" s="2">
        <v>410.6</v>
      </c>
      <c r="CT30" s="2">
        <v>409.2</v>
      </c>
      <c r="CU30" s="2">
        <v>407.8</v>
      </c>
      <c r="CV30" s="2">
        <v>406.4</v>
      </c>
      <c r="CW30" s="2">
        <v>405</v>
      </c>
      <c r="CX30" s="2">
        <v>403.6</v>
      </c>
      <c r="CY30" s="2">
        <v>402.2</v>
      </c>
      <c r="DB30">
        <v>25</v>
      </c>
      <c r="DC30" s="2">
        <v>316.89999999999998</v>
      </c>
      <c r="DD30" s="2">
        <v>315.89999999999998</v>
      </c>
      <c r="DE30" s="2">
        <v>314.8</v>
      </c>
      <c r="DF30" s="2">
        <v>313.8</v>
      </c>
      <c r="DG30" s="2">
        <v>312.7</v>
      </c>
      <c r="DH30" s="2">
        <v>311.60000000000002</v>
      </c>
      <c r="DI30" s="2">
        <v>310.60000000000002</v>
      </c>
      <c r="DJ30" s="2">
        <v>309.5</v>
      </c>
      <c r="DK30" s="2">
        <v>308.5</v>
      </c>
      <c r="DL30" s="2">
        <v>307.39999999999998</v>
      </c>
      <c r="DM30" s="2">
        <v>306.3</v>
      </c>
      <c r="DN30" s="2">
        <v>305.3</v>
      </c>
    </row>
    <row r="31" spans="2:118" x14ac:dyDescent="0.25">
      <c r="E31" t="str">
        <f t="shared" si="0"/>
        <v>2M5Y</v>
      </c>
      <c r="F31">
        <f t="shared" si="1"/>
        <v>5</v>
      </c>
      <c r="G31">
        <f t="shared" si="2"/>
        <v>2</v>
      </c>
      <c r="H31" s="6" cm="1">
        <f t="array" ref="H31">INDEX($Q$5:$AB$44,G31+1,F31)</f>
        <v>0</v>
      </c>
      <c r="I31" s="2" cm="1">
        <f t="array" ref="I31">INDEX($AF$5:$AQ$44,G31+1,F31)</f>
        <v>0</v>
      </c>
      <c r="J31" s="2" cm="1">
        <f t="array" ref="J31">INDEX($AU$5:$BF$44,G31+1,F31)</f>
        <v>0</v>
      </c>
      <c r="K31" s="2" cm="1">
        <f t="array" ref="K31">INDEX($BJ$5:$BU$44,G31+1,F31)</f>
        <v>0</v>
      </c>
      <c r="L31" s="6" cm="1">
        <f t="array" ref="L31">INDEX($BY$5:$CJ$44,G31+1,F31)</f>
        <v>0</v>
      </c>
      <c r="M31" s="2" cm="1">
        <f t="array" ref="M31">INDEX($CN$5:$CY$44,G31+1,F31)</f>
        <v>0</v>
      </c>
      <c r="N31" s="2" cm="1">
        <f t="array" ref="N31">INDEX($DC$5:$DN$44,G31+1,F31)</f>
        <v>0</v>
      </c>
      <c r="P31">
        <v>26</v>
      </c>
      <c r="Q31" s="2">
        <v>263.10000000000002</v>
      </c>
      <c r="R31" s="2">
        <v>262.2</v>
      </c>
      <c r="S31" s="2">
        <v>261.3</v>
      </c>
      <c r="T31" s="2">
        <v>260.3</v>
      </c>
      <c r="U31" s="2">
        <v>259.39999999999998</v>
      </c>
      <c r="V31" s="2">
        <v>258.5</v>
      </c>
      <c r="W31" s="2">
        <v>257.60000000000002</v>
      </c>
      <c r="X31" s="2">
        <v>256.7</v>
      </c>
      <c r="Y31" s="2">
        <v>255.8</v>
      </c>
      <c r="Z31" s="2">
        <v>254.8</v>
      </c>
      <c r="AA31" s="2">
        <v>253.9</v>
      </c>
      <c r="AB31" s="2">
        <v>253</v>
      </c>
      <c r="AE31">
        <v>26</v>
      </c>
      <c r="AF31" s="2">
        <v>162</v>
      </c>
      <c r="AG31" s="2">
        <v>161.4</v>
      </c>
      <c r="AH31" s="2">
        <v>160.9</v>
      </c>
      <c r="AI31" s="2">
        <v>160.30000000000001</v>
      </c>
      <c r="AJ31" s="2">
        <v>159.69999999999999</v>
      </c>
      <c r="AK31" s="2">
        <v>159.19999999999999</v>
      </c>
      <c r="AL31" s="2">
        <v>158.6</v>
      </c>
      <c r="AM31" s="2">
        <v>158</v>
      </c>
      <c r="AN31" s="2">
        <v>157.5</v>
      </c>
      <c r="AO31" s="2">
        <v>156.9</v>
      </c>
      <c r="AP31" s="2">
        <v>156.4</v>
      </c>
      <c r="AQ31" s="2">
        <v>155.80000000000001</v>
      </c>
      <c r="AT31">
        <v>26</v>
      </c>
      <c r="AU31" s="2">
        <v>256.10000000000002</v>
      </c>
      <c r="AV31" s="2">
        <v>255.3</v>
      </c>
      <c r="AW31" s="2">
        <v>254.4</v>
      </c>
      <c r="AX31" s="2">
        <v>253.5</v>
      </c>
      <c r="AY31" s="2">
        <v>252.6</v>
      </c>
      <c r="AZ31" s="2">
        <v>251.7</v>
      </c>
      <c r="BA31" s="2">
        <v>250.8</v>
      </c>
      <c r="BB31" s="2">
        <v>249.9</v>
      </c>
      <c r="BC31" s="2">
        <v>249</v>
      </c>
      <c r="BD31" s="2">
        <v>248.1</v>
      </c>
      <c r="BE31" s="2">
        <v>247.2</v>
      </c>
      <c r="BF31" s="2">
        <v>246.3</v>
      </c>
      <c r="BI31">
        <v>26</v>
      </c>
      <c r="BJ31" s="2">
        <v>438</v>
      </c>
      <c r="BK31" s="2">
        <v>436.5</v>
      </c>
      <c r="BL31" s="2">
        <v>435</v>
      </c>
      <c r="BM31" s="2">
        <v>433.4</v>
      </c>
      <c r="BN31" s="2">
        <v>431.9</v>
      </c>
      <c r="BO31" s="2">
        <v>430.4</v>
      </c>
      <c r="BP31" s="2">
        <v>428.9</v>
      </c>
      <c r="BQ31" s="2">
        <v>427.3</v>
      </c>
      <c r="BR31" s="2">
        <v>425.8</v>
      </c>
      <c r="BS31" s="2">
        <v>424.3</v>
      </c>
      <c r="BT31" s="2">
        <v>422.8</v>
      </c>
      <c r="BU31" s="2">
        <v>421.2</v>
      </c>
      <c r="BX31">
        <v>26</v>
      </c>
      <c r="BY31" s="2">
        <v>153.1</v>
      </c>
      <c r="BZ31" s="2">
        <v>152.5</v>
      </c>
      <c r="CA31" s="2">
        <v>152</v>
      </c>
      <c r="CB31" s="2">
        <v>151.5</v>
      </c>
      <c r="CC31" s="2">
        <v>150.9</v>
      </c>
      <c r="CD31" s="2">
        <v>150.4</v>
      </c>
      <c r="CE31" s="2">
        <v>149.9</v>
      </c>
      <c r="CF31" s="2">
        <v>149.30000000000001</v>
      </c>
      <c r="CG31" s="2">
        <v>148.80000000000001</v>
      </c>
      <c r="CH31" s="2">
        <v>148.30000000000001</v>
      </c>
      <c r="CI31" s="2">
        <v>147.69999999999999</v>
      </c>
      <c r="CJ31" s="2">
        <v>147.19999999999999</v>
      </c>
      <c r="CM31">
        <v>26</v>
      </c>
      <c r="CN31" s="2">
        <v>400.8</v>
      </c>
      <c r="CO31" s="2">
        <v>399.4</v>
      </c>
      <c r="CP31" s="2">
        <v>398.1</v>
      </c>
      <c r="CQ31" s="2">
        <v>396.7</v>
      </c>
      <c r="CR31" s="2">
        <v>395.3</v>
      </c>
      <c r="CS31" s="2">
        <v>393.9</v>
      </c>
      <c r="CT31" s="2">
        <v>392.5</v>
      </c>
      <c r="CU31" s="2">
        <v>391.1</v>
      </c>
      <c r="CV31" s="2">
        <v>389.7</v>
      </c>
      <c r="CW31" s="2">
        <v>388.3</v>
      </c>
      <c r="CX31" s="2">
        <v>386.9</v>
      </c>
      <c r="CY31" s="2">
        <v>385.5</v>
      </c>
      <c r="DB31">
        <v>26</v>
      </c>
      <c r="DC31" s="2">
        <v>304.2</v>
      </c>
      <c r="DD31" s="2">
        <v>303.2</v>
      </c>
      <c r="DE31" s="2">
        <v>302.10000000000002</v>
      </c>
      <c r="DF31" s="2">
        <v>301</v>
      </c>
      <c r="DG31" s="2">
        <v>300</v>
      </c>
      <c r="DH31" s="2">
        <v>298.89999999999998</v>
      </c>
      <c r="DI31" s="2">
        <v>297.89999999999998</v>
      </c>
      <c r="DJ31" s="2">
        <v>296.8</v>
      </c>
      <c r="DK31" s="2">
        <v>295.7</v>
      </c>
      <c r="DL31" s="2">
        <v>294.7</v>
      </c>
      <c r="DM31" s="2">
        <v>293.60000000000002</v>
      </c>
      <c r="DN31" s="2">
        <v>292.60000000000002</v>
      </c>
    </row>
    <row r="32" spans="2:118" x14ac:dyDescent="0.25">
      <c r="E32" t="str">
        <f t="shared" si="0"/>
        <v>2M6Y</v>
      </c>
      <c r="F32">
        <f t="shared" si="1"/>
        <v>6</v>
      </c>
      <c r="G32">
        <f t="shared" si="2"/>
        <v>2</v>
      </c>
      <c r="H32" s="6" cm="1">
        <f t="array" ref="H32">INDEX($Q$5:$AB$44,G32+1,F32)</f>
        <v>0</v>
      </c>
      <c r="I32" s="2" cm="1">
        <f t="array" ref="I32">INDEX($AF$5:$AQ$44,G32+1,F32)</f>
        <v>0</v>
      </c>
      <c r="J32" s="2" cm="1">
        <f t="array" ref="J32">INDEX($AU$5:$BF$44,G32+1,F32)</f>
        <v>0</v>
      </c>
      <c r="K32" s="2" cm="1">
        <f t="array" ref="K32">INDEX($BJ$5:$BU$44,G32+1,F32)</f>
        <v>0</v>
      </c>
      <c r="L32" s="6" cm="1">
        <f t="array" ref="L32">INDEX($BY$5:$CJ$44,G32+1,F32)</f>
        <v>0</v>
      </c>
      <c r="M32" s="2" cm="1">
        <f t="array" ref="M32">INDEX($CN$5:$CY$44,G32+1,F32)</f>
        <v>0</v>
      </c>
      <c r="N32" s="2" cm="1">
        <f t="array" ref="N32">INDEX($DC$5:$DN$44,G32+1,F32)</f>
        <v>0</v>
      </c>
      <c r="P32">
        <v>27</v>
      </c>
      <c r="Q32" s="2">
        <v>252.1</v>
      </c>
      <c r="R32" s="2">
        <v>251.2</v>
      </c>
      <c r="S32" s="2">
        <v>250.3</v>
      </c>
      <c r="T32" s="2">
        <v>249.3</v>
      </c>
      <c r="U32" s="2">
        <v>248.4</v>
      </c>
      <c r="V32" s="2">
        <v>247.5</v>
      </c>
      <c r="W32" s="2">
        <v>246.6</v>
      </c>
      <c r="X32" s="2">
        <v>245.7</v>
      </c>
      <c r="Y32" s="2">
        <v>244.8</v>
      </c>
      <c r="Z32" s="2">
        <v>243.8</v>
      </c>
      <c r="AA32" s="2">
        <v>242.9</v>
      </c>
      <c r="AB32" s="2">
        <v>242</v>
      </c>
      <c r="AE32">
        <v>27</v>
      </c>
      <c r="AF32" s="2">
        <v>155.19999999999999</v>
      </c>
      <c r="AG32" s="2">
        <v>154.69999999999999</v>
      </c>
      <c r="AH32" s="2">
        <v>154.1</v>
      </c>
      <c r="AI32" s="2">
        <v>153.5</v>
      </c>
      <c r="AJ32" s="2">
        <v>153</v>
      </c>
      <c r="AK32" s="2">
        <v>152.4</v>
      </c>
      <c r="AL32" s="2">
        <v>151.80000000000001</v>
      </c>
      <c r="AM32" s="2">
        <v>151.30000000000001</v>
      </c>
      <c r="AN32" s="2">
        <v>150.69999999999999</v>
      </c>
      <c r="AO32" s="2">
        <v>150.1</v>
      </c>
      <c r="AP32" s="2">
        <v>149.6</v>
      </c>
      <c r="AQ32" s="2">
        <v>149</v>
      </c>
      <c r="AT32">
        <v>27</v>
      </c>
      <c r="AU32" s="2">
        <v>245.4</v>
      </c>
      <c r="AV32" s="2">
        <v>244.5</v>
      </c>
      <c r="AW32" s="2">
        <v>243.7</v>
      </c>
      <c r="AX32" s="2">
        <v>242.8</v>
      </c>
      <c r="AY32" s="2">
        <v>241.9</v>
      </c>
      <c r="AZ32" s="2">
        <v>241</v>
      </c>
      <c r="BA32" s="2">
        <v>240.1</v>
      </c>
      <c r="BB32" s="2">
        <v>239.2</v>
      </c>
      <c r="BC32" s="2">
        <v>238.3</v>
      </c>
      <c r="BD32" s="2">
        <v>237.4</v>
      </c>
      <c r="BE32" s="2">
        <v>236.5</v>
      </c>
      <c r="BF32" s="2">
        <v>235.6</v>
      </c>
      <c r="BI32">
        <v>27</v>
      </c>
      <c r="BJ32" s="2">
        <v>419.7</v>
      </c>
      <c r="BK32" s="2">
        <v>418.2</v>
      </c>
      <c r="BL32" s="2">
        <v>416.6</v>
      </c>
      <c r="BM32" s="2">
        <v>415.1</v>
      </c>
      <c r="BN32" s="2">
        <v>413.6</v>
      </c>
      <c r="BO32" s="2">
        <v>412.1</v>
      </c>
      <c r="BP32" s="2">
        <v>410.5</v>
      </c>
      <c r="BQ32" s="2">
        <v>409</v>
      </c>
      <c r="BR32" s="2">
        <v>407.5</v>
      </c>
      <c r="BS32" s="2">
        <v>406</v>
      </c>
      <c r="BT32" s="2">
        <v>404.4</v>
      </c>
      <c r="BU32" s="2">
        <v>402.9</v>
      </c>
      <c r="BX32">
        <v>27</v>
      </c>
      <c r="BY32" s="2">
        <v>146.69999999999999</v>
      </c>
      <c r="BZ32" s="2">
        <v>146.1</v>
      </c>
      <c r="CA32" s="2">
        <v>145.6</v>
      </c>
      <c r="CB32" s="2">
        <v>145.1</v>
      </c>
      <c r="CC32" s="2">
        <v>144.5</v>
      </c>
      <c r="CD32" s="2">
        <v>144</v>
      </c>
      <c r="CE32" s="2">
        <v>143.5</v>
      </c>
      <c r="CF32" s="2">
        <v>142.9</v>
      </c>
      <c r="CG32" s="2">
        <v>142.4</v>
      </c>
      <c r="CH32" s="2">
        <v>141.9</v>
      </c>
      <c r="CI32" s="2">
        <v>141.30000000000001</v>
      </c>
      <c r="CJ32" s="2">
        <v>140.80000000000001</v>
      </c>
      <c r="CM32">
        <v>27</v>
      </c>
      <c r="CN32" s="2">
        <v>384.1</v>
      </c>
      <c r="CO32" s="2">
        <v>382.7</v>
      </c>
      <c r="CP32" s="2">
        <v>381.3</v>
      </c>
      <c r="CQ32" s="2">
        <v>379.9</v>
      </c>
      <c r="CR32" s="2">
        <v>378.5</v>
      </c>
      <c r="CS32" s="2">
        <v>377.1</v>
      </c>
      <c r="CT32" s="2">
        <v>375.7</v>
      </c>
      <c r="CU32" s="2">
        <v>374.3</v>
      </c>
      <c r="CV32" s="2">
        <v>372.9</v>
      </c>
      <c r="CW32" s="2">
        <v>371.5</v>
      </c>
      <c r="CX32" s="2">
        <v>370.1</v>
      </c>
      <c r="CY32" s="2">
        <v>368.7</v>
      </c>
      <c r="DB32">
        <v>27</v>
      </c>
      <c r="DC32" s="2">
        <v>291.5</v>
      </c>
      <c r="DD32" s="2">
        <v>290.39999999999998</v>
      </c>
      <c r="DE32" s="2">
        <v>289.39999999999998</v>
      </c>
      <c r="DF32" s="2">
        <v>288.3</v>
      </c>
      <c r="DG32" s="2">
        <v>287.3</v>
      </c>
      <c r="DH32" s="2">
        <v>286.2</v>
      </c>
      <c r="DI32" s="2">
        <v>285.10000000000002</v>
      </c>
      <c r="DJ32" s="2">
        <v>284.10000000000002</v>
      </c>
      <c r="DK32" s="2">
        <v>283</v>
      </c>
      <c r="DL32" s="2">
        <v>282</v>
      </c>
      <c r="DM32" s="2">
        <v>280.89999999999998</v>
      </c>
      <c r="DN32" s="2">
        <v>279.8</v>
      </c>
    </row>
    <row r="33" spans="5:118" x14ac:dyDescent="0.25">
      <c r="E33" t="str">
        <f t="shared" si="0"/>
        <v>2M7Y</v>
      </c>
      <c r="F33">
        <f t="shared" si="1"/>
        <v>7</v>
      </c>
      <c r="G33">
        <f t="shared" si="2"/>
        <v>2</v>
      </c>
      <c r="H33" s="6" cm="1">
        <f t="array" ref="H33">INDEX($Q$5:$AB$44,G33+1,F33)</f>
        <v>0</v>
      </c>
      <c r="I33" s="2" cm="1">
        <f t="array" ref="I33">INDEX($AF$5:$AQ$44,G33+1,F33)</f>
        <v>0</v>
      </c>
      <c r="J33" s="2" cm="1">
        <f t="array" ref="J33">INDEX($AU$5:$BF$44,G33+1,F33)</f>
        <v>0</v>
      </c>
      <c r="K33" s="2" cm="1">
        <f t="array" ref="K33">INDEX($BJ$5:$BU$44,G33+1,F33)</f>
        <v>0</v>
      </c>
      <c r="L33" s="6" cm="1">
        <f t="array" ref="L33">INDEX($BY$5:$CJ$44,G33+1,F33)</f>
        <v>0</v>
      </c>
      <c r="M33" s="2" cm="1">
        <f t="array" ref="M33">INDEX($CN$5:$CY$44,G33+1,F33)</f>
        <v>0</v>
      </c>
      <c r="N33" s="2" cm="1">
        <f t="array" ref="N33">INDEX($DC$5:$DN$44,G33+1,F33)</f>
        <v>0</v>
      </c>
      <c r="P33">
        <v>28</v>
      </c>
      <c r="Q33" s="2">
        <v>241.1</v>
      </c>
      <c r="R33" s="2">
        <v>240.2</v>
      </c>
      <c r="S33" s="2">
        <v>239.3</v>
      </c>
      <c r="T33" s="2">
        <v>238.3</v>
      </c>
      <c r="U33" s="2">
        <v>237.4</v>
      </c>
      <c r="V33" s="2">
        <v>236.5</v>
      </c>
      <c r="W33" s="2">
        <v>235.6</v>
      </c>
      <c r="X33" s="2">
        <v>234.7</v>
      </c>
      <c r="Y33" s="2">
        <v>233.8</v>
      </c>
      <c r="Z33" s="2">
        <v>232.8</v>
      </c>
      <c r="AA33" s="2">
        <v>231.9</v>
      </c>
      <c r="AB33" s="2">
        <v>231</v>
      </c>
      <c r="AE33">
        <v>28</v>
      </c>
      <c r="AF33" s="2">
        <v>148.4</v>
      </c>
      <c r="AG33" s="2">
        <v>147.9</v>
      </c>
      <c r="AH33" s="2">
        <v>147.30000000000001</v>
      </c>
      <c r="AI33" s="2">
        <v>146.80000000000001</v>
      </c>
      <c r="AJ33" s="2">
        <v>146.19999999999999</v>
      </c>
      <c r="AK33" s="2">
        <v>145.6</v>
      </c>
      <c r="AL33" s="2">
        <v>145.1</v>
      </c>
      <c r="AM33" s="2">
        <v>144.5</v>
      </c>
      <c r="AN33" s="2">
        <v>143.9</v>
      </c>
      <c r="AO33" s="2">
        <v>143.4</v>
      </c>
      <c r="AP33" s="2">
        <v>142.80000000000001</v>
      </c>
      <c r="AQ33" s="2">
        <v>142.19999999999999</v>
      </c>
      <c r="AT33">
        <v>28</v>
      </c>
      <c r="AU33" s="2">
        <v>234.7</v>
      </c>
      <c r="AV33" s="2">
        <v>233.8</v>
      </c>
      <c r="AW33" s="2">
        <v>232.9</v>
      </c>
      <c r="AX33" s="2">
        <v>232.1</v>
      </c>
      <c r="AY33" s="2">
        <v>231.2</v>
      </c>
      <c r="AZ33" s="2">
        <v>230.3</v>
      </c>
      <c r="BA33" s="2">
        <v>229.4</v>
      </c>
      <c r="BB33" s="2">
        <v>228.5</v>
      </c>
      <c r="BC33" s="2">
        <v>227.6</v>
      </c>
      <c r="BD33" s="2">
        <v>226.7</v>
      </c>
      <c r="BE33" s="2">
        <v>225.8</v>
      </c>
      <c r="BF33" s="2">
        <v>224.9</v>
      </c>
      <c r="BI33">
        <v>28</v>
      </c>
      <c r="BJ33" s="2">
        <v>401.4</v>
      </c>
      <c r="BK33" s="2">
        <v>399.8</v>
      </c>
      <c r="BL33" s="2">
        <v>398.3</v>
      </c>
      <c r="BM33" s="2">
        <v>396.8</v>
      </c>
      <c r="BN33" s="2">
        <v>395.3</v>
      </c>
      <c r="BO33" s="2">
        <v>393.7</v>
      </c>
      <c r="BP33" s="2">
        <v>392.2</v>
      </c>
      <c r="BQ33" s="2">
        <v>390.7</v>
      </c>
      <c r="BR33" s="2">
        <v>389.2</v>
      </c>
      <c r="BS33" s="2">
        <v>387.6</v>
      </c>
      <c r="BT33" s="2">
        <v>386.1</v>
      </c>
      <c r="BU33" s="2">
        <v>384.6</v>
      </c>
      <c r="BX33">
        <v>28</v>
      </c>
      <c r="BY33" s="2">
        <v>140.30000000000001</v>
      </c>
      <c r="BZ33" s="2">
        <v>139.69999999999999</v>
      </c>
      <c r="CA33" s="2">
        <v>139.19999999999999</v>
      </c>
      <c r="CB33" s="2">
        <v>138.69999999999999</v>
      </c>
      <c r="CC33" s="2">
        <v>138.1</v>
      </c>
      <c r="CD33" s="2">
        <v>137.6</v>
      </c>
      <c r="CE33" s="2">
        <v>137.1</v>
      </c>
      <c r="CF33" s="2">
        <v>136.5</v>
      </c>
      <c r="CG33" s="2">
        <v>136</v>
      </c>
      <c r="CH33" s="2">
        <v>135.5</v>
      </c>
      <c r="CI33" s="2">
        <v>134.9</v>
      </c>
      <c r="CJ33" s="2">
        <v>134.4</v>
      </c>
      <c r="CM33">
        <v>28</v>
      </c>
      <c r="CN33" s="2">
        <v>367.3</v>
      </c>
      <c r="CO33" s="2">
        <v>365.9</v>
      </c>
      <c r="CP33" s="2">
        <v>364.5</v>
      </c>
      <c r="CQ33" s="2">
        <v>363.1</v>
      </c>
      <c r="CR33" s="2">
        <v>361.7</v>
      </c>
      <c r="CS33" s="2">
        <v>360.3</v>
      </c>
      <c r="CT33" s="2">
        <v>358.9</v>
      </c>
      <c r="CU33" s="2">
        <v>357.5</v>
      </c>
      <c r="CV33" s="2">
        <v>356.2</v>
      </c>
      <c r="CW33" s="2">
        <v>354.8</v>
      </c>
      <c r="CX33" s="2">
        <v>353.4</v>
      </c>
      <c r="CY33" s="2">
        <v>352</v>
      </c>
      <c r="DB33">
        <v>28</v>
      </c>
      <c r="DC33" s="2">
        <v>278.8</v>
      </c>
      <c r="DD33" s="2">
        <v>277.7</v>
      </c>
      <c r="DE33" s="2">
        <v>276.7</v>
      </c>
      <c r="DF33" s="2">
        <v>275.60000000000002</v>
      </c>
      <c r="DG33" s="2">
        <v>274.5</v>
      </c>
      <c r="DH33" s="2">
        <v>273.5</v>
      </c>
      <c r="DI33" s="2">
        <v>272.39999999999998</v>
      </c>
      <c r="DJ33" s="2">
        <v>271.39999999999998</v>
      </c>
      <c r="DK33" s="2">
        <v>270.3</v>
      </c>
      <c r="DL33" s="2">
        <v>269.2</v>
      </c>
      <c r="DM33" s="2">
        <v>268.2</v>
      </c>
      <c r="DN33" s="2">
        <v>267.10000000000002</v>
      </c>
    </row>
    <row r="34" spans="5:118" x14ac:dyDescent="0.25">
      <c r="E34" t="str">
        <f t="shared" si="0"/>
        <v>2M8Y</v>
      </c>
      <c r="F34">
        <f t="shared" si="1"/>
        <v>8</v>
      </c>
      <c r="G34">
        <f t="shared" si="2"/>
        <v>2</v>
      </c>
      <c r="H34" s="6" cm="1">
        <f t="array" ref="H34">INDEX($Q$5:$AB$44,G34+1,F34)</f>
        <v>0</v>
      </c>
      <c r="I34" s="2" cm="1">
        <f t="array" ref="I34">INDEX($AF$5:$AQ$44,G34+1,F34)</f>
        <v>0</v>
      </c>
      <c r="J34" s="2" cm="1">
        <f t="array" ref="J34">INDEX($AU$5:$BF$44,G34+1,F34)</f>
        <v>0</v>
      </c>
      <c r="K34" s="2" cm="1">
        <f t="array" ref="K34">INDEX($BJ$5:$BU$44,G34+1,F34)</f>
        <v>0</v>
      </c>
      <c r="L34" s="6" cm="1">
        <f t="array" ref="L34">INDEX($BY$5:$CJ$44,G34+1,F34)</f>
        <v>0</v>
      </c>
      <c r="M34" s="2" cm="1">
        <f t="array" ref="M34">INDEX($CN$5:$CY$44,G34+1,F34)</f>
        <v>0</v>
      </c>
      <c r="N34" s="2" cm="1">
        <f t="array" ref="N34">INDEX($DC$5:$DN$44,G34+1,F34)</f>
        <v>0</v>
      </c>
      <c r="P34">
        <v>29</v>
      </c>
      <c r="Q34" s="2">
        <v>230.1</v>
      </c>
      <c r="R34" s="2">
        <v>229.2</v>
      </c>
      <c r="S34" s="2">
        <v>228.3</v>
      </c>
      <c r="T34" s="2">
        <v>227.3</v>
      </c>
      <c r="U34" s="2">
        <v>226.4</v>
      </c>
      <c r="V34" s="2">
        <v>225.5</v>
      </c>
      <c r="W34" s="2">
        <v>224.6</v>
      </c>
      <c r="X34" s="2">
        <v>223.7</v>
      </c>
      <c r="Y34" s="2">
        <v>222.8</v>
      </c>
      <c r="Z34" s="2">
        <v>221.8</v>
      </c>
      <c r="AA34" s="2">
        <v>220.9</v>
      </c>
      <c r="AB34" s="2">
        <v>220</v>
      </c>
      <c r="AE34">
        <v>29</v>
      </c>
      <c r="AF34" s="2">
        <v>141.69999999999999</v>
      </c>
      <c r="AG34" s="2">
        <v>141.1</v>
      </c>
      <c r="AH34" s="2">
        <v>140.5</v>
      </c>
      <c r="AI34" s="2">
        <v>140</v>
      </c>
      <c r="AJ34" s="2">
        <v>139.4</v>
      </c>
      <c r="AK34" s="2">
        <v>138.9</v>
      </c>
      <c r="AL34" s="2">
        <v>138.30000000000001</v>
      </c>
      <c r="AM34" s="2">
        <v>137.69999999999999</v>
      </c>
      <c r="AN34" s="2">
        <v>137.19999999999999</v>
      </c>
      <c r="AO34" s="2">
        <v>136.6</v>
      </c>
      <c r="AP34" s="2">
        <v>136</v>
      </c>
      <c r="AQ34" s="2">
        <v>135.5</v>
      </c>
      <c r="AT34">
        <v>29</v>
      </c>
      <c r="AU34" s="2">
        <v>224</v>
      </c>
      <c r="AV34" s="2">
        <v>223.1</v>
      </c>
      <c r="AW34" s="2">
        <v>222.2</v>
      </c>
      <c r="AX34" s="2">
        <v>221.3</v>
      </c>
      <c r="AY34" s="2">
        <v>220.4</v>
      </c>
      <c r="AZ34" s="2">
        <v>219.6</v>
      </c>
      <c r="BA34" s="2">
        <v>218.7</v>
      </c>
      <c r="BB34" s="2">
        <v>217.8</v>
      </c>
      <c r="BC34" s="2">
        <v>216.9</v>
      </c>
      <c r="BD34" s="2">
        <v>216</v>
      </c>
      <c r="BE34" s="2">
        <v>215.1</v>
      </c>
      <c r="BF34" s="2">
        <v>214.2</v>
      </c>
      <c r="BI34">
        <v>29</v>
      </c>
      <c r="BJ34" s="2">
        <v>383</v>
      </c>
      <c r="BK34" s="2">
        <v>381.5</v>
      </c>
      <c r="BL34" s="2">
        <v>380</v>
      </c>
      <c r="BM34" s="2">
        <v>378.5</v>
      </c>
      <c r="BN34" s="2">
        <v>376.9</v>
      </c>
      <c r="BO34" s="2">
        <v>375.4</v>
      </c>
      <c r="BP34" s="2">
        <v>373.9</v>
      </c>
      <c r="BQ34" s="2">
        <v>372.4</v>
      </c>
      <c r="BR34" s="2">
        <v>370.8</v>
      </c>
      <c r="BS34" s="2">
        <v>369.3</v>
      </c>
      <c r="BT34" s="2">
        <v>367.8</v>
      </c>
      <c r="BU34" s="2">
        <v>366.3</v>
      </c>
      <c r="BX34">
        <v>29</v>
      </c>
      <c r="BY34" s="2">
        <v>133.9</v>
      </c>
      <c r="BZ34" s="2">
        <v>133.30000000000001</v>
      </c>
      <c r="CA34" s="2">
        <v>132.80000000000001</v>
      </c>
      <c r="CB34" s="2">
        <v>132.30000000000001</v>
      </c>
      <c r="CC34" s="2">
        <v>131.69999999999999</v>
      </c>
      <c r="CD34" s="2">
        <v>131.19999999999999</v>
      </c>
      <c r="CE34" s="2">
        <v>130.69999999999999</v>
      </c>
      <c r="CF34" s="2">
        <v>130.1</v>
      </c>
      <c r="CG34" s="2">
        <v>129.6</v>
      </c>
      <c r="CH34" s="2">
        <v>129.1</v>
      </c>
      <c r="CI34" s="2">
        <v>128.5</v>
      </c>
      <c r="CJ34" s="2">
        <v>128</v>
      </c>
      <c r="CM34">
        <v>29</v>
      </c>
      <c r="CN34" s="2">
        <v>350.6</v>
      </c>
      <c r="CO34" s="2">
        <v>349.2</v>
      </c>
      <c r="CP34" s="2">
        <v>347.8</v>
      </c>
      <c r="CQ34" s="2">
        <v>346.4</v>
      </c>
      <c r="CR34" s="2">
        <v>345</v>
      </c>
      <c r="CS34" s="2">
        <v>343.6</v>
      </c>
      <c r="CT34" s="2">
        <v>342.2</v>
      </c>
      <c r="CU34" s="2">
        <v>340.8</v>
      </c>
      <c r="CV34" s="2">
        <v>339.4</v>
      </c>
      <c r="CW34" s="2">
        <v>338</v>
      </c>
      <c r="CX34" s="2">
        <v>336.6</v>
      </c>
      <c r="CY34" s="2">
        <v>335.2</v>
      </c>
      <c r="DB34">
        <v>29</v>
      </c>
      <c r="DC34" s="2">
        <v>266.10000000000002</v>
      </c>
      <c r="DD34" s="2">
        <v>265</v>
      </c>
      <c r="DE34" s="2">
        <v>263.89999999999998</v>
      </c>
      <c r="DF34" s="2">
        <v>262.89999999999998</v>
      </c>
      <c r="DG34" s="2">
        <v>261.8</v>
      </c>
      <c r="DH34" s="2">
        <v>260.8</v>
      </c>
      <c r="DI34" s="2">
        <v>259.7</v>
      </c>
      <c r="DJ34" s="2">
        <v>258.60000000000002</v>
      </c>
      <c r="DK34" s="2">
        <v>257.60000000000002</v>
      </c>
      <c r="DL34" s="2">
        <v>256.5</v>
      </c>
      <c r="DM34" s="2">
        <v>255.5</v>
      </c>
      <c r="DN34" s="2">
        <v>254.4</v>
      </c>
    </row>
    <row r="35" spans="5:118" x14ac:dyDescent="0.25">
      <c r="E35" t="str">
        <f t="shared" si="0"/>
        <v>2M9Y</v>
      </c>
      <c r="F35">
        <f t="shared" si="1"/>
        <v>9</v>
      </c>
      <c r="G35">
        <f t="shared" si="2"/>
        <v>2</v>
      </c>
      <c r="H35" s="6" cm="1">
        <f t="array" ref="H35">INDEX($Q$5:$AB$44,G35+1,F35)</f>
        <v>0</v>
      </c>
      <c r="I35" s="2" cm="1">
        <f t="array" ref="I35">INDEX($AF$5:$AQ$44,G35+1,F35)</f>
        <v>0</v>
      </c>
      <c r="J35" s="2" cm="1">
        <f t="array" ref="J35">INDEX($AU$5:$BF$44,G35+1,F35)</f>
        <v>0</v>
      </c>
      <c r="K35" s="2" cm="1">
        <f t="array" ref="K35">INDEX($BJ$5:$BU$44,G35+1,F35)</f>
        <v>0</v>
      </c>
      <c r="L35" s="6" cm="1">
        <f t="array" ref="L35">INDEX($BY$5:$CJ$44,G35+1,F35)</f>
        <v>0</v>
      </c>
      <c r="M35" s="2" cm="1">
        <f t="array" ref="M35">INDEX($CN$5:$CY$44,G35+1,F35)</f>
        <v>0</v>
      </c>
      <c r="N35" s="2" cm="1">
        <f t="array" ref="N35">INDEX($DC$5:$DN$44,G35+1,F35)</f>
        <v>0</v>
      </c>
      <c r="P35">
        <v>30</v>
      </c>
      <c r="Q35" s="2">
        <v>219.1</v>
      </c>
      <c r="R35" s="2">
        <v>218.2</v>
      </c>
      <c r="S35" s="2">
        <v>217.3</v>
      </c>
      <c r="T35" s="2">
        <v>216.3</v>
      </c>
      <c r="U35" s="2">
        <v>215.4</v>
      </c>
      <c r="V35" s="2">
        <v>214.5</v>
      </c>
      <c r="W35" s="2">
        <v>213.6</v>
      </c>
      <c r="X35" s="2">
        <v>212.7</v>
      </c>
      <c r="Y35" s="2">
        <v>211.8</v>
      </c>
      <c r="Z35" s="2">
        <v>210.8</v>
      </c>
      <c r="AA35" s="2">
        <v>209.9</v>
      </c>
      <c r="AB35" s="2">
        <v>209</v>
      </c>
      <c r="AE35">
        <v>30</v>
      </c>
      <c r="AF35" s="2">
        <v>134.9</v>
      </c>
      <c r="AG35" s="2">
        <v>134.30000000000001</v>
      </c>
      <c r="AH35" s="2">
        <v>133.80000000000001</v>
      </c>
      <c r="AI35" s="2">
        <v>133.19999999999999</v>
      </c>
      <c r="AJ35" s="2">
        <v>132.6</v>
      </c>
      <c r="AK35" s="2">
        <v>132.1</v>
      </c>
      <c r="AL35" s="2">
        <v>131.5</v>
      </c>
      <c r="AM35" s="2">
        <v>131</v>
      </c>
      <c r="AN35" s="2">
        <v>130.4</v>
      </c>
      <c r="AO35" s="2">
        <v>129.80000000000001</v>
      </c>
      <c r="AP35" s="2">
        <v>129.30000000000001</v>
      </c>
      <c r="AQ35" s="2">
        <v>128.69999999999999</v>
      </c>
      <c r="AT35">
        <v>30</v>
      </c>
      <c r="AU35" s="2">
        <v>213.3</v>
      </c>
      <c r="AV35" s="2">
        <v>212.4</v>
      </c>
      <c r="AW35" s="2">
        <v>211.5</v>
      </c>
      <c r="AX35" s="2">
        <v>210.6</v>
      </c>
      <c r="AY35" s="2">
        <v>209.7</v>
      </c>
      <c r="AZ35" s="2">
        <v>208.8</v>
      </c>
      <c r="BA35" s="2">
        <v>208</v>
      </c>
      <c r="BB35" s="2">
        <v>207.1</v>
      </c>
      <c r="BC35" s="2">
        <v>206.2</v>
      </c>
      <c r="BD35" s="2">
        <v>205.3</v>
      </c>
      <c r="BE35" s="2">
        <v>204.4</v>
      </c>
      <c r="BF35" s="2">
        <v>203.5</v>
      </c>
      <c r="BI35">
        <v>30</v>
      </c>
      <c r="BJ35" s="2">
        <v>364.7</v>
      </c>
      <c r="BK35" s="2">
        <v>363.2</v>
      </c>
      <c r="BL35" s="2">
        <v>361.7</v>
      </c>
      <c r="BM35" s="2">
        <v>360.1</v>
      </c>
      <c r="BN35" s="2">
        <v>358.6</v>
      </c>
      <c r="BO35" s="2">
        <v>357.1</v>
      </c>
      <c r="BP35" s="2">
        <v>355.6</v>
      </c>
      <c r="BQ35" s="2">
        <v>354</v>
      </c>
      <c r="BR35" s="2">
        <v>352.5</v>
      </c>
      <c r="BS35" s="2">
        <v>351</v>
      </c>
      <c r="BT35" s="2">
        <v>349.5</v>
      </c>
      <c r="BU35" s="2">
        <v>347.9</v>
      </c>
      <c r="BX35">
        <v>30</v>
      </c>
      <c r="BY35" s="2">
        <v>127.5</v>
      </c>
      <c r="BZ35" s="2">
        <v>126.9</v>
      </c>
      <c r="CA35" s="2">
        <v>126.4</v>
      </c>
      <c r="CB35" s="2">
        <v>125.9</v>
      </c>
      <c r="CC35" s="2">
        <v>125.3</v>
      </c>
      <c r="CD35" s="2">
        <v>124.8</v>
      </c>
      <c r="CE35" s="2">
        <v>124.3</v>
      </c>
      <c r="CF35" s="2">
        <v>123.7</v>
      </c>
      <c r="CG35" s="2">
        <v>123.2</v>
      </c>
      <c r="CH35" s="2">
        <v>122.7</v>
      </c>
      <c r="CI35" s="2">
        <v>122.1</v>
      </c>
      <c r="CJ35" s="2">
        <v>121.6</v>
      </c>
      <c r="CM35">
        <v>30</v>
      </c>
      <c r="CN35" s="2">
        <v>333.8</v>
      </c>
      <c r="CO35" s="2">
        <v>332.4</v>
      </c>
      <c r="CP35" s="2">
        <v>331</v>
      </c>
      <c r="CQ35" s="2">
        <v>329.6</v>
      </c>
      <c r="CR35" s="2">
        <v>328.2</v>
      </c>
      <c r="CS35" s="2">
        <v>326.8</v>
      </c>
      <c r="CT35" s="2">
        <v>325.39999999999998</v>
      </c>
      <c r="CU35" s="2">
        <v>324</v>
      </c>
      <c r="CV35" s="2">
        <v>322.60000000000002</v>
      </c>
      <c r="CW35" s="2">
        <v>321.2</v>
      </c>
      <c r="CX35" s="2">
        <v>319.8</v>
      </c>
      <c r="CY35" s="2">
        <v>318.39999999999998</v>
      </c>
      <c r="DB35">
        <v>30</v>
      </c>
      <c r="DC35" s="2">
        <v>253.3</v>
      </c>
      <c r="DD35" s="2">
        <v>252.3</v>
      </c>
      <c r="DE35" s="2">
        <v>251.2</v>
      </c>
      <c r="DF35" s="2">
        <v>250.2</v>
      </c>
      <c r="DG35" s="2">
        <v>249.1</v>
      </c>
      <c r="DH35" s="2">
        <v>248</v>
      </c>
      <c r="DI35" s="2">
        <v>247</v>
      </c>
      <c r="DJ35" s="2">
        <v>245.9</v>
      </c>
      <c r="DK35" s="2">
        <v>244.9</v>
      </c>
      <c r="DL35" s="2">
        <v>243.8</v>
      </c>
      <c r="DM35" s="2">
        <v>242.7</v>
      </c>
      <c r="DN35" s="2">
        <v>241.7</v>
      </c>
    </row>
    <row r="36" spans="5:118" x14ac:dyDescent="0.25">
      <c r="E36" t="str">
        <f t="shared" si="0"/>
        <v>2M10Y</v>
      </c>
      <c r="F36">
        <f t="shared" si="1"/>
        <v>10</v>
      </c>
      <c r="G36">
        <f t="shared" si="2"/>
        <v>2</v>
      </c>
      <c r="H36" s="6" cm="1">
        <f t="array" ref="H36">INDEX($Q$5:$AB$44,G36+1,F36)</f>
        <v>0</v>
      </c>
      <c r="I36" s="2" cm="1">
        <f t="array" ref="I36">INDEX($AF$5:$AQ$44,G36+1,F36)</f>
        <v>0</v>
      </c>
      <c r="J36" s="2" cm="1">
        <f t="array" ref="J36">INDEX($AU$5:$BF$44,G36+1,F36)</f>
        <v>0</v>
      </c>
      <c r="K36" s="2" cm="1">
        <f t="array" ref="K36">INDEX($BJ$5:$BU$44,G36+1,F36)</f>
        <v>0</v>
      </c>
      <c r="L36" s="6" cm="1">
        <f t="array" ref="L36">INDEX($BY$5:$CJ$44,G36+1,F36)</f>
        <v>0</v>
      </c>
      <c r="M36" s="2" cm="1">
        <f t="array" ref="M36">INDEX($CN$5:$CY$44,G36+1,F36)</f>
        <v>0</v>
      </c>
      <c r="N36" s="2" cm="1">
        <f t="array" ref="N36">INDEX($DC$5:$DN$44,G36+1,F36)</f>
        <v>0</v>
      </c>
      <c r="P36">
        <v>31</v>
      </c>
      <c r="Q36" s="2">
        <v>208.1</v>
      </c>
      <c r="R36" s="2">
        <v>207.2</v>
      </c>
      <c r="S36" s="2">
        <v>206.3</v>
      </c>
      <c r="T36" s="2">
        <v>205.3</v>
      </c>
      <c r="U36" s="2">
        <v>204.4</v>
      </c>
      <c r="V36" s="2">
        <v>203.5</v>
      </c>
      <c r="W36" s="2">
        <v>202.6</v>
      </c>
      <c r="X36" s="2">
        <v>201.7</v>
      </c>
      <c r="Y36" s="2">
        <v>200.8</v>
      </c>
      <c r="Z36" s="2">
        <v>199.8</v>
      </c>
      <c r="AA36" s="2">
        <v>198.9</v>
      </c>
      <c r="AB36" s="2">
        <v>198</v>
      </c>
      <c r="AE36">
        <v>31</v>
      </c>
      <c r="AF36" s="2">
        <v>128.1</v>
      </c>
      <c r="AG36" s="2">
        <v>127.6</v>
      </c>
      <c r="AH36" s="2">
        <v>127</v>
      </c>
      <c r="AI36" s="2">
        <v>126.4</v>
      </c>
      <c r="AJ36" s="2">
        <v>125.9</v>
      </c>
      <c r="AK36" s="2">
        <v>125.3</v>
      </c>
      <c r="AL36" s="2">
        <v>124.7</v>
      </c>
      <c r="AM36" s="2">
        <v>124.2</v>
      </c>
      <c r="AN36" s="2">
        <v>123.6</v>
      </c>
      <c r="AO36" s="2">
        <v>123</v>
      </c>
      <c r="AP36" s="2">
        <v>122.5</v>
      </c>
      <c r="AQ36" s="2">
        <v>121.9</v>
      </c>
      <c r="AT36">
        <v>31</v>
      </c>
      <c r="AU36" s="2">
        <v>202.6</v>
      </c>
      <c r="AV36" s="2">
        <v>201.7</v>
      </c>
      <c r="AW36" s="2">
        <v>200.8</v>
      </c>
      <c r="AX36" s="2">
        <v>199.9</v>
      </c>
      <c r="AY36" s="2">
        <v>199</v>
      </c>
      <c r="AZ36" s="2">
        <v>198.1</v>
      </c>
      <c r="BA36" s="2">
        <v>197.2</v>
      </c>
      <c r="BB36" s="2">
        <v>196.4</v>
      </c>
      <c r="BC36" s="2">
        <v>195.5</v>
      </c>
      <c r="BD36" s="2">
        <v>194.6</v>
      </c>
      <c r="BE36" s="2">
        <v>193.7</v>
      </c>
      <c r="BF36" s="2">
        <v>192.8</v>
      </c>
      <c r="BI36">
        <v>31</v>
      </c>
      <c r="BJ36" s="2">
        <v>346.4</v>
      </c>
      <c r="BK36" s="2">
        <v>344.9</v>
      </c>
      <c r="BL36" s="2">
        <v>343.3</v>
      </c>
      <c r="BM36" s="2">
        <v>341.8</v>
      </c>
      <c r="BN36" s="2">
        <v>340.3</v>
      </c>
      <c r="BO36" s="2">
        <v>338.8</v>
      </c>
      <c r="BP36" s="2">
        <v>337.2</v>
      </c>
      <c r="BQ36" s="2">
        <v>335.7</v>
      </c>
      <c r="BR36" s="2">
        <v>334.2</v>
      </c>
      <c r="BS36" s="2">
        <v>332.7</v>
      </c>
      <c r="BT36" s="2">
        <v>331.1</v>
      </c>
      <c r="BU36" s="2">
        <v>329.6</v>
      </c>
      <c r="BX36">
        <v>31</v>
      </c>
      <c r="BY36" s="2">
        <v>121.1</v>
      </c>
      <c r="BZ36" s="2">
        <v>120.5</v>
      </c>
      <c r="CA36" s="2">
        <v>120</v>
      </c>
      <c r="CB36" s="2">
        <v>119.5</v>
      </c>
      <c r="CC36" s="2">
        <v>118.9</v>
      </c>
      <c r="CD36" s="2">
        <v>118.4</v>
      </c>
      <c r="CE36" s="2">
        <v>117.9</v>
      </c>
      <c r="CF36" s="2">
        <v>117.3</v>
      </c>
      <c r="CG36" s="2">
        <v>116.8</v>
      </c>
      <c r="CH36" s="2">
        <v>116.3</v>
      </c>
      <c r="CI36" s="2">
        <v>115.7</v>
      </c>
      <c r="CJ36" s="2">
        <v>115.2</v>
      </c>
      <c r="CM36">
        <v>31</v>
      </c>
      <c r="CN36" s="2">
        <v>317</v>
      </c>
      <c r="CO36" s="2">
        <v>315.60000000000002</v>
      </c>
      <c r="CP36" s="2">
        <v>314.3</v>
      </c>
      <c r="CQ36" s="2">
        <v>312.89999999999998</v>
      </c>
      <c r="CR36" s="2">
        <v>311.5</v>
      </c>
      <c r="CS36" s="2">
        <v>310.10000000000002</v>
      </c>
      <c r="CT36" s="2">
        <v>308.7</v>
      </c>
      <c r="CU36" s="2">
        <v>307.3</v>
      </c>
      <c r="CV36" s="2">
        <v>305.89999999999998</v>
      </c>
      <c r="CW36" s="2">
        <v>304.5</v>
      </c>
      <c r="CX36" s="2">
        <v>303.10000000000002</v>
      </c>
      <c r="CY36" s="2">
        <v>301.7</v>
      </c>
      <c r="DB36">
        <v>31</v>
      </c>
      <c r="DC36" s="2">
        <v>240.6</v>
      </c>
      <c r="DD36" s="2">
        <v>239.6</v>
      </c>
      <c r="DE36" s="2">
        <v>238.5</v>
      </c>
      <c r="DF36" s="2">
        <v>237.4</v>
      </c>
      <c r="DG36" s="2">
        <v>236.4</v>
      </c>
      <c r="DH36" s="2">
        <v>235.3</v>
      </c>
      <c r="DI36" s="2">
        <v>234.3</v>
      </c>
      <c r="DJ36" s="2">
        <v>233.2</v>
      </c>
      <c r="DK36" s="2">
        <v>232.1</v>
      </c>
      <c r="DL36" s="2">
        <v>231.1</v>
      </c>
      <c r="DM36" s="2">
        <v>230</v>
      </c>
      <c r="DN36" s="2">
        <v>229</v>
      </c>
    </row>
    <row r="37" spans="5:118" x14ac:dyDescent="0.25">
      <c r="E37" t="str">
        <f t="shared" si="0"/>
        <v>2M11Y</v>
      </c>
      <c r="F37">
        <f t="shared" si="1"/>
        <v>11</v>
      </c>
      <c r="G37">
        <f t="shared" si="2"/>
        <v>2</v>
      </c>
      <c r="H37" s="6" cm="1">
        <f t="array" ref="H37">INDEX($Q$5:$AB$44,G37+1,F37)</f>
        <v>0</v>
      </c>
      <c r="I37" s="2" cm="1">
        <f t="array" ref="I37">INDEX($AF$5:$AQ$44,G37+1,F37)</f>
        <v>0</v>
      </c>
      <c r="J37" s="2" cm="1">
        <f t="array" ref="J37">INDEX($AU$5:$BF$44,G37+1,F37)</f>
        <v>0</v>
      </c>
      <c r="K37" s="2" cm="1">
        <f t="array" ref="K37">INDEX($BJ$5:$BU$44,G37+1,F37)</f>
        <v>0</v>
      </c>
      <c r="L37" s="6" cm="1">
        <f t="array" ref="L37">INDEX($BY$5:$CJ$44,G37+1,F37)</f>
        <v>0</v>
      </c>
      <c r="M37" s="2" cm="1">
        <f t="array" ref="M37">INDEX($CN$5:$CY$44,G37+1,F37)</f>
        <v>0</v>
      </c>
      <c r="N37" s="2" cm="1">
        <f t="array" ref="N37">INDEX($DC$5:$DN$44,G37+1,F37)</f>
        <v>0</v>
      </c>
      <c r="P37">
        <v>32</v>
      </c>
      <c r="Q37" s="2">
        <v>197.1</v>
      </c>
      <c r="R37" s="2">
        <v>196.2</v>
      </c>
      <c r="S37" s="2">
        <v>195.3</v>
      </c>
      <c r="T37" s="2">
        <v>194.3</v>
      </c>
      <c r="U37" s="2">
        <v>193.4</v>
      </c>
      <c r="V37" s="2">
        <v>192.5</v>
      </c>
      <c r="W37" s="2">
        <v>191.6</v>
      </c>
      <c r="X37" s="2">
        <v>190.7</v>
      </c>
      <c r="Y37" s="2">
        <v>189.8</v>
      </c>
      <c r="Z37" s="2">
        <v>188.8</v>
      </c>
      <c r="AA37" s="2">
        <v>187.9</v>
      </c>
      <c r="AB37" s="2">
        <v>187</v>
      </c>
      <c r="AE37">
        <v>32</v>
      </c>
      <c r="AF37" s="2">
        <v>121.4</v>
      </c>
      <c r="AG37" s="2">
        <v>120.8</v>
      </c>
      <c r="AH37" s="2">
        <v>120.2</v>
      </c>
      <c r="AI37" s="2">
        <v>119.7</v>
      </c>
      <c r="AJ37" s="2">
        <v>119.1</v>
      </c>
      <c r="AK37" s="2">
        <v>118.5</v>
      </c>
      <c r="AL37" s="2">
        <v>118</v>
      </c>
      <c r="AM37" s="2">
        <v>117.4</v>
      </c>
      <c r="AN37" s="2">
        <v>116.8</v>
      </c>
      <c r="AO37" s="2">
        <v>116.3</v>
      </c>
      <c r="AP37" s="2">
        <v>115.7</v>
      </c>
      <c r="AQ37" s="2">
        <v>115.1</v>
      </c>
      <c r="AT37">
        <v>32</v>
      </c>
      <c r="AU37" s="2">
        <v>191.9</v>
      </c>
      <c r="AV37" s="2">
        <v>191</v>
      </c>
      <c r="AW37" s="2">
        <v>190.1</v>
      </c>
      <c r="AX37" s="2">
        <v>189.2</v>
      </c>
      <c r="AY37" s="2">
        <v>188.3</v>
      </c>
      <c r="AZ37" s="2">
        <v>187.4</v>
      </c>
      <c r="BA37" s="2">
        <v>186.5</v>
      </c>
      <c r="BB37" s="2">
        <v>185.6</v>
      </c>
      <c r="BC37" s="2">
        <v>184.7</v>
      </c>
      <c r="BD37" s="2">
        <v>183.9</v>
      </c>
      <c r="BE37" s="2">
        <v>183</v>
      </c>
      <c r="BF37" s="2">
        <v>182.1</v>
      </c>
      <c r="BI37">
        <v>32</v>
      </c>
      <c r="BJ37" s="2">
        <v>328.1</v>
      </c>
      <c r="BK37" s="2">
        <v>326.5</v>
      </c>
      <c r="BL37" s="2">
        <v>325</v>
      </c>
      <c r="BM37" s="2">
        <v>323.5</v>
      </c>
      <c r="BN37" s="2">
        <v>322</v>
      </c>
      <c r="BO37" s="2">
        <v>320.39999999999998</v>
      </c>
      <c r="BP37" s="2">
        <v>318.89999999999998</v>
      </c>
      <c r="BQ37" s="2">
        <v>317.39999999999998</v>
      </c>
      <c r="BR37" s="2">
        <v>315.89999999999998</v>
      </c>
      <c r="BS37" s="2">
        <v>314.3</v>
      </c>
      <c r="BT37" s="2">
        <v>312.8</v>
      </c>
      <c r="BU37" s="2">
        <v>311.3</v>
      </c>
      <c r="BX37">
        <v>32</v>
      </c>
      <c r="BY37" s="2">
        <v>114.7</v>
      </c>
      <c r="BZ37" s="2">
        <v>114.1</v>
      </c>
      <c r="CA37" s="2">
        <v>113.6</v>
      </c>
      <c r="CB37" s="2">
        <v>113.1</v>
      </c>
      <c r="CC37" s="2">
        <v>112.5</v>
      </c>
      <c r="CD37" s="2">
        <v>112</v>
      </c>
      <c r="CE37" s="2">
        <v>111.5</v>
      </c>
      <c r="CF37" s="2">
        <v>110.9</v>
      </c>
      <c r="CG37" s="2">
        <v>110.4</v>
      </c>
      <c r="CH37" s="2">
        <v>109.9</v>
      </c>
      <c r="CI37" s="2">
        <v>109.3</v>
      </c>
      <c r="CJ37" s="2">
        <v>108.8</v>
      </c>
      <c r="CM37">
        <v>32</v>
      </c>
      <c r="CN37" s="2">
        <v>300.3</v>
      </c>
      <c r="CO37" s="2">
        <v>298.89999999999998</v>
      </c>
      <c r="CP37" s="2">
        <v>297.5</v>
      </c>
      <c r="CQ37" s="2">
        <v>296.10000000000002</v>
      </c>
      <c r="CR37" s="2">
        <v>294.7</v>
      </c>
      <c r="CS37" s="2">
        <v>293.3</v>
      </c>
      <c r="CT37" s="2">
        <v>291.89999999999998</v>
      </c>
      <c r="CU37" s="2">
        <v>290.5</v>
      </c>
      <c r="CV37" s="2">
        <v>289.10000000000002</v>
      </c>
      <c r="CW37" s="2">
        <v>287.7</v>
      </c>
      <c r="CX37" s="2">
        <v>286.3</v>
      </c>
      <c r="CY37" s="2">
        <v>284.89999999999998</v>
      </c>
      <c r="DB37">
        <v>32</v>
      </c>
      <c r="DC37" s="2">
        <v>227.9</v>
      </c>
      <c r="DD37" s="2">
        <v>226.8</v>
      </c>
      <c r="DE37" s="2">
        <v>225.8</v>
      </c>
      <c r="DF37" s="2">
        <v>224.7</v>
      </c>
      <c r="DG37" s="2">
        <v>223.7</v>
      </c>
      <c r="DH37" s="2">
        <v>222.6</v>
      </c>
      <c r="DI37" s="2">
        <v>221.5</v>
      </c>
      <c r="DJ37" s="2">
        <v>220.5</v>
      </c>
      <c r="DK37" s="2">
        <v>219.4</v>
      </c>
      <c r="DL37" s="2">
        <v>218.4</v>
      </c>
      <c r="DM37" s="2">
        <v>217.3</v>
      </c>
      <c r="DN37" s="2">
        <v>216.2</v>
      </c>
    </row>
    <row r="38" spans="5:118" x14ac:dyDescent="0.25">
      <c r="E38" t="str">
        <f t="shared" si="0"/>
        <v>2M12Y</v>
      </c>
      <c r="F38">
        <f t="shared" si="1"/>
        <v>12</v>
      </c>
      <c r="G38">
        <f t="shared" si="2"/>
        <v>2</v>
      </c>
      <c r="H38" s="6" cm="1">
        <f t="array" ref="H38">INDEX($Q$5:$AB$44,G38+1,F38)</f>
        <v>0</v>
      </c>
      <c r="I38" s="2" cm="1">
        <f t="array" ref="I38">INDEX($AF$5:$AQ$44,G38+1,F38)</f>
        <v>0</v>
      </c>
      <c r="J38" s="2" cm="1">
        <f t="array" ref="J38">INDEX($AU$5:$BF$44,G38+1,F38)</f>
        <v>0</v>
      </c>
      <c r="K38" s="2" cm="1">
        <f t="array" ref="K38">INDEX($BJ$5:$BU$44,G38+1,F38)</f>
        <v>0</v>
      </c>
      <c r="L38" s="6" cm="1">
        <f t="array" ref="L38">INDEX($BY$5:$CJ$44,G38+1,F38)</f>
        <v>0</v>
      </c>
      <c r="M38" s="2" cm="1">
        <f t="array" ref="M38">INDEX($CN$5:$CY$44,G38+1,F38)</f>
        <v>0</v>
      </c>
      <c r="N38" s="2" cm="1">
        <f t="array" ref="N38">INDEX($DC$5:$DN$44,G38+1,F38)</f>
        <v>0</v>
      </c>
      <c r="P38">
        <v>33</v>
      </c>
      <c r="Q38" s="2">
        <v>186.1</v>
      </c>
      <c r="R38" s="2">
        <v>185.2</v>
      </c>
      <c r="S38" s="2">
        <v>184.3</v>
      </c>
      <c r="T38" s="2">
        <v>183.3</v>
      </c>
      <c r="U38" s="2">
        <v>182.4</v>
      </c>
      <c r="V38" s="2">
        <v>181.5</v>
      </c>
      <c r="W38" s="2">
        <v>180.6</v>
      </c>
      <c r="X38" s="2">
        <v>179.7</v>
      </c>
      <c r="Y38" s="2">
        <v>178.8</v>
      </c>
      <c r="Z38" s="2">
        <v>177.8</v>
      </c>
      <c r="AA38" s="2">
        <v>176.9</v>
      </c>
      <c r="AB38" s="2">
        <v>176</v>
      </c>
      <c r="AE38">
        <v>33</v>
      </c>
      <c r="AF38" s="2">
        <v>114.6</v>
      </c>
      <c r="AG38" s="2">
        <v>114</v>
      </c>
      <c r="AH38" s="2">
        <v>113.5</v>
      </c>
      <c r="AI38" s="2">
        <v>112.9</v>
      </c>
      <c r="AJ38" s="2">
        <v>112.3</v>
      </c>
      <c r="AK38" s="2">
        <v>111.8</v>
      </c>
      <c r="AL38" s="2">
        <v>111.2</v>
      </c>
      <c r="AM38" s="2">
        <v>110.6</v>
      </c>
      <c r="AN38" s="2">
        <v>110.1</v>
      </c>
      <c r="AO38" s="2">
        <v>109.5</v>
      </c>
      <c r="AP38" s="2">
        <v>108.9</v>
      </c>
      <c r="AQ38" s="2">
        <v>108.4</v>
      </c>
      <c r="AT38">
        <v>33</v>
      </c>
      <c r="AU38" s="2">
        <v>181.2</v>
      </c>
      <c r="AV38" s="2">
        <v>180.3</v>
      </c>
      <c r="AW38" s="2">
        <v>179.4</v>
      </c>
      <c r="AX38" s="2">
        <v>178.5</v>
      </c>
      <c r="AY38" s="2">
        <v>177.6</v>
      </c>
      <c r="AZ38" s="2">
        <v>176.7</v>
      </c>
      <c r="BA38" s="2">
        <v>175.8</v>
      </c>
      <c r="BB38" s="2">
        <v>174.9</v>
      </c>
      <c r="BC38" s="2">
        <v>174</v>
      </c>
      <c r="BD38" s="2">
        <v>173.1</v>
      </c>
      <c r="BE38" s="2">
        <v>172.3</v>
      </c>
      <c r="BF38" s="2">
        <v>171.4</v>
      </c>
      <c r="BI38">
        <v>33</v>
      </c>
      <c r="BJ38" s="2">
        <v>309.7</v>
      </c>
      <c r="BK38" s="2">
        <v>308.2</v>
      </c>
      <c r="BL38" s="2">
        <v>306.7</v>
      </c>
      <c r="BM38" s="2">
        <v>305.2</v>
      </c>
      <c r="BN38" s="2">
        <v>303.60000000000002</v>
      </c>
      <c r="BO38" s="2">
        <v>302.10000000000002</v>
      </c>
      <c r="BP38" s="2">
        <v>300.60000000000002</v>
      </c>
      <c r="BQ38" s="2">
        <v>299.10000000000002</v>
      </c>
      <c r="BR38" s="2">
        <v>297.5</v>
      </c>
      <c r="BS38" s="2">
        <v>296</v>
      </c>
      <c r="BT38" s="2">
        <v>294.5</v>
      </c>
      <c r="BU38" s="2">
        <v>293</v>
      </c>
      <c r="BX38">
        <v>33</v>
      </c>
      <c r="BY38" s="2">
        <v>108.3</v>
      </c>
      <c r="BZ38" s="2">
        <v>107.7</v>
      </c>
      <c r="CA38" s="2">
        <v>107.2</v>
      </c>
      <c r="CB38" s="2">
        <v>106.7</v>
      </c>
      <c r="CC38" s="2">
        <v>106.1</v>
      </c>
      <c r="CD38" s="2">
        <v>105.6</v>
      </c>
      <c r="CE38" s="2">
        <v>105.1</v>
      </c>
      <c r="CF38" s="2">
        <v>104.5</v>
      </c>
      <c r="CG38" s="2">
        <v>104</v>
      </c>
      <c r="CH38" s="2">
        <v>103.5</v>
      </c>
      <c r="CI38" s="2">
        <v>102.9</v>
      </c>
      <c r="CJ38" s="2">
        <v>102.4</v>
      </c>
      <c r="CM38">
        <v>33</v>
      </c>
      <c r="CN38" s="2">
        <v>283.5</v>
      </c>
      <c r="CO38" s="2">
        <v>282.10000000000002</v>
      </c>
      <c r="CP38" s="2">
        <v>280.7</v>
      </c>
      <c r="CQ38" s="2">
        <v>279.3</v>
      </c>
      <c r="CR38" s="2">
        <v>277.89999999999998</v>
      </c>
      <c r="CS38" s="2">
        <v>276.5</v>
      </c>
      <c r="CT38" s="2">
        <v>275.10000000000002</v>
      </c>
      <c r="CU38" s="2">
        <v>273.7</v>
      </c>
      <c r="CV38" s="2">
        <v>272.39999999999998</v>
      </c>
      <c r="CW38" s="2">
        <v>271</v>
      </c>
      <c r="CX38" s="2">
        <v>269.60000000000002</v>
      </c>
      <c r="CY38" s="2">
        <v>268.2</v>
      </c>
      <c r="DB38">
        <v>33</v>
      </c>
      <c r="DC38" s="2">
        <v>215.2</v>
      </c>
      <c r="DD38" s="2">
        <v>214.1</v>
      </c>
      <c r="DE38" s="2">
        <v>213.1</v>
      </c>
      <c r="DF38" s="2">
        <v>212</v>
      </c>
      <c r="DG38" s="2">
        <v>210.9</v>
      </c>
      <c r="DH38" s="2">
        <v>209.9</v>
      </c>
      <c r="DI38" s="2">
        <v>208.8</v>
      </c>
      <c r="DJ38" s="2">
        <v>207.8</v>
      </c>
      <c r="DK38" s="2">
        <v>206.7</v>
      </c>
      <c r="DL38" s="2">
        <v>205.6</v>
      </c>
      <c r="DM38" s="2">
        <v>204.6</v>
      </c>
      <c r="DN38" s="2">
        <v>203.5</v>
      </c>
    </row>
    <row r="39" spans="5:118" x14ac:dyDescent="0.25">
      <c r="E39" t="str">
        <f t="shared" si="0"/>
        <v>3M1Y</v>
      </c>
      <c r="F39">
        <f t="shared" si="1"/>
        <v>1</v>
      </c>
      <c r="G39">
        <f t="shared" si="2"/>
        <v>3</v>
      </c>
      <c r="H39" s="6" cm="1">
        <f t="array" ref="H39">INDEX($Q$5:$AB$44,G39+1,F39)</f>
        <v>0</v>
      </c>
      <c r="I39" s="2" cm="1">
        <f t="array" ref="I39">INDEX($AF$5:$AQ$44,G39+1,F39)</f>
        <v>0</v>
      </c>
      <c r="J39" s="2" cm="1">
        <f t="array" ref="J39">INDEX($AU$5:$BF$44,G39+1,F39)</f>
        <v>0</v>
      </c>
      <c r="K39" s="2" cm="1">
        <f t="array" ref="K39">INDEX($BJ$5:$BU$44,G39+1,F39)</f>
        <v>0</v>
      </c>
      <c r="L39" s="6" cm="1">
        <f t="array" ref="L39">INDEX($BY$5:$CJ$44,G39+1,F39)</f>
        <v>0</v>
      </c>
      <c r="M39" s="2" cm="1">
        <f t="array" ref="M39">INDEX($CN$5:$CY$44,G39+1,F39)</f>
        <v>0</v>
      </c>
      <c r="N39" s="2" cm="1">
        <f t="array" ref="N39">INDEX($DC$5:$DN$44,G39+1,F39)</f>
        <v>0</v>
      </c>
      <c r="P39">
        <v>34</v>
      </c>
      <c r="Q39" s="2">
        <v>175.1</v>
      </c>
      <c r="R39" s="2">
        <v>174.2</v>
      </c>
      <c r="S39" s="2">
        <v>173.3</v>
      </c>
      <c r="T39" s="2">
        <v>172.3</v>
      </c>
      <c r="U39" s="2">
        <v>171.4</v>
      </c>
      <c r="V39" s="2">
        <v>170.5</v>
      </c>
      <c r="W39" s="2">
        <v>169.6</v>
      </c>
      <c r="X39" s="2">
        <v>168.7</v>
      </c>
      <c r="Y39" s="2">
        <v>167.8</v>
      </c>
      <c r="Z39" s="2">
        <v>166.8</v>
      </c>
      <c r="AA39" s="2">
        <v>165.9</v>
      </c>
      <c r="AB39" s="2">
        <v>165</v>
      </c>
      <c r="AE39">
        <v>34</v>
      </c>
      <c r="AF39" s="2">
        <v>107.8</v>
      </c>
      <c r="AG39" s="2">
        <v>107.2</v>
      </c>
      <c r="AH39" s="2">
        <v>106.7</v>
      </c>
      <c r="AI39" s="2">
        <v>106.1</v>
      </c>
      <c r="AJ39" s="2">
        <v>105.6</v>
      </c>
      <c r="AK39" s="2">
        <v>105</v>
      </c>
      <c r="AL39" s="2">
        <v>104.4</v>
      </c>
      <c r="AM39" s="2">
        <v>103.9</v>
      </c>
      <c r="AN39" s="2">
        <v>103.3</v>
      </c>
      <c r="AO39" s="2">
        <v>102.7</v>
      </c>
      <c r="AP39" s="2">
        <v>102.2</v>
      </c>
      <c r="AQ39" s="2">
        <v>101.6</v>
      </c>
      <c r="AT39">
        <v>34</v>
      </c>
      <c r="AU39" s="2">
        <v>170.5</v>
      </c>
      <c r="AV39" s="2">
        <v>169.6</v>
      </c>
      <c r="AW39" s="2">
        <v>168.7</v>
      </c>
      <c r="AX39" s="2">
        <v>167.8</v>
      </c>
      <c r="AY39" s="2">
        <v>166.9</v>
      </c>
      <c r="AZ39" s="2">
        <v>166</v>
      </c>
      <c r="BA39" s="2">
        <v>165.1</v>
      </c>
      <c r="BB39" s="2">
        <v>164.2</v>
      </c>
      <c r="BC39" s="2">
        <v>163.30000000000001</v>
      </c>
      <c r="BD39" s="2">
        <v>162.4</v>
      </c>
      <c r="BE39" s="2">
        <v>161.5</v>
      </c>
      <c r="BF39" s="2">
        <v>160.69999999999999</v>
      </c>
      <c r="BI39">
        <v>34</v>
      </c>
      <c r="BJ39" s="2">
        <v>291.39999999999998</v>
      </c>
      <c r="BK39" s="2">
        <v>289.89999999999998</v>
      </c>
      <c r="BL39" s="2">
        <v>288.39999999999998</v>
      </c>
      <c r="BM39" s="2">
        <v>286.8</v>
      </c>
      <c r="BN39" s="2">
        <v>285.3</v>
      </c>
      <c r="BO39" s="2">
        <v>283.8</v>
      </c>
      <c r="BP39" s="2">
        <v>282.3</v>
      </c>
      <c r="BQ39" s="2">
        <v>280.7</v>
      </c>
      <c r="BR39" s="2">
        <v>279.2</v>
      </c>
      <c r="BS39" s="2">
        <v>277.7</v>
      </c>
      <c r="BT39" s="2">
        <v>276.2</v>
      </c>
      <c r="BU39" s="2">
        <v>274.60000000000002</v>
      </c>
      <c r="BX39">
        <v>34</v>
      </c>
      <c r="BY39" s="2">
        <v>101.9</v>
      </c>
      <c r="BZ39" s="2">
        <v>101.3</v>
      </c>
      <c r="CA39" s="2">
        <v>100.8</v>
      </c>
      <c r="CB39" s="2">
        <v>100.3</v>
      </c>
      <c r="CC39" s="2">
        <v>99.7</v>
      </c>
      <c r="CD39" s="2">
        <v>99.2</v>
      </c>
      <c r="CE39" s="2">
        <v>98.7</v>
      </c>
      <c r="CF39" s="2">
        <v>98.1</v>
      </c>
      <c r="CG39" s="2">
        <v>97.6</v>
      </c>
      <c r="CH39" s="2">
        <v>97.1</v>
      </c>
      <c r="CI39" s="2">
        <v>96.5</v>
      </c>
      <c r="CJ39" s="2">
        <v>96</v>
      </c>
      <c r="CM39">
        <v>34</v>
      </c>
      <c r="CN39" s="2">
        <v>266.8</v>
      </c>
      <c r="CO39" s="2">
        <v>265.39999999999998</v>
      </c>
      <c r="CP39" s="2">
        <v>264</v>
      </c>
      <c r="CQ39" s="2">
        <v>262.60000000000002</v>
      </c>
      <c r="CR39" s="2">
        <v>261.2</v>
      </c>
      <c r="CS39" s="2">
        <v>259.8</v>
      </c>
      <c r="CT39" s="2">
        <v>258.39999999999998</v>
      </c>
      <c r="CU39" s="2">
        <v>257</v>
      </c>
      <c r="CV39" s="2">
        <v>255.6</v>
      </c>
      <c r="CW39" s="2">
        <v>254.2</v>
      </c>
      <c r="CX39" s="2">
        <v>252.8</v>
      </c>
      <c r="CY39" s="2">
        <v>251.4</v>
      </c>
      <c r="DB39">
        <v>34</v>
      </c>
      <c r="DC39" s="2">
        <v>202.5</v>
      </c>
      <c r="DD39" s="2">
        <v>201.4</v>
      </c>
      <c r="DE39" s="2">
        <v>200.3</v>
      </c>
      <c r="DF39" s="2">
        <v>199.3</v>
      </c>
      <c r="DG39" s="2">
        <v>198.2</v>
      </c>
      <c r="DH39" s="2">
        <v>197.2</v>
      </c>
      <c r="DI39" s="2">
        <v>196.1</v>
      </c>
      <c r="DJ39" s="2">
        <v>195</v>
      </c>
      <c r="DK39" s="2">
        <v>194</v>
      </c>
      <c r="DL39" s="2">
        <v>192.9</v>
      </c>
      <c r="DM39" s="2">
        <v>191.9</v>
      </c>
      <c r="DN39" s="2">
        <v>190.8</v>
      </c>
    </row>
    <row r="40" spans="5:118" x14ac:dyDescent="0.25">
      <c r="E40" t="str">
        <f t="shared" si="0"/>
        <v>3M2Y</v>
      </c>
      <c r="F40">
        <f t="shared" si="1"/>
        <v>2</v>
      </c>
      <c r="G40">
        <f t="shared" si="2"/>
        <v>3</v>
      </c>
      <c r="H40" s="6" cm="1">
        <f t="array" ref="H40">INDEX($Q$5:$AB$44,G40+1,F40)</f>
        <v>0</v>
      </c>
      <c r="I40" s="2" cm="1">
        <f t="array" ref="I40">INDEX($AF$5:$AQ$44,G40+1,F40)</f>
        <v>0</v>
      </c>
      <c r="J40" s="2" cm="1">
        <f t="array" ref="J40">INDEX($AU$5:$BF$44,G40+1,F40)</f>
        <v>0</v>
      </c>
      <c r="K40" s="2" cm="1">
        <f t="array" ref="K40">INDEX($BJ$5:$BU$44,G40+1,F40)</f>
        <v>0</v>
      </c>
      <c r="L40" s="6" cm="1">
        <f t="array" ref="L40">INDEX($BY$5:$CJ$44,G40+1,F40)</f>
        <v>0</v>
      </c>
      <c r="M40" s="2" cm="1">
        <f t="array" ref="M40">INDEX($CN$5:$CY$44,G40+1,F40)</f>
        <v>0</v>
      </c>
      <c r="N40" s="2" cm="1">
        <f t="array" ref="N40">INDEX($DC$5:$DN$44,G40+1,F40)</f>
        <v>0</v>
      </c>
      <c r="P40">
        <v>35</v>
      </c>
      <c r="Q40" s="2">
        <v>164.1</v>
      </c>
      <c r="R40" s="2">
        <v>163.19999999999999</v>
      </c>
      <c r="S40" s="2">
        <v>162.30000000000001</v>
      </c>
      <c r="T40" s="2">
        <v>161.30000000000001</v>
      </c>
      <c r="U40" s="2">
        <v>160.4</v>
      </c>
      <c r="V40" s="2">
        <v>159.5</v>
      </c>
      <c r="W40" s="2">
        <v>158.6</v>
      </c>
      <c r="X40" s="2">
        <v>157.69999999999999</v>
      </c>
      <c r="Y40" s="2">
        <v>156.80000000000001</v>
      </c>
      <c r="Z40" s="2">
        <v>155.80000000000001</v>
      </c>
      <c r="AA40" s="2">
        <v>154.9</v>
      </c>
      <c r="AB40" s="2">
        <v>154</v>
      </c>
      <c r="AE40">
        <v>35</v>
      </c>
      <c r="AF40" s="2">
        <v>101</v>
      </c>
      <c r="AG40" s="2">
        <v>100.5</v>
      </c>
      <c r="AH40" s="2">
        <v>99.9</v>
      </c>
      <c r="AI40" s="2">
        <v>99.3</v>
      </c>
      <c r="AJ40" s="2">
        <v>98.8</v>
      </c>
      <c r="AK40" s="2">
        <v>98.2</v>
      </c>
      <c r="AL40" s="2">
        <v>97.6</v>
      </c>
      <c r="AM40" s="2">
        <v>97.1</v>
      </c>
      <c r="AN40" s="2">
        <v>96.5</v>
      </c>
      <c r="AO40" s="2">
        <v>96</v>
      </c>
      <c r="AP40" s="2">
        <v>95.4</v>
      </c>
      <c r="AQ40" s="2">
        <v>94.8</v>
      </c>
      <c r="AT40">
        <v>35</v>
      </c>
      <c r="AU40" s="2">
        <v>159.80000000000001</v>
      </c>
      <c r="AV40" s="2">
        <v>158.9</v>
      </c>
      <c r="AW40" s="2">
        <v>158</v>
      </c>
      <c r="AX40" s="2">
        <v>157.1</v>
      </c>
      <c r="AY40" s="2">
        <v>156.19999999999999</v>
      </c>
      <c r="AZ40" s="2">
        <v>155.30000000000001</v>
      </c>
      <c r="BA40" s="2">
        <v>154.4</v>
      </c>
      <c r="BB40" s="2">
        <v>153.5</v>
      </c>
      <c r="BC40" s="2">
        <v>152.6</v>
      </c>
      <c r="BD40" s="2">
        <v>151.69999999999999</v>
      </c>
      <c r="BE40" s="2">
        <v>150.80000000000001</v>
      </c>
      <c r="BF40" s="2">
        <v>149.9</v>
      </c>
      <c r="BI40">
        <v>35</v>
      </c>
      <c r="BJ40" s="2">
        <v>273.10000000000002</v>
      </c>
      <c r="BK40" s="2">
        <v>271.60000000000002</v>
      </c>
      <c r="BL40" s="2">
        <v>270</v>
      </c>
      <c r="BM40" s="2">
        <v>268.5</v>
      </c>
      <c r="BN40" s="2">
        <v>267</v>
      </c>
      <c r="BO40" s="2">
        <v>265.5</v>
      </c>
      <c r="BP40" s="2">
        <v>263.89999999999998</v>
      </c>
      <c r="BQ40" s="2">
        <v>262.39999999999998</v>
      </c>
      <c r="BR40" s="2">
        <v>260.89999999999998</v>
      </c>
      <c r="BS40" s="2">
        <v>259.39999999999998</v>
      </c>
      <c r="BT40" s="2">
        <v>257.8</v>
      </c>
      <c r="BU40" s="2">
        <v>256.3</v>
      </c>
      <c r="BX40">
        <v>35</v>
      </c>
      <c r="BY40" s="2">
        <v>95.5</v>
      </c>
      <c r="BZ40" s="2">
        <v>94.9</v>
      </c>
      <c r="CA40" s="2">
        <v>94.4</v>
      </c>
      <c r="CB40" s="2">
        <v>93.9</v>
      </c>
      <c r="CC40" s="2">
        <v>93.3</v>
      </c>
      <c r="CD40" s="2">
        <v>92.8</v>
      </c>
      <c r="CE40" s="2">
        <v>92.3</v>
      </c>
      <c r="CF40" s="2">
        <v>91.7</v>
      </c>
      <c r="CG40" s="2">
        <v>91.2</v>
      </c>
      <c r="CH40" s="2">
        <v>90.7</v>
      </c>
      <c r="CI40" s="2">
        <v>90.1</v>
      </c>
      <c r="CJ40" s="2">
        <v>89.6</v>
      </c>
      <c r="CM40">
        <v>35</v>
      </c>
      <c r="CN40" s="2">
        <v>250</v>
      </c>
      <c r="CO40" s="2">
        <v>248.6</v>
      </c>
      <c r="CP40" s="2">
        <v>247.2</v>
      </c>
      <c r="CQ40" s="2">
        <v>245.8</v>
      </c>
      <c r="CR40" s="2">
        <v>244.4</v>
      </c>
      <c r="CS40" s="2">
        <v>243</v>
      </c>
      <c r="CT40" s="2">
        <v>241.6</v>
      </c>
      <c r="CU40" s="2">
        <v>240.2</v>
      </c>
      <c r="CV40" s="2">
        <v>238.8</v>
      </c>
      <c r="CW40" s="2">
        <v>237.4</v>
      </c>
      <c r="CX40" s="2">
        <v>236</v>
      </c>
      <c r="CY40" s="2">
        <v>234.6</v>
      </c>
      <c r="DB40">
        <v>35</v>
      </c>
      <c r="DC40" s="2">
        <v>189.7</v>
      </c>
      <c r="DD40" s="2">
        <v>188.7</v>
      </c>
      <c r="DE40" s="2">
        <v>187.6</v>
      </c>
      <c r="DF40" s="2">
        <v>186.6</v>
      </c>
      <c r="DG40" s="2">
        <v>185.5</v>
      </c>
      <c r="DH40" s="2">
        <v>184.4</v>
      </c>
      <c r="DI40" s="2">
        <v>183.4</v>
      </c>
      <c r="DJ40" s="2">
        <v>182.3</v>
      </c>
      <c r="DK40" s="2">
        <v>181.3</v>
      </c>
      <c r="DL40" s="2">
        <v>180.2</v>
      </c>
      <c r="DM40" s="2">
        <v>179.1</v>
      </c>
      <c r="DN40" s="2">
        <v>178.1</v>
      </c>
    </row>
    <row r="41" spans="5:118" x14ac:dyDescent="0.25">
      <c r="E41" t="str">
        <f t="shared" si="0"/>
        <v>3M3Y</v>
      </c>
      <c r="F41">
        <f t="shared" si="1"/>
        <v>3</v>
      </c>
      <c r="G41">
        <f t="shared" si="2"/>
        <v>3</v>
      </c>
      <c r="H41" s="6" cm="1">
        <f t="array" ref="H41">INDEX($Q$5:$AB$44,G41+1,F41)</f>
        <v>0</v>
      </c>
      <c r="I41" s="2" cm="1">
        <f t="array" ref="I41">INDEX($AF$5:$AQ$44,G41+1,F41)</f>
        <v>0</v>
      </c>
      <c r="J41" s="2" cm="1">
        <f t="array" ref="J41">INDEX($AU$5:$BF$44,G41+1,F41)</f>
        <v>0</v>
      </c>
      <c r="K41" s="2" cm="1">
        <f t="array" ref="K41">INDEX($BJ$5:$BU$44,G41+1,F41)</f>
        <v>0</v>
      </c>
      <c r="L41" s="6" cm="1">
        <f t="array" ref="L41">INDEX($BY$5:$CJ$44,G41+1,F41)</f>
        <v>0</v>
      </c>
      <c r="M41" s="2" cm="1">
        <f t="array" ref="M41">INDEX($CN$5:$CY$44,G41+1,F41)</f>
        <v>0</v>
      </c>
      <c r="N41" s="2" cm="1">
        <f t="array" ref="N41">INDEX($DC$5:$DN$44,G41+1,F41)</f>
        <v>0</v>
      </c>
      <c r="P41">
        <v>36</v>
      </c>
      <c r="Q41" s="2">
        <v>153.1</v>
      </c>
      <c r="R41" s="2">
        <v>152.19999999999999</v>
      </c>
      <c r="S41" s="2">
        <v>151.30000000000001</v>
      </c>
      <c r="T41" s="2">
        <v>150.30000000000001</v>
      </c>
      <c r="U41" s="2">
        <v>149.4</v>
      </c>
      <c r="V41" s="2">
        <v>148.5</v>
      </c>
      <c r="W41" s="2">
        <v>147.6</v>
      </c>
      <c r="X41" s="2">
        <v>146.69999999999999</v>
      </c>
      <c r="Y41" s="2">
        <v>145.80000000000001</v>
      </c>
      <c r="Z41" s="2">
        <v>144.80000000000001</v>
      </c>
      <c r="AA41" s="2">
        <v>143.9</v>
      </c>
      <c r="AB41" s="2">
        <v>143</v>
      </c>
      <c r="AE41">
        <v>36</v>
      </c>
      <c r="AF41" s="2">
        <v>94.3</v>
      </c>
      <c r="AG41" s="2">
        <v>93.7</v>
      </c>
      <c r="AH41" s="2">
        <v>93.1</v>
      </c>
      <c r="AI41" s="2">
        <v>92.6</v>
      </c>
      <c r="AJ41" s="2">
        <v>92</v>
      </c>
      <c r="AK41" s="2">
        <v>91.4</v>
      </c>
      <c r="AL41" s="2">
        <v>90.9</v>
      </c>
      <c r="AM41" s="2">
        <v>90.3</v>
      </c>
      <c r="AN41" s="2">
        <v>89.7</v>
      </c>
      <c r="AO41" s="2">
        <v>89.2</v>
      </c>
      <c r="AP41" s="2">
        <v>88.6</v>
      </c>
      <c r="AQ41" s="2">
        <v>88.1</v>
      </c>
      <c r="AT41">
        <v>36</v>
      </c>
      <c r="AU41" s="2">
        <v>149</v>
      </c>
      <c r="AV41" s="2">
        <v>148.19999999999999</v>
      </c>
      <c r="AW41" s="2">
        <v>147.30000000000001</v>
      </c>
      <c r="AX41" s="2">
        <v>146.4</v>
      </c>
      <c r="AY41" s="2">
        <v>145.5</v>
      </c>
      <c r="AZ41" s="2">
        <v>144.6</v>
      </c>
      <c r="BA41" s="2">
        <v>143.69999999999999</v>
      </c>
      <c r="BB41" s="2">
        <v>142.80000000000001</v>
      </c>
      <c r="BC41" s="2">
        <v>141.9</v>
      </c>
      <c r="BD41" s="2">
        <v>141</v>
      </c>
      <c r="BE41" s="2">
        <v>140.1</v>
      </c>
      <c r="BF41" s="2">
        <v>139.19999999999999</v>
      </c>
      <c r="BI41">
        <v>36</v>
      </c>
      <c r="BJ41" s="2">
        <v>254.8</v>
      </c>
      <c r="BK41" s="2">
        <v>253.2</v>
      </c>
      <c r="BL41" s="2">
        <v>251.7</v>
      </c>
      <c r="BM41" s="2">
        <v>250.2</v>
      </c>
      <c r="BN41" s="2">
        <v>248.7</v>
      </c>
      <c r="BO41" s="2">
        <v>247.1</v>
      </c>
      <c r="BP41" s="2">
        <v>245.6</v>
      </c>
      <c r="BQ41" s="2">
        <v>244.1</v>
      </c>
      <c r="BR41" s="2">
        <v>242.6</v>
      </c>
      <c r="BS41" s="2">
        <v>241</v>
      </c>
      <c r="BT41" s="2">
        <v>239.5</v>
      </c>
      <c r="BU41" s="2">
        <v>238</v>
      </c>
      <c r="BX41">
        <v>36</v>
      </c>
      <c r="BY41" s="2">
        <v>89.1</v>
      </c>
      <c r="BZ41" s="2">
        <v>88.5</v>
      </c>
      <c r="CA41" s="2">
        <v>88</v>
      </c>
      <c r="CB41" s="2">
        <v>87.5</v>
      </c>
      <c r="CC41" s="2">
        <v>86.9</v>
      </c>
      <c r="CD41" s="2">
        <v>86.4</v>
      </c>
      <c r="CE41" s="2">
        <v>85.9</v>
      </c>
      <c r="CF41" s="2">
        <v>85.3</v>
      </c>
      <c r="CG41" s="2">
        <v>84.8</v>
      </c>
      <c r="CH41" s="2">
        <v>84.3</v>
      </c>
      <c r="CI41" s="2">
        <v>83.7</v>
      </c>
      <c r="CJ41" s="2">
        <v>83.2</v>
      </c>
      <c r="CM41">
        <v>36</v>
      </c>
      <c r="CN41" s="2">
        <v>233.2</v>
      </c>
      <c r="CO41" s="2">
        <v>231.8</v>
      </c>
      <c r="CP41" s="2">
        <v>230.5</v>
      </c>
      <c r="CQ41" s="2">
        <v>229.1</v>
      </c>
      <c r="CR41" s="2">
        <v>227.7</v>
      </c>
      <c r="CS41" s="2">
        <v>226.3</v>
      </c>
      <c r="CT41" s="2">
        <v>224.9</v>
      </c>
      <c r="CU41" s="2">
        <v>223.5</v>
      </c>
      <c r="CV41" s="2">
        <v>222.1</v>
      </c>
      <c r="CW41" s="2">
        <v>220.7</v>
      </c>
      <c r="CX41" s="2">
        <v>219.3</v>
      </c>
      <c r="CY41" s="2">
        <v>217.9</v>
      </c>
      <c r="DB41">
        <v>36</v>
      </c>
      <c r="DC41" s="2">
        <v>177</v>
      </c>
      <c r="DD41" s="2">
        <v>176</v>
      </c>
      <c r="DE41" s="2">
        <v>174.9</v>
      </c>
      <c r="DF41" s="2">
        <v>173.8</v>
      </c>
      <c r="DG41" s="2">
        <v>172.8</v>
      </c>
      <c r="DH41" s="2">
        <v>171.7</v>
      </c>
      <c r="DI41" s="2">
        <v>170.7</v>
      </c>
      <c r="DJ41" s="2">
        <v>169.6</v>
      </c>
      <c r="DK41" s="2">
        <v>168.5</v>
      </c>
      <c r="DL41" s="2">
        <v>167.5</v>
      </c>
      <c r="DM41" s="2">
        <v>166.4</v>
      </c>
      <c r="DN41" s="2">
        <v>165.4</v>
      </c>
    </row>
    <row r="42" spans="5:118" x14ac:dyDescent="0.25">
      <c r="E42" t="str">
        <f t="shared" si="0"/>
        <v>3M4Y</v>
      </c>
      <c r="F42">
        <f t="shared" si="1"/>
        <v>4</v>
      </c>
      <c r="G42">
        <f t="shared" si="2"/>
        <v>3</v>
      </c>
      <c r="H42" s="6" cm="1">
        <f t="array" ref="H42">INDEX($Q$5:$AB$44,G42+1,F42)</f>
        <v>0</v>
      </c>
      <c r="I42" s="2" cm="1">
        <f t="array" ref="I42">INDEX($AF$5:$AQ$44,G42+1,F42)</f>
        <v>0</v>
      </c>
      <c r="J42" s="2" cm="1">
        <f t="array" ref="J42">INDEX($AU$5:$BF$44,G42+1,F42)</f>
        <v>0</v>
      </c>
      <c r="K42" s="2" cm="1">
        <f t="array" ref="K42">INDEX($BJ$5:$BU$44,G42+1,F42)</f>
        <v>0</v>
      </c>
      <c r="L42" s="6" cm="1">
        <f t="array" ref="L42">INDEX($BY$5:$CJ$44,G42+1,F42)</f>
        <v>0</v>
      </c>
      <c r="M42" s="2" cm="1">
        <f t="array" ref="M42">INDEX($CN$5:$CY$44,G42+1,F42)</f>
        <v>0</v>
      </c>
      <c r="N42" s="2" cm="1">
        <f t="array" ref="N42">INDEX($DC$5:$DN$44,G42+1,F42)</f>
        <v>0</v>
      </c>
      <c r="P42">
        <v>37</v>
      </c>
      <c r="Q42" s="2">
        <v>142.1</v>
      </c>
      <c r="R42" s="2">
        <v>141.19999999999999</v>
      </c>
      <c r="S42" s="2">
        <v>140.30000000000001</v>
      </c>
      <c r="T42" s="2">
        <v>139.30000000000001</v>
      </c>
      <c r="U42" s="2">
        <v>138.4</v>
      </c>
      <c r="V42" s="2">
        <v>137.5</v>
      </c>
      <c r="W42" s="2">
        <v>136.6</v>
      </c>
      <c r="X42" s="2">
        <v>135.69999999999999</v>
      </c>
      <c r="Y42" s="2">
        <v>134.80000000000001</v>
      </c>
      <c r="Z42" s="2">
        <v>133.80000000000001</v>
      </c>
      <c r="AA42" s="2">
        <v>132.9</v>
      </c>
      <c r="AB42" s="2">
        <v>132</v>
      </c>
      <c r="AE42">
        <v>37</v>
      </c>
      <c r="AF42" s="2">
        <v>87.5</v>
      </c>
      <c r="AG42" s="2">
        <v>86.9</v>
      </c>
      <c r="AH42" s="2">
        <v>86.4</v>
      </c>
      <c r="AI42" s="2">
        <v>85.8</v>
      </c>
      <c r="AJ42" s="2">
        <v>85.2</v>
      </c>
      <c r="AK42" s="2">
        <v>84.7</v>
      </c>
      <c r="AL42" s="2">
        <v>84.1</v>
      </c>
      <c r="AM42" s="2">
        <v>83.5</v>
      </c>
      <c r="AN42" s="2">
        <v>83</v>
      </c>
      <c r="AO42" s="2">
        <v>82.4</v>
      </c>
      <c r="AP42" s="2">
        <v>81.8</v>
      </c>
      <c r="AQ42" s="2">
        <v>81.3</v>
      </c>
      <c r="AT42">
        <v>37</v>
      </c>
      <c r="AU42" s="2">
        <v>138.30000000000001</v>
      </c>
      <c r="AV42" s="2">
        <v>137.4</v>
      </c>
      <c r="AW42" s="2">
        <v>136.6</v>
      </c>
      <c r="AX42" s="2">
        <v>135.69999999999999</v>
      </c>
      <c r="AY42" s="2">
        <v>134.80000000000001</v>
      </c>
      <c r="AZ42" s="2">
        <v>133.9</v>
      </c>
      <c r="BA42" s="2">
        <v>133</v>
      </c>
      <c r="BB42" s="2">
        <v>132.1</v>
      </c>
      <c r="BC42" s="2">
        <v>131.19999999999999</v>
      </c>
      <c r="BD42" s="2">
        <v>130.30000000000001</v>
      </c>
      <c r="BE42" s="2">
        <v>129.4</v>
      </c>
      <c r="BF42" s="2">
        <v>128.5</v>
      </c>
      <c r="BI42">
        <v>37</v>
      </c>
      <c r="BJ42" s="2">
        <v>236.4</v>
      </c>
      <c r="BK42" s="2">
        <v>234.9</v>
      </c>
      <c r="BL42" s="2">
        <v>233.4</v>
      </c>
      <c r="BM42" s="2">
        <v>231.9</v>
      </c>
      <c r="BN42" s="2">
        <v>230.3</v>
      </c>
      <c r="BO42" s="2">
        <v>228.8</v>
      </c>
      <c r="BP42" s="2">
        <v>227.3</v>
      </c>
      <c r="BQ42" s="2">
        <v>225.8</v>
      </c>
      <c r="BR42" s="2">
        <v>224.2</v>
      </c>
      <c r="BS42" s="2">
        <v>222.7</v>
      </c>
      <c r="BT42" s="2">
        <v>221.2</v>
      </c>
      <c r="BU42" s="2">
        <v>219.7</v>
      </c>
      <c r="BX42">
        <v>37</v>
      </c>
      <c r="BY42" s="2">
        <v>82.7</v>
      </c>
      <c r="BZ42" s="2">
        <v>82.1</v>
      </c>
      <c r="CA42" s="2">
        <v>81.599999999999994</v>
      </c>
      <c r="CB42" s="2">
        <v>81.099999999999994</v>
      </c>
      <c r="CC42" s="2">
        <v>80.5</v>
      </c>
      <c r="CD42" s="2">
        <v>80</v>
      </c>
      <c r="CE42" s="2">
        <v>79.5</v>
      </c>
      <c r="CF42" s="2">
        <v>78.900000000000006</v>
      </c>
      <c r="CG42" s="2">
        <v>78.400000000000006</v>
      </c>
      <c r="CH42" s="2">
        <v>77.900000000000006</v>
      </c>
      <c r="CI42" s="2">
        <v>77.3</v>
      </c>
      <c r="CJ42" s="2">
        <v>76.8</v>
      </c>
      <c r="CM42">
        <v>37</v>
      </c>
      <c r="CN42" s="2">
        <v>216.5</v>
      </c>
      <c r="CO42" s="2">
        <v>215.1</v>
      </c>
      <c r="CP42" s="2">
        <v>213.7</v>
      </c>
      <c r="CQ42" s="2">
        <v>212.3</v>
      </c>
      <c r="CR42" s="2">
        <v>210.9</v>
      </c>
      <c r="CS42" s="2">
        <v>209.5</v>
      </c>
      <c r="CT42" s="2">
        <v>208.1</v>
      </c>
      <c r="CU42" s="2">
        <v>206.7</v>
      </c>
      <c r="CV42" s="2">
        <v>205.3</v>
      </c>
      <c r="CW42" s="2">
        <v>203.9</v>
      </c>
      <c r="CX42" s="2">
        <v>202.5</v>
      </c>
      <c r="CY42" s="2">
        <v>201.1</v>
      </c>
      <c r="DB42">
        <v>37</v>
      </c>
      <c r="DC42" s="2">
        <v>164.3</v>
      </c>
      <c r="DD42" s="2">
        <v>163.19999999999999</v>
      </c>
      <c r="DE42" s="2">
        <v>162.19999999999999</v>
      </c>
      <c r="DF42" s="2">
        <v>161.1</v>
      </c>
      <c r="DG42" s="2">
        <v>160.1</v>
      </c>
      <c r="DH42" s="2">
        <v>159</v>
      </c>
      <c r="DI42" s="2">
        <v>157.9</v>
      </c>
      <c r="DJ42" s="2">
        <v>156.9</v>
      </c>
      <c r="DK42" s="2">
        <v>155.80000000000001</v>
      </c>
      <c r="DL42" s="2">
        <v>154.80000000000001</v>
      </c>
      <c r="DM42" s="2">
        <v>153.69999999999999</v>
      </c>
      <c r="DN42" s="2">
        <v>152.6</v>
      </c>
    </row>
    <row r="43" spans="5:118" x14ac:dyDescent="0.25">
      <c r="E43" t="str">
        <f t="shared" si="0"/>
        <v>3M5Y</v>
      </c>
      <c r="F43">
        <f t="shared" si="1"/>
        <v>5</v>
      </c>
      <c r="G43">
        <f t="shared" si="2"/>
        <v>3</v>
      </c>
      <c r="H43" s="6" cm="1">
        <f t="array" ref="H43">INDEX($Q$5:$AB$44,G43+1,F43)</f>
        <v>0</v>
      </c>
      <c r="I43" s="2" cm="1">
        <f t="array" ref="I43">INDEX($AF$5:$AQ$44,G43+1,F43)</f>
        <v>0</v>
      </c>
      <c r="J43" s="2" cm="1">
        <f t="array" ref="J43">INDEX($AU$5:$BF$44,G43+1,F43)</f>
        <v>0</v>
      </c>
      <c r="K43" s="2" cm="1">
        <f t="array" ref="K43">INDEX($BJ$5:$BU$44,G43+1,F43)</f>
        <v>0</v>
      </c>
      <c r="L43" s="6" cm="1">
        <f t="array" ref="L43">INDEX($BY$5:$CJ$44,G43+1,F43)</f>
        <v>0</v>
      </c>
      <c r="M43" s="2" cm="1">
        <f t="array" ref="M43">INDEX($CN$5:$CY$44,G43+1,F43)</f>
        <v>0</v>
      </c>
      <c r="N43" s="2" cm="1">
        <f t="array" ref="N43">INDEX($DC$5:$DN$44,G43+1,F43)</f>
        <v>0</v>
      </c>
      <c r="P43">
        <v>38</v>
      </c>
      <c r="Q43" s="2">
        <v>131.1</v>
      </c>
      <c r="R43" s="2">
        <v>130.19999999999999</v>
      </c>
      <c r="S43" s="2">
        <v>129.30000000000001</v>
      </c>
      <c r="T43" s="2">
        <v>128.30000000000001</v>
      </c>
      <c r="U43" s="2">
        <v>127.4</v>
      </c>
      <c r="V43" s="2">
        <v>126.5</v>
      </c>
      <c r="W43" s="2">
        <v>125.6</v>
      </c>
      <c r="X43" s="2">
        <v>124.7</v>
      </c>
      <c r="Y43" s="2">
        <v>123.8</v>
      </c>
      <c r="Z43" s="2">
        <v>122.8</v>
      </c>
      <c r="AA43" s="2">
        <v>121.9</v>
      </c>
      <c r="AB43" s="2">
        <v>121</v>
      </c>
      <c r="AE43">
        <v>38</v>
      </c>
      <c r="AF43" s="2">
        <v>80.7</v>
      </c>
      <c r="AG43" s="2">
        <v>80.2</v>
      </c>
      <c r="AH43" s="2">
        <v>79.599999999999994</v>
      </c>
      <c r="AI43" s="2">
        <v>79</v>
      </c>
      <c r="AJ43" s="2">
        <v>78.5</v>
      </c>
      <c r="AK43" s="2">
        <v>77.900000000000006</v>
      </c>
      <c r="AL43" s="2">
        <v>77.3</v>
      </c>
      <c r="AM43" s="2">
        <v>76.8</v>
      </c>
      <c r="AN43" s="2">
        <v>76.2</v>
      </c>
      <c r="AO43" s="2">
        <v>75.599999999999994</v>
      </c>
      <c r="AP43" s="2">
        <v>75.099999999999994</v>
      </c>
      <c r="AQ43" s="2">
        <v>74.5</v>
      </c>
      <c r="AT43">
        <v>38</v>
      </c>
      <c r="AU43" s="2">
        <v>127.6</v>
      </c>
      <c r="AV43" s="2">
        <v>126.7</v>
      </c>
      <c r="AW43" s="2">
        <v>125.8</v>
      </c>
      <c r="AX43" s="2">
        <v>125</v>
      </c>
      <c r="AY43" s="2">
        <v>124.1</v>
      </c>
      <c r="AZ43" s="2">
        <v>123.2</v>
      </c>
      <c r="BA43" s="2">
        <v>122.3</v>
      </c>
      <c r="BB43" s="2">
        <v>121.4</v>
      </c>
      <c r="BC43" s="2">
        <v>120.5</v>
      </c>
      <c r="BD43" s="2">
        <v>119.6</v>
      </c>
      <c r="BE43" s="2">
        <v>118.7</v>
      </c>
      <c r="BF43" s="2">
        <v>117.8</v>
      </c>
      <c r="BI43">
        <v>38</v>
      </c>
      <c r="BJ43" s="2">
        <v>218.1</v>
      </c>
      <c r="BK43" s="2">
        <v>216.6</v>
      </c>
      <c r="BL43" s="2">
        <v>215.1</v>
      </c>
      <c r="BM43" s="2">
        <v>213.5</v>
      </c>
      <c r="BN43" s="2">
        <v>212</v>
      </c>
      <c r="BO43" s="2">
        <v>210.5</v>
      </c>
      <c r="BP43" s="2">
        <v>209</v>
      </c>
      <c r="BQ43" s="2">
        <v>207.4</v>
      </c>
      <c r="BR43" s="2">
        <v>205.9</v>
      </c>
      <c r="BS43" s="2">
        <v>204.4</v>
      </c>
      <c r="BT43" s="2">
        <v>202.9</v>
      </c>
      <c r="BU43" s="2">
        <v>201.3</v>
      </c>
      <c r="BX43">
        <v>38</v>
      </c>
      <c r="BY43" s="2">
        <v>76.3</v>
      </c>
      <c r="BZ43" s="2">
        <v>75.7</v>
      </c>
      <c r="CA43" s="2">
        <v>75.2</v>
      </c>
      <c r="CB43" s="2">
        <v>74.7</v>
      </c>
      <c r="CC43" s="2">
        <v>74.099999999999994</v>
      </c>
      <c r="CD43" s="2">
        <v>73.599999999999994</v>
      </c>
      <c r="CE43" s="2">
        <v>73.099999999999994</v>
      </c>
      <c r="CF43" s="2">
        <v>72.5</v>
      </c>
      <c r="CG43" s="2">
        <v>72</v>
      </c>
      <c r="CH43" s="2">
        <v>71.5</v>
      </c>
      <c r="CI43" s="2">
        <v>70.900000000000006</v>
      </c>
      <c r="CJ43" s="2">
        <v>70.400000000000006</v>
      </c>
      <c r="CM43">
        <v>38</v>
      </c>
      <c r="CN43" s="2">
        <v>199.7</v>
      </c>
      <c r="CO43" s="2">
        <v>198.3</v>
      </c>
      <c r="CP43" s="2">
        <v>196.9</v>
      </c>
      <c r="CQ43" s="2">
        <v>195.5</v>
      </c>
      <c r="CR43" s="2">
        <v>194.1</v>
      </c>
      <c r="CS43" s="2">
        <v>192.7</v>
      </c>
      <c r="CT43" s="2">
        <v>191.3</v>
      </c>
      <c r="CU43" s="2">
        <v>189.9</v>
      </c>
      <c r="CV43" s="2">
        <v>188.6</v>
      </c>
      <c r="CW43" s="2">
        <v>187.2</v>
      </c>
      <c r="CX43" s="2">
        <v>185.8</v>
      </c>
      <c r="CY43" s="2">
        <v>184.4</v>
      </c>
      <c r="DB43">
        <v>38</v>
      </c>
      <c r="DC43" s="2">
        <v>151.6</v>
      </c>
      <c r="DD43" s="2">
        <v>150.5</v>
      </c>
      <c r="DE43" s="2">
        <v>149.5</v>
      </c>
      <c r="DF43" s="2">
        <v>148.4</v>
      </c>
      <c r="DG43" s="2">
        <v>147.30000000000001</v>
      </c>
      <c r="DH43" s="2">
        <v>146.30000000000001</v>
      </c>
      <c r="DI43" s="2">
        <v>145.19999999999999</v>
      </c>
      <c r="DJ43" s="2">
        <v>144.19999999999999</v>
      </c>
      <c r="DK43" s="2">
        <v>143.1</v>
      </c>
      <c r="DL43" s="2">
        <v>142</v>
      </c>
      <c r="DM43" s="2">
        <v>141</v>
      </c>
      <c r="DN43" s="2">
        <v>139.9</v>
      </c>
    </row>
    <row r="44" spans="5:118" x14ac:dyDescent="0.25">
      <c r="E44" t="str">
        <f t="shared" si="0"/>
        <v>3M6Y</v>
      </c>
      <c r="F44">
        <f t="shared" si="1"/>
        <v>6</v>
      </c>
      <c r="G44">
        <f t="shared" si="2"/>
        <v>3</v>
      </c>
      <c r="H44" s="6" cm="1">
        <f t="array" ref="H44">INDEX($Q$5:$AB$44,G44+1,F44)</f>
        <v>0</v>
      </c>
      <c r="I44" s="2" cm="1">
        <f t="array" ref="I44">INDEX($AF$5:$AQ$44,G44+1,F44)</f>
        <v>0</v>
      </c>
      <c r="J44" s="2" cm="1">
        <f t="array" ref="J44">INDEX($AU$5:$BF$44,G44+1,F44)</f>
        <v>0</v>
      </c>
      <c r="K44" s="2" cm="1">
        <f t="array" ref="K44">INDEX($BJ$5:$BU$44,G44+1,F44)</f>
        <v>0</v>
      </c>
      <c r="L44" s="6" cm="1">
        <f t="array" ref="L44">INDEX($BY$5:$CJ$44,G44+1,F44)</f>
        <v>0</v>
      </c>
      <c r="M44" s="2" cm="1">
        <f t="array" ref="M44">INDEX($CN$5:$CY$44,G44+1,F44)</f>
        <v>0</v>
      </c>
      <c r="N44" s="2" cm="1">
        <f t="array" ref="N44">INDEX($DC$5:$DN$44,G44+1,F44)</f>
        <v>0</v>
      </c>
      <c r="P44">
        <v>39</v>
      </c>
      <c r="Q44" s="2">
        <v>120.1</v>
      </c>
      <c r="R44" s="2">
        <v>119.2</v>
      </c>
      <c r="S44" s="2">
        <v>118.3</v>
      </c>
      <c r="T44" s="2">
        <v>117.3</v>
      </c>
      <c r="U44" s="2">
        <v>116.4</v>
      </c>
      <c r="V44" s="2">
        <v>115.5</v>
      </c>
      <c r="W44" s="2">
        <v>114.6</v>
      </c>
      <c r="X44" s="2">
        <v>113.7</v>
      </c>
      <c r="Y44" s="2">
        <v>112.8</v>
      </c>
      <c r="Z44" s="2">
        <v>111.8</v>
      </c>
      <c r="AA44" s="2">
        <v>110.9</v>
      </c>
      <c r="AB44" s="2">
        <v>110</v>
      </c>
      <c r="AE44">
        <v>39</v>
      </c>
      <c r="AF44" s="2">
        <v>73.900000000000006</v>
      </c>
      <c r="AG44" s="2">
        <v>73.400000000000006</v>
      </c>
      <c r="AH44" s="2">
        <v>72.8</v>
      </c>
      <c r="AI44" s="2">
        <v>72.2</v>
      </c>
      <c r="AJ44" s="2">
        <v>71.7</v>
      </c>
      <c r="AK44" s="2">
        <v>71.099999999999994</v>
      </c>
      <c r="AL44" s="2">
        <v>70.599999999999994</v>
      </c>
      <c r="AM44" s="2">
        <v>70</v>
      </c>
      <c r="AN44" s="2">
        <v>69.400000000000006</v>
      </c>
      <c r="AO44" s="2">
        <v>68.900000000000006</v>
      </c>
      <c r="AP44" s="2">
        <v>68.3</v>
      </c>
      <c r="AQ44" s="2">
        <v>67.7</v>
      </c>
      <c r="AT44">
        <v>39</v>
      </c>
      <c r="AU44" s="2">
        <v>116.9</v>
      </c>
      <c r="AV44" s="2">
        <v>116</v>
      </c>
      <c r="AW44" s="2">
        <v>115.1</v>
      </c>
      <c r="AX44" s="2">
        <v>114.2</v>
      </c>
      <c r="AY44" s="2">
        <v>113.3</v>
      </c>
      <c r="AZ44" s="2">
        <v>112.5</v>
      </c>
      <c r="BA44" s="2">
        <v>111.6</v>
      </c>
      <c r="BB44" s="2">
        <v>110.7</v>
      </c>
      <c r="BC44" s="2">
        <v>109.8</v>
      </c>
      <c r="BD44" s="2">
        <v>108.9</v>
      </c>
      <c r="BE44" s="2">
        <v>108</v>
      </c>
      <c r="BF44" s="2">
        <v>107.1</v>
      </c>
      <c r="BI44">
        <v>39</v>
      </c>
      <c r="BJ44" s="2">
        <v>199.8</v>
      </c>
      <c r="BK44" s="2">
        <v>198.3</v>
      </c>
      <c r="BL44" s="2">
        <v>196.7</v>
      </c>
      <c r="BM44" s="2">
        <v>195.2</v>
      </c>
      <c r="BN44" s="2">
        <v>193.7</v>
      </c>
      <c r="BO44" s="2">
        <v>192.2</v>
      </c>
      <c r="BP44" s="2">
        <v>190.6</v>
      </c>
      <c r="BQ44" s="2">
        <v>189.1</v>
      </c>
      <c r="BR44" s="2">
        <v>187.6</v>
      </c>
      <c r="BS44" s="2">
        <v>186.1</v>
      </c>
      <c r="BT44" s="2">
        <v>184.5</v>
      </c>
      <c r="BU44" s="2">
        <v>183</v>
      </c>
      <c r="BX44">
        <v>39</v>
      </c>
      <c r="BY44" s="2">
        <v>69.900000000000006</v>
      </c>
      <c r="BZ44" s="2">
        <v>69.3</v>
      </c>
      <c r="CA44" s="2">
        <v>68.8</v>
      </c>
      <c r="CB44" s="2">
        <v>68.3</v>
      </c>
      <c r="CC44" s="2">
        <v>67.7</v>
      </c>
      <c r="CD44" s="2">
        <v>67.2</v>
      </c>
      <c r="CE44" s="2">
        <v>66.7</v>
      </c>
      <c r="CF44" s="2">
        <v>66.099999999999994</v>
      </c>
      <c r="CG44" s="2">
        <v>65.599999999999994</v>
      </c>
      <c r="CH44" s="2">
        <v>65.099999999999994</v>
      </c>
      <c r="CI44" s="2">
        <v>64.5</v>
      </c>
      <c r="CJ44" s="2">
        <v>64</v>
      </c>
      <c r="CM44">
        <v>39</v>
      </c>
      <c r="CN44" s="2">
        <v>183</v>
      </c>
      <c r="CO44" s="2">
        <v>181.6</v>
      </c>
      <c r="CP44" s="2">
        <v>180.2</v>
      </c>
      <c r="CQ44" s="2">
        <v>178.8</v>
      </c>
      <c r="CR44" s="2">
        <v>177.4</v>
      </c>
      <c r="CS44" s="2">
        <v>176</v>
      </c>
      <c r="CT44" s="2">
        <v>174.6</v>
      </c>
      <c r="CU44" s="2">
        <v>173.2</v>
      </c>
      <c r="CV44" s="2">
        <v>171.8</v>
      </c>
      <c r="CW44" s="2">
        <v>170.4</v>
      </c>
      <c r="CX44" s="2">
        <v>169</v>
      </c>
      <c r="CY44" s="2">
        <v>167.6</v>
      </c>
      <c r="DB44">
        <v>39</v>
      </c>
      <c r="DC44" s="2">
        <v>138.9</v>
      </c>
      <c r="DD44" s="2">
        <v>137.80000000000001</v>
      </c>
      <c r="DE44" s="2">
        <v>136.69999999999999</v>
      </c>
      <c r="DF44" s="2">
        <v>135.69999999999999</v>
      </c>
      <c r="DG44" s="2">
        <v>134.6</v>
      </c>
      <c r="DH44" s="2">
        <v>133.6</v>
      </c>
      <c r="DI44" s="2">
        <v>132.5</v>
      </c>
      <c r="DJ44" s="2">
        <v>131.4</v>
      </c>
      <c r="DK44" s="2">
        <v>130.4</v>
      </c>
      <c r="DL44" s="2">
        <v>129.30000000000001</v>
      </c>
      <c r="DM44" s="2">
        <v>128.30000000000001</v>
      </c>
      <c r="DN44" s="2">
        <v>127.2</v>
      </c>
    </row>
    <row r="45" spans="5:118" x14ac:dyDescent="0.25">
      <c r="E45" t="str">
        <f t="shared" si="0"/>
        <v>3M7Y</v>
      </c>
      <c r="F45">
        <f t="shared" si="1"/>
        <v>7</v>
      </c>
      <c r="G45">
        <f t="shared" si="2"/>
        <v>3</v>
      </c>
      <c r="H45" s="6" cm="1">
        <f t="array" ref="H45">INDEX($Q$5:$AB$44,G45+1,F45)</f>
        <v>0</v>
      </c>
      <c r="I45" s="2" cm="1">
        <f t="array" ref="I45">INDEX($AF$5:$AQ$44,G45+1,F45)</f>
        <v>0</v>
      </c>
      <c r="J45" s="2" cm="1">
        <f t="array" ref="J45">INDEX($AU$5:$BF$44,G45+1,F45)</f>
        <v>0</v>
      </c>
      <c r="K45" s="2" cm="1">
        <f t="array" ref="K45">INDEX($BJ$5:$BU$44,G45+1,F45)</f>
        <v>0</v>
      </c>
      <c r="L45" s="6" cm="1">
        <f t="array" ref="L45">INDEX($BY$5:$CJ$44,G45+1,F45)</f>
        <v>0</v>
      </c>
      <c r="M45" s="2" cm="1">
        <f t="array" ref="M45">INDEX($CN$5:$CY$44,G45+1,F45)</f>
        <v>0</v>
      </c>
      <c r="N45" s="2" cm="1">
        <f t="array" ref="N45">INDEX($DC$5:$DN$44,G45+1,F45)</f>
        <v>0</v>
      </c>
    </row>
    <row r="46" spans="5:118" x14ac:dyDescent="0.25">
      <c r="E46" t="str">
        <f t="shared" si="0"/>
        <v>3M8Y</v>
      </c>
      <c r="F46">
        <f t="shared" si="1"/>
        <v>8</v>
      </c>
      <c r="G46">
        <f t="shared" si="2"/>
        <v>3</v>
      </c>
      <c r="H46" s="6" cm="1">
        <f t="array" ref="H46">INDEX($Q$5:$AB$44,G46+1,F46)</f>
        <v>0</v>
      </c>
      <c r="I46" s="2" cm="1">
        <f t="array" ref="I46">INDEX($AF$5:$AQ$44,G46+1,F46)</f>
        <v>0</v>
      </c>
      <c r="J46" s="2" cm="1">
        <f t="array" ref="J46">INDEX($AU$5:$BF$44,G46+1,F46)</f>
        <v>0</v>
      </c>
      <c r="K46" s="2" cm="1">
        <f t="array" ref="K46">INDEX($BJ$5:$BU$44,G46+1,F46)</f>
        <v>0</v>
      </c>
      <c r="L46" s="6" cm="1">
        <f t="array" ref="L46">INDEX($BY$5:$CJ$44,G46+1,F46)</f>
        <v>0</v>
      </c>
      <c r="M46" s="2" cm="1">
        <f t="array" ref="M46">INDEX($CN$5:$CY$44,G46+1,F46)</f>
        <v>0</v>
      </c>
      <c r="N46" s="2" cm="1">
        <f t="array" ref="N46">INDEX($DC$5:$DN$44,G46+1,F46)</f>
        <v>0</v>
      </c>
    </row>
    <row r="47" spans="5:118" x14ac:dyDescent="0.25">
      <c r="E47" t="str">
        <f t="shared" si="0"/>
        <v>3M9Y</v>
      </c>
      <c r="F47">
        <f t="shared" si="1"/>
        <v>9</v>
      </c>
      <c r="G47">
        <f t="shared" si="2"/>
        <v>3</v>
      </c>
      <c r="H47" s="6" cm="1">
        <f t="array" ref="H47">INDEX($Q$5:$AB$44,G47+1,F47)</f>
        <v>0</v>
      </c>
      <c r="I47" s="2" cm="1">
        <f t="array" ref="I47">INDEX($AF$5:$AQ$44,G47+1,F47)</f>
        <v>0</v>
      </c>
      <c r="J47" s="2" cm="1">
        <f t="array" ref="J47">INDEX($AU$5:$BF$44,G47+1,F47)</f>
        <v>0</v>
      </c>
      <c r="K47" s="2" cm="1">
        <f t="array" ref="K47">INDEX($BJ$5:$BU$44,G47+1,F47)</f>
        <v>0</v>
      </c>
      <c r="L47" s="6" cm="1">
        <f t="array" ref="L47">INDEX($BY$5:$CJ$44,G47+1,F47)</f>
        <v>0</v>
      </c>
      <c r="M47" s="2" cm="1">
        <f t="array" ref="M47">INDEX($CN$5:$CY$44,G47+1,F47)</f>
        <v>0</v>
      </c>
      <c r="N47" s="2" cm="1">
        <f t="array" ref="N47">INDEX($DC$5:$DN$44,G47+1,F47)</f>
        <v>0</v>
      </c>
    </row>
    <row r="48" spans="5:118" x14ac:dyDescent="0.25">
      <c r="E48" t="str">
        <f t="shared" si="0"/>
        <v>3M10Y</v>
      </c>
      <c r="F48">
        <f t="shared" si="1"/>
        <v>10</v>
      </c>
      <c r="G48">
        <f t="shared" si="2"/>
        <v>3</v>
      </c>
      <c r="H48" s="6" cm="1">
        <f t="array" ref="H48">INDEX($Q$5:$AB$44,G48+1,F48)</f>
        <v>0</v>
      </c>
      <c r="I48" s="2" cm="1">
        <f t="array" ref="I48">INDEX($AF$5:$AQ$44,G48+1,F48)</f>
        <v>0</v>
      </c>
      <c r="J48" s="2" cm="1">
        <f t="array" ref="J48">INDEX($AU$5:$BF$44,G48+1,F48)</f>
        <v>0</v>
      </c>
      <c r="K48" s="2" cm="1">
        <f t="array" ref="K48">INDEX($BJ$5:$BU$44,G48+1,F48)</f>
        <v>0</v>
      </c>
      <c r="L48" s="6" cm="1">
        <f t="array" ref="L48">INDEX($BY$5:$CJ$44,G48+1,F48)</f>
        <v>0</v>
      </c>
      <c r="M48" s="2" cm="1">
        <f t="array" ref="M48">INDEX($CN$5:$CY$44,G48+1,F48)</f>
        <v>0</v>
      </c>
      <c r="N48" s="2" cm="1">
        <f t="array" ref="N48">INDEX($DC$5:$DN$44,G48+1,F48)</f>
        <v>0</v>
      </c>
    </row>
    <row r="49" spans="5:14" x14ac:dyDescent="0.25">
      <c r="E49" t="str">
        <f t="shared" si="0"/>
        <v>3M11Y</v>
      </c>
      <c r="F49">
        <f t="shared" si="1"/>
        <v>11</v>
      </c>
      <c r="G49">
        <f t="shared" si="2"/>
        <v>3</v>
      </c>
      <c r="H49" s="6" cm="1">
        <f t="array" ref="H49">INDEX($Q$5:$AB$44,G49+1,F49)</f>
        <v>0</v>
      </c>
      <c r="I49" s="2" cm="1">
        <f t="array" ref="I49">INDEX($AF$5:$AQ$44,G49+1,F49)</f>
        <v>0</v>
      </c>
      <c r="J49" s="2" cm="1">
        <f t="array" ref="J49">INDEX($AU$5:$BF$44,G49+1,F49)</f>
        <v>0</v>
      </c>
      <c r="K49" s="2" cm="1">
        <f t="array" ref="K49">INDEX($BJ$5:$BU$44,G49+1,F49)</f>
        <v>0</v>
      </c>
      <c r="L49" s="6" cm="1">
        <f t="array" ref="L49">INDEX($BY$5:$CJ$44,G49+1,F49)</f>
        <v>0</v>
      </c>
      <c r="M49" s="2" cm="1">
        <f t="array" ref="M49">INDEX($CN$5:$CY$44,G49+1,F49)</f>
        <v>0</v>
      </c>
      <c r="N49" s="2" cm="1">
        <f t="array" ref="N49">INDEX($DC$5:$DN$44,G49+1,F49)</f>
        <v>0</v>
      </c>
    </row>
    <row r="50" spans="5:14" x14ac:dyDescent="0.25">
      <c r="E50" t="str">
        <f t="shared" si="0"/>
        <v>3M12Y</v>
      </c>
      <c r="F50">
        <f t="shared" si="1"/>
        <v>12</v>
      </c>
      <c r="G50">
        <f t="shared" si="2"/>
        <v>3</v>
      </c>
      <c r="H50" s="6" cm="1">
        <f t="array" ref="H50">INDEX($Q$5:$AB$44,G50+1,F50)</f>
        <v>0</v>
      </c>
      <c r="I50" s="2" cm="1">
        <f t="array" ref="I50">INDEX($AF$5:$AQ$44,G50+1,F50)</f>
        <v>0</v>
      </c>
      <c r="J50" s="2" cm="1">
        <f t="array" ref="J50">INDEX($AU$5:$BF$44,G50+1,F50)</f>
        <v>0</v>
      </c>
      <c r="K50" s="2" cm="1">
        <f t="array" ref="K50">INDEX($BJ$5:$BU$44,G50+1,F50)</f>
        <v>0</v>
      </c>
      <c r="L50" s="6" cm="1">
        <f t="array" ref="L50">INDEX($BY$5:$CJ$44,G50+1,F50)</f>
        <v>0</v>
      </c>
      <c r="M50" s="2" cm="1">
        <f t="array" ref="M50">INDEX($CN$5:$CY$44,G50+1,F50)</f>
        <v>0</v>
      </c>
      <c r="N50" s="2" cm="1">
        <f t="array" ref="N50">INDEX($DC$5:$DN$44,G50+1,F50)</f>
        <v>0</v>
      </c>
    </row>
    <row r="51" spans="5:14" x14ac:dyDescent="0.25">
      <c r="E51" t="str">
        <f t="shared" si="0"/>
        <v>4M1Y</v>
      </c>
      <c r="F51">
        <f t="shared" si="1"/>
        <v>1</v>
      </c>
      <c r="G51">
        <f t="shared" si="2"/>
        <v>4</v>
      </c>
      <c r="H51" s="6" cm="1">
        <f t="array" ref="H51">INDEX($Q$5:$AB$44,G51+1,F51)</f>
        <v>0</v>
      </c>
      <c r="I51" s="2" cm="1">
        <f t="array" ref="I51">INDEX($AF$5:$AQ$44,G51+1,F51)</f>
        <v>0</v>
      </c>
      <c r="J51" s="2" cm="1">
        <f t="array" ref="J51">INDEX($AU$5:$BF$44,G51+1,F51)</f>
        <v>0</v>
      </c>
      <c r="K51" s="2" cm="1">
        <f t="array" ref="K51">INDEX($BJ$5:$BU$44,G51+1,F51)</f>
        <v>0</v>
      </c>
      <c r="L51" s="6" cm="1">
        <f t="array" ref="L51">INDEX($BY$5:$CJ$44,G51+1,F51)</f>
        <v>0</v>
      </c>
      <c r="M51" s="2" cm="1">
        <f t="array" ref="M51">INDEX($CN$5:$CY$44,G51+1,F51)</f>
        <v>0</v>
      </c>
      <c r="N51" s="2" cm="1">
        <f t="array" ref="N51">INDEX($DC$5:$DN$44,G51+1,F51)</f>
        <v>0</v>
      </c>
    </row>
    <row r="52" spans="5:14" x14ac:dyDescent="0.25">
      <c r="E52" t="str">
        <f t="shared" si="0"/>
        <v>4M2Y</v>
      </c>
      <c r="F52">
        <f t="shared" si="1"/>
        <v>2</v>
      </c>
      <c r="G52">
        <f t="shared" si="2"/>
        <v>4</v>
      </c>
      <c r="H52" s="6" cm="1">
        <f t="array" ref="H52">INDEX($Q$5:$AB$44,G52+1,F52)</f>
        <v>0</v>
      </c>
      <c r="I52" s="2" cm="1">
        <f t="array" ref="I52">INDEX($AF$5:$AQ$44,G52+1,F52)</f>
        <v>0</v>
      </c>
      <c r="J52" s="2" cm="1">
        <f t="array" ref="J52">INDEX($AU$5:$BF$44,G52+1,F52)</f>
        <v>0</v>
      </c>
      <c r="K52" s="2" cm="1">
        <f t="array" ref="K52">INDEX($BJ$5:$BU$44,G52+1,F52)</f>
        <v>0</v>
      </c>
      <c r="L52" s="6" cm="1">
        <f t="array" ref="L52">INDEX($BY$5:$CJ$44,G52+1,F52)</f>
        <v>0</v>
      </c>
      <c r="M52" s="2" cm="1">
        <f t="array" ref="M52">INDEX($CN$5:$CY$44,G52+1,F52)</f>
        <v>0</v>
      </c>
      <c r="N52" s="2" cm="1">
        <f t="array" ref="N52">INDEX($DC$5:$DN$44,G52+1,F52)</f>
        <v>0</v>
      </c>
    </row>
    <row r="53" spans="5:14" x14ac:dyDescent="0.25">
      <c r="E53" t="str">
        <f t="shared" si="0"/>
        <v>4M3Y</v>
      </c>
      <c r="F53">
        <f t="shared" si="1"/>
        <v>3</v>
      </c>
      <c r="G53">
        <f t="shared" si="2"/>
        <v>4</v>
      </c>
      <c r="H53" s="6" cm="1">
        <f t="array" ref="H53">INDEX($Q$5:$AB$44,G53+1,F53)</f>
        <v>0</v>
      </c>
      <c r="I53" s="2" cm="1">
        <f t="array" ref="I53">INDEX($AF$5:$AQ$44,G53+1,F53)</f>
        <v>0</v>
      </c>
      <c r="J53" s="2" cm="1">
        <f t="array" ref="J53">INDEX($AU$5:$BF$44,G53+1,F53)</f>
        <v>0</v>
      </c>
      <c r="K53" s="2" cm="1">
        <f t="array" ref="K53">INDEX($BJ$5:$BU$44,G53+1,F53)</f>
        <v>0</v>
      </c>
      <c r="L53" s="6" cm="1">
        <f t="array" ref="L53">INDEX($BY$5:$CJ$44,G53+1,F53)</f>
        <v>0</v>
      </c>
      <c r="M53" s="2" cm="1">
        <f t="array" ref="M53">INDEX($CN$5:$CY$44,G53+1,F53)</f>
        <v>0</v>
      </c>
      <c r="N53" s="2" cm="1">
        <f t="array" ref="N53">INDEX($DC$5:$DN$44,G53+1,F53)</f>
        <v>0</v>
      </c>
    </row>
    <row r="54" spans="5:14" x14ac:dyDescent="0.25">
      <c r="E54" t="str">
        <f t="shared" si="0"/>
        <v>4M4Y</v>
      </c>
      <c r="F54">
        <f t="shared" si="1"/>
        <v>4</v>
      </c>
      <c r="G54">
        <f t="shared" si="2"/>
        <v>4</v>
      </c>
      <c r="H54" s="6" cm="1">
        <f t="array" ref="H54">INDEX($Q$5:$AB$44,G54+1,F54)</f>
        <v>0</v>
      </c>
      <c r="I54" s="2" cm="1">
        <f t="array" ref="I54">INDEX($AF$5:$AQ$44,G54+1,F54)</f>
        <v>0</v>
      </c>
      <c r="J54" s="2" cm="1">
        <f t="array" ref="J54">INDEX($AU$5:$BF$44,G54+1,F54)</f>
        <v>0</v>
      </c>
      <c r="K54" s="2" cm="1">
        <f t="array" ref="K54">INDEX($BJ$5:$BU$44,G54+1,F54)</f>
        <v>0</v>
      </c>
      <c r="L54" s="6" cm="1">
        <f t="array" ref="L54">INDEX($BY$5:$CJ$44,G54+1,F54)</f>
        <v>0</v>
      </c>
      <c r="M54" s="2" cm="1">
        <f t="array" ref="M54">INDEX($CN$5:$CY$44,G54+1,F54)</f>
        <v>0</v>
      </c>
      <c r="N54" s="2" cm="1">
        <f t="array" ref="N54">INDEX($DC$5:$DN$44,G54+1,F54)</f>
        <v>0</v>
      </c>
    </row>
    <row r="55" spans="5:14" x14ac:dyDescent="0.25">
      <c r="E55" t="str">
        <f t="shared" si="0"/>
        <v>4M5Y</v>
      </c>
      <c r="F55">
        <f t="shared" si="1"/>
        <v>5</v>
      </c>
      <c r="G55">
        <f t="shared" si="2"/>
        <v>4</v>
      </c>
      <c r="H55" s="6" cm="1">
        <f t="array" ref="H55">INDEX($Q$5:$AB$44,G55+1,F55)</f>
        <v>0</v>
      </c>
      <c r="I55" s="2" cm="1">
        <f t="array" ref="I55">INDEX($AF$5:$AQ$44,G55+1,F55)</f>
        <v>0</v>
      </c>
      <c r="J55" s="2" cm="1">
        <f t="array" ref="J55">INDEX($AU$5:$BF$44,G55+1,F55)</f>
        <v>0</v>
      </c>
      <c r="K55" s="2" cm="1">
        <f t="array" ref="K55">INDEX($BJ$5:$BU$44,G55+1,F55)</f>
        <v>0</v>
      </c>
      <c r="L55" s="6" cm="1">
        <f t="array" ref="L55">INDEX($BY$5:$CJ$44,G55+1,F55)</f>
        <v>0</v>
      </c>
      <c r="M55" s="2" cm="1">
        <f t="array" ref="M55">INDEX($CN$5:$CY$44,G55+1,F55)</f>
        <v>0</v>
      </c>
      <c r="N55" s="2" cm="1">
        <f t="array" ref="N55">INDEX($DC$5:$DN$44,G55+1,F55)</f>
        <v>0</v>
      </c>
    </row>
    <row r="56" spans="5:14" x14ac:dyDescent="0.25">
      <c r="E56" t="str">
        <f t="shared" si="0"/>
        <v>4M6Y</v>
      </c>
      <c r="F56">
        <f t="shared" si="1"/>
        <v>6</v>
      </c>
      <c r="G56">
        <f t="shared" si="2"/>
        <v>4</v>
      </c>
      <c r="H56" s="6" cm="1">
        <f t="array" ref="H56">INDEX($Q$5:$AB$44,G56+1,F56)</f>
        <v>0</v>
      </c>
      <c r="I56" s="2" cm="1">
        <f t="array" ref="I56">INDEX($AF$5:$AQ$44,G56+1,F56)</f>
        <v>0</v>
      </c>
      <c r="J56" s="2" cm="1">
        <f t="array" ref="J56">INDEX($AU$5:$BF$44,G56+1,F56)</f>
        <v>0</v>
      </c>
      <c r="K56" s="2" cm="1">
        <f t="array" ref="K56">INDEX($BJ$5:$BU$44,G56+1,F56)</f>
        <v>0</v>
      </c>
      <c r="L56" s="6" cm="1">
        <f t="array" ref="L56">INDEX($BY$5:$CJ$44,G56+1,F56)</f>
        <v>0</v>
      </c>
      <c r="M56" s="2" cm="1">
        <f t="array" ref="M56">INDEX($CN$5:$CY$44,G56+1,F56)</f>
        <v>0</v>
      </c>
      <c r="N56" s="2" cm="1">
        <f t="array" ref="N56">INDEX($DC$5:$DN$44,G56+1,F56)</f>
        <v>0</v>
      </c>
    </row>
    <row r="57" spans="5:14" x14ac:dyDescent="0.25">
      <c r="E57" t="str">
        <f t="shared" si="0"/>
        <v>4M7Y</v>
      </c>
      <c r="F57">
        <f t="shared" si="1"/>
        <v>7</v>
      </c>
      <c r="G57">
        <f t="shared" si="2"/>
        <v>4</v>
      </c>
      <c r="H57" s="6" cm="1">
        <f t="array" ref="H57">INDEX($Q$5:$AB$44,G57+1,F57)</f>
        <v>0</v>
      </c>
      <c r="I57" s="2" cm="1">
        <f t="array" ref="I57">INDEX($AF$5:$AQ$44,G57+1,F57)</f>
        <v>0</v>
      </c>
      <c r="J57" s="2" cm="1">
        <f t="array" ref="J57">INDEX($AU$5:$BF$44,G57+1,F57)</f>
        <v>0</v>
      </c>
      <c r="K57" s="2" cm="1">
        <f t="array" ref="K57">INDEX($BJ$5:$BU$44,G57+1,F57)</f>
        <v>0</v>
      </c>
      <c r="L57" s="6" cm="1">
        <f t="array" ref="L57">INDEX($BY$5:$CJ$44,G57+1,F57)</f>
        <v>0</v>
      </c>
      <c r="M57" s="2" cm="1">
        <f t="array" ref="M57">INDEX($CN$5:$CY$44,G57+1,F57)</f>
        <v>0</v>
      </c>
      <c r="N57" s="2" cm="1">
        <f t="array" ref="N57">INDEX($DC$5:$DN$44,G57+1,F57)</f>
        <v>0</v>
      </c>
    </row>
    <row r="58" spans="5:14" x14ac:dyDescent="0.25">
      <c r="E58" t="str">
        <f t="shared" si="0"/>
        <v>4M8Y</v>
      </c>
      <c r="F58">
        <f t="shared" si="1"/>
        <v>8</v>
      </c>
      <c r="G58">
        <f t="shared" si="2"/>
        <v>4</v>
      </c>
      <c r="H58" s="6" cm="1">
        <f t="array" ref="H58">INDEX($Q$5:$AB$44,G58+1,F58)</f>
        <v>0</v>
      </c>
      <c r="I58" s="2" cm="1">
        <f t="array" ref="I58">INDEX($AF$5:$AQ$44,G58+1,F58)</f>
        <v>0</v>
      </c>
      <c r="J58" s="2" cm="1">
        <f t="array" ref="J58">INDEX($AU$5:$BF$44,G58+1,F58)</f>
        <v>0</v>
      </c>
      <c r="K58" s="2" cm="1">
        <f t="array" ref="K58">INDEX($BJ$5:$BU$44,G58+1,F58)</f>
        <v>0</v>
      </c>
      <c r="L58" s="6" cm="1">
        <f t="array" ref="L58">INDEX($BY$5:$CJ$44,G58+1,F58)</f>
        <v>0</v>
      </c>
      <c r="M58" s="2" cm="1">
        <f t="array" ref="M58">INDEX($CN$5:$CY$44,G58+1,F58)</f>
        <v>0</v>
      </c>
      <c r="N58" s="2" cm="1">
        <f t="array" ref="N58">INDEX($DC$5:$DN$44,G58+1,F58)</f>
        <v>0</v>
      </c>
    </row>
    <row r="59" spans="5:14" x14ac:dyDescent="0.25">
      <c r="E59" t="str">
        <f t="shared" si="0"/>
        <v>4M9Y</v>
      </c>
      <c r="F59">
        <f t="shared" si="1"/>
        <v>9</v>
      </c>
      <c r="G59">
        <f t="shared" si="2"/>
        <v>4</v>
      </c>
      <c r="H59" s="6" cm="1">
        <f t="array" ref="H59">INDEX($Q$5:$AB$44,G59+1,F59)</f>
        <v>0</v>
      </c>
      <c r="I59" s="2" cm="1">
        <f t="array" ref="I59">INDEX($AF$5:$AQ$44,G59+1,F59)</f>
        <v>0</v>
      </c>
      <c r="J59" s="2" cm="1">
        <f t="array" ref="J59">INDEX($AU$5:$BF$44,G59+1,F59)</f>
        <v>0</v>
      </c>
      <c r="K59" s="2" cm="1">
        <f t="array" ref="K59">INDEX($BJ$5:$BU$44,G59+1,F59)</f>
        <v>0</v>
      </c>
      <c r="L59" s="6" cm="1">
        <f t="array" ref="L59">INDEX($BY$5:$CJ$44,G59+1,F59)</f>
        <v>0</v>
      </c>
      <c r="M59" s="2" cm="1">
        <f t="array" ref="M59">INDEX($CN$5:$CY$44,G59+1,F59)</f>
        <v>0</v>
      </c>
      <c r="N59" s="2" cm="1">
        <f t="array" ref="N59">INDEX($DC$5:$DN$44,G59+1,F59)</f>
        <v>0</v>
      </c>
    </row>
    <row r="60" spans="5:14" x14ac:dyDescent="0.25">
      <c r="E60" t="str">
        <f t="shared" si="0"/>
        <v>4M10Y</v>
      </c>
      <c r="F60">
        <f t="shared" si="1"/>
        <v>10</v>
      </c>
      <c r="G60">
        <f t="shared" si="2"/>
        <v>4</v>
      </c>
      <c r="H60" s="6" cm="1">
        <f t="array" ref="H60">INDEX($Q$5:$AB$44,G60+1,F60)</f>
        <v>0</v>
      </c>
      <c r="I60" s="2" cm="1">
        <f t="array" ref="I60">INDEX($AF$5:$AQ$44,G60+1,F60)</f>
        <v>0</v>
      </c>
      <c r="J60" s="2" cm="1">
        <f t="array" ref="J60">INDEX($AU$5:$BF$44,G60+1,F60)</f>
        <v>0</v>
      </c>
      <c r="K60" s="2" cm="1">
        <f t="array" ref="K60">INDEX($BJ$5:$BU$44,G60+1,F60)</f>
        <v>0</v>
      </c>
      <c r="L60" s="6" cm="1">
        <f t="array" ref="L60">INDEX($BY$5:$CJ$44,G60+1,F60)</f>
        <v>0</v>
      </c>
      <c r="M60" s="2" cm="1">
        <f t="array" ref="M60">INDEX($CN$5:$CY$44,G60+1,F60)</f>
        <v>0</v>
      </c>
      <c r="N60" s="2" cm="1">
        <f t="array" ref="N60">INDEX($DC$5:$DN$44,G60+1,F60)</f>
        <v>0</v>
      </c>
    </row>
    <row r="61" spans="5:14" x14ac:dyDescent="0.25">
      <c r="E61" t="str">
        <f t="shared" si="0"/>
        <v>4M11Y</v>
      </c>
      <c r="F61">
        <f t="shared" si="1"/>
        <v>11</v>
      </c>
      <c r="G61">
        <f t="shared" si="2"/>
        <v>4</v>
      </c>
      <c r="H61" s="6" cm="1">
        <f t="array" ref="H61">INDEX($Q$5:$AB$44,G61+1,F61)</f>
        <v>0</v>
      </c>
      <c r="I61" s="2" cm="1">
        <f t="array" ref="I61">INDEX($AF$5:$AQ$44,G61+1,F61)</f>
        <v>0</v>
      </c>
      <c r="J61" s="2" cm="1">
        <f t="array" ref="J61">INDEX($AU$5:$BF$44,G61+1,F61)</f>
        <v>0</v>
      </c>
      <c r="K61" s="2" cm="1">
        <f t="array" ref="K61">INDEX($BJ$5:$BU$44,G61+1,F61)</f>
        <v>0</v>
      </c>
      <c r="L61" s="6" cm="1">
        <f t="array" ref="L61">INDEX($BY$5:$CJ$44,G61+1,F61)</f>
        <v>0</v>
      </c>
      <c r="M61" s="2" cm="1">
        <f t="array" ref="M61">INDEX($CN$5:$CY$44,G61+1,F61)</f>
        <v>0</v>
      </c>
      <c r="N61" s="2" cm="1">
        <f t="array" ref="N61">INDEX($DC$5:$DN$44,G61+1,F61)</f>
        <v>0</v>
      </c>
    </row>
    <row r="62" spans="5:14" x14ac:dyDescent="0.25">
      <c r="E62" t="str">
        <f t="shared" si="0"/>
        <v>4M12Y</v>
      </c>
      <c r="F62">
        <f t="shared" si="1"/>
        <v>12</v>
      </c>
      <c r="G62">
        <f t="shared" si="2"/>
        <v>4</v>
      </c>
      <c r="H62" s="6" cm="1">
        <f t="array" ref="H62">INDEX($Q$5:$AB$44,G62+1,F62)</f>
        <v>0</v>
      </c>
      <c r="I62" s="2" cm="1">
        <f t="array" ref="I62">INDEX($AF$5:$AQ$44,G62+1,F62)</f>
        <v>0</v>
      </c>
      <c r="J62" s="2" cm="1">
        <f t="array" ref="J62">INDEX($AU$5:$BF$44,G62+1,F62)</f>
        <v>0</v>
      </c>
      <c r="K62" s="2" cm="1">
        <f t="array" ref="K62">INDEX($BJ$5:$BU$44,G62+1,F62)</f>
        <v>0</v>
      </c>
      <c r="L62" s="6" cm="1">
        <f t="array" ref="L62">INDEX($BY$5:$CJ$44,G62+1,F62)</f>
        <v>0</v>
      </c>
      <c r="M62" s="2" cm="1">
        <f t="array" ref="M62">INDEX($CN$5:$CY$44,G62+1,F62)</f>
        <v>0</v>
      </c>
      <c r="N62" s="2" cm="1">
        <f t="array" ref="N62">INDEX($DC$5:$DN$44,G62+1,F62)</f>
        <v>0</v>
      </c>
    </row>
    <row r="63" spans="5:14" x14ac:dyDescent="0.25">
      <c r="E63" t="str">
        <f t="shared" si="0"/>
        <v>5M1Y</v>
      </c>
      <c r="F63">
        <f t="shared" si="1"/>
        <v>1</v>
      </c>
      <c r="G63">
        <f t="shared" si="2"/>
        <v>5</v>
      </c>
      <c r="H63" s="6" cm="1">
        <f t="array" ref="H63">INDEX($Q$5:$AB$44,G63+1,F63)</f>
        <v>494.1</v>
      </c>
      <c r="I63" s="2" cm="1">
        <f t="array" ref="I63">INDEX($AF$5:$AQ$44,G63+1,F63)</f>
        <v>304.2</v>
      </c>
      <c r="J63" s="2" cm="1">
        <f t="array" ref="J63">INDEX($AU$5:$BF$44,G63+1,F63)</f>
        <v>481.1</v>
      </c>
      <c r="K63" s="2" cm="1">
        <f t="array" ref="K63">INDEX($BJ$5:$BU$44,G63+1,F63)</f>
        <v>822.8</v>
      </c>
      <c r="L63" s="6" cm="1">
        <f t="array" ref="L63">INDEX($BY$5:$CJ$44,G63+1,F63)</f>
        <v>287.5</v>
      </c>
      <c r="M63" s="2" cm="1">
        <f t="array" ref="M63">INDEX($CN$5:$CY$44,G63+1,F63)</f>
        <v>752.8</v>
      </c>
      <c r="N63" s="2" cm="1">
        <f t="array" ref="N63">INDEX($DC$5:$DN$44,G63+1,F63)</f>
        <v>571.29999999999995</v>
      </c>
    </row>
    <row r="64" spans="5:14" x14ac:dyDescent="0.25">
      <c r="E64" t="str">
        <f t="shared" si="0"/>
        <v>5M2Y</v>
      </c>
      <c r="F64">
        <f t="shared" si="1"/>
        <v>2</v>
      </c>
      <c r="G64">
        <f t="shared" si="2"/>
        <v>5</v>
      </c>
      <c r="H64" s="6" cm="1">
        <f t="array" ref="H64">INDEX($Q$5:$AB$44,G64+1,F64)</f>
        <v>493.2</v>
      </c>
      <c r="I64" s="2" cm="1">
        <f t="array" ref="I64">INDEX($AF$5:$AQ$44,G64+1,F64)</f>
        <v>303.7</v>
      </c>
      <c r="J64" s="2" cm="1">
        <f t="array" ref="J64">INDEX($AU$5:$BF$44,G64+1,F64)</f>
        <v>480.2</v>
      </c>
      <c r="K64" s="2" cm="1">
        <f t="array" ref="K64">INDEX($BJ$5:$BU$44,G64+1,F64)</f>
        <v>821.3</v>
      </c>
      <c r="L64" s="6" cm="1">
        <f t="array" ref="L64">INDEX($BY$5:$CJ$44,G64+1,F64)</f>
        <v>286.89999999999998</v>
      </c>
      <c r="M64" s="2" cm="1">
        <f t="array" ref="M64">INDEX($CN$5:$CY$44,G64+1,F64)</f>
        <v>751.4</v>
      </c>
      <c r="N64" s="2" cm="1">
        <f t="array" ref="N64">INDEX($DC$5:$DN$44,G64+1,F64)</f>
        <v>570.29999999999995</v>
      </c>
    </row>
    <row r="65" spans="5:14" x14ac:dyDescent="0.25">
      <c r="E65" t="str">
        <f t="shared" si="0"/>
        <v>5M3Y</v>
      </c>
      <c r="F65">
        <f t="shared" si="1"/>
        <v>3</v>
      </c>
      <c r="G65">
        <f t="shared" si="2"/>
        <v>5</v>
      </c>
      <c r="H65" s="6" cm="1">
        <f t="array" ref="H65">INDEX($Q$5:$AB$44,G65+1,F65)</f>
        <v>492.3</v>
      </c>
      <c r="I65" s="2" cm="1">
        <f t="array" ref="I65">INDEX($AF$5:$AQ$44,G65+1,F65)</f>
        <v>303.10000000000002</v>
      </c>
      <c r="J65" s="2" cm="1">
        <f t="array" ref="J65">INDEX($AU$5:$BF$44,G65+1,F65)</f>
        <v>479.3</v>
      </c>
      <c r="K65" s="2" cm="1">
        <f t="array" ref="K65">INDEX($BJ$5:$BU$44,G65+1,F65)</f>
        <v>819.8</v>
      </c>
      <c r="L65" s="6" cm="1">
        <f t="array" ref="L65">INDEX($BY$5:$CJ$44,G65+1,F65)</f>
        <v>286.39999999999998</v>
      </c>
      <c r="M65" s="2" cm="1">
        <f t="array" ref="M65">INDEX($CN$5:$CY$44,G65+1,F65)</f>
        <v>750</v>
      </c>
      <c r="N65" s="2" cm="1">
        <f t="array" ref="N65">INDEX($DC$5:$DN$44,G65+1,F65)</f>
        <v>569.20000000000005</v>
      </c>
    </row>
    <row r="66" spans="5:14" x14ac:dyDescent="0.25">
      <c r="E66" t="str">
        <f t="shared" si="0"/>
        <v>5M4Y</v>
      </c>
      <c r="F66">
        <f t="shared" si="1"/>
        <v>4</v>
      </c>
      <c r="G66">
        <f t="shared" si="2"/>
        <v>5</v>
      </c>
      <c r="H66" s="6" cm="1">
        <f t="array" ref="H66">INDEX($Q$5:$AB$44,G66+1,F66)</f>
        <v>491.3</v>
      </c>
      <c r="I66" s="2" cm="1">
        <f t="array" ref="I66">INDEX($AF$5:$AQ$44,G66+1,F66)</f>
        <v>302.5</v>
      </c>
      <c r="J66" s="2" cm="1">
        <f t="array" ref="J66">INDEX($AU$5:$BF$44,G66+1,F66)</f>
        <v>478.4</v>
      </c>
      <c r="K66" s="2" cm="1">
        <f t="array" ref="K66">INDEX($BJ$5:$BU$44,G66+1,F66)</f>
        <v>818.3</v>
      </c>
      <c r="L66" s="6" cm="1">
        <f t="array" ref="L66">INDEX($BY$5:$CJ$44,G66+1,F66)</f>
        <v>285.89999999999998</v>
      </c>
      <c r="M66" s="2" cm="1">
        <f t="array" ref="M66">INDEX($CN$5:$CY$44,G66+1,F66)</f>
        <v>748.6</v>
      </c>
      <c r="N66" s="2" cm="1">
        <f t="array" ref="N66">INDEX($DC$5:$DN$44,G66+1,F66)</f>
        <v>568.20000000000005</v>
      </c>
    </row>
    <row r="67" spans="5:14" x14ac:dyDescent="0.25">
      <c r="E67" t="str">
        <f t="shared" si="0"/>
        <v>5M5Y</v>
      </c>
      <c r="F67">
        <f t="shared" si="1"/>
        <v>5</v>
      </c>
      <c r="G67">
        <f t="shared" si="2"/>
        <v>5</v>
      </c>
      <c r="H67" s="6" cm="1">
        <f t="array" ref="H67">INDEX($Q$5:$AB$44,G67+1,F67)</f>
        <v>490.4</v>
      </c>
      <c r="I67" s="2" cm="1">
        <f t="array" ref="I67">INDEX($AF$5:$AQ$44,G67+1,F67)</f>
        <v>302</v>
      </c>
      <c r="J67" s="2" cm="1">
        <f t="array" ref="J67">INDEX($AU$5:$BF$44,G67+1,F67)</f>
        <v>477.5</v>
      </c>
      <c r="K67" s="2" cm="1">
        <f t="array" ref="K67">INDEX($BJ$5:$BU$44,G67+1,F67)</f>
        <v>816.7</v>
      </c>
      <c r="L67" s="6" cm="1">
        <f t="array" ref="L67">INDEX($BY$5:$CJ$44,G67+1,F67)</f>
        <v>285.3</v>
      </c>
      <c r="M67" s="2" cm="1">
        <f t="array" ref="M67">INDEX($CN$5:$CY$44,G67+1,F67)</f>
        <v>747.2</v>
      </c>
      <c r="N67" s="2" cm="1">
        <f t="array" ref="N67">INDEX($DC$5:$DN$44,G67+1,F67)</f>
        <v>567.1</v>
      </c>
    </row>
    <row r="68" spans="5:14" x14ac:dyDescent="0.25">
      <c r="E68" t="str">
        <f t="shared" ref="E68:E131" si="3">_xlfn.CONCAT(G68,"M",F68,"Y")</f>
        <v>5M6Y</v>
      </c>
      <c r="F68">
        <f t="shared" si="1"/>
        <v>6</v>
      </c>
      <c r="G68">
        <f t="shared" si="2"/>
        <v>5</v>
      </c>
      <c r="H68" s="6" cm="1">
        <f t="array" ref="H68">INDEX($Q$5:$AB$44,G68+1,F68)</f>
        <v>489.5</v>
      </c>
      <c r="I68" s="2" cm="1">
        <f t="array" ref="I68">INDEX($AF$5:$AQ$44,G68+1,F68)</f>
        <v>301.39999999999998</v>
      </c>
      <c r="J68" s="2" cm="1">
        <f t="array" ref="J68">INDEX($AU$5:$BF$44,G68+1,F68)</f>
        <v>476.6</v>
      </c>
      <c r="K68" s="2" cm="1">
        <f t="array" ref="K68">INDEX($BJ$5:$BU$44,G68+1,F68)</f>
        <v>815.2</v>
      </c>
      <c r="L68" s="6" cm="1">
        <f t="array" ref="L68">INDEX($BY$5:$CJ$44,G68+1,F68)</f>
        <v>284.8</v>
      </c>
      <c r="M68" s="2" cm="1">
        <f t="array" ref="M68">INDEX($CN$5:$CY$44,G68+1,F68)</f>
        <v>745.8</v>
      </c>
      <c r="N68" s="2" cm="1">
        <f t="array" ref="N68">INDEX($DC$5:$DN$44,G68+1,F68)</f>
        <v>566</v>
      </c>
    </row>
    <row r="69" spans="5:14" x14ac:dyDescent="0.25">
      <c r="E69" t="str">
        <f t="shared" si="3"/>
        <v>5M7Y</v>
      </c>
      <c r="F69">
        <f t="shared" si="1"/>
        <v>7</v>
      </c>
      <c r="G69">
        <f t="shared" si="2"/>
        <v>5</v>
      </c>
      <c r="H69" s="6" cm="1">
        <f t="array" ref="H69">INDEX($Q$5:$AB$44,G69+1,F69)</f>
        <v>488.6</v>
      </c>
      <c r="I69" s="2" cm="1">
        <f t="array" ref="I69">INDEX($AF$5:$AQ$44,G69+1,F69)</f>
        <v>300.8</v>
      </c>
      <c r="J69" s="2" cm="1">
        <f t="array" ref="J69">INDEX($AU$5:$BF$44,G69+1,F69)</f>
        <v>475.7</v>
      </c>
      <c r="K69" s="2" cm="1">
        <f t="array" ref="K69">INDEX($BJ$5:$BU$44,G69+1,F69)</f>
        <v>813.7</v>
      </c>
      <c r="L69" s="6" cm="1">
        <f t="array" ref="L69">INDEX($BY$5:$CJ$44,G69+1,F69)</f>
        <v>284.3</v>
      </c>
      <c r="M69" s="2" cm="1">
        <f t="array" ref="M69">INDEX($CN$5:$CY$44,G69+1,F69)</f>
        <v>744.4</v>
      </c>
      <c r="N69" s="2" cm="1">
        <f t="array" ref="N69">INDEX($DC$5:$DN$44,G69+1,F69)</f>
        <v>565</v>
      </c>
    </row>
    <row r="70" spans="5:14" x14ac:dyDescent="0.25">
      <c r="E70" t="str">
        <f t="shared" si="3"/>
        <v>5M8Y</v>
      </c>
      <c r="F70">
        <f t="shared" si="1"/>
        <v>8</v>
      </c>
      <c r="G70">
        <f t="shared" si="2"/>
        <v>5</v>
      </c>
      <c r="H70" s="6" cm="1">
        <f t="array" ref="H70">INDEX($Q$5:$AB$44,G70+1,F70)</f>
        <v>487.7</v>
      </c>
      <c r="I70" s="2" cm="1">
        <f t="array" ref="I70">INDEX($AF$5:$AQ$44,G70+1,F70)</f>
        <v>300.3</v>
      </c>
      <c r="J70" s="2" cm="1">
        <f t="array" ref="J70">INDEX($AU$5:$BF$44,G70+1,F70)</f>
        <v>474.8</v>
      </c>
      <c r="K70" s="2" cm="1">
        <f t="array" ref="K70">INDEX($BJ$5:$BU$44,G70+1,F70)</f>
        <v>812.2</v>
      </c>
      <c r="L70" s="6" cm="1">
        <f t="array" ref="L70">INDEX($BY$5:$CJ$44,G70+1,F70)</f>
        <v>283.7</v>
      </c>
      <c r="M70" s="2" cm="1">
        <f t="array" ref="M70">INDEX($CN$5:$CY$44,G70+1,F70)</f>
        <v>743</v>
      </c>
      <c r="N70" s="2" cm="1">
        <f t="array" ref="N70">INDEX($DC$5:$DN$44,G70+1,F70)</f>
        <v>563.9</v>
      </c>
    </row>
    <row r="71" spans="5:14" x14ac:dyDescent="0.25">
      <c r="E71" t="str">
        <f t="shared" si="3"/>
        <v>5M9Y</v>
      </c>
      <c r="F71">
        <f t="shared" si="1"/>
        <v>9</v>
      </c>
      <c r="G71">
        <f t="shared" si="2"/>
        <v>5</v>
      </c>
      <c r="H71" s="6" cm="1">
        <f t="array" ref="H71">INDEX($Q$5:$AB$44,G71+1,F71)</f>
        <v>486.8</v>
      </c>
      <c r="I71" s="2" cm="1">
        <f t="array" ref="I71">INDEX($AF$5:$AQ$44,G71+1,F71)</f>
        <v>299.7</v>
      </c>
      <c r="J71" s="2" cm="1">
        <f t="array" ref="J71">INDEX($AU$5:$BF$44,G71+1,F71)</f>
        <v>473.9</v>
      </c>
      <c r="K71" s="2" cm="1">
        <f t="array" ref="K71">INDEX($BJ$5:$BU$44,G71+1,F71)</f>
        <v>810.6</v>
      </c>
      <c r="L71" s="6" cm="1">
        <f t="array" ref="L71">INDEX($BY$5:$CJ$44,G71+1,F71)</f>
        <v>283.2</v>
      </c>
      <c r="M71" s="2" cm="1">
        <f t="array" ref="M71">INDEX($CN$5:$CY$44,G71+1,F71)</f>
        <v>741.6</v>
      </c>
      <c r="N71" s="2" cm="1">
        <f t="array" ref="N71">INDEX($DC$5:$DN$44,G71+1,F71)</f>
        <v>562.9</v>
      </c>
    </row>
    <row r="72" spans="5:14" x14ac:dyDescent="0.25">
      <c r="E72" t="str">
        <f t="shared" si="3"/>
        <v>5M10Y</v>
      </c>
      <c r="F72">
        <f t="shared" si="1"/>
        <v>10</v>
      </c>
      <c r="G72">
        <f t="shared" si="2"/>
        <v>5</v>
      </c>
      <c r="H72" s="6" cm="1">
        <f t="array" ref="H72">INDEX($Q$5:$AB$44,G72+1,F72)</f>
        <v>485.8</v>
      </c>
      <c r="I72" s="2" cm="1">
        <f t="array" ref="I72">INDEX($AF$5:$AQ$44,G72+1,F72)</f>
        <v>299.2</v>
      </c>
      <c r="J72" s="2" cm="1">
        <f t="array" ref="J72">INDEX($AU$5:$BF$44,G72+1,F72)</f>
        <v>473</v>
      </c>
      <c r="K72" s="2" cm="1">
        <f t="array" ref="K72">INDEX($BJ$5:$BU$44,G72+1,F72)</f>
        <v>809.1</v>
      </c>
      <c r="L72" s="6" cm="1">
        <f t="array" ref="L72">INDEX($BY$5:$CJ$44,G72+1,F72)</f>
        <v>282.7</v>
      </c>
      <c r="M72" s="2" cm="1">
        <f t="array" ref="M72">INDEX($CN$5:$CY$44,G72+1,F72)</f>
        <v>740.2</v>
      </c>
      <c r="N72" s="2" cm="1">
        <f t="array" ref="N72">INDEX($DC$5:$DN$44,G72+1,F72)</f>
        <v>561.79999999999995</v>
      </c>
    </row>
    <row r="73" spans="5:14" x14ac:dyDescent="0.25">
      <c r="E73" t="str">
        <f t="shared" si="3"/>
        <v>5M11Y</v>
      </c>
      <c r="F73">
        <f t="shared" si="1"/>
        <v>11</v>
      </c>
      <c r="G73">
        <f t="shared" si="2"/>
        <v>5</v>
      </c>
      <c r="H73" s="6" cm="1">
        <f t="array" ref="H73">INDEX($Q$5:$AB$44,G73+1,F73)</f>
        <v>484.9</v>
      </c>
      <c r="I73" s="2" cm="1">
        <f t="array" ref="I73">INDEX($AF$5:$AQ$44,G73+1,F73)</f>
        <v>298.60000000000002</v>
      </c>
      <c r="J73" s="2" cm="1">
        <f t="array" ref="J73">INDEX($AU$5:$BF$44,G73+1,F73)</f>
        <v>472.1</v>
      </c>
      <c r="K73" s="2" cm="1">
        <f t="array" ref="K73">INDEX($BJ$5:$BU$44,G73+1,F73)</f>
        <v>807.6</v>
      </c>
      <c r="L73" s="6" cm="1">
        <f t="array" ref="L73">INDEX($BY$5:$CJ$44,G73+1,F73)</f>
        <v>282.10000000000002</v>
      </c>
      <c r="M73" s="2" cm="1">
        <f t="array" ref="M73">INDEX($CN$5:$CY$44,G73+1,F73)</f>
        <v>738.8</v>
      </c>
      <c r="N73" s="2" cm="1">
        <f t="array" ref="N73">INDEX($DC$5:$DN$44,G73+1,F73)</f>
        <v>560.70000000000005</v>
      </c>
    </row>
    <row r="74" spans="5:14" x14ac:dyDescent="0.25">
      <c r="E74" t="str">
        <f t="shared" si="3"/>
        <v>5M12Y</v>
      </c>
      <c r="F74">
        <f t="shared" si="1"/>
        <v>12</v>
      </c>
      <c r="G74">
        <f t="shared" si="2"/>
        <v>5</v>
      </c>
      <c r="H74" s="6" cm="1">
        <f t="array" ref="H74">INDEX($Q$5:$AB$44,G74+1,F74)</f>
        <v>484</v>
      </c>
      <c r="I74" s="2" cm="1">
        <f t="array" ref="I74">INDEX($AF$5:$AQ$44,G74+1,F74)</f>
        <v>298</v>
      </c>
      <c r="J74" s="2" cm="1">
        <f t="array" ref="J74">INDEX($AU$5:$BF$44,G74+1,F74)</f>
        <v>471.2</v>
      </c>
      <c r="K74" s="2" cm="1">
        <f t="array" ref="K74">INDEX($BJ$5:$BU$44,G74+1,F74)</f>
        <v>806.1</v>
      </c>
      <c r="L74" s="6" cm="1">
        <f t="array" ref="L74">INDEX($BY$5:$CJ$44,G74+1,F74)</f>
        <v>281.60000000000002</v>
      </c>
      <c r="M74" s="2" cm="1">
        <f t="array" ref="M74">INDEX($CN$5:$CY$44,G74+1,F74)</f>
        <v>737.4</v>
      </c>
      <c r="N74" s="2" cm="1">
        <f t="array" ref="N74">INDEX($DC$5:$DN$44,G74+1,F74)</f>
        <v>559.70000000000005</v>
      </c>
    </row>
    <row r="75" spans="5:14" x14ac:dyDescent="0.25">
      <c r="E75" t="str">
        <f t="shared" si="3"/>
        <v>6M1Y</v>
      </c>
      <c r="F75">
        <f t="shared" si="1"/>
        <v>1</v>
      </c>
      <c r="G75">
        <f t="shared" si="2"/>
        <v>6</v>
      </c>
      <c r="H75" s="6" cm="1">
        <f t="array" ref="H75">INDEX($Q$5:$AB$44,G75+1,F75)</f>
        <v>483.1</v>
      </c>
      <c r="I75" s="2" cm="1">
        <f t="array" ref="I75">INDEX($AF$5:$AQ$44,G75+1,F75)</f>
        <v>297.5</v>
      </c>
      <c r="J75" s="2" cm="1">
        <f t="array" ref="J75">INDEX($AU$5:$BF$44,G75+1,F75)</f>
        <v>470.3</v>
      </c>
      <c r="K75" s="2" cm="1">
        <f t="array" ref="K75">INDEX($BJ$5:$BU$44,G75+1,F75)</f>
        <v>804.5</v>
      </c>
      <c r="L75" s="6" cm="1">
        <f t="array" ref="L75">INDEX($BY$5:$CJ$44,G75+1,F75)</f>
        <v>281.10000000000002</v>
      </c>
      <c r="M75" s="2" cm="1">
        <f t="array" ref="M75">INDEX($CN$5:$CY$44,G75+1,F75)</f>
        <v>736</v>
      </c>
      <c r="N75" s="2" cm="1">
        <f t="array" ref="N75">INDEX($DC$5:$DN$44,G75+1,F75)</f>
        <v>558.6</v>
      </c>
    </row>
    <row r="76" spans="5:14" x14ac:dyDescent="0.25">
      <c r="E76" t="str">
        <f t="shared" si="3"/>
        <v>6M2Y</v>
      </c>
      <c r="F76">
        <f t="shared" si="1"/>
        <v>2</v>
      </c>
      <c r="G76">
        <f t="shared" si="2"/>
        <v>6</v>
      </c>
      <c r="H76" s="6" cm="1">
        <f t="array" ref="H76">INDEX($Q$5:$AB$44,G76+1,F76)</f>
        <v>482.2</v>
      </c>
      <c r="I76" s="2" cm="1">
        <f t="array" ref="I76">INDEX($AF$5:$AQ$44,G76+1,F76)</f>
        <v>296.89999999999998</v>
      </c>
      <c r="J76" s="2" cm="1">
        <f t="array" ref="J76">INDEX($AU$5:$BF$44,G76+1,F76)</f>
        <v>469.5</v>
      </c>
      <c r="K76" s="2" cm="1">
        <f t="array" ref="K76">INDEX($BJ$5:$BU$44,G76+1,F76)</f>
        <v>803</v>
      </c>
      <c r="L76" s="6" cm="1">
        <f t="array" ref="L76">INDEX($BY$5:$CJ$44,G76+1,F76)</f>
        <v>280.5</v>
      </c>
      <c r="M76" s="2" cm="1">
        <f t="array" ref="M76">INDEX($CN$5:$CY$44,G76+1,F76)</f>
        <v>734.6</v>
      </c>
      <c r="N76" s="2" cm="1">
        <f t="array" ref="N76">INDEX($DC$5:$DN$44,G76+1,F76)</f>
        <v>557.6</v>
      </c>
    </row>
    <row r="77" spans="5:14" x14ac:dyDescent="0.25">
      <c r="E77" t="str">
        <f t="shared" si="3"/>
        <v>6M3Y</v>
      </c>
      <c r="F77">
        <f t="shared" si="1"/>
        <v>3</v>
      </c>
      <c r="G77">
        <f t="shared" si="2"/>
        <v>6</v>
      </c>
      <c r="H77" s="6" cm="1">
        <f t="array" ref="H77">INDEX($Q$5:$AB$44,G77+1,F77)</f>
        <v>481.3</v>
      </c>
      <c r="I77" s="2" cm="1">
        <f t="array" ref="I77">INDEX($AF$5:$AQ$44,G77+1,F77)</f>
        <v>296.3</v>
      </c>
      <c r="J77" s="2" cm="1">
        <f t="array" ref="J77">INDEX($AU$5:$BF$44,G77+1,F77)</f>
        <v>468.6</v>
      </c>
      <c r="K77" s="2" cm="1">
        <f t="array" ref="K77">INDEX($BJ$5:$BU$44,G77+1,F77)</f>
        <v>801.5</v>
      </c>
      <c r="L77" s="6" cm="1">
        <f t="array" ref="L77">INDEX($BY$5:$CJ$44,G77+1,F77)</f>
        <v>280</v>
      </c>
      <c r="M77" s="2" cm="1">
        <f t="array" ref="M77">INDEX($CN$5:$CY$44,G77+1,F77)</f>
        <v>733.3</v>
      </c>
      <c r="N77" s="2" cm="1">
        <f t="array" ref="N77">INDEX($DC$5:$DN$44,G77+1,F77)</f>
        <v>556.5</v>
      </c>
    </row>
    <row r="78" spans="5:14" x14ac:dyDescent="0.25">
      <c r="E78" t="str">
        <f t="shared" si="3"/>
        <v>6M4Y</v>
      </c>
      <c r="F78">
        <f t="shared" si="1"/>
        <v>4</v>
      </c>
      <c r="G78">
        <f t="shared" si="2"/>
        <v>6</v>
      </c>
      <c r="H78" s="6" cm="1">
        <f t="array" ref="H78">INDEX($Q$5:$AB$44,G78+1,F78)</f>
        <v>480.3</v>
      </c>
      <c r="I78" s="2" cm="1">
        <f t="array" ref="I78">INDEX($AF$5:$AQ$44,G78+1,F78)</f>
        <v>295.8</v>
      </c>
      <c r="J78" s="2" cm="1">
        <f t="array" ref="J78">INDEX($AU$5:$BF$44,G78+1,F78)</f>
        <v>467.7</v>
      </c>
      <c r="K78" s="2" cm="1">
        <f t="array" ref="K78">INDEX($BJ$5:$BU$44,G78+1,F78)</f>
        <v>799.9</v>
      </c>
      <c r="L78" s="6" cm="1">
        <f t="array" ref="L78">INDEX($BY$5:$CJ$44,G78+1,F78)</f>
        <v>279.5</v>
      </c>
      <c r="M78" s="2" cm="1">
        <f t="array" ref="M78">INDEX($CN$5:$CY$44,G78+1,F78)</f>
        <v>731.9</v>
      </c>
      <c r="N78" s="2" cm="1">
        <f t="array" ref="N78">INDEX($DC$5:$DN$44,G78+1,F78)</f>
        <v>555.4</v>
      </c>
    </row>
    <row r="79" spans="5:14" x14ac:dyDescent="0.25">
      <c r="E79" t="str">
        <f t="shared" si="3"/>
        <v>6M5Y</v>
      </c>
      <c r="F79">
        <f t="shared" si="1"/>
        <v>5</v>
      </c>
      <c r="G79">
        <f t="shared" si="2"/>
        <v>6</v>
      </c>
      <c r="H79" s="6" cm="1">
        <f t="array" ref="H79">INDEX($Q$5:$AB$44,G79+1,F79)</f>
        <v>479.4</v>
      </c>
      <c r="I79" s="2" cm="1">
        <f t="array" ref="I79">INDEX($AF$5:$AQ$44,G79+1,F79)</f>
        <v>295.2</v>
      </c>
      <c r="J79" s="2" cm="1">
        <f t="array" ref="J79">INDEX($AU$5:$BF$44,G79+1,F79)</f>
        <v>466.8</v>
      </c>
      <c r="K79" s="2" cm="1">
        <f t="array" ref="K79">INDEX($BJ$5:$BU$44,G79+1,F79)</f>
        <v>798.4</v>
      </c>
      <c r="L79" s="6" cm="1">
        <f t="array" ref="L79">INDEX($BY$5:$CJ$44,G79+1,F79)</f>
        <v>278.89999999999998</v>
      </c>
      <c r="M79" s="2" cm="1">
        <f t="array" ref="M79">INDEX($CN$5:$CY$44,G79+1,F79)</f>
        <v>730.5</v>
      </c>
      <c r="N79" s="2" cm="1">
        <f t="array" ref="N79">INDEX($DC$5:$DN$44,G79+1,F79)</f>
        <v>554.4</v>
      </c>
    </row>
    <row r="80" spans="5:14" x14ac:dyDescent="0.25">
      <c r="E80" t="str">
        <f t="shared" si="3"/>
        <v>6M6Y</v>
      </c>
      <c r="F80">
        <f t="shared" ref="F80:F143" si="4">F68</f>
        <v>6</v>
      </c>
      <c r="G80">
        <f t="shared" ref="G80:G143" si="5">G68+1</f>
        <v>6</v>
      </c>
      <c r="H80" s="6" cm="1">
        <f t="array" ref="H80">INDEX($Q$5:$AB$44,G80+1,F80)</f>
        <v>478.5</v>
      </c>
      <c r="I80" s="2" cm="1">
        <f t="array" ref="I80">INDEX($AF$5:$AQ$44,G80+1,F80)</f>
        <v>294.60000000000002</v>
      </c>
      <c r="J80" s="2" cm="1">
        <f t="array" ref="J80">INDEX($AU$5:$BF$44,G80+1,F80)</f>
        <v>465.9</v>
      </c>
      <c r="K80" s="2" cm="1">
        <f t="array" ref="K80">INDEX($BJ$5:$BU$44,G80+1,F80)</f>
        <v>796.9</v>
      </c>
      <c r="L80" s="6" cm="1">
        <f t="array" ref="L80">INDEX($BY$5:$CJ$44,G80+1,F80)</f>
        <v>278.39999999999998</v>
      </c>
      <c r="M80" s="2" cm="1">
        <f t="array" ref="M80">INDEX($CN$5:$CY$44,G80+1,F80)</f>
        <v>729.1</v>
      </c>
      <c r="N80" s="2" cm="1">
        <f t="array" ref="N80">INDEX($DC$5:$DN$44,G80+1,F80)</f>
        <v>553.29999999999995</v>
      </c>
    </row>
    <row r="81" spans="5:14" x14ac:dyDescent="0.25">
      <c r="E81" t="str">
        <f t="shared" si="3"/>
        <v>6M7Y</v>
      </c>
      <c r="F81">
        <f t="shared" si="4"/>
        <v>7</v>
      </c>
      <c r="G81">
        <f t="shared" si="5"/>
        <v>6</v>
      </c>
      <c r="H81" s="6" cm="1">
        <f t="array" ref="H81">INDEX($Q$5:$AB$44,G81+1,F81)</f>
        <v>477.6</v>
      </c>
      <c r="I81" s="2" cm="1">
        <f t="array" ref="I81">INDEX($AF$5:$AQ$44,G81+1,F81)</f>
        <v>294.10000000000002</v>
      </c>
      <c r="J81" s="2" cm="1">
        <f t="array" ref="J81">INDEX($AU$5:$BF$44,G81+1,F81)</f>
        <v>465</v>
      </c>
      <c r="K81" s="2" cm="1">
        <f t="array" ref="K81">INDEX($BJ$5:$BU$44,G81+1,F81)</f>
        <v>795.4</v>
      </c>
      <c r="L81" s="6" cm="1">
        <f t="array" ref="L81">INDEX($BY$5:$CJ$44,G81+1,F81)</f>
        <v>277.89999999999998</v>
      </c>
      <c r="M81" s="2" cm="1">
        <f t="array" ref="M81">INDEX($CN$5:$CY$44,G81+1,F81)</f>
        <v>727.7</v>
      </c>
      <c r="N81" s="2" cm="1">
        <f t="array" ref="N81">INDEX($DC$5:$DN$44,G81+1,F81)</f>
        <v>552.29999999999995</v>
      </c>
    </row>
    <row r="82" spans="5:14" x14ac:dyDescent="0.25">
      <c r="E82" t="str">
        <f t="shared" si="3"/>
        <v>6M8Y</v>
      </c>
      <c r="F82">
        <f t="shared" si="4"/>
        <v>8</v>
      </c>
      <c r="G82">
        <f t="shared" si="5"/>
        <v>6</v>
      </c>
      <c r="H82" s="6" cm="1">
        <f t="array" ref="H82">INDEX($Q$5:$AB$44,G82+1,F82)</f>
        <v>476.7</v>
      </c>
      <c r="I82" s="2" cm="1">
        <f t="array" ref="I82">INDEX($AF$5:$AQ$44,G82+1,F82)</f>
        <v>293.5</v>
      </c>
      <c r="J82" s="2" cm="1">
        <f t="array" ref="J82">INDEX($AU$5:$BF$44,G82+1,F82)</f>
        <v>464.1</v>
      </c>
      <c r="K82" s="2" cm="1">
        <f t="array" ref="K82">INDEX($BJ$5:$BU$44,G82+1,F82)</f>
        <v>793.8</v>
      </c>
      <c r="L82" s="6" cm="1">
        <f t="array" ref="L82">INDEX($BY$5:$CJ$44,G82+1,F82)</f>
        <v>277.3</v>
      </c>
      <c r="M82" s="2" cm="1">
        <f t="array" ref="M82">INDEX($CN$5:$CY$44,G82+1,F82)</f>
        <v>726.3</v>
      </c>
      <c r="N82" s="2" cm="1">
        <f t="array" ref="N82">INDEX($DC$5:$DN$44,G82+1,F82)</f>
        <v>551.20000000000005</v>
      </c>
    </row>
    <row r="83" spans="5:14" x14ac:dyDescent="0.25">
      <c r="E83" t="str">
        <f t="shared" si="3"/>
        <v>6M9Y</v>
      </c>
      <c r="F83">
        <f t="shared" si="4"/>
        <v>9</v>
      </c>
      <c r="G83">
        <f t="shared" si="5"/>
        <v>6</v>
      </c>
      <c r="H83" s="6" cm="1">
        <f t="array" ref="H83">INDEX($Q$5:$AB$44,G83+1,F83)</f>
        <v>475.8</v>
      </c>
      <c r="I83" s="2" cm="1">
        <f t="array" ref="I83">INDEX($AF$5:$AQ$44,G83+1,F83)</f>
        <v>292.89999999999998</v>
      </c>
      <c r="J83" s="2" cm="1">
        <f t="array" ref="J83">INDEX($AU$5:$BF$44,G83+1,F83)</f>
        <v>463.2</v>
      </c>
      <c r="K83" s="2" cm="1">
        <f t="array" ref="K83">INDEX($BJ$5:$BU$44,G83+1,F83)</f>
        <v>792.3</v>
      </c>
      <c r="L83" s="6" cm="1">
        <f t="array" ref="L83">INDEX($BY$5:$CJ$44,G83+1,F83)</f>
        <v>276.8</v>
      </c>
      <c r="M83" s="2" cm="1">
        <f t="array" ref="M83">INDEX($CN$5:$CY$44,G83+1,F83)</f>
        <v>724.9</v>
      </c>
      <c r="N83" s="2" cm="1">
        <f t="array" ref="N83">INDEX($DC$5:$DN$44,G83+1,F83)</f>
        <v>550.1</v>
      </c>
    </row>
    <row r="84" spans="5:14" x14ac:dyDescent="0.25">
      <c r="E84" t="str">
        <f t="shared" si="3"/>
        <v>6M10Y</v>
      </c>
      <c r="F84">
        <f t="shared" si="4"/>
        <v>10</v>
      </c>
      <c r="G84">
        <f t="shared" si="5"/>
        <v>6</v>
      </c>
      <c r="H84" s="6" cm="1">
        <f t="array" ref="H84">INDEX($Q$5:$AB$44,G84+1,F84)</f>
        <v>474.8</v>
      </c>
      <c r="I84" s="2" cm="1">
        <f t="array" ref="I84">INDEX($AF$5:$AQ$44,G84+1,F84)</f>
        <v>292.39999999999998</v>
      </c>
      <c r="J84" s="2" cm="1">
        <f t="array" ref="J84">INDEX($AU$5:$BF$44,G84+1,F84)</f>
        <v>462.3</v>
      </c>
      <c r="K84" s="2" cm="1">
        <f t="array" ref="K84">INDEX($BJ$5:$BU$44,G84+1,F84)</f>
        <v>790.8</v>
      </c>
      <c r="L84" s="6" cm="1">
        <f t="array" ref="L84">INDEX($BY$5:$CJ$44,G84+1,F84)</f>
        <v>276.3</v>
      </c>
      <c r="M84" s="2" cm="1">
        <f t="array" ref="M84">INDEX($CN$5:$CY$44,G84+1,F84)</f>
        <v>723.5</v>
      </c>
      <c r="N84" s="2" cm="1">
        <f t="array" ref="N84">INDEX($DC$5:$DN$44,G84+1,F84)</f>
        <v>549.1</v>
      </c>
    </row>
    <row r="85" spans="5:14" x14ac:dyDescent="0.25">
      <c r="E85" t="str">
        <f t="shared" si="3"/>
        <v>6M11Y</v>
      </c>
      <c r="F85">
        <f t="shared" si="4"/>
        <v>11</v>
      </c>
      <c r="G85">
        <f t="shared" si="5"/>
        <v>6</v>
      </c>
      <c r="H85" s="6" cm="1">
        <f t="array" ref="H85">INDEX($Q$5:$AB$44,G85+1,F85)</f>
        <v>473.9</v>
      </c>
      <c r="I85" s="2" cm="1">
        <f t="array" ref="I85">INDEX($AF$5:$AQ$44,G85+1,F85)</f>
        <v>291.8</v>
      </c>
      <c r="J85" s="2" cm="1">
        <f t="array" ref="J85">INDEX($AU$5:$BF$44,G85+1,F85)</f>
        <v>461.4</v>
      </c>
      <c r="K85" s="2" cm="1">
        <f t="array" ref="K85">INDEX($BJ$5:$BU$44,G85+1,F85)</f>
        <v>789.3</v>
      </c>
      <c r="L85" s="6" cm="1">
        <f t="array" ref="L85">INDEX($BY$5:$CJ$44,G85+1,F85)</f>
        <v>275.7</v>
      </c>
      <c r="M85" s="2" cm="1">
        <f t="array" ref="M85">INDEX($CN$5:$CY$44,G85+1,F85)</f>
        <v>722.1</v>
      </c>
      <c r="N85" s="2" cm="1">
        <f t="array" ref="N85">INDEX($DC$5:$DN$44,G85+1,F85)</f>
        <v>548</v>
      </c>
    </row>
    <row r="86" spans="5:14" x14ac:dyDescent="0.25">
      <c r="E86" t="str">
        <f t="shared" si="3"/>
        <v>6M12Y</v>
      </c>
      <c r="F86">
        <f t="shared" si="4"/>
        <v>12</v>
      </c>
      <c r="G86">
        <f t="shared" si="5"/>
        <v>6</v>
      </c>
      <c r="H86" s="6" cm="1">
        <f t="array" ref="H86">INDEX($Q$5:$AB$44,G86+1,F86)</f>
        <v>473</v>
      </c>
      <c r="I86" s="2" cm="1">
        <f t="array" ref="I86">INDEX($AF$5:$AQ$44,G86+1,F86)</f>
        <v>291.3</v>
      </c>
      <c r="J86" s="2" cm="1">
        <f t="array" ref="J86">INDEX($AU$5:$BF$44,G86+1,F86)</f>
        <v>460.5</v>
      </c>
      <c r="K86" s="2" cm="1">
        <f t="array" ref="K86">INDEX($BJ$5:$BU$44,G86+1,F86)</f>
        <v>787.7</v>
      </c>
      <c r="L86" s="6" cm="1">
        <f t="array" ref="L86">INDEX($BY$5:$CJ$44,G86+1,F86)</f>
        <v>275.2</v>
      </c>
      <c r="M86" s="2" cm="1">
        <f t="array" ref="M86">INDEX($CN$5:$CY$44,G86+1,F86)</f>
        <v>720.7</v>
      </c>
      <c r="N86" s="2" cm="1">
        <f t="array" ref="N86">INDEX($DC$5:$DN$44,G86+1,F86)</f>
        <v>547</v>
      </c>
    </row>
    <row r="87" spans="5:14" x14ac:dyDescent="0.25">
      <c r="E87" t="str">
        <f t="shared" si="3"/>
        <v>7M1Y</v>
      </c>
      <c r="F87">
        <f t="shared" si="4"/>
        <v>1</v>
      </c>
      <c r="G87">
        <f t="shared" si="5"/>
        <v>7</v>
      </c>
      <c r="H87" s="6" cm="1">
        <f t="array" ref="H87">INDEX($Q$5:$AB$44,G87+1,F87)</f>
        <v>472.1</v>
      </c>
      <c r="I87" s="2" cm="1">
        <f t="array" ref="I87">INDEX($AF$5:$AQ$44,G87+1,F87)</f>
        <v>290.7</v>
      </c>
      <c r="J87" s="2" cm="1">
        <f t="array" ref="J87">INDEX($AU$5:$BF$44,G87+1,F87)</f>
        <v>459.6</v>
      </c>
      <c r="K87" s="2" cm="1">
        <f t="array" ref="K87">INDEX($BJ$5:$BU$44,G87+1,F87)</f>
        <v>786.2</v>
      </c>
      <c r="L87" s="6" cm="1">
        <f t="array" ref="L87">INDEX($BY$5:$CJ$44,G87+1,F87)</f>
        <v>274.7</v>
      </c>
      <c r="M87" s="2" cm="1">
        <f t="array" ref="M87">INDEX($CN$5:$CY$44,G87+1,F87)</f>
        <v>719.3</v>
      </c>
      <c r="N87" s="2" cm="1">
        <f t="array" ref="N87">INDEX($DC$5:$DN$44,G87+1,F87)</f>
        <v>545.9</v>
      </c>
    </row>
    <row r="88" spans="5:14" x14ac:dyDescent="0.25">
      <c r="E88" t="str">
        <f t="shared" si="3"/>
        <v>7M2Y</v>
      </c>
      <c r="F88">
        <f t="shared" si="4"/>
        <v>2</v>
      </c>
      <c r="G88">
        <f t="shared" si="5"/>
        <v>7</v>
      </c>
      <c r="H88" s="6" cm="1">
        <f t="array" ref="H88">INDEX($Q$5:$AB$44,G88+1,F88)</f>
        <v>471.2</v>
      </c>
      <c r="I88" s="2" cm="1">
        <f t="array" ref="I88">INDEX($AF$5:$AQ$44,G88+1,F88)</f>
        <v>290.10000000000002</v>
      </c>
      <c r="J88" s="2" cm="1">
        <f t="array" ref="J88">INDEX($AU$5:$BF$44,G88+1,F88)</f>
        <v>458.7</v>
      </c>
      <c r="K88" s="2" cm="1">
        <f t="array" ref="K88">INDEX($BJ$5:$BU$44,G88+1,F88)</f>
        <v>784.7</v>
      </c>
      <c r="L88" s="6" cm="1">
        <f t="array" ref="L88">INDEX($BY$5:$CJ$44,G88+1,F88)</f>
        <v>274.10000000000002</v>
      </c>
      <c r="M88" s="2" cm="1">
        <f t="array" ref="M88">INDEX($CN$5:$CY$44,G88+1,F88)</f>
        <v>717.9</v>
      </c>
      <c r="N88" s="2" cm="1">
        <f t="array" ref="N88">INDEX($DC$5:$DN$44,G88+1,F88)</f>
        <v>544.79999999999995</v>
      </c>
    </row>
    <row r="89" spans="5:14" x14ac:dyDescent="0.25">
      <c r="E89" t="str">
        <f t="shared" si="3"/>
        <v>7M3Y</v>
      </c>
      <c r="F89">
        <f t="shared" si="4"/>
        <v>3</v>
      </c>
      <c r="G89">
        <f t="shared" si="5"/>
        <v>7</v>
      </c>
      <c r="H89" s="6" cm="1">
        <f t="array" ref="H89">INDEX($Q$5:$AB$44,G89+1,F89)</f>
        <v>470.3</v>
      </c>
      <c r="I89" s="2" cm="1">
        <f t="array" ref="I89">INDEX($AF$5:$AQ$44,G89+1,F89)</f>
        <v>289.60000000000002</v>
      </c>
      <c r="J89" s="2" cm="1">
        <f t="array" ref="J89">INDEX($AU$5:$BF$44,G89+1,F89)</f>
        <v>457.9</v>
      </c>
      <c r="K89" s="2" cm="1">
        <f t="array" ref="K89">INDEX($BJ$5:$BU$44,G89+1,F89)</f>
        <v>783.1</v>
      </c>
      <c r="L89" s="6" cm="1">
        <f t="array" ref="L89">INDEX($BY$5:$CJ$44,G89+1,F89)</f>
        <v>273.60000000000002</v>
      </c>
      <c r="M89" s="2" cm="1">
        <f t="array" ref="M89">INDEX($CN$5:$CY$44,G89+1,F89)</f>
        <v>716.5</v>
      </c>
      <c r="N89" s="2" cm="1">
        <f t="array" ref="N89">INDEX($DC$5:$DN$44,G89+1,F89)</f>
        <v>543.79999999999995</v>
      </c>
    </row>
    <row r="90" spans="5:14" x14ac:dyDescent="0.25">
      <c r="E90" t="str">
        <f t="shared" si="3"/>
        <v>7M4Y</v>
      </c>
      <c r="F90">
        <f t="shared" si="4"/>
        <v>4</v>
      </c>
      <c r="G90">
        <f t="shared" si="5"/>
        <v>7</v>
      </c>
      <c r="H90" s="6" cm="1">
        <f t="array" ref="H90">INDEX($Q$5:$AB$44,G90+1,F90)</f>
        <v>469.3</v>
      </c>
      <c r="I90" s="2" cm="1">
        <f t="array" ref="I90">INDEX($AF$5:$AQ$44,G90+1,F90)</f>
        <v>289</v>
      </c>
      <c r="J90" s="2" cm="1">
        <f t="array" ref="J90">INDEX($AU$5:$BF$44,G90+1,F90)</f>
        <v>457</v>
      </c>
      <c r="K90" s="2" cm="1">
        <f t="array" ref="K90">INDEX($BJ$5:$BU$44,G90+1,F90)</f>
        <v>781.6</v>
      </c>
      <c r="L90" s="6" cm="1">
        <f t="array" ref="L90">INDEX($BY$5:$CJ$44,G90+1,F90)</f>
        <v>273.10000000000002</v>
      </c>
      <c r="M90" s="2" cm="1">
        <f t="array" ref="M90">INDEX($CN$5:$CY$44,G90+1,F90)</f>
        <v>715.1</v>
      </c>
      <c r="N90" s="2" cm="1">
        <f t="array" ref="N90">INDEX($DC$5:$DN$44,G90+1,F90)</f>
        <v>542.70000000000005</v>
      </c>
    </row>
    <row r="91" spans="5:14" x14ac:dyDescent="0.25">
      <c r="E91" t="str">
        <f t="shared" si="3"/>
        <v>7M5Y</v>
      </c>
      <c r="F91">
        <f t="shared" si="4"/>
        <v>5</v>
      </c>
      <c r="G91">
        <f t="shared" si="5"/>
        <v>7</v>
      </c>
      <c r="H91" s="6" cm="1">
        <f t="array" ref="H91">INDEX($Q$5:$AB$44,G91+1,F91)</f>
        <v>468.4</v>
      </c>
      <c r="I91" s="2" cm="1">
        <f t="array" ref="I91">INDEX($AF$5:$AQ$44,G91+1,F91)</f>
        <v>288.39999999999998</v>
      </c>
      <c r="J91" s="2" cm="1">
        <f t="array" ref="J91">INDEX($AU$5:$BF$44,G91+1,F91)</f>
        <v>456.1</v>
      </c>
      <c r="K91" s="2" cm="1">
        <f t="array" ref="K91">INDEX($BJ$5:$BU$44,G91+1,F91)</f>
        <v>780.1</v>
      </c>
      <c r="L91" s="6" cm="1">
        <f t="array" ref="L91">INDEX($BY$5:$CJ$44,G91+1,F91)</f>
        <v>272.5</v>
      </c>
      <c r="M91" s="2" cm="1">
        <f t="array" ref="M91">INDEX($CN$5:$CY$44,G91+1,F91)</f>
        <v>713.7</v>
      </c>
      <c r="N91" s="2" cm="1">
        <f t="array" ref="N91">INDEX($DC$5:$DN$44,G91+1,F91)</f>
        <v>541.70000000000005</v>
      </c>
    </row>
    <row r="92" spans="5:14" x14ac:dyDescent="0.25">
      <c r="E92" t="str">
        <f t="shared" si="3"/>
        <v>7M6Y</v>
      </c>
      <c r="F92">
        <f t="shared" si="4"/>
        <v>6</v>
      </c>
      <c r="G92">
        <f t="shared" si="5"/>
        <v>7</v>
      </c>
      <c r="H92" s="6" cm="1">
        <f t="array" ref="H92">INDEX($Q$5:$AB$44,G92+1,F92)</f>
        <v>467.5</v>
      </c>
      <c r="I92" s="2" cm="1">
        <f t="array" ref="I92">INDEX($AF$5:$AQ$44,G92+1,F92)</f>
        <v>287.89999999999998</v>
      </c>
      <c r="J92" s="2" cm="1">
        <f t="array" ref="J92">INDEX($AU$5:$BF$44,G92+1,F92)</f>
        <v>455.2</v>
      </c>
      <c r="K92" s="2" cm="1">
        <f t="array" ref="K92">INDEX($BJ$5:$BU$44,G92+1,F92)</f>
        <v>778.6</v>
      </c>
      <c r="L92" s="6" cm="1">
        <f t="array" ref="L92">INDEX($BY$5:$CJ$44,G92+1,F92)</f>
        <v>272</v>
      </c>
      <c r="M92" s="2" cm="1">
        <f t="array" ref="M92">INDEX($CN$5:$CY$44,G92+1,F92)</f>
        <v>712.3</v>
      </c>
      <c r="N92" s="2" cm="1">
        <f t="array" ref="N92">INDEX($DC$5:$DN$44,G92+1,F92)</f>
        <v>540.6</v>
      </c>
    </row>
    <row r="93" spans="5:14" x14ac:dyDescent="0.25">
      <c r="E93" t="str">
        <f t="shared" si="3"/>
        <v>7M7Y</v>
      </c>
      <c r="F93">
        <f t="shared" si="4"/>
        <v>7</v>
      </c>
      <c r="G93">
        <f t="shared" si="5"/>
        <v>7</v>
      </c>
      <c r="H93" s="6" cm="1">
        <f t="array" ref="H93">INDEX($Q$5:$AB$44,G93+1,F93)</f>
        <v>466.6</v>
      </c>
      <c r="I93" s="2" cm="1">
        <f t="array" ref="I93">INDEX($AF$5:$AQ$44,G93+1,F93)</f>
        <v>287.3</v>
      </c>
      <c r="J93" s="2" cm="1">
        <f t="array" ref="J93">INDEX($AU$5:$BF$44,G93+1,F93)</f>
        <v>454.3</v>
      </c>
      <c r="K93" s="2" cm="1">
        <f t="array" ref="K93">INDEX($BJ$5:$BU$44,G93+1,F93)</f>
        <v>777</v>
      </c>
      <c r="L93" s="6" cm="1">
        <f t="array" ref="L93">INDEX($BY$5:$CJ$44,G93+1,F93)</f>
        <v>271.5</v>
      </c>
      <c r="M93" s="2" cm="1">
        <f t="array" ref="M93">INDEX($CN$5:$CY$44,G93+1,F93)</f>
        <v>710.9</v>
      </c>
      <c r="N93" s="2" cm="1">
        <f t="array" ref="N93">INDEX($DC$5:$DN$44,G93+1,F93)</f>
        <v>539.5</v>
      </c>
    </row>
    <row r="94" spans="5:14" x14ac:dyDescent="0.25">
      <c r="E94" t="str">
        <f t="shared" si="3"/>
        <v>7M8Y</v>
      </c>
      <c r="F94">
        <f t="shared" si="4"/>
        <v>8</v>
      </c>
      <c r="G94">
        <f t="shared" si="5"/>
        <v>7</v>
      </c>
      <c r="H94" s="6" cm="1">
        <f t="array" ref="H94">INDEX($Q$5:$AB$44,G94+1,F94)</f>
        <v>465.7</v>
      </c>
      <c r="I94" s="2" cm="1">
        <f t="array" ref="I94">INDEX($AF$5:$AQ$44,G94+1,F94)</f>
        <v>286.7</v>
      </c>
      <c r="J94" s="2" cm="1">
        <f t="array" ref="J94">INDEX($AU$5:$BF$44,G94+1,F94)</f>
        <v>453.4</v>
      </c>
      <c r="K94" s="2" cm="1">
        <f t="array" ref="K94">INDEX($BJ$5:$BU$44,G94+1,F94)</f>
        <v>775.5</v>
      </c>
      <c r="L94" s="6" cm="1">
        <f t="array" ref="L94">INDEX($BY$5:$CJ$44,G94+1,F94)</f>
        <v>270.89999999999998</v>
      </c>
      <c r="M94" s="2" cm="1">
        <f t="array" ref="M94">INDEX($CN$5:$CY$44,G94+1,F94)</f>
        <v>709.5</v>
      </c>
      <c r="N94" s="2" cm="1">
        <f t="array" ref="N94">INDEX($DC$5:$DN$44,G94+1,F94)</f>
        <v>538.5</v>
      </c>
    </row>
    <row r="95" spans="5:14" x14ac:dyDescent="0.25">
      <c r="E95" t="str">
        <f t="shared" si="3"/>
        <v>7M9Y</v>
      </c>
      <c r="F95">
        <f t="shared" si="4"/>
        <v>9</v>
      </c>
      <c r="G95">
        <f t="shared" si="5"/>
        <v>7</v>
      </c>
      <c r="H95" s="6" cm="1">
        <f t="array" ref="H95">INDEX($Q$5:$AB$44,G95+1,F95)</f>
        <v>464.8</v>
      </c>
      <c r="I95" s="2" cm="1">
        <f t="array" ref="I95">INDEX($AF$5:$AQ$44,G95+1,F95)</f>
        <v>286.2</v>
      </c>
      <c r="J95" s="2" cm="1">
        <f t="array" ref="J95">INDEX($AU$5:$BF$44,G95+1,F95)</f>
        <v>452.5</v>
      </c>
      <c r="K95" s="2" cm="1">
        <f t="array" ref="K95">INDEX($BJ$5:$BU$44,G95+1,F95)</f>
        <v>774</v>
      </c>
      <c r="L95" s="6" cm="1">
        <f t="array" ref="L95">INDEX($BY$5:$CJ$44,G95+1,F95)</f>
        <v>270.39999999999998</v>
      </c>
      <c r="M95" s="2" cm="1">
        <f t="array" ref="M95">INDEX($CN$5:$CY$44,G95+1,F95)</f>
        <v>708.1</v>
      </c>
      <c r="N95" s="2" cm="1">
        <f t="array" ref="N95">INDEX($DC$5:$DN$44,G95+1,F95)</f>
        <v>537.4</v>
      </c>
    </row>
    <row r="96" spans="5:14" x14ac:dyDescent="0.25">
      <c r="E96" t="str">
        <f t="shared" si="3"/>
        <v>7M10Y</v>
      </c>
      <c r="F96">
        <f t="shared" si="4"/>
        <v>10</v>
      </c>
      <c r="G96">
        <f t="shared" si="5"/>
        <v>7</v>
      </c>
      <c r="H96" s="6" cm="1">
        <f t="array" ref="H96">INDEX($Q$5:$AB$44,G96+1,F96)</f>
        <v>463.8</v>
      </c>
      <c r="I96" s="2" cm="1">
        <f t="array" ref="I96">INDEX($AF$5:$AQ$44,G96+1,F96)</f>
        <v>285.60000000000002</v>
      </c>
      <c r="J96" s="2" cm="1">
        <f t="array" ref="J96">INDEX($AU$5:$BF$44,G96+1,F96)</f>
        <v>451.6</v>
      </c>
      <c r="K96" s="2" cm="1">
        <f t="array" ref="K96">INDEX($BJ$5:$BU$44,G96+1,F96)</f>
        <v>772.5</v>
      </c>
      <c r="L96" s="6" cm="1">
        <f t="array" ref="L96">INDEX($BY$5:$CJ$44,G96+1,F96)</f>
        <v>269.89999999999998</v>
      </c>
      <c r="M96" s="2" cm="1">
        <f t="array" ref="M96">INDEX($CN$5:$CY$44,G96+1,F96)</f>
        <v>706.7</v>
      </c>
      <c r="N96" s="2" cm="1">
        <f t="array" ref="N96">INDEX($DC$5:$DN$44,G96+1,F96)</f>
        <v>536.4</v>
      </c>
    </row>
    <row r="97" spans="5:14" x14ac:dyDescent="0.25">
      <c r="E97" t="str">
        <f t="shared" si="3"/>
        <v>7M11Y</v>
      </c>
      <c r="F97">
        <f t="shared" si="4"/>
        <v>11</v>
      </c>
      <c r="G97">
        <f t="shared" si="5"/>
        <v>7</v>
      </c>
      <c r="H97" s="6" cm="1">
        <f t="array" ref="H97">INDEX($Q$5:$AB$44,G97+1,F97)</f>
        <v>462.9</v>
      </c>
      <c r="I97" s="2" cm="1">
        <f t="array" ref="I97">INDEX($AF$5:$AQ$44,G97+1,F97)</f>
        <v>285</v>
      </c>
      <c r="J97" s="2" cm="1">
        <f t="array" ref="J97">INDEX($AU$5:$BF$44,G97+1,F97)</f>
        <v>450.7</v>
      </c>
      <c r="K97" s="2" cm="1">
        <f t="array" ref="K97">INDEX($BJ$5:$BU$44,G97+1,F97)</f>
        <v>770.9</v>
      </c>
      <c r="L97" s="6" cm="1">
        <f t="array" ref="L97">INDEX($BY$5:$CJ$44,G97+1,F97)</f>
        <v>269.3</v>
      </c>
      <c r="M97" s="2" cm="1">
        <f t="array" ref="M97">INDEX($CN$5:$CY$44,G97+1,F97)</f>
        <v>705.3</v>
      </c>
      <c r="N97" s="2" cm="1">
        <f t="array" ref="N97">INDEX($DC$5:$DN$44,G97+1,F97)</f>
        <v>535.29999999999995</v>
      </c>
    </row>
    <row r="98" spans="5:14" x14ac:dyDescent="0.25">
      <c r="E98" t="str">
        <f t="shared" si="3"/>
        <v>7M12Y</v>
      </c>
      <c r="F98">
        <f t="shared" si="4"/>
        <v>12</v>
      </c>
      <c r="G98">
        <f t="shared" si="5"/>
        <v>7</v>
      </c>
      <c r="H98" s="6" cm="1">
        <f t="array" ref="H98">INDEX($Q$5:$AB$44,G98+1,F98)</f>
        <v>462</v>
      </c>
      <c r="I98" s="2" cm="1">
        <f t="array" ref="I98">INDEX($AF$5:$AQ$44,G98+1,F98)</f>
        <v>284.5</v>
      </c>
      <c r="J98" s="2" cm="1">
        <f t="array" ref="J98">INDEX($AU$5:$BF$44,G98+1,F98)</f>
        <v>449.8</v>
      </c>
      <c r="K98" s="2" cm="1">
        <f t="array" ref="K98">INDEX($BJ$5:$BU$44,G98+1,F98)</f>
        <v>769.4</v>
      </c>
      <c r="L98" s="6" cm="1">
        <f t="array" ref="L98">INDEX($BY$5:$CJ$44,G98+1,F98)</f>
        <v>268.8</v>
      </c>
      <c r="M98" s="2" cm="1">
        <f t="array" ref="M98">INDEX($CN$5:$CY$44,G98+1,F98)</f>
        <v>703.9</v>
      </c>
      <c r="N98" s="2" cm="1">
        <f t="array" ref="N98">INDEX($DC$5:$DN$44,G98+1,F98)</f>
        <v>534.20000000000005</v>
      </c>
    </row>
    <row r="99" spans="5:14" x14ac:dyDescent="0.25">
      <c r="E99" t="str">
        <f t="shared" si="3"/>
        <v>8M1Y</v>
      </c>
      <c r="F99">
        <f t="shared" si="4"/>
        <v>1</v>
      </c>
      <c r="G99">
        <f t="shared" si="5"/>
        <v>8</v>
      </c>
      <c r="H99" s="6" cm="1">
        <f t="array" ref="H99">INDEX($Q$5:$AB$44,G99+1,F99)</f>
        <v>461.1</v>
      </c>
      <c r="I99" s="2" cm="1">
        <f t="array" ref="I99">INDEX($AF$5:$AQ$44,G99+1,F99)</f>
        <v>283.89999999999998</v>
      </c>
      <c r="J99" s="2" cm="1">
        <f t="array" ref="J99">INDEX($AU$5:$BF$44,G99+1,F99)</f>
        <v>448.9</v>
      </c>
      <c r="K99" s="2" cm="1">
        <f t="array" ref="K99">INDEX($BJ$5:$BU$44,G99+1,F99)</f>
        <v>767.9</v>
      </c>
      <c r="L99" s="6" cm="1">
        <f t="array" ref="L99">INDEX($BY$5:$CJ$44,G99+1,F99)</f>
        <v>268.3</v>
      </c>
      <c r="M99" s="2" cm="1">
        <f t="array" ref="M99">INDEX($CN$5:$CY$44,G99+1,F99)</f>
        <v>702.5</v>
      </c>
      <c r="N99" s="2" cm="1">
        <f t="array" ref="N99">INDEX($DC$5:$DN$44,G99+1,F99)</f>
        <v>533.20000000000005</v>
      </c>
    </row>
    <row r="100" spans="5:14" x14ac:dyDescent="0.25">
      <c r="E100" t="str">
        <f t="shared" si="3"/>
        <v>8M2Y</v>
      </c>
      <c r="F100">
        <f t="shared" si="4"/>
        <v>2</v>
      </c>
      <c r="G100">
        <f t="shared" si="5"/>
        <v>8</v>
      </c>
      <c r="H100" s="6" cm="1">
        <f t="array" ref="H100">INDEX($Q$5:$AB$44,G100+1,F100)</f>
        <v>460.2</v>
      </c>
      <c r="I100" s="2" cm="1">
        <f t="array" ref="I100">INDEX($AF$5:$AQ$44,G100+1,F100)</f>
        <v>283.39999999999998</v>
      </c>
      <c r="J100" s="2" cm="1">
        <f t="array" ref="J100">INDEX($AU$5:$BF$44,G100+1,F100)</f>
        <v>448</v>
      </c>
      <c r="K100" s="2" cm="1">
        <f t="array" ref="K100">INDEX($BJ$5:$BU$44,G100+1,F100)</f>
        <v>766.3</v>
      </c>
      <c r="L100" s="6" cm="1">
        <f t="array" ref="L100">INDEX($BY$5:$CJ$44,G100+1,F100)</f>
        <v>267.7</v>
      </c>
      <c r="M100" s="2" cm="1">
        <f t="array" ref="M100">INDEX($CN$5:$CY$44,G100+1,F100)</f>
        <v>701.1</v>
      </c>
      <c r="N100" s="2" cm="1">
        <f t="array" ref="N100">INDEX($DC$5:$DN$44,G100+1,F100)</f>
        <v>532.1</v>
      </c>
    </row>
    <row r="101" spans="5:14" x14ac:dyDescent="0.25">
      <c r="E101" t="str">
        <f t="shared" si="3"/>
        <v>8M3Y</v>
      </c>
      <c r="F101">
        <f t="shared" si="4"/>
        <v>3</v>
      </c>
      <c r="G101">
        <f t="shared" si="5"/>
        <v>8</v>
      </c>
      <c r="H101" s="6" cm="1">
        <f t="array" ref="H101">INDEX($Q$5:$AB$44,G101+1,F101)</f>
        <v>459.3</v>
      </c>
      <c r="I101" s="2" cm="1">
        <f t="array" ref="I101">INDEX($AF$5:$AQ$44,G101+1,F101)</f>
        <v>282.8</v>
      </c>
      <c r="J101" s="2" cm="1">
        <f t="array" ref="J101">INDEX($AU$5:$BF$44,G101+1,F101)</f>
        <v>447.1</v>
      </c>
      <c r="K101" s="2" cm="1">
        <f t="array" ref="K101">INDEX($BJ$5:$BU$44,G101+1,F101)</f>
        <v>764.8</v>
      </c>
      <c r="L101" s="6" cm="1">
        <f t="array" ref="L101">INDEX($BY$5:$CJ$44,G101+1,F101)</f>
        <v>267.2</v>
      </c>
      <c r="M101" s="2" cm="1">
        <f t="array" ref="M101">INDEX($CN$5:$CY$44,G101+1,F101)</f>
        <v>699.7</v>
      </c>
      <c r="N101" s="2" cm="1">
        <f t="array" ref="N101">INDEX($DC$5:$DN$44,G101+1,F101)</f>
        <v>531.1</v>
      </c>
    </row>
    <row r="102" spans="5:14" x14ac:dyDescent="0.25">
      <c r="E102" t="str">
        <f t="shared" si="3"/>
        <v>8M4Y</v>
      </c>
      <c r="F102">
        <f t="shared" si="4"/>
        <v>4</v>
      </c>
      <c r="G102">
        <f t="shared" si="5"/>
        <v>8</v>
      </c>
      <c r="H102" s="6" cm="1">
        <f t="array" ref="H102">INDEX($Q$5:$AB$44,G102+1,F102)</f>
        <v>458.3</v>
      </c>
      <c r="I102" s="2" cm="1">
        <f t="array" ref="I102">INDEX($AF$5:$AQ$44,G102+1,F102)</f>
        <v>282.2</v>
      </c>
      <c r="J102" s="2" cm="1">
        <f t="array" ref="J102">INDEX($AU$5:$BF$44,G102+1,F102)</f>
        <v>446.3</v>
      </c>
      <c r="K102" s="2" cm="1">
        <f t="array" ref="K102">INDEX($BJ$5:$BU$44,G102+1,F102)</f>
        <v>763.3</v>
      </c>
      <c r="L102" s="6" cm="1">
        <f t="array" ref="L102">INDEX($BY$5:$CJ$44,G102+1,F102)</f>
        <v>266.7</v>
      </c>
      <c r="M102" s="2" cm="1">
        <f t="array" ref="M102">INDEX($CN$5:$CY$44,G102+1,F102)</f>
        <v>698.3</v>
      </c>
      <c r="N102" s="2" cm="1">
        <f t="array" ref="N102">INDEX($DC$5:$DN$44,G102+1,F102)</f>
        <v>530</v>
      </c>
    </row>
    <row r="103" spans="5:14" x14ac:dyDescent="0.25">
      <c r="E103" t="str">
        <f t="shared" si="3"/>
        <v>8M5Y</v>
      </c>
      <c r="F103">
        <f t="shared" si="4"/>
        <v>5</v>
      </c>
      <c r="G103">
        <f t="shared" si="5"/>
        <v>8</v>
      </c>
      <c r="H103" s="6" cm="1">
        <f t="array" ref="H103">INDEX($Q$5:$AB$44,G103+1,F103)</f>
        <v>457.4</v>
      </c>
      <c r="I103" s="2" cm="1">
        <f t="array" ref="I103">INDEX($AF$5:$AQ$44,G103+1,F103)</f>
        <v>281.7</v>
      </c>
      <c r="J103" s="2" cm="1">
        <f t="array" ref="J103">INDEX($AU$5:$BF$44,G103+1,F103)</f>
        <v>445.4</v>
      </c>
      <c r="K103" s="2" cm="1">
        <f t="array" ref="K103">INDEX($BJ$5:$BU$44,G103+1,F103)</f>
        <v>761.8</v>
      </c>
      <c r="L103" s="6" cm="1">
        <f t="array" ref="L103">INDEX($BY$5:$CJ$44,G103+1,F103)</f>
        <v>266.10000000000002</v>
      </c>
      <c r="M103" s="2" cm="1">
        <f t="array" ref="M103">INDEX($CN$5:$CY$44,G103+1,F103)</f>
        <v>696.9</v>
      </c>
      <c r="N103" s="2" cm="1">
        <f t="array" ref="N103">INDEX($DC$5:$DN$44,G103+1,F103)</f>
        <v>528.9</v>
      </c>
    </row>
    <row r="104" spans="5:14" x14ac:dyDescent="0.25">
      <c r="E104" t="str">
        <f t="shared" si="3"/>
        <v>8M6Y</v>
      </c>
      <c r="F104">
        <f t="shared" si="4"/>
        <v>6</v>
      </c>
      <c r="G104">
        <f t="shared" si="5"/>
        <v>8</v>
      </c>
      <c r="H104" s="6" cm="1">
        <f t="array" ref="H104">INDEX($Q$5:$AB$44,G104+1,F104)</f>
        <v>456.5</v>
      </c>
      <c r="I104" s="2" cm="1">
        <f t="array" ref="I104">INDEX($AF$5:$AQ$44,G104+1,F104)</f>
        <v>281.10000000000002</v>
      </c>
      <c r="J104" s="2" cm="1">
        <f t="array" ref="J104">INDEX($AU$5:$BF$44,G104+1,F104)</f>
        <v>444.5</v>
      </c>
      <c r="K104" s="2" cm="1">
        <f t="array" ref="K104">INDEX($BJ$5:$BU$44,G104+1,F104)</f>
        <v>760.2</v>
      </c>
      <c r="L104" s="6" cm="1">
        <f t="array" ref="L104">INDEX($BY$5:$CJ$44,G104+1,F104)</f>
        <v>265.60000000000002</v>
      </c>
      <c r="M104" s="2" cm="1">
        <f t="array" ref="M104">INDEX($CN$5:$CY$44,G104+1,F104)</f>
        <v>695.5</v>
      </c>
      <c r="N104" s="2" cm="1">
        <f t="array" ref="N104">INDEX($DC$5:$DN$44,G104+1,F104)</f>
        <v>527.9</v>
      </c>
    </row>
    <row r="105" spans="5:14" x14ac:dyDescent="0.25">
      <c r="E105" t="str">
        <f t="shared" si="3"/>
        <v>8M7Y</v>
      </c>
      <c r="F105">
        <f t="shared" si="4"/>
        <v>7</v>
      </c>
      <c r="G105">
        <f t="shared" si="5"/>
        <v>8</v>
      </c>
      <c r="H105" s="6" cm="1">
        <f t="array" ref="H105">INDEX($Q$5:$AB$44,G105+1,F105)</f>
        <v>455.6</v>
      </c>
      <c r="I105" s="2" cm="1">
        <f t="array" ref="I105">INDEX($AF$5:$AQ$44,G105+1,F105)</f>
        <v>280.5</v>
      </c>
      <c r="J105" s="2" cm="1">
        <f t="array" ref="J105">INDEX($AU$5:$BF$44,G105+1,F105)</f>
        <v>443.6</v>
      </c>
      <c r="K105" s="2" cm="1">
        <f t="array" ref="K105">INDEX($BJ$5:$BU$44,G105+1,F105)</f>
        <v>758.7</v>
      </c>
      <c r="L105" s="6" cm="1">
        <f t="array" ref="L105">INDEX($BY$5:$CJ$44,G105+1,F105)</f>
        <v>265.10000000000002</v>
      </c>
      <c r="M105" s="2" cm="1">
        <f t="array" ref="M105">INDEX($CN$5:$CY$44,G105+1,F105)</f>
        <v>694.1</v>
      </c>
      <c r="N105" s="2" cm="1">
        <f t="array" ref="N105">INDEX($DC$5:$DN$44,G105+1,F105)</f>
        <v>526.79999999999995</v>
      </c>
    </row>
    <row r="106" spans="5:14" x14ac:dyDescent="0.25">
      <c r="E106" t="str">
        <f t="shared" si="3"/>
        <v>8M8Y</v>
      </c>
      <c r="F106">
        <f t="shared" si="4"/>
        <v>8</v>
      </c>
      <c r="G106">
        <f t="shared" si="5"/>
        <v>8</v>
      </c>
      <c r="H106" s="6" cm="1">
        <f t="array" ref="H106">INDEX($Q$5:$AB$44,G106+1,F106)</f>
        <v>454.7</v>
      </c>
      <c r="I106" s="2" cm="1">
        <f t="array" ref="I106">INDEX($AF$5:$AQ$44,G106+1,F106)</f>
        <v>280</v>
      </c>
      <c r="J106" s="2" cm="1">
        <f t="array" ref="J106">INDEX($AU$5:$BF$44,G106+1,F106)</f>
        <v>442.7</v>
      </c>
      <c r="K106" s="2" cm="1">
        <f t="array" ref="K106">INDEX($BJ$5:$BU$44,G106+1,F106)</f>
        <v>757.2</v>
      </c>
      <c r="L106" s="6" cm="1">
        <f t="array" ref="L106">INDEX($BY$5:$CJ$44,G106+1,F106)</f>
        <v>264.5</v>
      </c>
      <c r="M106" s="2" cm="1">
        <f t="array" ref="M106">INDEX($CN$5:$CY$44,G106+1,F106)</f>
        <v>692.7</v>
      </c>
      <c r="N106" s="2" cm="1">
        <f t="array" ref="N106">INDEX($DC$5:$DN$44,G106+1,F106)</f>
        <v>525.79999999999995</v>
      </c>
    </row>
    <row r="107" spans="5:14" x14ac:dyDescent="0.25">
      <c r="E107" t="str">
        <f t="shared" si="3"/>
        <v>8M9Y</v>
      </c>
      <c r="F107">
        <f t="shared" si="4"/>
        <v>9</v>
      </c>
      <c r="G107">
        <f t="shared" si="5"/>
        <v>8</v>
      </c>
      <c r="H107" s="6" cm="1">
        <f t="array" ref="H107">INDEX($Q$5:$AB$44,G107+1,F107)</f>
        <v>453.8</v>
      </c>
      <c r="I107" s="2" cm="1">
        <f t="array" ref="I107">INDEX($AF$5:$AQ$44,G107+1,F107)</f>
        <v>279.39999999999998</v>
      </c>
      <c r="J107" s="2" cm="1">
        <f t="array" ref="J107">INDEX($AU$5:$BF$44,G107+1,F107)</f>
        <v>441.8</v>
      </c>
      <c r="K107" s="2" cm="1">
        <f t="array" ref="K107">INDEX($BJ$5:$BU$44,G107+1,F107)</f>
        <v>755.7</v>
      </c>
      <c r="L107" s="6" cm="1">
        <f t="array" ref="L107">INDEX($BY$5:$CJ$44,G107+1,F107)</f>
        <v>264</v>
      </c>
      <c r="M107" s="2" cm="1">
        <f t="array" ref="M107">INDEX($CN$5:$CY$44,G107+1,F107)</f>
        <v>691.4</v>
      </c>
      <c r="N107" s="2" cm="1">
        <f t="array" ref="N107">INDEX($DC$5:$DN$44,G107+1,F107)</f>
        <v>524.70000000000005</v>
      </c>
    </row>
    <row r="108" spans="5:14" x14ac:dyDescent="0.25">
      <c r="E108" t="str">
        <f t="shared" si="3"/>
        <v>8M10Y</v>
      </c>
      <c r="F108">
        <f t="shared" si="4"/>
        <v>10</v>
      </c>
      <c r="G108">
        <f t="shared" si="5"/>
        <v>8</v>
      </c>
      <c r="H108" s="6" cm="1">
        <f t="array" ref="H108">INDEX($Q$5:$AB$44,G108+1,F108)</f>
        <v>452.8</v>
      </c>
      <c r="I108" s="2" cm="1">
        <f t="array" ref="I108">INDEX($AF$5:$AQ$44,G108+1,F108)</f>
        <v>278.8</v>
      </c>
      <c r="J108" s="2" cm="1">
        <f t="array" ref="J108">INDEX($AU$5:$BF$44,G108+1,F108)</f>
        <v>440.9</v>
      </c>
      <c r="K108" s="2" cm="1">
        <f t="array" ref="K108">INDEX($BJ$5:$BU$44,G108+1,F108)</f>
        <v>754.1</v>
      </c>
      <c r="L108" s="6" cm="1">
        <f t="array" ref="L108">INDEX($BY$5:$CJ$44,G108+1,F108)</f>
        <v>263.5</v>
      </c>
      <c r="M108" s="2" cm="1">
        <f t="array" ref="M108">INDEX($CN$5:$CY$44,G108+1,F108)</f>
        <v>690</v>
      </c>
      <c r="N108" s="2" cm="1">
        <f t="array" ref="N108">INDEX($DC$5:$DN$44,G108+1,F108)</f>
        <v>523.6</v>
      </c>
    </row>
    <row r="109" spans="5:14" x14ac:dyDescent="0.25">
      <c r="E109" t="str">
        <f t="shared" si="3"/>
        <v>8M11Y</v>
      </c>
      <c r="F109">
        <f t="shared" si="4"/>
        <v>11</v>
      </c>
      <c r="G109">
        <f t="shared" si="5"/>
        <v>8</v>
      </c>
      <c r="H109" s="6" cm="1">
        <f t="array" ref="H109">INDEX($Q$5:$AB$44,G109+1,F109)</f>
        <v>451.9</v>
      </c>
      <c r="I109" s="2" cm="1">
        <f t="array" ref="I109">INDEX($AF$5:$AQ$44,G109+1,F109)</f>
        <v>278.3</v>
      </c>
      <c r="J109" s="2" cm="1">
        <f t="array" ref="J109">INDEX($AU$5:$BF$44,G109+1,F109)</f>
        <v>440</v>
      </c>
      <c r="K109" s="2" cm="1">
        <f t="array" ref="K109">INDEX($BJ$5:$BU$44,G109+1,F109)</f>
        <v>752.6</v>
      </c>
      <c r="L109" s="6" cm="1">
        <f t="array" ref="L109">INDEX($BY$5:$CJ$44,G109+1,F109)</f>
        <v>262.89999999999998</v>
      </c>
      <c r="M109" s="2" cm="1">
        <f t="array" ref="M109">INDEX($CN$5:$CY$44,G109+1,F109)</f>
        <v>688.6</v>
      </c>
      <c r="N109" s="2" cm="1">
        <f t="array" ref="N109">INDEX($DC$5:$DN$44,G109+1,F109)</f>
        <v>522.6</v>
      </c>
    </row>
    <row r="110" spans="5:14" x14ac:dyDescent="0.25">
      <c r="E110" t="str">
        <f t="shared" si="3"/>
        <v>8M12Y</v>
      </c>
      <c r="F110">
        <f t="shared" si="4"/>
        <v>12</v>
      </c>
      <c r="G110">
        <f t="shared" si="5"/>
        <v>8</v>
      </c>
      <c r="H110" s="6" cm="1">
        <f t="array" ref="H110">INDEX($Q$5:$AB$44,G110+1,F110)</f>
        <v>451</v>
      </c>
      <c r="I110" s="2" cm="1">
        <f t="array" ref="I110">INDEX($AF$5:$AQ$44,G110+1,F110)</f>
        <v>277.7</v>
      </c>
      <c r="J110" s="2" cm="1">
        <f t="array" ref="J110">INDEX($AU$5:$BF$44,G110+1,F110)</f>
        <v>439.1</v>
      </c>
      <c r="K110" s="2" cm="1">
        <f t="array" ref="K110">INDEX($BJ$5:$BU$44,G110+1,F110)</f>
        <v>751.1</v>
      </c>
      <c r="L110" s="6" cm="1">
        <f t="array" ref="L110">INDEX($BY$5:$CJ$44,G110+1,F110)</f>
        <v>262.39999999999998</v>
      </c>
      <c r="M110" s="2" cm="1">
        <f t="array" ref="M110">INDEX($CN$5:$CY$44,G110+1,F110)</f>
        <v>687.2</v>
      </c>
      <c r="N110" s="2" cm="1">
        <f t="array" ref="N110">INDEX($DC$5:$DN$44,G110+1,F110)</f>
        <v>521.5</v>
      </c>
    </row>
    <row r="111" spans="5:14" x14ac:dyDescent="0.25">
      <c r="E111" t="str">
        <f t="shared" si="3"/>
        <v>9M1Y</v>
      </c>
      <c r="F111">
        <f t="shared" si="4"/>
        <v>1</v>
      </c>
      <c r="G111">
        <f t="shared" si="5"/>
        <v>9</v>
      </c>
      <c r="H111" s="6" cm="1">
        <f t="array" ref="H111">INDEX($Q$5:$AB$44,G111+1,F111)</f>
        <v>450.1</v>
      </c>
      <c r="I111" s="2" cm="1">
        <f t="array" ref="I111">INDEX($AF$5:$AQ$44,G111+1,F111)</f>
        <v>277.10000000000002</v>
      </c>
      <c r="J111" s="2" cm="1">
        <f t="array" ref="J111">INDEX($AU$5:$BF$44,G111+1,F111)</f>
        <v>438.2</v>
      </c>
      <c r="K111" s="2" cm="1">
        <f t="array" ref="K111">INDEX($BJ$5:$BU$44,G111+1,F111)</f>
        <v>749.5</v>
      </c>
      <c r="L111" s="6" cm="1">
        <f t="array" ref="L111">INDEX($BY$5:$CJ$44,G111+1,F111)</f>
        <v>261.89999999999998</v>
      </c>
      <c r="M111" s="2" cm="1">
        <f t="array" ref="M111">INDEX($CN$5:$CY$44,G111+1,F111)</f>
        <v>685.8</v>
      </c>
      <c r="N111" s="2" cm="1">
        <f t="array" ref="N111">INDEX($DC$5:$DN$44,G111+1,F111)</f>
        <v>520.5</v>
      </c>
    </row>
    <row r="112" spans="5:14" x14ac:dyDescent="0.25">
      <c r="E112" t="str">
        <f t="shared" si="3"/>
        <v>9M2Y</v>
      </c>
      <c r="F112">
        <f t="shared" si="4"/>
        <v>2</v>
      </c>
      <c r="G112">
        <f t="shared" si="5"/>
        <v>9</v>
      </c>
      <c r="H112" s="6" cm="1">
        <f t="array" ref="H112">INDEX($Q$5:$AB$44,G112+1,F112)</f>
        <v>449.2</v>
      </c>
      <c r="I112" s="2" cm="1">
        <f t="array" ref="I112">INDEX($AF$5:$AQ$44,G112+1,F112)</f>
        <v>276.60000000000002</v>
      </c>
      <c r="J112" s="2" cm="1">
        <f t="array" ref="J112">INDEX($AU$5:$BF$44,G112+1,F112)</f>
        <v>437.3</v>
      </c>
      <c r="K112" s="2" cm="1">
        <f t="array" ref="K112">INDEX($BJ$5:$BU$44,G112+1,F112)</f>
        <v>748</v>
      </c>
      <c r="L112" s="6" cm="1">
        <f t="array" ref="L112">INDEX($BY$5:$CJ$44,G112+1,F112)</f>
        <v>261.3</v>
      </c>
      <c r="M112" s="2" cm="1">
        <f t="array" ref="M112">INDEX($CN$5:$CY$44,G112+1,F112)</f>
        <v>684.4</v>
      </c>
      <c r="N112" s="2" cm="1">
        <f t="array" ref="N112">INDEX($DC$5:$DN$44,G112+1,F112)</f>
        <v>519.4</v>
      </c>
    </row>
    <row r="113" spans="5:14" x14ac:dyDescent="0.25">
      <c r="E113" t="str">
        <f t="shared" si="3"/>
        <v>9M3Y</v>
      </c>
      <c r="F113">
        <f t="shared" si="4"/>
        <v>3</v>
      </c>
      <c r="G113">
        <f t="shared" si="5"/>
        <v>9</v>
      </c>
      <c r="H113" s="6" cm="1">
        <f t="array" ref="H113">INDEX($Q$5:$AB$44,G113+1,F113)</f>
        <v>448.3</v>
      </c>
      <c r="I113" s="2" cm="1">
        <f t="array" ref="I113">INDEX($AF$5:$AQ$44,G113+1,F113)</f>
        <v>276</v>
      </c>
      <c r="J113" s="2" cm="1">
        <f t="array" ref="J113">INDEX($AU$5:$BF$44,G113+1,F113)</f>
        <v>436.4</v>
      </c>
      <c r="K113" s="2" cm="1">
        <f t="array" ref="K113">INDEX($BJ$5:$BU$44,G113+1,F113)</f>
        <v>746.5</v>
      </c>
      <c r="L113" s="6" cm="1">
        <f t="array" ref="L113">INDEX($BY$5:$CJ$44,G113+1,F113)</f>
        <v>260.8</v>
      </c>
      <c r="M113" s="2" cm="1">
        <f t="array" ref="M113">INDEX($CN$5:$CY$44,G113+1,F113)</f>
        <v>683</v>
      </c>
      <c r="N113" s="2" cm="1">
        <f t="array" ref="N113">INDEX($DC$5:$DN$44,G113+1,F113)</f>
        <v>518.29999999999995</v>
      </c>
    </row>
    <row r="114" spans="5:14" x14ac:dyDescent="0.25">
      <c r="E114" t="str">
        <f t="shared" si="3"/>
        <v>9M4Y</v>
      </c>
      <c r="F114">
        <f t="shared" si="4"/>
        <v>4</v>
      </c>
      <c r="G114">
        <f t="shared" si="5"/>
        <v>9</v>
      </c>
      <c r="H114" s="6" cm="1">
        <f t="array" ref="H114">INDEX($Q$5:$AB$44,G114+1,F114)</f>
        <v>447.3</v>
      </c>
      <c r="I114" s="2" cm="1">
        <f t="array" ref="I114">INDEX($AF$5:$AQ$44,G114+1,F114)</f>
        <v>275.39999999999998</v>
      </c>
      <c r="J114" s="2" cm="1">
        <f t="array" ref="J114">INDEX($AU$5:$BF$44,G114+1,F114)</f>
        <v>435.5</v>
      </c>
      <c r="K114" s="2" cm="1">
        <f t="array" ref="K114">INDEX($BJ$5:$BU$44,G114+1,F114)</f>
        <v>745</v>
      </c>
      <c r="L114" s="6" cm="1">
        <f t="array" ref="L114">INDEX($BY$5:$CJ$44,G114+1,F114)</f>
        <v>260.3</v>
      </c>
      <c r="M114" s="2" cm="1">
        <f t="array" ref="M114">INDEX($CN$5:$CY$44,G114+1,F114)</f>
        <v>681.6</v>
      </c>
      <c r="N114" s="2" cm="1">
        <f t="array" ref="N114">INDEX($DC$5:$DN$44,G114+1,F114)</f>
        <v>517.29999999999995</v>
      </c>
    </row>
    <row r="115" spans="5:14" x14ac:dyDescent="0.25">
      <c r="E115" t="str">
        <f t="shared" si="3"/>
        <v>9M5Y</v>
      </c>
      <c r="F115">
        <f t="shared" si="4"/>
        <v>5</v>
      </c>
      <c r="G115">
        <f t="shared" si="5"/>
        <v>9</v>
      </c>
      <c r="H115" s="6" cm="1">
        <f t="array" ref="H115">INDEX($Q$5:$AB$44,G115+1,F115)</f>
        <v>446.4</v>
      </c>
      <c r="I115" s="2" cm="1">
        <f t="array" ref="I115">INDEX($AF$5:$AQ$44,G115+1,F115)</f>
        <v>274.89999999999998</v>
      </c>
      <c r="J115" s="2" cm="1">
        <f t="array" ref="J115">INDEX($AU$5:$BF$44,G115+1,F115)</f>
        <v>434.6</v>
      </c>
      <c r="K115" s="2" cm="1">
        <f t="array" ref="K115">INDEX($BJ$5:$BU$44,G115+1,F115)</f>
        <v>743.4</v>
      </c>
      <c r="L115" s="6" cm="1">
        <f t="array" ref="L115">INDEX($BY$5:$CJ$44,G115+1,F115)</f>
        <v>259.7</v>
      </c>
      <c r="M115" s="2" cm="1">
        <f t="array" ref="M115">INDEX($CN$5:$CY$44,G115+1,F115)</f>
        <v>680.2</v>
      </c>
      <c r="N115" s="2" cm="1">
        <f t="array" ref="N115">INDEX($DC$5:$DN$44,G115+1,F115)</f>
        <v>516.20000000000005</v>
      </c>
    </row>
    <row r="116" spans="5:14" x14ac:dyDescent="0.25">
      <c r="E116" t="str">
        <f t="shared" si="3"/>
        <v>9M6Y</v>
      </c>
      <c r="F116">
        <f t="shared" si="4"/>
        <v>6</v>
      </c>
      <c r="G116">
        <f t="shared" si="5"/>
        <v>9</v>
      </c>
      <c r="H116" s="6" cm="1">
        <f t="array" ref="H116">INDEX($Q$5:$AB$44,G116+1,F116)</f>
        <v>445.5</v>
      </c>
      <c r="I116" s="2" cm="1">
        <f t="array" ref="I116">INDEX($AF$5:$AQ$44,G116+1,F116)</f>
        <v>274.3</v>
      </c>
      <c r="J116" s="2" cm="1">
        <f t="array" ref="J116">INDEX($AU$5:$BF$44,G116+1,F116)</f>
        <v>433.8</v>
      </c>
      <c r="K116" s="2" cm="1">
        <f t="array" ref="K116">INDEX($BJ$5:$BU$44,G116+1,F116)</f>
        <v>741.9</v>
      </c>
      <c r="L116" s="6" cm="1">
        <f t="array" ref="L116">INDEX($BY$5:$CJ$44,G116+1,F116)</f>
        <v>259.2</v>
      </c>
      <c r="M116" s="2" cm="1">
        <f t="array" ref="M116">INDEX($CN$5:$CY$44,G116+1,F116)</f>
        <v>678.8</v>
      </c>
      <c r="N116" s="2" cm="1">
        <f t="array" ref="N116">INDEX($DC$5:$DN$44,G116+1,F116)</f>
        <v>515.20000000000005</v>
      </c>
    </row>
    <row r="117" spans="5:14" x14ac:dyDescent="0.25">
      <c r="E117" t="str">
        <f t="shared" si="3"/>
        <v>9M7Y</v>
      </c>
      <c r="F117">
        <f t="shared" si="4"/>
        <v>7</v>
      </c>
      <c r="G117">
        <f t="shared" si="5"/>
        <v>9</v>
      </c>
      <c r="H117" s="6" cm="1">
        <f t="array" ref="H117">INDEX($Q$5:$AB$44,G117+1,F117)</f>
        <v>444.6</v>
      </c>
      <c r="I117" s="2" cm="1">
        <f t="array" ref="I117">INDEX($AF$5:$AQ$44,G117+1,F117)</f>
        <v>273.8</v>
      </c>
      <c r="J117" s="2" cm="1">
        <f t="array" ref="J117">INDEX($AU$5:$BF$44,G117+1,F117)</f>
        <v>432.9</v>
      </c>
      <c r="K117" s="2" cm="1">
        <f t="array" ref="K117">INDEX($BJ$5:$BU$44,G117+1,F117)</f>
        <v>740.4</v>
      </c>
      <c r="L117" s="6" cm="1">
        <f t="array" ref="L117">INDEX($BY$5:$CJ$44,G117+1,F117)</f>
        <v>258.7</v>
      </c>
      <c r="M117" s="2" cm="1">
        <f t="array" ref="M117">INDEX($CN$5:$CY$44,G117+1,F117)</f>
        <v>677.4</v>
      </c>
      <c r="N117" s="2" cm="1">
        <f t="array" ref="N117">INDEX($DC$5:$DN$44,G117+1,F117)</f>
        <v>514.1</v>
      </c>
    </row>
    <row r="118" spans="5:14" x14ac:dyDescent="0.25">
      <c r="E118" t="str">
        <f t="shared" si="3"/>
        <v>9M8Y</v>
      </c>
      <c r="F118">
        <f t="shared" si="4"/>
        <v>8</v>
      </c>
      <c r="G118">
        <f t="shared" si="5"/>
        <v>9</v>
      </c>
      <c r="H118" s="6" cm="1">
        <f t="array" ref="H118">INDEX($Q$5:$AB$44,G118+1,F118)</f>
        <v>443.7</v>
      </c>
      <c r="I118" s="2" cm="1">
        <f t="array" ref="I118">INDEX($AF$5:$AQ$44,G118+1,F118)</f>
        <v>273.2</v>
      </c>
      <c r="J118" s="2" cm="1">
        <f t="array" ref="J118">INDEX($AU$5:$BF$44,G118+1,F118)</f>
        <v>432</v>
      </c>
      <c r="K118" s="2" cm="1">
        <f t="array" ref="K118">INDEX($BJ$5:$BU$44,G118+1,F118)</f>
        <v>738.9</v>
      </c>
      <c r="L118" s="6" cm="1">
        <f t="array" ref="L118">INDEX($BY$5:$CJ$44,G118+1,F118)</f>
        <v>258.10000000000002</v>
      </c>
      <c r="M118" s="2" cm="1">
        <f t="array" ref="M118">INDEX($CN$5:$CY$44,G118+1,F118)</f>
        <v>676</v>
      </c>
      <c r="N118" s="2" cm="1">
        <f t="array" ref="N118">INDEX($DC$5:$DN$44,G118+1,F118)</f>
        <v>513</v>
      </c>
    </row>
    <row r="119" spans="5:14" x14ac:dyDescent="0.25">
      <c r="E119" t="str">
        <f t="shared" si="3"/>
        <v>9M9Y</v>
      </c>
      <c r="F119">
        <f t="shared" si="4"/>
        <v>9</v>
      </c>
      <c r="G119">
        <f t="shared" si="5"/>
        <v>9</v>
      </c>
      <c r="H119" s="6" cm="1">
        <f t="array" ref="H119">INDEX($Q$5:$AB$44,G119+1,F119)</f>
        <v>442.8</v>
      </c>
      <c r="I119" s="2" cm="1">
        <f t="array" ref="I119">INDEX($AF$5:$AQ$44,G119+1,F119)</f>
        <v>272.60000000000002</v>
      </c>
      <c r="J119" s="2" cm="1">
        <f t="array" ref="J119">INDEX($AU$5:$BF$44,G119+1,F119)</f>
        <v>431.1</v>
      </c>
      <c r="K119" s="2" cm="1">
        <f t="array" ref="K119">INDEX($BJ$5:$BU$44,G119+1,F119)</f>
        <v>737.3</v>
      </c>
      <c r="L119" s="6" cm="1">
        <f t="array" ref="L119">INDEX($BY$5:$CJ$44,G119+1,F119)</f>
        <v>257.60000000000002</v>
      </c>
      <c r="M119" s="2" cm="1">
        <f t="array" ref="M119">INDEX($CN$5:$CY$44,G119+1,F119)</f>
        <v>674.6</v>
      </c>
      <c r="N119" s="2" cm="1">
        <f t="array" ref="N119">INDEX($DC$5:$DN$44,G119+1,F119)</f>
        <v>512</v>
      </c>
    </row>
    <row r="120" spans="5:14" x14ac:dyDescent="0.25">
      <c r="E120" t="str">
        <f t="shared" si="3"/>
        <v>9M10Y</v>
      </c>
      <c r="F120">
        <f t="shared" si="4"/>
        <v>10</v>
      </c>
      <c r="G120">
        <f t="shared" si="5"/>
        <v>9</v>
      </c>
      <c r="H120" s="6" cm="1">
        <f t="array" ref="H120">INDEX($Q$5:$AB$44,G120+1,F120)</f>
        <v>441.8</v>
      </c>
      <c r="I120" s="2" cm="1">
        <f t="array" ref="I120">INDEX($AF$5:$AQ$44,G120+1,F120)</f>
        <v>272.10000000000002</v>
      </c>
      <c r="J120" s="2" cm="1">
        <f t="array" ref="J120">INDEX($AU$5:$BF$44,G120+1,F120)</f>
        <v>430.2</v>
      </c>
      <c r="K120" s="2" cm="1">
        <f t="array" ref="K120">INDEX($BJ$5:$BU$44,G120+1,F120)</f>
        <v>735.8</v>
      </c>
      <c r="L120" s="6" cm="1">
        <f t="array" ref="L120">INDEX($BY$5:$CJ$44,G120+1,F120)</f>
        <v>257.10000000000002</v>
      </c>
      <c r="M120" s="2" cm="1">
        <f t="array" ref="M120">INDEX($CN$5:$CY$44,G120+1,F120)</f>
        <v>673.2</v>
      </c>
      <c r="N120" s="2" cm="1">
        <f t="array" ref="N120">INDEX($DC$5:$DN$44,G120+1,F120)</f>
        <v>510.9</v>
      </c>
    </row>
    <row r="121" spans="5:14" x14ac:dyDescent="0.25">
      <c r="E121" t="str">
        <f t="shared" si="3"/>
        <v>9M11Y</v>
      </c>
      <c r="F121">
        <f t="shared" si="4"/>
        <v>11</v>
      </c>
      <c r="G121">
        <f t="shared" si="5"/>
        <v>9</v>
      </c>
      <c r="H121" s="6" cm="1">
        <f t="array" ref="H121">INDEX($Q$5:$AB$44,G121+1,F121)</f>
        <v>440.9</v>
      </c>
      <c r="I121" s="2" cm="1">
        <f t="array" ref="I121">INDEX($AF$5:$AQ$44,G121+1,F121)</f>
        <v>271.5</v>
      </c>
      <c r="J121" s="2" cm="1">
        <f t="array" ref="J121">INDEX($AU$5:$BF$44,G121+1,F121)</f>
        <v>429.3</v>
      </c>
      <c r="K121" s="2" cm="1">
        <f t="array" ref="K121">INDEX($BJ$5:$BU$44,G121+1,F121)</f>
        <v>734.3</v>
      </c>
      <c r="L121" s="6" cm="1">
        <f t="array" ref="L121">INDEX($BY$5:$CJ$44,G121+1,F121)</f>
        <v>256.5</v>
      </c>
      <c r="M121" s="2" cm="1">
        <f t="array" ref="M121">INDEX($CN$5:$CY$44,G121+1,F121)</f>
        <v>671.8</v>
      </c>
      <c r="N121" s="2" cm="1">
        <f t="array" ref="N121">INDEX($DC$5:$DN$44,G121+1,F121)</f>
        <v>509.9</v>
      </c>
    </row>
    <row r="122" spans="5:14" x14ac:dyDescent="0.25">
      <c r="E122" t="str">
        <f t="shared" si="3"/>
        <v>9M12Y</v>
      </c>
      <c r="F122">
        <f t="shared" si="4"/>
        <v>12</v>
      </c>
      <c r="G122">
        <f t="shared" si="5"/>
        <v>9</v>
      </c>
      <c r="H122" s="6" cm="1">
        <f t="array" ref="H122">INDEX($Q$5:$AB$44,G122+1,F122)</f>
        <v>440</v>
      </c>
      <c r="I122" s="2" cm="1">
        <f t="array" ref="I122">INDEX($AF$5:$AQ$44,G122+1,F122)</f>
        <v>270.89999999999998</v>
      </c>
      <c r="J122" s="2" cm="1">
        <f t="array" ref="J122">INDEX($AU$5:$BF$44,G122+1,F122)</f>
        <v>428.4</v>
      </c>
      <c r="K122" s="2" cm="1">
        <f t="array" ref="K122">INDEX($BJ$5:$BU$44,G122+1,F122)</f>
        <v>732.8</v>
      </c>
      <c r="L122" s="6" cm="1">
        <f t="array" ref="L122">INDEX($BY$5:$CJ$44,G122+1,F122)</f>
        <v>256</v>
      </c>
      <c r="M122" s="2" cm="1">
        <f t="array" ref="M122">INDEX($CN$5:$CY$44,G122+1,F122)</f>
        <v>670.4</v>
      </c>
      <c r="N122" s="2" cm="1">
        <f t="array" ref="N122">INDEX($DC$5:$DN$44,G122+1,F122)</f>
        <v>508.8</v>
      </c>
    </row>
    <row r="123" spans="5:14" x14ac:dyDescent="0.25">
      <c r="E123" t="str">
        <f t="shared" si="3"/>
        <v>10M1Y</v>
      </c>
      <c r="F123">
        <f t="shared" si="4"/>
        <v>1</v>
      </c>
      <c r="G123">
        <f t="shared" si="5"/>
        <v>10</v>
      </c>
      <c r="H123" s="6" cm="1">
        <f t="array" ref="H123">INDEX($Q$5:$AB$44,G123+1,F123)</f>
        <v>439.1</v>
      </c>
      <c r="I123" s="2" cm="1">
        <f t="array" ref="I123">INDEX($AF$5:$AQ$44,G123+1,F123)</f>
        <v>270.39999999999998</v>
      </c>
      <c r="J123" s="2" cm="1">
        <f t="array" ref="J123">INDEX($AU$5:$BF$44,G123+1,F123)</f>
        <v>427.5</v>
      </c>
      <c r="K123" s="2" cm="1">
        <f t="array" ref="K123">INDEX($BJ$5:$BU$44,G123+1,F123)</f>
        <v>731.2</v>
      </c>
      <c r="L123" s="6" cm="1">
        <f t="array" ref="L123">INDEX($BY$5:$CJ$44,G123+1,F123)</f>
        <v>255.5</v>
      </c>
      <c r="M123" s="2" cm="1">
        <f t="array" ref="M123">INDEX($CN$5:$CY$44,G123+1,F123)</f>
        <v>669</v>
      </c>
      <c r="N123" s="2" cm="1">
        <f t="array" ref="N123">INDEX($DC$5:$DN$44,G123+1,F123)</f>
        <v>507.7</v>
      </c>
    </row>
    <row r="124" spans="5:14" x14ac:dyDescent="0.25">
      <c r="E124" t="str">
        <f t="shared" si="3"/>
        <v>10M2Y</v>
      </c>
      <c r="F124">
        <f t="shared" si="4"/>
        <v>2</v>
      </c>
      <c r="G124">
        <f t="shared" si="5"/>
        <v>10</v>
      </c>
      <c r="H124" s="6" cm="1">
        <f t="array" ref="H124">INDEX($Q$5:$AB$44,G124+1,F124)</f>
        <v>438.2</v>
      </c>
      <c r="I124" s="2" cm="1">
        <f t="array" ref="I124">INDEX($AF$5:$AQ$44,G124+1,F124)</f>
        <v>269.8</v>
      </c>
      <c r="J124" s="2" cm="1">
        <f t="array" ref="J124">INDEX($AU$5:$BF$44,G124+1,F124)</f>
        <v>426.6</v>
      </c>
      <c r="K124" s="2" cm="1">
        <f t="array" ref="K124">INDEX($BJ$5:$BU$44,G124+1,F124)</f>
        <v>729.7</v>
      </c>
      <c r="L124" s="6" cm="1">
        <f t="array" ref="L124">INDEX($BY$5:$CJ$44,G124+1,F124)</f>
        <v>254.9</v>
      </c>
      <c r="M124" s="2" cm="1">
        <f t="array" ref="M124">INDEX($CN$5:$CY$44,G124+1,F124)</f>
        <v>667.6</v>
      </c>
      <c r="N124" s="2" cm="1">
        <f t="array" ref="N124">INDEX($DC$5:$DN$44,G124+1,F124)</f>
        <v>506.7</v>
      </c>
    </row>
    <row r="125" spans="5:14" x14ac:dyDescent="0.25">
      <c r="E125" t="str">
        <f t="shared" si="3"/>
        <v>10M3Y</v>
      </c>
      <c r="F125">
        <f t="shared" si="4"/>
        <v>3</v>
      </c>
      <c r="G125">
        <f t="shared" si="5"/>
        <v>10</v>
      </c>
      <c r="H125" s="6" cm="1">
        <f t="array" ref="H125">INDEX($Q$5:$AB$44,G125+1,F125)</f>
        <v>437.3</v>
      </c>
      <c r="I125" s="2" cm="1">
        <f t="array" ref="I125">INDEX($AF$5:$AQ$44,G125+1,F125)</f>
        <v>269.2</v>
      </c>
      <c r="J125" s="2" cm="1">
        <f t="array" ref="J125">INDEX($AU$5:$BF$44,G125+1,F125)</f>
        <v>425.7</v>
      </c>
      <c r="K125" s="2" cm="1">
        <f t="array" ref="K125">INDEX($BJ$5:$BU$44,G125+1,F125)</f>
        <v>728.2</v>
      </c>
      <c r="L125" s="6" cm="1">
        <f t="array" ref="L125">INDEX($BY$5:$CJ$44,G125+1,F125)</f>
        <v>254.4</v>
      </c>
      <c r="M125" s="2" cm="1">
        <f t="array" ref="M125">INDEX($CN$5:$CY$44,G125+1,F125)</f>
        <v>666.2</v>
      </c>
      <c r="N125" s="2" cm="1">
        <f t="array" ref="N125">INDEX($DC$5:$DN$44,G125+1,F125)</f>
        <v>505.6</v>
      </c>
    </row>
    <row r="126" spans="5:14" x14ac:dyDescent="0.25">
      <c r="E126" t="str">
        <f t="shared" si="3"/>
        <v>10M4Y</v>
      </c>
      <c r="F126">
        <f t="shared" si="4"/>
        <v>4</v>
      </c>
      <c r="G126">
        <f t="shared" si="5"/>
        <v>10</v>
      </c>
      <c r="H126" s="6" cm="1">
        <f t="array" ref="H126">INDEX($Q$5:$AB$44,G126+1,F126)</f>
        <v>436.3</v>
      </c>
      <c r="I126" s="2" cm="1">
        <f t="array" ref="I126">INDEX($AF$5:$AQ$44,G126+1,F126)</f>
        <v>268.7</v>
      </c>
      <c r="J126" s="2" cm="1">
        <f t="array" ref="J126">INDEX($AU$5:$BF$44,G126+1,F126)</f>
        <v>424.8</v>
      </c>
      <c r="K126" s="2" cm="1">
        <f t="array" ref="K126">INDEX($BJ$5:$BU$44,G126+1,F126)</f>
        <v>726.6</v>
      </c>
      <c r="L126" s="6" cm="1">
        <f t="array" ref="L126">INDEX($BY$5:$CJ$44,G126+1,F126)</f>
        <v>253.9</v>
      </c>
      <c r="M126" s="2" cm="1">
        <f t="array" ref="M126">INDEX($CN$5:$CY$44,G126+1,F126)</f>
        <v>664.8</v>
      </c>
      <c r="N126" s="2" cm="1">
        <f t="array" ref="N126">INDEX($DC$5:$DN$44,G126+1,F126)</f>
        <v>504.6</v>
      </c>
    </row>
    <row r="127" spans="5:14" x14ac:dyDescent="0.25">
      <c r="E127" t="str">
        <f t="shared" si="3"/>
        <v>10M5Y</v>
      </c>
      <c r="F127">
        <f t="shared" si="4"/>
        <v>5</v>
      </c>
      <c r="G127">
        <f t="shared" si="5"/>
        <v>10</v>
      </c>
      <c r="H127" s="6" cm="1">
        <f t="array" ref="H127">INDEX($Q$5:$AB$44,G127+1,F127)</f>
        <v>435.4</v>
      </c>
      <c r="I127" s="2" cm="1">
        <f t="array" ref="I127">INDEX($AF$5:$AQ$44,G127+1,F127)</f>
        <v>268.10000000000002</v>
      </c>
      <c r="J127" s="2" cm="1">
        <f t="array" ref="J127">INDEX($AU$5:$BF$44,G127+1,F127)</f>
        <v>423.9</v>
      </c>
      <c r="K127" s="2" cm="1">
        <f t="array" ref="K127">INDEX($BJ$5:$BU$44,G127+1,F127)</f>
        <v>725.1</v>
      </c>
      <c r="L127" s="6" cm="1">
        <f t="array" ref="L127">INDEX($BY$5:$CJ$44,G127+1,F127)</f>
        <v>253.3</v>
      </c>
      <c r="M127" s="2" cm="1">
        <f t="array" ref="M127">INDEX($CN$5:$CY$44,G127+1,F127)</f>
        <v>663.4</v>
      </c>
      <c r="N127" s="2" cm="1">
        <f t="array" ref="N127">INDEX($DC$5:$DN$44,G127+1,F127)</f>
        <v>503.5</v>
      </c>
    </row>
    <row r="128" spans="5:14" x14ac:dyDescent="0.25">
      <c r="E128" t="str">
        <f t="shared" si="3"/>
        <v>10M6Y</v>
      </c>
      <c r="F128">
        <f t="shared" si="4"/>
        <v>6</v>
      </c>
      <c r="G128">
        <f t="shared" si="5"/>
        <v>10</v>
      </c>
      <c r="H128" s="6" cm="1">
        <f t="array" ref="H128">INDEX($Q$5:$AB$44,G128+1,F128)</f>
        <v>434.5</v>
      </c>
      <c r="I128" s="2" cm="1">
        <f t="array" ref="I128">INDEX($AF$5:$AQ$44,G128+1,F128)</f>
        <v>267.5</v>
      </c>
      <c r="J128" s="2" cm="1">
        <f t="array" ref="J128">INDEX($AU$5:$BF$44,G128+1,F128)</f>
        <v>423</v>
      </c>
      <c r="K128" s="2" cm="1">
        <f t="array" ref="K128">INDEX($BJ$5:$BU$44,G128+1,F128)</f>
        <v>723.6</v>
      </c>
      <c r="L128" s="6" cm="1">
        <f t="array" ref="L128">INDEX($BY$5:$CJ$44,G128+1,F128)</f>
        <v>252.8</v>
      </c>
      <c r="M128" s="2" cm="1">
        <f t="array" ref="M128">INDEX($CN$5:$CY$44,G128+1,F128)</f>
        <v>662</v>
      </c>
      <c r="N128" s="2" cm="1">
        <f t="array" ref="N128">INDEX($DC$5:$DN$44,G128+1,F128)</f>
        <v>502.4</v>
      </c>
    </row>
    <row r="129" spans="5:14" x14ac:dyDescent="0.25">
      <c r="E129" t="str">
        <f t="shared" si="3"/>
        <v>10M7Y</v>
      </c>
      <c r="F129">
        <f t="shared" si="4"/>
        <v>7</v>
      </c>
      <c r="G129">
        <f t="shared" si="5"/>
        <v>10</v>
      </c>
      <c r="H129" s="6" cm="1">
        <f t="array" ref="H129">INDEX($Q$5:$AB$44,G129+1,F129)</f>
        <v>433.6</v>
      </c>
      <c r="I129" s="2" cm="1">
        <f t="array" ref="I129">INDEX($AF$5:$AQ$44,G129+1,F129)</f>
        <v>267</v>
      </c>
      <c r="J129" s="2" cm="1">
        <f t="array" ref="J129">INDEX($AU$5:$BF$44,G129+1,F129)</f>
        <v>422.2</v>
      </c>
      <c r="K129" s="2" cm="1">
        <f t="array" ref="K129">INDEX($BJ$5:$BU$44,G129+1,F129)</f>
        <v>722.1</v>
      </c>
      <c r="L129" s="6" cm="1">
        <f t="array" ref="L129">INDEX($BY$5:$CJ$44,G129+1,F129)</f>
        <v>252.3</v>
      </c>
      <c r="M129" s="2" cm="1">
        <f t="array" ref="M129">INDEX($CN$5:$CY$44,G129+1,F129)</f>
        <v>660.6</v>
      </c>
      <c r="N129" s="2" cm="1">
        <f t="array" ref="N129">INDEX($DC$5:$DN$44,G129+1,F129)</f>
        <v>501.4</v>
      </c>
    </row>
    <row r="130" spans="5:14" x14ac:dyDescent="0.25">
      <c r="E130" t="str">
        <f t="shared" si="3"/>
        <v>10M8Y</v>
      </c>
      <c r="F130">
        <f t="shared" si="4"/>
        <v>8</v>
      </c>
      <c r="G130">
        <f t="shared" si="5"/>
        <v>10</v>
      </c>
      <c r="H130" s="6" cm="1">
        <f t="array" ref="H130">INDEX($Q$5:$AB$44,G130+1,F130)</f>
        <v>432.7</v>
      </c>
      <c r="I130" s="2" cm="1">
        <f t="array" ref="I130">INDEX($AF$5:$AQ$44,G130+1,F130)</f>
        <v>266.39999999999998</v>
      </c>
      <c r="J130" s="2" cm="1">
        <f t="array" ref="J130">INDEX($AU$5:$BF$44,G130+1,F130)</f>
        <v>421.3</v>
      </c>
      <c r="K130" s="2" cm="1">
        <f t="array" ref="K130">INDEX($BJ$5:$BU$44,G130+1,F130)</f>
        <v>720.5</v>
      </c>
      <c r="L130" s="6" cm="1">
        <f t="array" ref="L130">INDEX($BY$5:$CJ$44,G130+1,F130)</f>
        <v>251.7</v>
      </c>
      <c r="M130" s="2" cm="1">
        <f t="array" ref="M130">INDEX($CN$5:$CY$44,G130+1,F130)</f>
        <v>659.2</v>
      </c>
      <c r="N130" s="2" cm="1">
        <f t="array" ref="N130">INDEX($DC$5:$DN$44,G130+1,F130)</f>
        <v>500.3</v>
      </c>
    </row>
    <row r="131" spans="5:14" x14ac:dyDescent="0.25">
      <c r="E131" t="str">
        <f t="shared" si="3"/>
        <v>10M9Y</v>
      </c>
      <c r="F131">
        <f t="shared" si="4"/>
        <v>9</v>
      </c>
      <c r="G131">
        <f t="shared" si="5"/>
        <v>10</v>
      </c>
      <c r="H131" s="6" cm="1">
        <f t="array" ref="H131">INDEX($Q$5:$AB$44,G131+1,F131)</f>
        <v>431.8</v>
      </c>
      <c r="I131" s="2" cm="1">
        <f t="array" ref="I131">INDEX($AF$5:$AQ$44,G131+1,F131)</f>
        <v>265.89999999999998</v>
      </c>
      <c r="J131" s="2" cm="1">
        <f t="array" ref="J131">INDEX($AU$5:$BF$44,G131+1,F131)</f>
        <v>420.4</v>
      </c>
      <c r="K131" s="2" cm="1">
        <f t="array" ref="K131">INDEX($BJ$5:$BU$44,G131+1,F131)</f>
        <v>719</v>
      </c>
      <c r="L131" s="6" cm="1">
        <f t="array" ref="L131">INDEX($BY$5:$CJ$44,G131+1,F131)</f>
        <v>251.2</v>
      </c>
      <c r="M131" s="2" cm="1">
        <f t="array" ref="M131">INDEX($CN$5:$CY$44,G131+1,F131)</f>
        <v>657.8</v>
      </c>
      <c r="N131" s="2" cm="1">
        <f t="array" ref="N131">INDEX($DC$5:$DN$44,G131+1,F131)</f>
        <v>499.3</v>
      </c>
    </row>
    <row r="132" spans="5:14" x14ac:dyDescent="0.25">
      <c r="E132" t="str">
        <f t="shared" ref="E132:E195" si="6">_xlfn.CONCAT(G132,"M",F132,"Y")</f>
        <v>10M10Y</v>
      </c>
      <c r="F132">
        <f t="shared" si="4"/>
        <v>10</v>
      </c>
      <c r="G132">
        <f t="shared" si="5"/>
        <v>10</v>
      </c>
      <c r="H132" s="6" cm="1">
        <f t="array" ref="H132">INDEX($Q$5:$AB$44,G132+1,F132)</f>
        <v>430.8</v>
      </c>
      <c r="I132" s="2" cm="1">
        <f t="array" ref="I132">INDEX($AF$5:$AQ$44,G132+1,F132)</f>
        <v>265.3</v>
      </c>
      <c r="J132" s="2" cm="1">
        <f t="array" ref="J132">INDEX($AU$5:$BF$44,G132+1,F132)</f>
        <v>419.5</v>
      </c>
      <c r="K132" s="2" cm="1">
        <f t="array" ref="K132">INDEX($BJ$5:$BU$44,G132+1,F132)</f>
        <v>717.5</v>
      </c>
      <c r="L132" s="6" cm="1">
        <f t="array" ref="L132">INDEX($BY$5:$CJ$44,G132+1,F132)</f>
        <v>250.7</v>
      </c>
      <c r="M132" s="2" cm="1">
        <f t="array" ref="M132">INDEX($CN$5:$CY$44,G132+1,F132)</f>
        <v>656.4</v>
      </c>
      <c r="N132" s="2" cm="1">
        <f t="array" ref="N132">INDEX($DC$5:$DN$44,G132+1,F132)</f>
        <v>498.2</v>
      </c>
    </row>
    <row r="133" spans="5:14" x14ac:dyDescent="0.25">
      <c r="E133" t="str">
        <f t="shared" si="6"/>
        <v>10M11Y</v>
      </c>
      <c r="F133">
        <f t="shared" si="4"/>
        <v>11</v>
      </c>
      <c r="G133">
        <f t="shared" si="5"/>
        <v>10</v>
      </c>
      <c r="H133" s="6" cm="1">
        <f t="array" ref="H133">INDEX($Q$5:$AB$44,G133+1,F133)</f>
        <v>429.9</v>
      </c>
      <c r="I133" s="2" cm="1">
        <f t="array" ref="I133">INDEX($AF$5:$AQ$44,G133+1,F133)</f>
        <v>264.7</v>
      </c>
      <c r="J133" s="2" cm="1">
        <f t="array" ref="J133">INDEX($AU$5:$BF$44,G133+1,F133)</f>
        <v>418.6</v>
      </c>
      <c r="K133" s="2" cm="1">
        <f t="array" ref="K133">INDEX($BJ$5:$BU$44,G133+1,F133)</f>
        <v>716</v>
      </c>
      <c r="L133" s="6" cm="1">
        <f t="array" ref="L133">INDEX($BY$5:$CJ$44,G133+1,F133)</f>
        <v>250.1</v>
      </c>
      <c r="M133" s="2" cm="1">
        <f t="array" ref="M133">INDEX($CN$5:$CY$44,G133+1,F133)</f>
        <v>655</v>
      </c>
      <c r="N133" s="2" cm="1">
        <f t="array" ref="N133">INDEX($DC$5:$DN$44,G133+1,F133)</f>
        <v>497.1</v>
      </c>
    </row>
    <row r="134" spans="5:14" x14ac:dyDescent="0.25">
      <c r="E134" t="str">
        <f t="shared" si="6"/>
        <v>10M12Y</v>
      </c>
      <c r="F134">
        <f t="shared" si="4"/>
        <v>12</v>
      </c>
      <c r="G134">
        <f t="shared" si="5"/>
        <v>10</v>
      </c>
      <c r="H134" s="6" cm="1">
        <f t="array" ref="H134">INDEX($Q$5:$AB$44,G134+1,F134)</f>
        <v>429</v>
      </c>
      <c r="I134" s="2" cm="1">
        <f t="array" ref="I134">INDEX($AF$5:$AQ$44,G134+1,F134)</f>
        <v>264.2</v>
      </c>
      <c r="J134" s="2" cm="1">
        <f t="array" ref="J134">INDEX($AU$5:$BF$44,G134+1,F134)</f>
        <v>417.7</v>
      </c>
      <c r="K134" s="2" cm="1">
        <f t="array" ref="K134">INDEX($BJ$5:$BU$44,G134+1,F134)</f>
        <v>714.4</v>
      </c>
      <c r="L134" s="6" cm="1">
        <f t="array" ref="L134">INDEX($BY$5:$CJ$44,G134+1,F134)</f>
        <v>249.6</v>
      </c>
      <c r="M134" s="2" cm="1">
        <f t="array" ref="M134">INDEX($CN$5:$CY$44,G134+1,F134)</f>
        <v>653.6</v>
      </c>
      <c r="N134" s="2" cm="1">
        <f t="array" ref="N134">INDEX($DC$5:$DN$44,G134+1,F134)</f>
        <v>496.1</v>
      </c>
    </row>
    <row r="135" spans="5:14" x14ac:dyDescent="0.25">
      <c r="E135" t="str">
        <f t="shared" si="6"/>
        <v>11M1Y</v>
      </c>
      <c r="F135">
        <f t="shared" si="4"/>
        <v>1</v>
      </c>
      <c r="G135">
        <f t="shared" si="5"/>
        <v>11</v>
      </c>
      <c r="H135" s="6" cm="1">
        <f t="array" ref="H135">INDEX($Q$5:$AB$44,G135+1,F135)</f>
        <v>428.1</v>
      </c>
      <c r="I135" s="2" cm="1">
        <f t="array" ref="I135">INDEX($AF$5:$AQ$44,G135+1,F135)</f>
        <v>263.60000000000002</v>
      </c>
      <c r="J135" s="2" cm="1">
        <f t="array" ref="J135">INDEX($AU$5:$BF$44,G135+1,F135)</f>
        <v>416.8</v>
      </c>
      <c r="K135" s="2" cm="1">
        <f t="array" ref="K135">INDEX($BJ$5:$BU$44,G135+1,F135)</f>
        <v>712.9</v>
      </c>
      <c r="L135" s="6" cm="1">
        <f t="array" ref="L135">INDEX($BY$5:$CJ$44,G135+1,F135)</f>
        <v>249.1</v>
      </c>
      <c r="M135" s="2" cm="1">
        <f t="array" ref="M135">INDEX($CN$5:$CY$44,G135+1,F135)</f>
        <v>652.20000000000005</v>
      </c>
      <c r="N135" s="2" cm="1">
        <f t="array" ref="N135">INDEX($DC$5:$DN$44,G135+1,F135)</f>
        <v>495</v>
      </c>
    </row>
    <row r="136" spans="5:14" x14ac:dyDescent="0.25">
      <c r="E136" t="str">
        <f t="shared" si="6"/>
        <v>11M2Y</v>
      </c>
      <c r="F136">
        <f t="shared" si="4"/>
        <v>2</v>
      </c>
      <c r="G136">
        <f t="shared" si="5"/>
        <v>11</v>
      </c>
      <c r="H136" s="6" cm="1">
        <f t="array" ref="H136">INDEX($Q$5:$AB$44,G136+1,F136)</f>
        <v>427.2</v>
      </c>
      <c r="I136" s="2" cm="1">
        <f t="array" ref="I136">INDEX($AF$5:$AQ$44,G136+1,F136)</f>
        <v>263</v>
      </c>
      <c r="J136" s="2" cm="1">
        <f t="array" ref="J136">INDEX($AU$5:$BF$44,G136+1,F136)</f>
        <v>415.9</v>
      </c>
      <c r="K136" s="2" cm="1">
        <f t="array" ref="K136">INDEX($BJ$5:$BU$44,G136+1,F136)</f>
        <v>711.4</v>
      </c>
      <c r="L136" s="6" cm="1">
        <f t="array" ref="L136">INDEX($BY$5:$CJ$44,G136+1,F136)</f>
        <v>248.5</v>
      </c>
      <c r="M136" s="2" cm="1">
        <f t="array" ref="M136">INDEX($CN$5:$CY$44,G136+1,F136)</f>
        <v>650.79999999999995</v>
      </c>
      <c r="N136" s="2" cm="1">
        <f t="array" ref="N136">INDEX($DC$5:$DN$44,G136+1,F136)</f>
        <v>494</v>
      </c>
    </row>
    <row r="137" spans="5:14" x14ac:dyDescent="0.25">
      <c r="E137" t="str">
        <f t="shared" si="6"/>
        <v>11M3Y</v>
      </c>
      <c r="F137">
        <f t="shared" si="4"/>
        <v>3</v>
      </c>
      <c r="G137">
        <f t="shared" si="5"/>
        <v>11</v>
      </c>
      <c r="H137" s="6" cm="1">
        <f t="array" ref="H137">INDEX($Q$5:$AB$44,G137+1,F137)</f>
        <v>426.3</v>
      </c>
      <c r="I137" s="2" cm="1">
        <f t="array" ref="I137">INDEX($AF$5:$AQ$44,G137+1,F137)</f>
        <v>262.5</v>
      </c>
      <c r="J137" s="2" cm="1">
        <f t="array" ref="J137">INDEX($AU$5:$BF$44,G137+1,F137)</f>
        <v>415</v>
      </c>
      <c r="K137" s="2" cm="1">
        <f t="array" ref="K137">INDEX($BJ$5:$BU$44,G137+1,F137)</f>
        <v>709.8</v>
      </c>
      <c r="L137" s="6" cm="1">
        <f t="array" ref="L137">INDEX($BY$5:$CJ$44,G137+1,F137)</f>
        <v>248</v>
      </c>
      <c r="M137" s="2" cm="1">
        <f t="array" ref="M137">INDEX($CN$5:$CY$44,G137+1,F137)</f>
        <v>649.5</v>
      </c>
      <c r="N137" s="2" cm="1">
        <f t="array" ref="N137">INDEX($DC$5:$DN$44,G137+1,F137)</f>
        <v>492.9</v>
      </c>
    </row>
    <row r="138" spans="5:14" x14ac:dyDescent="0.25">
      <c r="E138" t="str">
        <f t="shared" si="6"/>
        <v>11M4Y</v>
      </c>
      <c r="F138">
        <f t="shared" si="4"/>
        <v>4</v>
      </c>
      <c r="G138">
        <f t="shared" si="5"/>
        <v>11</v>
      </c>
      <c r="H138" s="6" cm="1">
        <f t="array" ref="H138">INDEX($Q$5:$AB$44,G138+1,F138)</f>
        <v>425.3</v>
      </c>
      <c r="I138" s="2" cm="1">
        <f t="array" ref="I138">INDEX($AF$5:$AQ$44,G138+1,F138)</f>
        <v>261.89999999999998</v>
      </c>
      <c r="J138" s="2" cm="1">
        <f t="array" ref="J138">INDEX($AU$5:$BF$44,G138+1,F138)</f>
        <v>414.1</v>
      </c>
      <c r="K138" s="2" cm="1">
        <f t="array" ref="K138">INDEX($BJ$5:$BU$44,G138+1,F138)</f>
        <v>708.3</v>
      </c>
      <c r="L138" s="6" cm="1">
        <f t="array" ref="L138">INDEX($BY$5:$CJ$44,G138+1,F138)</f>
        <v>247.5</v>
      </c>
      <c r="M138" s="2" cm="1">
        <f t="array" ref="M138">INDEX($CN$5:$CY$44,G138+1,F138)</f>
        <v>648.1</v>
      </c>
      <c r="N138" s="2" cm="1">
        <f t="array" ref="N138">INDEX($DC$5:$DN$44,G138+1,F138)</f>
        <v>491.8</v>
      </c>
    </row>
    <row r="139" spans="5:14" x14ac:dyDescent="0.25">
      <c r="E139" t="str">
        <f t="shared" si="6"/>
        <v>11M5Y</v>
      </c>
      <c r="F139">
        <f t="shared" si="4"/>
        <v>5</v>
      </c>
      <c r="G139">
        <f t="shared" si="5"/>
        <v>11</v>
      </c>
      <c r="H139" s="6" cm="1">
        <f t="array" ref="H139">INDEX($Q$5:$AB$44,G139+1,F139)</f>
        <v>424.4</v>
      </c>
      <c r="I139" s="2" cm="1">
        <f t="array" ref="I139">INDEX($AF$5:$AQ$44,G139+1,F139)</f>
        <v>261.3</v>
      </c>
      <c r="J139" s="2" cm="1">
        <f t="array" ref="J139">INDEX($AU$5:$BF$44,G139+1,F139)</f>
        <v>413.2</v>
      </c>
      <c r="K139" s="2" cm="1">
        <f t="array" ref="K139">INDEX($BJ$5:$BU$44,G139+1,F139)</f>
        <v>706.8</v>
      </c>
      <c r="L139" s="6" cm="1">
        <f t="array" ref="L139">INDEX($BY$5:$CJ$44,G139+1,F139)</f>
        <v>246.9</v>
      </c>
      <c r="M139" s="2" cm="1">
        <f t="array" ref="M139">INDEX($CN$5:$CY$44,G139+1,F139)</f>
        <v>646.70000000000005</v>
      </c>
      <c r="N139" s="2" cm="1">
        <f t="array" ref="N139">INDEX($DC$5:$DN$44,G139+1,F139)</f>
        <v>490.8</v>
      </c>
    </row>
    <row r="140" spans="5:14" x14ac:dyDescent="0.25">
      <c r="E140" t="str">
        <f t="shared" si="6"/>
        <v>11M6Y</v>
      </c>
      <c r="F140">
        <f t="shared" si="4"/>
        <v>6</v>
      </c>
      <c r="G140">
        <f t="shared" si="5"/>
        <v>11</v>
      </c>
      <c r="H140" s="6" cm="1">
        <f t="array" ref="H140">INDEX($Q$5:$AB$44,G140+1,F140)</f>
        <v>423.5</v>
      </c>
      <c r="I140" s="2" cm="1">
        <f t="array" ref="I140">INDEX($AF$5:$AQ$44,G140+1,F140)</f>
        <v>260.8</v>
      </c>
      <c r="J140" s="2" cm="1">
        <f t="array" ref="J140">INDEX($AU$5:$BF$44,G140+1,F140)</f>
        <v>412.3</v>
      </c>
      <c r="K140" s="2" cm="1">
        <f t="array" ref="K140">INDEX($BJ$5:$BU$44,G140+1,F140)</f>
        <v>705.3</v>
      </c>
      <c r="L140" s="6" cm="1">
        <f t="array" ref="L140">INDEX($BY$5:$CJ$44,G140+1,F140)</f>
        <v>246.4</v>
      </c>
      <c r="M140" s="2" cm="1">
        <f t="array" ref="M140">INDEX($CN$5:$CY$44,G140+1,F140)</f>
        <v>645.29999999999995</v>
      </c>
      <c r="N140" s="2" cm="1">
        <f t="array" ref="N140">INDEX($DC$5:$DN$44,G140+1,F140)</f>
        <v>489.7</v>
      </c>
    </row>
    <row r="141" spans="5:14" x14ac:dyDescent="0.25">
      <c r="E141" t="str">
        <f t="shared" si="6"/>
        <v>11M7Y</v>
      </c>
      <c r="F141">
        <f t="shared" si="4"/>
        <v>7</v>
      </c>
      <c r="G141">
        <f t="shared" si="5"/>
        <v>11</v>
      </c>
      <c r="H141" s="6" cm="1">
        <f t="array" ref="H141">INDEX($Q$5:$AB$44,G141+1,F141)</f>
        <v>422.6</v>
      </c>
      <c r="I141" s="2" cm="1">
        <f t="array" ref="I141">INDEX($AF$5:$AQ$44,G141+1,F141)</f>
        <v>260.2</v>
      </c>
      <c r="J141" s="2" cm="1">
        <f t="array" ref="J141">INDEX($AU$5:$BF$44,G141+1,F141)</f>
        <v>411.4</v>
      </c>
      <c r="K141" s="2" cm="1">
        <f t="array" ref="K141">INDEX($BJ$5:$BU$44,G141+1,F141)</f>
        <v>703.7</v>
      </c>
      <c r="L141" s="6" cm="1">
        <f t="array" ref="L141">INDEX($BY$5:$CJ$44,G141+1,F141)</f>
        <v>245.9</v>
      </c>
      <c r="M141" s="2" cm="1">
        <f t="array" ref="M141">INDEX($CN$5:$CY$44,G141+1,F141)</f>
        <v>643.9</v>
      </c>
      <c r="N141" s="2" cm="1">
        <f t="array" ref="N141">INDEX($DC$5:$DN$44,G141+1,F141)</f>
        <v>488.7</v>
      </c>
    </row>
    <row r="142" spans="5:14" x14ac:dyDescent="0.25">
      <c r="E142" t="str">
        <f t="shared" si="6"/>
        <v>11M8Y</v>
      </c>
      <c r="F142">
        <f t="shared" si="4"/>
        <v>8</v>
      </c>
      <c r="G142">
        <f t="shared" si="5"/>
        <v>11</v>
      </c>
      <c r="H142" s="6" cm="1">
        <f t="array" ref="H142">INDEX($Q$5:$AB$44,G142+1,F142)</f>
        <v>421.7</v>
      </c>
      <c r="I142" s="2" cm="1">
        <f t="array" ref="I142">INDEX($AF$5:$AQ$44,G142+1,F142)</f>
        <v>259.60000000000002</v>
      </c>
      <c r="J142" s="2" cm="1">
        <f t="array" ref="J142">INDEX($AU$5:$BF$44,G142+1,F142)</f>
        <v>410.6</v>
      </c>
      <c r="K142" s="2" cm="1">
        <f t="array" ref="K142">INDEX($BJ$5:$BU$44,G142+1,F142)</f>
        <v>702.2</v>
      </c>
      <c r="L142" s="6" cm="1">
        <f t="array" ref="L142">INDEX($BY$5:$CJ$44,G142+1,F142)</f>
        <v>245.3</v>
      </c>
      <c r="M142" s="2" cm="1">
        <f t="array" ref="M142">INDEX($CN$5:$CY$44,G142+1,F142)</f>
        <v>642.5</v>
      </c>
      <c r="N142" s="2" cm="1">
        <f t="array" ref="N142">INDEX($DC$5:$DN$44,G142+1,F142)</f>
        <v>487.6</v>
      </c>
    </row>
    <row r="143" spans="5:14" x14ac:dyDescent="0.25">
      <c r="E143" t="str">
        <f t="shared" si="6"/>
        <v>11M9Y</v>
      </c>
      <c r="F143">
        <f t="shared" si="4"/>
        <v>9</v>
      </c>
      <c r="G143">
        <f t="shared" si="5"/>
        <v>11</v>
      </c>
      <c r="H143" s="6" cm="1">
        <f t="array" ref="H143">INDEX($Q$5:$AB$44,G143+1,F143)</f>
        <v>420.8</v>
      </c>
      <c r="I143" s="2" cm="1">
        <f t="array" ref="I143">INDEX($AF$5:$AQ$44,G143+1,F143)</f>
        <v>259.10000000000002</v>
      </c>
      <c r="J143" s="2" cm="1">
        <f t="array" ref="J143">INDEX($AU$5:$BF$44,G143+1,F143)</f>
        <v>409.7</v>
      </c>
      <c r="K143" s="2" cm="1">
        <f t="array" ref="K143">INDEX($BJ$5:$BU$44,G143+1,F143)</f>
        <v>700.7</v>
      </c>
      <c r="L143" s="6" cm="1">
        <f t="array" ref="L143">INDEX($BY$5:$CJ$44,G143+1,F143)</f>
        <v>244.8</v>
      </c>
      <c r="M143" s="2" cm="1">
        <f t="array" ref="M143">INDEX($CN$5:$CY$44,G143+1,F143)</f>
        <v>641.1</v>
      </c>
      <c r="N143" s="2" cm="1">
        <f t="array" ref="N143">INDEX($DC$5:$DN$44,G143+1,F143)</f>
        <v>486.5</v>
      </c>
    </row>
    <row r="144" spans="5:14" x14ac:dyDescent="0.25">
      <c r="E144" t="str">
        <f t="shared" si="6"/>
        <v>11M10Y</v>
      </c>
      <c r="F144">
        <f t="shared" ref="F144:F207" si="7">F132</f>
        <v>10</v>
      </c>
      <c r="G144">
        <f t="shared" ref="G144:G207" si="8">G132+1</f>
        <v>11</v>
      </c>
      <c r="H144" s="6" cm="1">
        <f t="array" ref="H144">INDEX($Q$5:$AB$44,G144+1,F144)</f>
        <v>419.8</v>
      </c>
      <c r="I144" s="2" cm="1">
        <f t="array" ref="I144">INDEX($AF$5:$AQ$44,G144+1,F144)</f>
        <v>258.5</v>
      </c>
      <c r="J144" s="2" cm="1">
        <f t="array" ref="J144">INDEX($AU$5:$BF$44,G144+1,F144)</f>
        <v>408.8</v>
      </c>
      <c r="K144" s="2" cm="1">
        <f t="array" ref="K144">INDEX($BJ$5:$BU$44,G144+1,F144)</f>
        <v>699.2</v>
      </c>
      <c r="L144" s="6" cm="1">
        <f t="array" ref="L144">INDEX($BY$5:$CJ$44,G144+1,F144)</f>
        <v>244.3</v>
      </c>
      <c r="M144" s="2" cm="1">
        <f t="array" ref="M144">INDEX($CN$5:$CY$44,G144+1,F144)</f>
        <v>639.70000000000005</v>
      </c>
      <c r="N144" s="2" cm="1">
        <f t="array" ref="N144">INDEX($DC$5:$DN$44,G144+1,F144)</f>
        <v>485.5</v>
      </c>
    </row>
    <row r="145" spans="5:14" x14ac:dyDescent="0.25">
      <c r="E145" t="str">
        <f t="shared" si="6"/>
        <v>11M11Y</v>
      </c>
      <c r="F145">
        <f t="shared" si="7"/>
        <v>11</v>
      </c>
      <c r="G145">
        <f t="shared" si="8"/>
        <v>11</v>
      </c>
      <c r="H145" s="6" cm="1">
        <f t="array" ref="H145">INDEX($Q$5:$AB$44,G145+1,F145)</f>
        <v>418.9</v>
      </c>
      <c r="I145" s="2" cm="1">
        <f t="array" ref="I145">INDEX($AF$5:$AQ$44,G145+1,F145)</f>
        <v>258</v>
      </c>
      <c r="J145" s="2" cm="1">
        <f t="array" ref="J145">INDEX($AU$5:$BF$44,G145+1,F145)</f>
        <v>407.9</v>
      </c>
      <c r="K145" s="2" cm="1">
        <f t="array" ref="K145">INDEX($BJ$5:$BU$44,G145+1,F145)</f>
        <v>697.6</v>
      </c>
      <c r="L145" s="6" cm="1">
        <f t="array" ref="L145">INDEX($BY$5:$CJ$44,G145+1,F145)</f>
        <v>243.7</v>
      </c>
      <c r="M145" s="2" cm="1">
        <f t="array" ref="M145">INDEX($CN$5:$CY$44,G145+1,F145)</f>
        <v>638.29999999999995</v>
      </c>
      <c r="N145" s="2" cm="1">
        <f t="array" ref="N145">INDEX($DC$5:$DN$44,G145+1,F145)</f>
        <v>484.4</v>
      </c>
    </row>
    <row r="146" spans="5:14" x14ac:dyDescent="0.25">
      <c r="E146" t="str">
        <f t="shared" si="6"/>
        <v>11M12Y</v>
      </c>
      <c r="F146">
        <f t="shared" si="7"/>
        <v>12</v>
      </c>
      <c r="G146">
        <f t="shared" si="8"/>
        <v>11</v>
      </c>
      <c r="H146" s="6" cm="1">
        <f t="array" ref="H146">INDEX($Q$5:$AB$44,G146+1,F146)</f>
        <v>418</v>
      </c>
      <c r="I146" s="2" cm="1">
        <f t="array" ref="I146">INDEX($AF$5:$AQ$44,G146+1,F146)</f>
        <v>257.39999999999998</v>
      </c>
      <c r="J146" s="2" cm="1">
        <f t="array" ref="J146">INDEX($AU$5:$BF$44,G146+1,F146)</f>
        <v>407</v>
      </c>
      <c r="K146" s="2" cm="1">
        <f t="array" ref="K146">INDEX($BJ$5:$BU$44,G146+1,F146)</f>
        <v>696.1</v>
      </c>
      <c r="L146" s="6" cm="1">
        <f t="array" ref="L146">INDEX($BY$5:$CJ$44,G146+1,F146)</f>
        <v>243.2</v>
      </c>
      <c r="M146" s="2" cm="1">
        <f t="array" ref="M146">INDEX($CN$5:$CY$44,G146+1,F146)</f>
        <v>636.9</v>
      </c>
      <c r="N146" s="2" cm="1">
        <f t="array" ref="N146">INDEX($DC$5:$DN$44,G146+1,F146)</f>
        <v>483.4</v>
      </c>
    </row>
    <row r="147" spans="5:14" x14ac:dyDescent="0.25">
      <c r="E147" t="str">
        <f t="shared" si="6"/>
        <v>12M1Y</v>
      </c>
      <c r="F147">
        <f t="shared" si="7"/>
        <v>1</v>
      </c>
      <c r="G147">
        <f t="shared" si="8"/>
        <v>12</v>
      </c>
      <c r="H147" s="6" cm="1">
        <f t="array" ref="H147">INDEX($Q$5:$AB$44,G147+1,F147)</f>
        <v>417.1</v>
      </c>
      <c r="I147" s="2" cm="1">
        <f t="array" ref="I147">INDEX($AF$5:$AQ$44,G147+1,F147)</f>
        <v>256.8</v>
      </c>
      <c r="J147" s="2" cm="1">
        <f t="array" ref="J147">INDEX($AU$5:$BF$44,G147+1,F147)</f>
        <v>406.1</v>
      </c>
      <c r="K147" s="2" cm="1">
        <f t="array" ref="K147">INDEX($BJ$5:$BU$44,G147+1,F147)</f>
        <v>694.6</v>
      </c>
      <c r="L147" s="6" cm="1">
        <f t="array" ref="L147">INDEX($BY$5:$CJ$44,G147+1,F147)</f>
        <v>242.7</v>
      </c>
      <c r="M147" s="2" cm="1">
        <f t="array" ref="M147">INDEX($CN$5:$CY$44,G147+1,F147)</f>
        <v>635.5</v>
      </c>
      <c r="N147" s="2" cm="1">
        <f t="array" ref="N147">INDEX($DC$5:$DN$44,G147+1,F147)</f>
        <v>482.3</v>
      </c>
    </row>
    <row r="148" spans="5:14" x14ac:dyDescent="0.25">
      <c r="E148" t="str">
        <f t="shared" si="6"/>
        <v>12M2Y</v>
      </c>
      <c r="F148">
        <f t="shared" si="7"/>
        <v>2</v>
      </c>
      <c r="G148">
        <f t="shared" si="8"/>
        <v>12</v>
      </c>
      <c r="H148" s="6" cm="1">
        <f t="array" ref="H148">INDEX($Q$5:$AB$44,G148+1,F148)</f>
        <v>416.2</v>
      </c>
      <c r="I148" s="2" cm="1">
        <f t="array" ref="I148">INDEX($AF$5:$AQ$44,G148+1,F148)</f>
        <v>256.3</v>
      </c>
      <c r="J148" s="2" cm="1">
        <f t="array" ref="J148">INDEX($AU$5:$BF$44,G148+1,F148)</f>
        <v>405.2</v>
      </c>
      <c r="K148" s="2" cm="1">
        <f t="array" ref="K148">INDEX($BJ$5:$BU$44,G148+1,F148)</f>
        <v>693</v>
      </c>
      <c r="L148" s="6" cm="1">
        <f t="array" ref="L148">INDEX($BY$5:$CJ$44,G148+1,F148)</f>
        <v>242.1</v>
      </c>
      <c r="M148" s="2" cm="1">
        <f t="array" ref="M148">INDEX($CN$5:$CY$44,G148+1,F148)</f>
        <v>634.1</v>
      </c>
      <c r="N148" s="2" cm="1">
        <f t="array" ref="N148">INDEX($DC$5:$DN$44,G148+1,F148)</f>
        <v>481.2</v>
      </c>
    </row>
    <row r="149" spans="5:14" x14ac:dyDescent="0.25">
      <c r="E149" t="str">
        <f t="shared" si="6"/>
        <v>12M3Y</v>
      </c>
      <c r="F149">
        <f t="shared" si="7"/>
        <v>3</v>
      </c>
      <c r="G149">
        <f t="shared" si="8"/>
        <v>12</v>
      </c>
      <c r="H149" s="6" cm="1">
        <f t="array" ref="H149">INDEX($Q$5:$AB$44,G149+1,F149)</f>
        <v>415.3</v>
      </c>
      <c r="I149" s="2" cm="1">
        <f t="array" ref="I149">INDEX($AF$5:$AQ$44,G149+1,F149)</f>
        <v>255.7</v>
      </c>
      <c r="J149" s="2" cm="1">
        <f t="array" ref="J149">INDEX($AU$5:$BF$44,G149+1,F149)</f>
        <v>404.3</v>
      </c>
      <c r="K149" s="2" cm="1">
        <f t="array" ref="K149">INDEX($BJ$5:$BU$44,G149+1,F149)</f>
        <v>691.5</v>
      </c>
      <c r="L149" s="6" cm="1">
        <f t="array" ref="L149">INDEX($BY$5:$CJ$44,G149+1,F149)</f>
        <v>241.6</v>
      </c>
      <c r="M149" s="2" cm="1">
        <f t="array" ref="M149">INDEX($CN$5:$CY$44,G149+1,F149)</f>
        <v>632.70000000000005</v>
      </c>
      <c r="N149" s="2" cm="1">
        <f t="array" ref="N149">INDEX($DC$5:$DN$44,G149+1,F149)</f>
        <v>480.2</v>
      </c>
    </row>
    <row r="150" spans="5:14" x14ac:dyDescent="0.25">
      <c r="E150" t="str">
        <f t="shared" si="6"/>
        <v>12M4Y</v>
      </c>
      <c r="F150">
        <f t="shared" si="7"/>
        <v>4</v>
      </c>
      <c r="G150">
        <f t="shared" si="8"/>
        <v>12</v>
      </c>
      <c r="H150" s="6" cm="1">
        <f t="array" ref="H150">INDEX($Q$5:$AB$44,G150+1,F150)</f>
        <v>414.3</v>
      </c>
      <c r="I150" s="2" cm="1">
        <f t="array" ref="I150">INDEX($AF$5:$AQ$44,G150+1,F150)</f>
        <v>255.1</v>
      </c>
      <c r="J150" s="2" cm="1">
        <f t="array" ref="J150">INDEX($AU$5:$BF$44,G150+1,F150)</f>
        <v>403.4</v>
      </c>
      <c r="K150" s="2" cm="1">
        <f t="array" ref="K150">INDEX($BJ$5:$BU$44,G150+1,F150)</f>
        <v>690</v>
      </c>
      <c r="L150" s="6" cm="1">
        <f t="array" ref="L150">INDEX($BY$5:$CJ$44,G150+1,F150)</f>
        <v>241.1</v>
      </c>
      <c r="M150" s="2" cm="1">
        <f t="array" ref="M150">INDEX($CN$5:$CY$44,G150+1,F150)</f>
        <v>631.29999999999995</v>
      </c>
      <c r="N150" s="2" cm="1">
        <f t="array" ref="N150">INDEX($DC$5:$DN$44,G150+1,F150)</f>
        <v>479.1</v>
      </c>
    </row>
    <row r="151" spans="5:14" x14ac:dyDescent="0.25">
      <c r="E151" t="str">
        <f t="shared" si="6"/>
        <v>12M5Y</v>
      </c>
      <c r="F151">
        <f t="shared" si="7"/>
        <v>5</v>
      </c>
      <c r="G151">
        <f t="shared" si="8"/>
        <v>12</v>
      </c>
      <c r="H151" s="6" cm="1">
        <f t="array" ref="H151">INDEX($Q$5:$AB$44,G151+1,F151)</f>
        <v>413.4</v>
      </c>
      <c r="I151" s="2" cm="1">
        <f t="array" ref="I151">INDEX($AF$5:$AQ$44,G151+1,F151)</f>
        <v>254.6</v>
      </c>
      <c r="J151" s="2" cm="1">
        <f t="array" ref="J151">INDEX($AU$5:$BF$44,G151+1,F151)</f>
        <v>402.5</v>
      </c>
      <c r="K151" s="2" cm="1">
        <f t="array" ref="K151">INDEX($BJ$5:$BU$44,G151+1,F151)</f>
        <v>688.5</v>
      </c>
      <c r="L151" s="6" cm="1">
        <f t="array" ref="L151">INDEX($BY$5:$CJ$44,G151+1,F151)</f>
        <v>240.5</v>
      </c>
      <c r="M151" s="2" cm="1">
        <f t="array" ref="M151">INDEX($CN$5:$CY$44,G151+1,F151)</f>
        <v>629.9</v>
      </c>
      <c r="N151" s="2" cm="1">
        <f t="array" ref="N151">INDEX($DC$5:$DN$44,G151+1,F151)</f>
        <v>478.1</v>
      </c>
    </row>
    <row r="152" spans="5:14" x14ac:dyDescent="0.25">
      <c r="E152" t="str">
        <f t="shared" si="6"/>
        <v>12M6Y</v>
      </c>
      <c r="F152">
        <f t="shared" si="7"/>
        <v>6</v>
      </c>
      <c r="G152">
        <f t="shared" si="8"/>
        <v>12</v>
      </c>
      <c r="H152" s="6" cm="1">
        <f t="array" ref="H152">INDEX($Q$5:$AB$44,G152+1,F152)</f>
        <v>412.5</v>
      </c>
      <c r="I152" s="2" cm="1">
        <f t="array" ref="I152">INDEX($AF$5:$AQ$44,G152+1,F152)</f>
        <v>254</v>
      </c>
      <c r="J152" s="2" cm="1">
        <f t="array" ref="J152">INDEX($AU$5:$BF$44,G152+1,F152)</f>
        <v>401.6</v>
      </c>
      <c r="K152" s="2" cm="1">
        <f t="array" ref="K152">INDEX($BJ$5:$BU$44,G152+1,F152)</f>
        <v>686.9</v>
      </c>
      <c r="L152" s="6" cm="1">
        <f t="array" ref="L152">INDEX($BY$5:$CJ$44,G152+1,F152)</f>
        <v>240</v>
      </c>
      <c r="M152" s="2" cm="1">
        <f t="array" ref="M152">INDEX($CN$5:$CY$44,G152+1,F152)</f>
        <v>628.5</v>
      </c>
      <c r="N152" s="2" cm="1">
        <f t="array" ref="N152">INDEX($DC$5:$DN$44,G152+1,F152)</f>
        <v>477</v>
      </c>
    </row>
    <row r="153" spans="5:14" x14ac:dyDescent="0.25">
      <c r="E153" t="str">
        <f t="shared" si="6"/>
        <v>12M7Y</v>
      </c>
      <c r="F153">
        <f t="shared" si="7"/>
        <v>7</v>
      </c>
      <c r="G153">
        <f t="shared" si="8"/>
        <v>12</v>
      </c>
      <c r="H153" s="6" cm="1">
        <f t="array" ref="H153">INDEX($Q$5:$AB$44,G153+1,F153)</f>
        <v>411.6</v>
      </c>
      <c r="I153" s="2" cm="1">
        <f t="array" ref="I153">INDEX($AF$5:$AQ$44,G153+1,F153)</f>
        <v>253.4</v>
      </c>
      <c r="J153" s="2" cm="1">
        <f t="array" ref="J153">INDEX($AU$5:$BF$44,G153+1,F153)</f>
        <v>400.7</v>
      </c>
      <c r="K153" s="2" cm="1">
        <f t="array" ref="K153">INDEX($BJ$5:$BU$44,G153+1,F153)</f>
        <v>685.4</v>
      </c>
      <c r="L153" s="6" cm="1">
        <f t="array" ref="L153">INDEX($BY$5:$CJ$44,G153+1,F153)</f>
        <v>239.5</v>
      </c>
      <c r="M153" s="2" cm="1">
        <f t="array" ref="M153">INDEX($CN$5:$CY$44,G153+1,F153)</f>
        <v>627.1</v>
      </c>
      <c r="N153" s="2" cm="1">
        <f t="array" ref="N153">INDEX($DC$5:$DN$44,G153+1,F153)</f>
        <v>475.9</v>
      </c>
    </row>
    <row r="154" spans="5:14" x14ac:dyDescent="0.25">
      <c r="E154" t="str">
        <f t="shared" si="6"/>
        <v>12M8Y</v>
      </c>
      <c r="F154">
        <f t="shared" si="7"/>
        <v>8</v>
      </c>
      <c r="G154">
        <f t="shared" si="8"/>
        <v>12</v>
      </c>
      <c r="H154" s="6" cm="1">
        <f t="array" ref="H154">INDEX($Q$5:$AB$44,G154+1,F154)</f>
        <v>410.7</v>
      </c>
      <c r="I154" s="2" cm="1">
        <f t="array" ref="I154">INDEX($AF$5:$AQ$44,G154+1,F154)</f>
        <v>252.9</v>
      </c>
      <c r="J154" s="2" cm="1">
        <f t="array" ref="J154">INDEX($AU$5:$BF$44,G154+1,F154)</f>
        <v>399.8</v>
      </c>
      <c r="K154" s="2" cm="1">
        <f t="array" ref="K154">INDEX($BJ$5:$BU$44,G154+1,F154)</f>
        <v>683.9</v>
      </c>
      <c r="L154" s="6" cm="1">
        <f t="array" ref="L154">INDEX($BY$5:$CJ$44,G154+1,F154)</f>
        <v>238.9</v>
      </c>
      <c r="M154" s="2" cm="1">
        <f t="array" ref="M154">INDEX($CN$5:$CY$44,G154+1,F154)</f>
        <v>625.70000000000005</v>
      </c>
      <c r="N154" s="2" cm="1">
        <f t="array" ref="N154">INDEX($DC$5:$DN$44,G154+1,F154)</f>
        <v>474.9</v>
      </c>
    </row>
    <row r="155" spans="5:14" x14ac:dyDescent="0.25">
      <c r="E155" t="str">
        <f t="shared" si="6"/>
        <v>12M9Y</v>
      </c>
      <c r="F155">
        <f t="shared" si="7"/>
        <v>9</v>
      </c>
      <c r="G155">
        <f t="shared" si="8"/>
        <v>12</v>
      </c>
      <c r="H155" s="6" cm="1">
        <f t="array" ref="H155">INDEX($Q$5:$AB$44,G155+1,F155)</f>
        <v>409.8</v>
      </c>
      <c r="I155" s="2" cm="1">
        <f t="array" ref="I155">INDEX($AF$5:$AQ$44,G155+1,F155)</f>
        <v>252.3</v>
      </c>
      <c r="J155" s="2" cm="1">
        <f t="array" ref="J155">INDEX($AU$5:$BF$44,G155+1,F155)</f>
        <v>398.9</v>
      </c>
      <c r="K155" s="2" cm="1">
        <f t="array" ref="K155">INDEX($BJ$5:$BU$44,G155+1,F155)</f>
        <v>682.4</v>
      </c>
      <c r="L155" s="6" cm="1">
        <f t="array" ref="L155">INDEX($BY$5:$CJ$44,G155+1,F155)</f>
        <v>238.4</v>
      </c>
      <c r="M155" s="2" cm="1">
        <f t="array" ref="M155">INDEX($CN$5:$CY$44,G155+1,F155)</f>
        <v>624.29999999999995</v>
      </c>
      <c r="N155" s="2" cm="1">
        <f t="array" ref="N155">INDEX($DC$5:$DN$44,G155+1,F155)</f>
        <v>473.8</v>
      </c>
    </row>
    <row r="156" spans="5:14" x14ac:dyDescent="0.25">
      <c r="E156" t="str">
        <f t="shared" si="6"/>
        <v>12M10Y</v>
      </c>
      <c r="F156">
        <f t="shared" si="7"/>
        <v>10</v>
      </c>
      <c r="G156">
        <f t="shared" si="8"/>
        <v>12</v>
      </c>
      <c r="H156" s="6" cm="1">
        <f t="array" ref="H156">INDEX($Q$5:$AB$44,G156+1,F156)</f>
        <v>408.8</v>
      </c>
      <c r="I156" s="2" cm="1">
        <f t="array" ref="I156">INDEX($AF$5:$AQ$44,G156+1,F156)</f>
        <v>251.7</v>
      </c>
      <c r="J156" s="2" cm="1">
        <f t="array" ref="J156">INDEX($AU$5:$BF$44,G156+1,F156)</f>
        <v>398.1</v>
      </c>
      <c r="K156" s="2" cm="1">
        <f t="array" ref="K156">INDEX($BJ$5:$BU$44,G156+1,F156)</f>
        <v>680.8</v>
      </c>
      <c r="L156" s="6" cm="1">
        <f t="array" ref="L156">INDEX($BY$5:$CJ$44,G156+1,F156)</f>
        <v>237.9</v>
      </c>
      <c r="M156" s="2" cm="1">
        <f t="array" ref="M156">INDEX($CN$5:$CY$44,G156+1,F156)</f>
        <v>622.9</v>
      </c>
      <c r="N156" s="2" cm="1">
        <f t="array" ref="N156">INDEX($DC$5:$DN$44,G156+1,F156)</f>
        <v>472.8</v>
      </c>
    </row>
    <row r="157" spans="5:14" x14ac:dyDescent="0.25">
      <c r="E157" t="str">
        <f t="shared" si="6"/>
        <v>12M11Y</v>
      </c>
      <c r="F157">
        <f t="shared" si="7"/>
        <v>11</v>
      </c>
      <c r="G157">
        <f t="shared" si="8"/>
        <v>12</v>
      </c>
      <c r="H157" s="6" cm="1">
        <f t="array" ref="H157">INDEX($Q$5:$AB$44,G157+1,F157)</f>
        <v>407.9</v>
      </c>
      <c r="I157" s="2" cm="1">
        <f t="array" ref="I157">INDEX($AF$5:$AQ$44,G157+1,F157)</f>
        <v>251.2</v>
      </c>
      <c r="J157" s="2" cm="1">
        <f t="array" ref="J157">INDEX($AU$5:$BF$44,G157+1,F157)</f>
        <v>397.2</v>
      </c>
      <c r="K157" s="2" cm="1">
        <f t="array" ref="K157">INDEX($BJ$5:$BU$44,G157+1,F157)</f>
        <v>679.3</v>
      </c>
      <c r="L157" s="6" cm="1">
        <f t="array" ref="L157">INDEX($BY$5:$CJ$44,G157+1,F157)</f>
        <v>237.3</v>
      </c>
      <c r="M157" s="2" cm="1">
        <f t="array" ref="M157">INDEX($CN$5:$CY$44,G157+1,F157)</f>
        <v>621.5</v>
      </c>
      <c r="N157" s="2" cm="1">
        <f t="array" ref="N157">INDEX($DC$5:$DN$44,G157+1,F157)</f>
        <v>471.7</v>
      </c>
    </row>
    <row r="158" spans="5:14" x14ac:dyDescent="0.25">
      <c r="E158" t="str">
        <f t="shared" si="6"/>
        <v>12M12Y</v>
      </c>
      <c r="F158">
        <f t="shared" si="7"/>
        <v>12</v>
      </c>
      <c r="G158">
        <f t="shared" si="8"/>
        <v>12</v>
      </c>
      <c r="H158" s="6" cm="1">
        <f t="array" ref="H158">INDEX($Q$5:$AB$44,G158+1,F158)</f>
        <v>407</v>
      </c>
      <c r="I158" s="2" cm="1">
        <f t="array" ref="I158">INDEX($AF$5:$AQ$44,G158+1,F158)</f>
        <v>250.6</v>
      </c>
      <c r="J158" s="2" cm="1">
        <f t="array" ref="J158">INDEX($AU$5:$BF$44,G158+1,F158)</f>
        <v>396.3</v>
      </c>
      <c r="K158" s="2" cm="1">
        <f t="array" ref="K158">INDEX($BJ$5:$BU$44,G158+1,F158)</f>
        <v>677.8</v>
      </c>
      <c r="L158" s="6" cm="1">
        <f t="array" ref="L158">INDEX($BY$5:$CJ$44,G158+1,F158)</f>
        <v>236.8</v>
      </c>
      <c r="M158" s="2" cm="1">
        <f t="array" ref="M158">INDEX($CN$5:$CY$44,G158+1,F158)</f>
        <v>620.1</v>
      </c>
      <c r="N158" s="2" cm="1">
        <f t="array" ref="N158">INDEX($DC$5:$DN$44,G158+1,F158)</f>
        <v>470.6</v>
      </c>
    </row>
    <row r="159" spans="5:14" x14ac:dyDescent="0.25">
      <c r="E159" t="str">
        <f t="shared" si="6"/>
        <v>13M1Y</v>
      </c>
      <c r="F159">
        <f t="shared" si="7"/>
        <v>1</v>
      </c>
      <c r="G159">
        <f t="shared" si="8"/>
        <v>13</v>
      </c>
      <c r="H159" s="6" cm="1">
        <f t="array" ref="H159">INDEX($Q$5:$AB$44,G159+1,F159)</f>
        <v>406.1</v>
      </c>
      <c r="I159" s="2" cm="1">
        <f t="array" ref="I159">INDEX($AF$5:$AQ$44,G159+1,F159)</f>
        <v>250</v>
      </c>
      <c r="J159" s="2" cm="1">
        <f t="array" ref="J159">INDEX($AU$5:$BF$44,G159+1,F159)</f>
        <v>395.4</v>
      </c>
      <c r="K159" s="2" cm="1">
        <f t="array" ref="K159">INDEX($BJ$5:$BU$44,G159+1,F159)</f>
        <v>676.2</v>
      </c>
      <c r="L159" s="6" cm="1">
        <f t="array" ref="L159">INDEX($BY$5:$CJ$44,G159+1,F159)</f>
        <v>236.3</v>
      </c>
      <c r="M159" s="2" cm="1">
        <f t="array" ref="M159">INDEX($CN$5:$CY$44,G159+1,F159)</f>
        <v>618.70000000000005</v>
      </c>
      <c r="N159" s="2" cm="1">
        <f t="array" ref="N159">INDEX($DC$5:$DN$44,G159+1,F159)</f>
        <v>469.6</v>
      </c>
    </row>
    <row r="160" spans="5:14" x14ac:dyDescent="0.25">
      <c r="E160" t="str">
        <f t="shared" si="6"/>
        <v>13M2Y</v>
      </c>
      <c r="F160">
        <f t="shared" si="7"/>
        <v>2</v>
      </c>
      <c r="G160">
        <f t="shared" si="8"/>
        <v>13</v>
      </c>
      <c r="H160" s="6" cm="1">
        <f t="array" ref="H160">INDEX($Q$5:$AB$44,G160+1,F160)</f>
        <v>405.2</v>
      </c>
      <c r="I160" s="2" cm="1">
        <f t="array" ref="I160">INDEX($AF$5:$AQ$44,G160+1,F160)</f>
        <v>249.5</v>
      </c>
      <c r="J160" s="2" cm="1">
        <f t="array" ref="J160">INDEX($AU$5:$BF$44,G160+1,F160)</f>
        <v>394.5</v>
      </c>
      <c r="K160" s="2" cm="1">
        <f t="array" ref="K160">INDEX($BJ$5:$BU$44,G160+1,F160)</f>
        <v>674.7</v>
      </c>
      <c r="L160" s="6" cm="1">
        <f t="array" ref="L160">INDEX($BY$5:$CJ$44,G160+1,F160)</f>
        <v>235.7</v>
      </c>
      <c r="M160" s="2" cm="1">
        <f t="array" ref="M160">INDEX($CN$5:$CY$44,G160+1,F160)</f>
        <v>617.29999999999995</v>
      </c>
      <c r="N160" s="2" cm="1">
        <f t="array" ref="N160">INDEX($DC$5:$DN$44,G160+1,F160)</f>
        <v>468.5</v>
      </c>
    </row>
    <row r="161" spans="5:14" x14ac:dyDescent="0.25">
      <c r="E161" t="str">
        <f t="shared" si="6"/>
        <v>13M3Y</v>
      </c>
      <c r="F161">
        <f t="shared" si="7"/>
        <v>3</v>
      </c>
      <c r="G161">
        <f t="shared" si="8"/>
        <v>13</v>
      </c>
      <c r="H161" s="6" cm="1">
        <f t="array" ref="H161">INDEX($Q$5:$AB$44,G161+1,F161)</f>
        <v>404.3</v>
      </c>
      <c r="I161" s="2" cm="1">
        <f t="array" ref="I161">INDEX($AF$5:$AQ$44,G161+1,F161)</f>
        <v>248.9</v>
      </c>
      <c r="J161" s="2" cm="1">
        <f t="array" ref="J161">INDEX($AU$5:$BF$44,G161+1,F161)</f>
        <v>393.6</v>
      </c>
      <c r="K161" s="2" cm="1">
        <f t="array" ref="K161">INDEX($BJ$5:$BU$44,G161+1,F161)</f>
        <v>673.2</v>
      </c>
      <c r="L161" s="6" cm="1">
        <f t="array" ref="L161">INDEX($BY$5:$CJ$44,G161+1,F161)</f>
        <v>235.2</v>
      </c>
      <c r="M161" s="2" cm="1">
        <f t="array" ref="M161">INDEX($CN$5:$CY$44,G161+1,F161)</f>
        <v>615.9</v>
      </c>
      <c r="N161" s="2" cm="1">
        <f t="array" ref="N161">INDEX($DC$5:$DN$44,G161+1,F161)</f>
        <v>467.5</v>
      </c>
    </row>
    <row r="162" spans="5:14" x14ac:dyDescent="0.25">
      <c r="E162" t="str">
        <f t="shared" si="6"/>
        <v>13M4Y</v>
      </c>
      <c r="F162">
        <f t="shared" si="7"/>
        <v>4</v>
      </c>
      <c r="G162">
        <f t="shared" si="8"/>
        <v>13</v>
      </c>
      <c r="H162" s="6" cm="1">
        <f t="array" ref="H162">INDEX($Q$5:$AB$44,G162+1,F162)</f>
        <v>403.3</v>
      </c>
      <c r="I162" s="2" cm="1">
        <f t="array" ref="I162">INDEX($AF$5:$AQ$44,G162+1,F162)</f>
        <v>248.4</v>
      </c>
      <c r="J162" s="2" cm="1">
        <f t="array" ref="J162">INDEX($AU$5:$BF$44,G162+1,F162)</f>
        <v>392.7</v>
      </c>
      <c r="K162" s="2" cm="1">
        <f t="array" ref="K162">INDEX($BJ$5:$BU$44,G162+1,F162)</f>
        <v>671.7</v>
      </c>
      <c r="L162" s="6" cm="1">
        <f t="array" ref="L162">INDEX($BY$5:$CJ$44,G162+1,F162)</f>
        <v>234.7</v>
      </c>
      <c r="M162" s="2" cm="1">
        <f t="array" ref="M162">INDEX($CN$5:$CY$44,G162+1,F162)</f>
        <v>614.5</v>
      </c>
      <c r="N162" s="2" cm="1">
        <f t="array" ref="N162">INDEX($DC$5:$DN$44,G162+1,F162)</f>
        <v>466.4</v>
      </c>
    </row>
    <row r="163" spans="5:14" x14ac:dyDescent="0.25">
      <c r="E163" t="str">
        <f t="shared" si="6"/>
        <v>13M5Y</v>
      </c>
      <c r="F163">
        <f t="shared" si="7"/>
        <v>5</v>
      </c>
      <c r="G163">
        <f t="shared" si="8"/>
        <v>13</v>
      </c>
      <c r="H163" s="6" cm="1">
        <f t="array" ref="H163">INDEX($Q$5:$AB$44,G163+1,F163)</f>
        <v>402.4</v>
      </c>
      <c r="I163" s="2" cm="1">
        <f t="array" ref="I163">INDEX($AF$5:$AQ$44,G163+1,F163)</f>
        <v>247.8</v>
      </c>
      <c r="J163" s="2" cm="1">
        <f t="array" ref="J163">INDEX($AU$5:$BF$44,G163+1,F163)</f>
        <v>391.8</v>
      </c>
      <c r="K163" s="2" cm="1">
        <f t="array" ref="K163">INDEX($BJ$5:$BU$44,G163+1,F163)</f>
        <v>670.1</v>
      </c>
      <c r="L163" s="6" cm="1">
        <f t="array" ref="L163">INDEX($BY$5:$CJ$44,G163+1,F163)</f>
        <v>234.1</v>
      </c>
      <c r="M163" s="2" cm="1">
        <f t="array" ref="M163">INDEX($CN$5:$CY$44,G163+1,F163)</f>
        <v>613.1</v>
      </c>
      <c r="N163" s="2" cm="1">
        <f t="array" ref="N163">INDEX($DC$5:$DN$44,G163+1,F163)</f>
        <v>465.3</v>
      </c>
    </row>
    <row r="164" spans="5:14" x14ac:dyDescent="0.25">
      <c r="E164" t="str">
        <f t="shared" si="6"/>
        <v>13M6Y</v>
      </c>
      <c r="F164">
        <f t="shared" si="7"/>
        <v>6</v>
      </c>
      <c r="G164">
        <f t="shared" si="8"/>
        <v>13</v>
      </c>
      <c r="H164" s="6" cm="1">
        <f t="array" ref="H164">INDEX($Q$5:$AB$44,G164+1,F164)</f>
        <v>401.5</v>
      </c>
      <c r="I164" s="2" cm="1">
        <f t="array" ref="I164">INDEX($AF$5:$AQ$44,G164+1,F164)</f>
        <v>247.2</v>
      </c>
      <c r="J164" s="2" cm="1">
        <f t="array" ref="J164">INDEX($AU$5:$BF$44,G164+1,F164)</f>
        <v>390.9</v>
      </c>
      <c r="K164" s="2" cm="1">
        <f t="array" ref="K164">INDEX($BJ$5:$BU$44,G164+1,F164)</f>
        <v>668.6</v>
      </c>
      <c r="L164" s="6" cm="1">
        <f t="array" ref="L164">INDEX($BY$5:$CJ$44,G164+1,F164)</f>
        <v>233.6</v>
      </c>
      <c r="M164" s="2" cm="1">
        <f t="array" ref="M164">INDEX($CN$5:$CY$44,G164+1,F164)</f>
        <v>611.70000000000005</v>
      </c>
      <c r="N164" s="2" cm="1">
        <f t="array" ref="N164">INDEX($DC$5:$DN$44,G164+1,F164)</f>
        <v>464.3</v>
      </c>
    </row>
    <row r="165" spans="5:14" x14ac:dyDescent="0.25">
      <c r="E165" t="str">
        <f t="shared" si="6"/>
        <v>13M7Y</v>
      </c>
      <c r="F165">
        <f t="shared" si="7"/>
        <v>7</v>
      </c>
      <c r="G165">
        <f t="shared" si="8"/>
        <v>13</v>
      </c>
      <c r="H165" s="6" cm="1">
        <f t="array" ref="H165">INDEX($Q$5:$AB$44,G165+1,F165)</f>
        <v>400.6</v>
      </c>
      <c r="I165" s="2" cm="1">
        <f t="array" ref="I165">INDEX($AF$5:$AQ$44,G165+1,F165)</f>
        <v>246.7</v>
      </c>
      <c r="J165" s="2" cm="1">
        <f t="array" ref="J165">INDEX($AU$5:$BF$44,G165+1,F165)</f>
        <v>390</v>
      </c>
      <c r="K165" s="2" cm="1">
        <f t="array" ref="K165">INDEX($BJ$5:$BU$44,G165+1,F165)</f>
        <v>667.1</v>
      </c>
      <c r="L165" s="6" cm="1">
        <f t="array" ref="L165">INDEX($BY$5:$CJ$44,G165+1,F165)</f>
        <v>233.1</v>
      </c>
      <c r="M165" s="2" cm="1">
        <f t="array" ref="M165">INDEX($CN$5:$CY$44,G165+1,F165)</f>
        <v>610.29999999999995</v>
      </c>
      <c r="N165" s="2" cm="1">
        <f t="array" ref="N165">INDEX($DC$5:$DN$44,G165+1,F165)</f>
        <v>463.2</v>
      </c>
    </row>
    <row r="166" spans="5:14" x14ac:dyDescent="0.25">
      <c r="E166" t="str">
        <f t="shared" si="6"/>
        <v>13M8Y</v>
      </c>
      <c r="F166">
        <f t="shared" si="7"/>
        <v>8</v>
      </c>
      <c r="G166">
        <f t="shared" si="8"/>
        <v>13</v>
      </c>
      <c r="H166" s="6" cm="1">
        <f t="array" ref="H166">INDEX($Q$5:$AB$44,G166+1,F166)</f>
        <v>399.7</v>
      </c>
      <c r="I166" s="2" cm="1">
        <f t="array" ref="I166">INDEX($AF$5:$AQ$44,G166+1,F166)</f>
        <v>246.1</v>
      </c>
      <c r="J166" s="2" cm="1">
        <f t="array" ref="J166">INDEX($AU$5:$BF$44,G166+1,F166)</f>
        <v>389.1</v>
      </c>
      <c r="K166" s="2" cm="1">
        <f t="array" ref="K166">INDEX($BJ$5:$BU$44,G166+1,F166)</f>
        <v>665.6</v>
      </c>
      <c r="L166" s="6" cm="1">
        <f t="array" ref="L166">INDEX($BY$5:$CJ$44,G166+1,F166)</f>
        <v>232.5</v>
      </c>
      <c r="M166" s="2" cm="1">
        <f t="array" ref="M166">INDEX($CN$5:$CY$44,G166+1,F166)</f>
        <v>608.9</v>
      </c>
      <c r="N166" s="2" cm="1">
        <f t="array" ref="N166">INDEX($DC$5:$DN$44,G166+1,F166)</f>
        <v>462.2</v>
      </c>
    </row>
    <row r="167" spans="5:14" x14ac:dyDescent="0.25">
      <c r="E167" t="str">
        <f t="shared" si="6"/>
        <v>13M9Y</v>
      </c>
      <c r="F167">
        <f t="shared" si="7"/>
        <v>9</v>
      </c>
      <c r="G167">
        <f t="shared" si="8"/>
        <v>13</v>
      </c>
      <c r="H167" s="6" cm="1">
        <f t="array" ref="H167">INDEX($Q$5:$AB$44,G167+1,F167)</f>
        <v>398.8</v>
      </c>
      <c r="I167" s="2" cm="1">
        <f t="array" ref="I167">INDEX($AF$5:$AQ$44,G167+1,F167)</f>
        <v>245.5</v>
      </c>
      <c r="J167" s="2" cm="1">
        <f t="array" ref="J167">INDEX($AU$5:$BF$44,G167+1,F167)</f>
        <v>388.2</v>
      </c>
      <c r="K167" s="2" cm="1">
        <f t="array" ref="K167">INDEX($BJ$5:$BU$44,G167+1,F167)</f>
        <v>664</v>
      </c>
      <c r="L167" s="6" cm="1">
        <f t="array" ref="L167">INDEX($BY$5:$CJ$44,G167+1,F167)</f>
        <v>232</v>
      </c>
      <c r="M167" s="2" cm="1">
        <f t="array" ref="M167">INDEX($CN$5:$CY$44,G167+1,F167)</f>
        <v>607.6</v>
      </c>
      <c r="N167" s="2" cm="1">
        <f t="array" ref="N167">INDEX($DC$5:$DN$44,G167+1,F167)</f>
        <v>461.1</v>
      </c>
    </row>
    <row r="168" spans="5:14" x14ac:dyDescent="0.25">
      <c r="E168" t="str">
        <f t="shared" si="6"/>
        <v>13M10Y</v>
      </c>
      <c r="F168">
        <f t="shared" si="7"/>
        <v>10</v>
      </c>
      <c r="G168">
        <f t="shared" si="8"/>
        <v>13</v>
      </c>
      <c r="H168" s="6" cm="1">
        <f t="array" ref="H168">INDEX($Q$5:$AB$44,G168+1,F168)</f>
        <v>397.8</v>
      </c>
      <c r="I168" s="2" cm="1">
        <f t="array" ref="I168">INDEX($AF$5:$AQ$44,G168+1,F168)</f>
        <v>245</v>
      </c>
      <c r="J168" s="2" cm="1">
        <f t="array" ref="J168">INDEX($AU$5:$BF$44,G168+1,F168)</f>
        <v>387.3</v>
      </c>
      <c r="K168" s="2" cm="1">
        <f t="array" ref="K168">INDEX($BJ$5:$BU$44,G168+1,F168)</f>
        <v>662.5</v>
      </c>
      <c r="L168" s="6" cm="1">
        <f t="array" ref="L168">INDEX($BY$5:$CJ$44,G168+1,F168)</f>
        <v>231.5</v>
      </c>
      <c r="M168" s="2" cm="1">
        <f t="array" ref="M168">INDEX($CN$5:$CY$44,G168+1,F168)</f>
        <v>606.20000000000005</v>
      </c>
      <c r="N168" s="2" cm="1">
        <f t="array" ref="N168">INDEX($DC$5:$DN$44,G168+1,F168)</f>
        <v>460</v>
      </c>
    </row>
    <row r="169" spans="5:14" x14ac:dyDescent="0.25">
      <c r="E169" t="str">
        <f t="shared" si="6"/>
        <v>13M11Y</v>
      </c>
      <c r="F169">
        <f t="shared" si="7"/>
        <v>11</v>
      </c>
      <c r="G169">
        <f t="shared" si="8"/>
        <v>13</v>
      </c>
      <c r="H169" s="6" cm="1">
        <f t="array" ref="H169">INDEX($Q$5:$AB$44,G169+1,F169)</f>
        <v>396.9</v>
      </c>
      <c r="I169" s="2" cm="1">
        <f t="array" ref="I169">INDEX($AF$5:$AQ$44,G169+1,F169)</f>
        <v>244.4</v>
      </c>
      <c r="J169" s="2" cm="1">
        <f t="array" ref="J169">INDEX($AU$5:$BF$44,G169+1,F169)</f>
        <v>386.5</v>
      </c>
      <c r="K169" s="2" cm="1">
        <f t="array" ref="K169">INDEX($BJ$5:$BU$44,G169+1,F169)</f>
        <v>661</v>
      </c>
      <c r="L169" s="6" cm="1">
        <f t="array" ref="L169">INDEX($BY$5:$CJ$44,G169+1,F169)</f>
        <v>230.9</v>
      </c>
      <c r="M169" s="2" cm="1">
        <f t="array" ref="M169">INDEX($CN$5:$CY$44,G169+1,F169)</f>
        <v>604.79999999999995</v>
      </c>
      <c r="N169" s="2" cm="1">
        <f t="array" ref="N169">INDEX($DC$5:$DN$44,G169+1,F169)</f>
        <v>459</v>
      </c>
    </row>
    <row r="170" spans="5:14" x14ac:dyDescent="0.25">
      <c r="E170" t="str">
        <f t="shared" si="6"/>
        <v>13M12Y</v>
      </c>
      <c r="F170">
        <f t="shared" si="7"/>
        <v>12</v>
      </c>
      <c r="G170">
        <f t="shared" si="8"/>
        <v>13</v>
      </c>
      <c r="H170" s="6" cm="1">
        <f t="array" ref="H170">INDEX($Q$5:$AB$44,G170+1,F170)</f>
        <v>396</v>
      </c>
      <c r="I170" s="2" cm="1">
        <f t="array" ref="I170">INDEX($AF$5:$AQ$44,G170+1,F170)</f>
        <v>243.8</v>
      </c>
      <c r="J170" s="2" cm="1">
        <f t="array" ref="J170">INDEX($AU$5:$BF$44,G170+1,F170)</f>
        <v>385.6</v>
      </c>
      <c r="K170" s="2" cm="1">
        <f t="array" ref="K170">INDEX($BJ$5:$BU$44,G170+1,F170)</f>
        <v>659.5</v>
      </c>
      <c r="L170" s="6" cm="1">
        <f t="array" ref="L170">INDEX($BY$5:$CJ$44,G170+1,F170)</f>
        <v>230.4</v>
      </c>
      <c r="M170" s="2" cm="1">
        <f t="array" ref="M170">INDEX($CN$5:$CY$44,G170+1,F170)</f>
        <v>603.4</v>
      </c>
      <c r="N170" s="2" cm="1">
        <f t="array" ref="N170">INDEX($DC$5:$DN$44,G170+1,F170)</f>
        <v>457.9</v>
      </c>
    </row>
    <row r="171" spans="5:14" x14ac:dyDescent="0.25">
      <c r="E171" t="str">
        <f t="shared" si="6"/>
        <v>14M1Y</v>
      </c>
      <c r="F171">
        <f t="shared" si="7"/>
        <v>1</v>
      </c>
      <c r="G171">
        <f t="shared" si="8"/>
        <v>14</v>
      </c>
      <c r="H171" s="6" cm="1">
        <f t="array" ref="H171">INDEX($Q$5:$AB$44,G171+1,F171)</f>
        <v>395.1</v>
      </c>
      <c r="I171" s="2" cm="1">
        <f t="array" ref="I171">INDEX($AF$5:$AQ$44,G171+1,F171)</f>
        <v>243.3</v>
      </c>
      <c r="J171" s="2" cm="1">
        <f t="array" ref="J171">INDEX($AU$5:$BF$44,G171+1,F171)</f>
        <v>384.7</v>
      </c>
      <c r="K171" s="2" cm="1">
        <f t="array" ref="K171">INDEX($BJ$5:$BU$44,G171+1,F171)</f>
        <v>657.9</v>
      </c>
      <c r="L171" s="6" cm="1">
        <f t="array" ref="L171">INDEX($BY$5:$CJ$44,G171+1,F171)</f>
        <v>229.9</v>
      </c>
      <c r="M171" s="2" cm="1">
        <f t="array" ref="M171">INDEX($CN$5:$CY$44,G171+1,F171)</f>
        <v>602</v>
      </c>
      <c r="N171" s="2" cm="1">
        <f t="array" ref="N171">INDEX($DC$5:$DN$44,G171+1,F171)</f>
        <v>456.9</v>
      </c>
    </row>
    <row r="172" spans="5:14" x14ac:dyDescent="0.25">
      <c r="E172" t="str">
        <f t="shared" si="6"/>
        <v>14M2Y</v>
      </c>
      <c r="F172">
        <f t="shared" si="7"/>
        <v>2</v>
      </c>
      <c r="G172">
        <f t="shared" si="8"/>
        <v>14</v>
      </c>
      <c r="H172" s="6" cm="1">
        <f t="array" ref="H172">INDEX($Q$5:$AB$44,G172+1,F172)</f>
        <v>394.2</v>
      </c>
      <c r="I172" s="2" cm="1">
        <f t="array" ref="I172">INDEX($AF$5:$AQ$44,G172+1,F172)</f>
        <v>242.7</v>
      </c>
      <c r="J172" s="2" cm="1">
        <f t="array" ref="J172">INDEX($AU$5:$BF$44,G172+1,F172)</f>
        <v>383.8</v>
      </c>
      <c r="K172" s="2" cm="1">
        <f t="array" ref="K172">INDEX($BJ$5:$BU$44,G172+1,F172)</f>
        <v>656.4</v>
      </c>
      <c r="L172" s="6" cm="1">
        <f t="array" ref="L172">INDEX($BY$5:$CJ$44,G172+1,F172)</f>
        <v>229.3</v>
      </c>
      <c r="M172" s="2" cm="1">
        <f t="array" ref="M172">INDEX($CN$5:$CY$44,G172+1,F172)</f>
        <v>600.6</v>
      </c>
      <c r="N172" s="2" cm="1">
        <f t="array" ref="N172">INDEX($DC$5:$DN$44,G172+1,F172)</f>
        <v>455.8</v>
      </c>
    </row>
    <row r="173" spans="5:14" x14ac:dyDescent="0.25">
      <c r="E173" t="str">
        <f t="shared" si="6"/>
        <v>14M3Y</v>
      </c>
      <c r="F173">
        <f t="shared" si="7"/>
        <v>3</v>
      </c>
      <c r="G173">
        <f t="shared" si="8"/>
        <v>14</v>
      </c>
      <c r="H173" s="6" cm="1">
        <f t="array" ref="H173">INDEX($Q$5:$AB$44,G173+1,F173)</f>
        <v>393.3</v>
      </c>
      <c r="I173" s="2" cm="1">
        <f t="array" ref="I173">INDEX($AF$5:$AQ$44,G173+1,F173)</f>
        <v>242.1</v>
      </c>
      <c r="J173" s="2" cm="1">
        <f t="array" ref="J173">INDEX($AU$5:$BF$44,G173+1,F173)</f>
        <v>382.9</v>
      </c>
      <c r="K173" s="2" cm="1">
        <f t="array" ref="K173">INDEX($BJ$5:$BU$44,G173+1,F173)</f>
        <v>654.9</v>
      </c>
      <c r="L173" s="6" cm="1">
        <f t="array" ref="L173">INDEX($BY$5:$CJ$44,G173+1,F173)</f>
        <v>228.8</v>
      </c>
      <c r="M173" s="2" cm="1">
        <f t="array" ref="M173">INDEX($CN$5:$CY$44,G173+1,F173)</f>
        <v>599.20000000000005</v>
      </c>
      <c r="N173" s="2" cm="1">
        <f t="array" ref="N173">INDEX($DC$5:$DN$44,G173+1,F173)</f>
        <v>454.7</v>
      </c>
    </row>
    <row r="174" spans="5:14" x14ac:dyDescent="0.25">
      <c r="E174" t="str">
        <f t="shared" si="6"/>
        <v>14M4Y</v>
      </c>
      <c r="F174">
        <f t="shared" si="7"/>
        <v>4</v>
      </c>
      <c r="G174">
        <f t="shared" si="8"/>
        <v>14</v>
      </c>
      <c r="H174" s="6" cm="1">
        <f t="array" ref="H174">INDEX($Q$5:$AB$44,G174+1,F174)</f>
        <v>392.3</v>
      </c>
      <c r="I174" s="2" cm="1">
        <f t="array" ref="I174">INDEX($AF$5:$AQ$44,G174+1,F174)</f>
        <v>241.6</v>
      </c>
      <c r="J174" s="2" cm="1">
        <f t="array" ref="J174">INDEX($AU$5:$BF$44,G174+1,F174)</f>
        <v>382</v>
      </c>
      <c r="K174" s="2" cm="1">
        <f t="array" ref="K174">INDEX($BJ$5:$BU$44,G174+1,F174)</f>
        <v>653.29999999999995</v>
      </c>
      <c r="L174" s="6" cm="1">
        <f t="array" ref="L174">INDEX($BY$5:$CJ$44,G174+1,F174)</f>
        <v>228.3</v>
      </c>
      <c r="M174" s="2" cm="1">
        <f t="array" ref="M174">INDEX($CN$5:$CY$44,G174+1,F174)</f>
        <v>597.79999999999995</v>
      </c>
      <c r="N174" s="2" cm="1">
        <f t="array" ref="N174">INDEX($DC$5:$DN$44,G174+1,F174)</f>
        <v>453.7</v>
      </c>
    </row>
    <row r="175" spans="5:14" x14ac:dyDescent="0.25">
      <c r="E175" t="str">
        <f t="shared" si="6"/>
        <v>14M5Y</v>
      </c>
      <c r="F175">
        <f t="shared" si="7"/>
        <v>5</v>
      </c>
      <c r="G175">
        <f t="shared" si="8"/>
        <v>14</v>
      </c>
      <c r="H175" s="6" cm="1">
        <f t="array" ref="H175">INDEX($Q$5:$AB$44,G175+1,F175)</f>
        <v>391.4</v>
      </c>
      <c r="I175" s="2" cm="1">
        <f t="array" ref="I175">INDEX($AF$5:$AQ$44,G175+1,F175)</f>
        <v>241</v>
      </c>
      <c r="J175" s="2" cm="1">
        <f t="array" ref="J175">INDEX($AU$5:$BF$44,G175+1,F175)</f>
        <v>381.1</v>
      </c>
      <c r="K175" s="2" cm="1">
        <f t="array" ref="K175">INDEX($BJ$5:$BU$44,G175+1,F175)</f>
        <v>651.79999999999995</v>
      </c>
      <c r="L175" s="6" cm="1">
        <f t="array" ref="L175">INDEX($BY$5:$CJ$44,G175+1,F175)</f>
        <v>227.7</v>
      </c>
      <c r="M175" s="2" cm="1">
        <f t="array" ref="M175">INDEX($CN$5:$CY$44,G175+1,F175)</f>
        <v>596.4</v>
      </c>
      <c r="N175" s="2" cm="1">
        <f t="array" ref="N175">INDEX($DC$5:$DN$44,G175+1,F175)</f>
        <v>452.6</v>
      </c>
    </row>
    <row r="176" spans="5:14" x14ac:dyDescent="0.25">
      <c r="E176" t="str">
        <f t="shared" si="6"/>
        <v>14M6Y</v>
      </c>
      <c r="F176">
        <f t="shared" si="7"/>
        <v>6</v>
      </c>
      <c r="G176">
        <f t="shared" si="8"/>
        <v>14</v>
      </c>
      <c r="H176" s="6" cm="1">
        <f t="array" ref="H176">INDEX($Q$5:$AB$44,G176+1,F176)</f>
        <v>390.5</v>
      </c>
      <c r="I176" s="2" cm="1">
        <f t="array" ref="I176">INDEX($AF$5:$AQ$44,G176+1,F176)</f>
        <v>240.5</v>
      </c>
      <c r="J176" s="2" cm="1">
        <f t="array" ref="J176">INDEX($AU$5:$BF$44,G176+1,F176)</f>
        <v>380.2</v>
      </c>
      <c r="K176" s="2" cm="1">
        <f t="array" ref="K176">INDEX($BJ$5:$BU$44,G176+1,F176)</f>
        <v>650.29999999999995</v>
      </c>
      <c r="L176" s="6" cm="1">
        <f t="array" ref="L176">INDEX($BY$5:$CJ$44,G176+1,F176)</f>
        <v>227.2</v>
      </c>
      <c r="M176" s="2" cm="1">
        <f t="array" ref="M176">INDEX($CN$5:$CY$44,G176+1,F176)</f>
        <v>595</v>
      </c>
      <c r="N176" s="2" cm="1">
        <f t="array" ref="N176">INDEX($DC$5:$DN$44,G176+1,F176)</f>
        <v>451.6</v>
      </c>
    </row>
    <row r="177" spans="5:14" x14ac:dyDescent="0.25">
      <c r="E177" t="str">
        <f t="shared" si="6"/>
        <v>14M7Y</v>
      </c>
      <c r="F177">
        <f t="shared" si="7"/>
        <v>7</v>
      </c>
      <c r="G177">
        <f t="shared" si="8"/>
        <v>14</v>
      </c>
      <c r="H177" s="6" cm="1">
        <f t="array" ref="H177">INDEX($Q$5:$AB$44,G177+1,F177)</f>
        <v>389.6</v>
      </c>
      <c r="I177" s="2" cm="1">
        <f t="array" ref="I177">INDEX($AF$5:$AQ$44,G177+1,F177)</f>
        <v>239.9</v>
      </c>
      <c r="J177" s="2" cm="1">
        <f t="array" ref="J177">INDEX($AU$5:$BF$44,G177+1,F177)</f>
        <v>379.3</v>
      </c>
      <c r="K177" s="2" cm="1">
        <f t="array" ref="K177">INDEX($BJ$5:$BU$44,G177+1,F177)</f>
        <v>648.79999999999995</v>
      </c>
      <c r="L177" s="6" cm="1">
        <f t="array" ref="L177">INDEX($BY$5:$CJ$44,G177+1,F177)</f>
        <v>226.7</v>
      </c>
      <c r="M177" s="2" cm="1">
        <f t="array" ref="M177">INDEX($CN$5:$CY$44,G177+1,F177)</f>
        <v>593.6</v>
      </c>
      <c r="N177" s="2" cm="1">
        <f t="array" ref="N177">INDEX($DC$5:$DN$44,G177+1,F177)</f>
        <v>450.5</v>
      </c>
    </row>
    <row r="178" spans="5:14" x14ac:dyDescent="0.25">
      <c r="E178" t="str">
        <f t="shared" si="6"/>
        <v>14M8Y</v>
      </c>
      <c r="F178">
        <f t="shared" si="7"/>
        <v>8</v>
      </c>
      <c r="G178">
        <f t="shared" si="8"/>
        <v>14</v>
      </c>
      <c r="H178" s="6" cm="1">
        <f t="array" ref="H178">INDEX($Q$5:$AB$44,G178+1,F178)</f>
        <v>388.7</v>
      </c>
      <c r="I178" s="2" cm="1">
        <f t="array" ref="I178">INDEX($AF$5:$AQ$44,G178+1,F178)</f>
        <v>239.3</v>
      </c>
      <c r="J178" s="2" cm="1">
        <f t="array" ref="J178">INDEX($AU$5:$BF$44,G178+1,F178)</f>
        <v>378.4</v>
      </c>
      <c r="K178" s="2" cm="1">
        <f t="array" ref="K178">INDEX($BJ$5:$BU$44,G178+1,F178)</f>
        <v>647.20000000000005</v>
      </c>
      <c r="L178" s="6" cm="1">
        <f t="array" ref="L178">INDEX($BY$5:$CJ$44,G178+1,F178)</f>
        <v>226.1</v>
      </c>
      <c r="M178" s="2" cm="1">
        <f t="array" ref="M178">INDEX($CN$5:$CY$44,G178+1,F178)</f>
        <v>592.20000000000005</v>
      </c>
      <c r="N178" s="2" cm="1">
        <f t="array" ref="N178">INDEX($DC$5:$DN$44,G178+1,F178)</f>
        <v>449.4</v>
      </c>
    </row>
    <row r="179" spans="5:14" x14ac:dyDescent="0.25">
      <c r="E179" t="str">
        <f t="shared" si="6"/>
        <v>14M9Y</v>
      </c>
      <c r="F179">
        <f t="shared" si="7"/>
        <v>9</v>
      </c>
      <c r="G179">
        <f t="shared" si="8"/>
        <v>14</v>
      </c>
      <c r="H179" s="6" cm="1">
        <f t="array" ref="H179">INDEX($Q$5:$AB$44,G179+1,F179)</f>
        <v>387.8</v>
      </c>
      <c r="I179" s="2" cm="1">
        <f t="array" ref="I179">INDEX($AF$5:$AQ$44,G179+1,F179)</f>
        <v>238.8</v>
      </c>
      <c r="J179" s="2" cm="1">
        <f t="array" ref="J179">INDEX($AU$5:$BF$44,G179+1,F179)</f>
        <v>377.5</v>
      </c>
      <c r="K179" s="2" cm="1">
        <f t="array" ref="K179">INDEX($BJ$5:$BU$44,G179+1,F179)</f>
        <v>645.70000000000005</v>
      </c>
      <c r="L179" s="6" cm="1">
        <f t="array" ref="L179">INDEX($BY$5:$CJ$44,G179+1,F179)</f>
        <v>225.6</v>
      </c>
      <c r="M179" s="2" cm="1">
        <f t="array" ref="M179">INDEX($CN$5:$CY$44,G179+1,F179)</f>
        <v>590.79999999999995</v>
      </c>
      <c r="N179" s="2" cm="1">
        <f t="array" ref="N179">INDEX($DC$5:$DN$44,G179+1,F179)</f>
        <v>448.4</v>
      </c>
    </row>
    <row r="180" spans="5:14" x14ac:dyDescent="0.25">
      <c r="E180" t="str">
        <f t="shared" si="6"/>
        <v>14M10Y</v>
      </c>
      <c r="F180">
        <f t="shared" si="7"/>
        <v>10</v>
      </c>
      <c r="G180">
        <f t="shared" si="8"/>
        <v>14</v>
      </c>
      <c r="H180" s="6" cm="1">
        <f t="array" ref="H180">INDEX($Q$5:$AB$44,G180+1,F180)</f>
        <v>386.8</v>
      </c>
      <c r="I180" s="2" cm="1">
        <f t="array" ref="I180">INDEX($AF$5:$AQ$44,G180+1,F180)</f>
        <v>238.2</v>
      </c>
      <c r="J180" s="2" cm="1">
        <f t="array" ref="J180">INDEX($AU$5:$BF$44,G180+1,F180)</f>
        <v>376.6</v>
      </c>
      <c r="K180" s="2" cm="1">
        <f t="array" ref="K180">INDEX($BJ$5:$BU$44,G180+1,F180)</f>
        <v>644.20000000000005</v>
      </c>
      <c r="L180" s="6" cm="1">
        <f t="array" ref="L180">INDEX($BY$5:$CJ$44,G180+1,F180)</f>
        <v>225.1</v>
      </c>
      <c r="M180" s="2" cm="1">
        <f t="array" ref="M180">INDEX($CN$5:$CY$44,G180+1,F180)</f>
        <v>589.4</v>
      </c>
      <c r="N180" s="2" cm="1">
        <f t="array" ref="N180">INDEX($DC$5:$DN$44,G180+1,F180)</f>
        <v>447.3</v>
      </c>
    </row>
    <row r="181" spans="5:14" x14ac:dyDescent="0.25">
      <c r="E181" t="str">
        <f t="shared" si="6"/>
        <v>14M11Y</v>
      </c>
      <c r="F181">
        <f t="shared" si="7"/>
        <v>11</v>
      </c>
      <c r="G181">
        <f t="shared" si="8"/>
        <v>14</v>
      </c>
      <c r="H181" s="6" cm="1">
        <f t="array" ref="H181">INDEX($Q$5:$AB$44,G181+1,F181)</f>
        <v>385.9</v>
      </c>
      <c r="I181" s="2" cm="1">
        <f t="array" ref="I181">INDEX($AF$5:$AQ$44,G181+1,F181)</f>
        <v>237.6</v>
      </c>
      <c r="J181" s="2" cm="1">
        <f t="array" ref="J181">INDEX($AU$5:$BF$44,G181+1,F181)</f>
        <v>375.7</v>
      </c>
      <c r="K181" s="2" cm="1">
        <f t="array" ref="K181">INDEX($BJ$5:$BU$44,G181+1,F181)</f>
        <v>642.70000000000005</v>
      </c>
      <c r="L181" s="6" cm="1">
        <f t="array" ref="L181">INDEX($BY$5:$CJ$44,G181+1,F181)</f>
        <v>224.5</v>
      </c>
      <c r="M181" s="2" cm="1">
        <f t="array" ref="M181">INDEX($CN$5:$CY$44,G181+1,F181)</f>
        <v>588</v>
      </c>
      <c r="N181" s="2" cm="1">
        <f t="array" ref="N181">INDEX($DC$5:$DN$44,G181+1,F181)</f>
        <v>446.3</v>
      </c>
    </row>
    <row r="182" spans="5:14" x14ac:dyDescent="0.25">
      <c r="E182" t="str">
        <f t="shared" si="6"/>
        <v>14M12Y</v>
      </c>
      <c r="F182">
        <f t="shared" si="7"/>
        <v>12</v>
      </c>
      <c r="G182">
        <f t="shared" si="8"/>
        <v>14</v>
      </c>
      <c r="H182" s="6" cm="1">
        <f t="array" ref="H182">INDEX($Q$5:$AB$44,G182+1,F182)</f>
        <v>385</v>
      </c>
      <c r="I182" s="2" cm="1">
        <f t="array" ref="I182">INDEX($AF$5:$AQ$44,G182+1,F182)</f>
        <v>237.1</v>
      </c>
      <c r="J182" s="2" cm="1">
        <f t="array" ref="J182">INDEX($AU$5:$BF$44,G182+1,F182)</f>
        <v>374.9</v>
      </c>
      <c r="K182" s="2" cm="1">
        <f t="array" ref="K182">INDEX($BJ$5:$BU$44,G182+1,F182)</f>
        <v>641.1</v>
      </c>
      <c r="L182" s="6" cm="1">
        <f t="array" ref="L182">INDEX($BY$5:$CJ$44,G182+1,F182)</f>
        <v>224</v>
      </c>
      <c r="M182" s="2" cm="1">
        <f t="array" ref="M182">INDEX($CN$5:$CY$44,G182+1,F182)</f>
        <v>586.6</v>
      </c>
      <c r="N182" s="2" cm="1">
        <f t="array" ref="N182">INDEX($DC$5:$DN$44,G182+1,F182)</f>
        <v>445.2</v>
      </c>
    </row>
    <row r="183" spans="5:14" x14ac:dyDescent="0.25">
      <c r="E183" t="str">
        <f t="shared" si="6"/>
        <v>15M1Y</v>
      </c>
      <c r="F183">
        <f t="shared" si="7"/>
        <v>1</v>
      </c>
      <c r="G183">
        <f t="shared" si="8"/>
        <v>15</v>
      </c>
      <c r="H183" s="6" cm="1">
        <f t="array" ref="H183">INDEX($Q$5:$AB$44,G183+1,F183)</f>
        <v>384.1</v>
      </c>
      <c r="I183" s="2" cm="1">
        <f t="array" ref="I183">INDEX($AF$5:$AQ$44,G183+1,F183)</f>
        <v>236.5</v>
      </c>
      <c r="J183" s="2" cm="1">
        <f t="array" ref="J183">INDEX($AU$5:$BF$44,G183+1,F183)</f>
        <v>374</v>
      </c>
      <c r="K183" s="2" cm="1">
        <f t="array" ref="K183">INDEX($BJ$5:$BU$44,G183+1,F183)</f>
        <v>639.6</v>
      </c>
      <c r="L183" s="6" cm="1">
        <f t="array" ref="L183">INDEX($BY$5:$CJ$44,G183+1,F183)</f>
        <v>223.5</v>
      </c>
      <c r="M183" s="2" cm="1">
        <f t="array" ref="M183">INDEX($CN$5:$CY$44,G183+1,F183)</f>
        <v>585.20000000000005</v>
      </c>
      <c r="N183" s="2" cm="1">
        <f t="array" ref="N183">INDEX($DC$5:$DN$44,G183+1,F183)</f>
        <v>444.1</v>
      </c>
    </row>
    <row r="184" spans="5:14" x14ac:dyDescent="0.25">
      <c r="E184" t="str">
        <f t="shared" si="6"/>
        <v>15M2Y</v>
      </c>
      <c r="F184">
        <f t="shared" si="7"/>
        <v>2</v>
      </c>
      <c r="G184">
        <f t="shared" si="8"/>
        <v>15</v>
      </c>
      <c r="H184" s="6" cm="1">
        <f t="array" ref="H184">INDEX($Q$5:$AB$44,G184+1,F184)</f>
        <v>383.2</v>
      </c>
      <c r="I184" s="2" cm="1">
        <f t="array" ref="I184">INDEX($AF$5:$AQ$44,G184+1,F184)</f>
        <v>235.9</v>
      </c>
      <c r="J184" s="2" cm="1">
        <f t="array" ref="J184">INDEX($AU$5:$BF$44,G184+1,F184)</f>
        <v>373.1</v>
      </c>
      <c r="K184" s="2" cm="1">
        <f t="array" ref="K184">INDEX($BJ$5:$BU$44,G184+1,F184)</f>
        <v>638.1</v>
      </c>
      <c r="L184" s="6" cm="1">
        <f t="array" ref="L184">INDEX($BY$5:$CJ$44,G184+1,F184)</f>
        <v>222.9</v>
      </c>
      <c r="M184" s="2" cm="1">
        <f t="array" ref="M184">INDEX($CN$5:$CY$44,G184+1,F184)</f>
        <v>583.79999999999995</v>
      </c>
      <c r="N184" s="2" cm="1">
        <f t="array" ref="N184">INDEX($DC$5:$DN$44,G184+1,F184)</f>
        <v>443.1</v>
      </c>
    </row>
    <row r="185" spans="5:14" x14ac:dyDescent="0.25">
      <c r="E185" t="str">
        <f t="shared" si="6"/>
        <v>15M3Y</v>
      </c>
      <c r="F185">
        <f t="shared" si="7"/>
        <v>3</v>
      </c>
      <c r="G185">
        <f t="shared" si="8"/>
        <v>15</v>
      </c>
      <c r="H185" s="6" cm="1">
        <f t="array" ref="H185">INDEX($Q$5:$AB$44,G185+1,F185)</f>
        <v>382.3</v>
      </c>
      <c r="I185" s="2" cm="1">
        <f t="array" ref="I185">INDEX($AF$5:$AQ$44,G185+1,F185)</f>
        <v>235.4</v>
      </c>
      <c r="J185" s="2" cm="1">
        <f t="array" ref="J185">INDEX($AU$5:$BF$44,G185+1,F185)</f>
        <v>372.2</v>
      </c>
      <c r="K185" s="2" cm="1">
        <f t="array" ref="K185">INDEX($BJ$5:$BU$44,G185+1,F185)</f>
        <v>636.5</v>
      </c>
      <c r="L185" s="6" cm="1">
        <f t="array" ref="L185">INDEX($BY$5:$CJ$44,G185+1,F185)</f>
        <v>222.4</v>
      </c>
      <c r="M185" s="2" cm="1">
        <f t="array" ref="M185">INDEX($CN$5:$CY$44,G185+1,F185)</f>
        <v>582.4</v>
      </c>
      <c r="N185" s="2" cm="1">
        <f t="array" ref="N185">INDEX($DC$5:$DN$44,G185+1,F185)</f>
        <v>442</v>
      </c>
    </row>
    <row r="186" spans="5:14" x14ac:dyDescent="0.25">
      <c r="E186" t="str">
        <f t="shared" si="6"/>
        <v>15M4Y</v>
      </c>
      <c r="F186">
        <f t="shared" si="7"/>
        <v>4</v>
      </c>
      <c r="G186">
        <f t="shared" si="8"/>
        <v>15</v>
      </c>
      <c r="H186" s="6" cm="1">
        <f t="array" ref="H186">INDEX($Q$5:$AB$44,G186+1,F186)</f>
        <v>381.3</v>
      </c>
      <c r="I186" s="2" cm="1">
        <f t="array" ref="I186">INDEX($AF$5:$AQ$44,G186+1,F186)</f>
        <v>234.8</v>
      </c>
      <c r="J186" s="2" cm="1">
        <f t="array" ref="J186">INDEX($AU$5:$BF$44,G186+1,F186)</f>
        <v>371.3</v>
      </c>
      <c r="K186" s="2" cm="1">
        <f t="array" ref="K186">INDEX($BJ$5:$BU$44,G186+1,F186)</f>
        <v>635</v>
      </c>
      <c r="L186" s="6" cm="1">
        <f t="array" ref="L186">INDEX($BY$5:$CJ$44,G186+1,F186)</f>
        <v>221.9</v>
      </c>
      <c r="M186" s="2" cm="1">
        <f t="array" ref="M186">INDEX($CN$5:$CY$44,G186+1,F186)</f>
        <v>581</v>
      </c>
      <c r="N186" s="2" cm="1">
        <f t="array" ref="N186">INDEX($DC$5:$DN$44,G186+1,F186)</f>
        <v>441</v>
      </c>
    </row>
    <row r="187" spans="5:14" x14ac:dyDescent="0.25">
      <c r="E187" t="str">
        <f t="shared" si="6"/>
        <v>15M5Y</v>
      </c>
      <c r="F187">
        <f t="shared" si="7"/>
        <v>5</v>
      </c>
      <c r="G187">
        <f t="shared" si="8"/>
        <v>15</v>
      </c>
      <c r="H187" s="6" cm="1">
        <f t="array" ref="H187">INDEX($Q$5:$AB$44,G187+1,F187)</f>
        <v>380.4</v>
      </c>
      <c r="I187" s="2" cm="1">
        <f t="array" ref="I187">INDEX($AF$5:$AQ$44,G187+1,F187)</f>
        <v>234.2</v>
      </c>
      <c r="J187" s="2" cm="1">
        <f t="array" ref="J187">INDEX($AU$5:$BF$44,G187+1,F187)</f>
        <v>370.4</v>
      </c>
      <c r="K187" s="2" cm="1">
        <f t="array" ref="K187">INDEX($BJ$5:$BU$44,G187+1,F187)</f>
        <v>633.5</v>
      </c>
      <c r="L187" s="6" cm="1">
        <f t="array" ref="L187">INDEX($BY$5:$CJ$44,G187+1,F187)</f>
        <v>221.3</v>
      </c>
      <c r="M187" s="2" cm="1">
        <f t="array" ref="M187">INDEX($CN$5:$CY$44,G187+1,F187)</f>
        <v>579.6</v>
      </c>
      <c r="N187" s="2" cm="1">
        <f t="array" ref="N187">INDEX($DC$5:$DN$44,G187+1,F187)</f>
        <v>439.9</v>
      </c>
    </row>
    <row r="188" spans="5:14" x14ac:dyDescent="0.25">
      <c r="E188" t="str">
        <f t="shared" si="6"/>
        <v>15M6Y</v>
      </c>
      <c r="F188">
        <f t="shared" si="7"/>
        <v>6</v>
      </c>
      <c r="G188">
        <f t="shared" si="8"/>
        <v>15</v>
      </c>
      <c r="H188" s="6" cm="1">
        <f t="array" ref="H188">INDEX($Q$5:$AB$44,G188+1,F188)</f>
        <v>379.5</v>
      </c>
      <c r="I188" s="2" cm="1">
        <f t="array" ref="I188">INDEX($AF$5:$AQ$44,G188+1,F188)</f>
        <v>233.7</v>
      </c>
      <c r="J188" s="2" cm="1">
        <f t="array" ref="J188">INDEX($AU$5:$BF$44,G188+1,F188)</f>
        <v>369.5</v>
      </c>
      <c r="K188" s="2" cm="1">
        <f t="array" ref="K188">INDEX($BJ$5:$BU$44,G188+1,F188)</f>
        <v>632</v>
      </c>
      <c r="L188" s="6" cm="1">
        <f t="array" ref="L188">INDEX($BY$5:$CJ$44,G188+1,F188)</f>
        <v>220.8</v>
      </c>
      <c r="M188" s="2" cm="1">
        <f t="array" ref="M188">INDEX($CN$5:$CY$44,G188+1,F188)</f>
        <v>578.20000000000005</v>
      </c>
      <c r="N188" s="2" cm="1">
        <f t="array" ref="N188">INDEX($DC$5:$DN$44,G188+1,F188)</f>
        <v>438.8</v>
      </c>
    </row>
    <row r="189" spans="5:14" x14ac:dyDescent="0.25">
      <c r="E189" t="str">
        <f t="shared" si="6"/>
        <v>15M7Y</v>
      </c>
      <c r="F189">
        <f t="shared" si="7"/>
        <v>7</v>
      </c>
      <c r="G189">
        <f t="shared" si="8"/>
        <v>15</v>
      </c>
      <c r="H189" s="6" cm="1">
        <f t="array" ref="H189">INDEX($Q$5:$AB$44,G189+1,F189)</f>
        <v>378.6</v>
      </c>
      <c r="I189" s="2" cm="1">
        <f t="array" ref="I189">INDEX($AF$5:$AQ$44,G189+1,F189)</f>
        <v>233.1</v>
      </c>
      <c r="J189" s="2" cm="1">
        <f t="array" ref="J189">INDEX($AU$5:$BF$44,G189+1,F189)</f>
        <v>368.6</v>
      </c>
      <c r="K189" s="2" cm="1">
        <f t="array" ref="K189">INDEX($BJ$5:$BU$44,G189+1,F189)</f>
        <v>630.4</v>
      </c>
      <c r="L189" s="6" cm="1">
        <f t="array" ref="L189">INDEX($BY$5:$CJ$44,G189+1,F189)</f>
        <v>220.3</v>
      </c>
      <c r="M189" s="2" cm="1">
        <f t="array" ref="M189">INDEX($CN$5:$CY$44,G189+1,F189)</f>
        <v>576.79999999999995</v>
      </c>
      <c r="N189" s="2" cm="1">
        <f t="array" ref="N189">INDEX($DC$5:$DN$44,G189+1,F189)</f>
        <v>437.8</v>
      </c>
    </row>
    <row r="190" spans="5:14" x14ac:dyDescent="0.25">
      <c r="E190" t="str">
        <f t="shared" si="6"/>
        <v>15M8Y</v>
      </c>
      <c r="F190">
        <f t="shared" si="7"/>
        <v>8</v>
      </c>
      <c r="G190">
        <f t="shared" si="8"/>
        <v>15</v>
      </c>
      <c r="H190" s="6" cm="1">
        <f t="array" ref="H190">INDEX($Q$5:$AB$44,G190+1,F190)</f>
        <v>377.7</v>
      </c>
      <c r="I190" s="2" cm="1">
        <f t="array" ref="I190">INDEX($AF$5:$AQ$44,G190+1,F190)</f>
        <v>232.6</v>
      </c>
      <c r="J190" s="2" cm="1">
        <f t="array" ref="J190">INDEX($AU$5:$BF$44,G190+1,F190)</f>
        <v>367.7</v>
      </c>
      <c r="K190" s="2" cm="1">
        <f t="array" ref="K190">INDEX($BJ$5:$BU$44,G190+1,F190)</f>
        <v>628.9</v>
      </c>
      <c r="L190" s="6" cm="1">
        <f t="array" ref="L190">INDEX($BY$5:$CJ$44,G190+1,F190)</f>
        <v>219.7</v>
      </c>
      <c r="M190" s="2" cm="1">
        <f t="array" ref="M190">INDEX($CN$5:$CY$44,G190+1,F190)</f>
        <v>575.4</v>
      </c>
      <c r="N190" s="2" cm="1">
        <f t="array" ref="N190">INDEX($DC$5:$DN$44,G190+1,F190)</f>
        <v>436.7</v>
      </c>
    </row>
    <row r="191" spans="5:14" x14ac:dyDescent="0.25">
      <c r="E191" t="str">
        <f t="shared" si="6"/>
        <v>15M9Y</v>
      </c>
      <c r="F191">
        <f t="shared" si="7"/>
        <v>9</v>
      </c>
      <c r="G191">
        <f t="shared" si="8"/>
        <v>15</v>
      </c>
      <c r="H191" s="6" cm="1">
        <f t="array" ref="H191">INDEX($Q$5:$AB$44,G191+1,F191)</f>
        <v>376.8</v>
      </c>
      <c r="I191" s="2" cm="1">
        <f t="array" ref="I191">INDEX($AF$5:$AQ$44,G191+1,F191)</f>
        <v>232</v>
      </c>
      <c r="J191" s="2" cm="1">
        <f t="array" ref="J191">INDEX($AU$5:$BF$44,G191+1,F191)</f>
        <v>366.8</v>
      </c>
      <c r="K191" s="2" cm="1">
        <f t="array" ref="K191">INDEX($BJ$5:$BU$44,G191+1,F191)</f>
        <v>627.4</v>
      </c>
      <c r="L191" s="6" cm="1">
        <f t="array" ref="L191">INDEX($BY$5:$CJ$44,G191+1,F191)</f>
        <v>219.2</v>
      </c>
      <c r="M191" s="2" cm="1">
        <f t="array" ref="M191">INDEX($CN$5:$CY$44,G191+1,F191)</f>
        <v>574</v>
      </c>
      <c r="N191" s="2" cm="1">
        <f t="array" ref="N191">INDEX($DC$5:$DN$44,G191+1,F191)</f>
        <v>435.7</v>
      </c>
    </row>
    <row r="192" spans="5:14" x14ac:dyDescent="0.25">
      <c r="E192" t="str">
        <f t="shared" si="6"/>
        <v>15M10Y</v>
      </c>
      <c r="F192">
        <f t="shared" si="7"/>
        <v>10</v>
      </c>
      <c r="G192">
        <f t="shared" si="8"/>
        <v>15</v>
      </c>
      <c r="H192" s="6" cm="1">
        <f t="array" ref="H192">INDEX($Q$5:$AB$44,G192+1,F192)</f>
        <v>375.8</v>
      </c>
      <c r="I192" s="2" cm="1">
        <f t="array" ref="I192">INDEX($AF$5:$AQ$44,G192+1,F192)</f>
        <v>231.4</v>
      </c>
      <c r="J192" s="2" cm="1">
        <f t="array" ref="J192">INDEX($AU$5:$BF$44,G192+1,F192)</f>
        <v>365.9</v>
      </c>
      <c r="K192" s="2" cm="1">
        <f t="array" ref="K192">INDEX($BJ$5:$BU$44,G192+1,F192)</f>
        <v>625.9</v>
      </c>
      <c r="L192" s="6" cm="1">
        <f t="array" ref="L192">INDEX($BY$5:$CJ$44,G192+1,F192)</f>
        <v>218.7</v>
      </c>
      <c r="M192" s="2" cm="1">
        <f t="array" ref="M192">INDEX($CN$5:$CY$44,G192+1,F192)</f>
        <v>572.6</v>
      </c>
      <c r="N192" s="2" cm="1">
        <f t="array" ref="N192">INDEX($DC$5:$DN$44,G192+1,F192)</f>
        <v>434.6</v>
      </c>
    </row>
    <row r="193" spans="5:14" x14ac:dyDescent="0.25">
      <c r="E193" t="str">
        <f t="shared" si="6"/>
        <v>15M11Y</v>
      </c>
      <c r="F193">
        <f t="shared" si="7"/>
        <v>11</v>
      </c>
      <c r="G193">
        <f t="shared" si="8"/>
        <v>15</v>
      </c>
      <c r="H193" s="6" cm="1">
        <f t="array" ref="H193">INDEX($Q$5:$AB$44,G193+1,F193)</f>
        <v>374.9</v>
      </c>
      <c r="I193" s="2" cm="1">
        <f t="array" ref="I193">INDEX($AF$5:$AQ$44,G193+1,F193)</f>
        <v>230.9</v>
      </c>
      <c r="J193" s="2" cm="1">
        <f t="array" ref="J193">INDEX($AU$5:$BF$44,G193+1,F193)</f>
        <v>365</v>
      </c>
      <c r="K193" s="2" cm="1">
        <f t="array" ref="K193">INDEX($BJ$5:$BU$44,G193+1,F193)</f>
        <v>624.29999999999995</v>
      </c>
      <c r="L193" s="6" cm="1">
        <f t="array" ref="L193">INDEX($BY$5:$CJ$44,G193+1,F193)</f>
        <v>218.1</v>
      </c>
      <c r="M193" s="2" cm="1">
        <f t="array" ref="M193">INDEX($CN$5:$CY$44,G193+1,F193)</f>
        <v>571.20000000000005</v>
      </c>
      <c r="N193" s="2" cm="1">
        <f t="array" ref="N193">INDEX($DC$5:$DN$44,G193+1,F193)</f>
        <v>433.5</v>
      </c>
    </row>
    <row r="194" spans="5:14" x14ac:dyDescent="0.25">
      <c r="E194" t="str">
        <f t="shared" si="6"/>
        <v>15M12Y</v>
      </c>
      <c r="F194">
        <f t="shared" si="7"/>
        <v>12</v>
      </c>
      <c r="G194">
        <f t="shared" si="8"/>
        <v>15</v>
      </c>
      <c r="H194" s="6" cm="1">
        <f t="array" ref="H194">INDEX($Q$5:$AB$44,G194+1,F194)</f>
        <v>374</v>
      </c>
      <c r="I194" s="2" cm="1">
        <f t="array" ref="I194">INDEX($AF$5:$AQ$44,G194+1,F194)</f>
        <v>230.3</v>
      </c>
      <c r="J194" s="2" cm="1">
        <f t="array" ref="J194">INDEX($AU$5:$BF$44,G194+1,F194)</f>
        <v>364.1</v>
      </c>
      <c r="K194" s="2" cm="1">
        <f t="array" ref="K194">INDEX($BJ$5:$BU$44,G194+1,F194)</f>
        <v>622.79999999999995</v>
      </c>
      <c r="L194" s="6" cm="1">
        <f t="array" ref="L194">INDEX($BY$5:$CJ$44,G194+1,F194)</f>
        <v>217.6</v>
      </c>
      <c r="M194" s="2" cm="1">
        <f t="array" ref="M194">INDEX($CN$5:$CY$44,G194+1,F194)</f>
        <v>569.79999999999995</v>
      </c>
      <c r="N194" s="2" cm="1">
        <f t="array" ref="N194">INDEX($DC$5:$DN$44,G194+1,F194)</f>
        <v>432.5</v>
      </c>
    </row>
    <row r="195" spans="5:14" x14ac:dyDescent="0.25">
      <c r="E195" t="str">
        <f t="shared" si="6"/>
        <v>16M1Y</v>
      </c>
      <c r="F195">
        <f t="shared" si="7"/>
        <v>1</v>
      </c>
      <c r="G195">
        <f t="shared" si="8"/>
        <v>16</v>
      </c>
      <c r="H195" s="6" cm="1">
        <f t="array" ref="H195">INDEX($Q$5:$AB$44,G195+1,F195)</f>
        <v>373.1</v>
      </c>
      <c r="I195" s="2" cm="1">
        <f t="array" ref="I195">INDEX($AF$5:$AQ$44,G195+1,F195)</f>
        <v>229.7</v>
      </c>
      <c r="J195" s="2" cm="1">
        <f t="array" ref="J195">INDEX($AU$5:$BF$44,G195+1,F195)</f>
        <v>363.2</v>
      </c>
      <c r="K195" s="2" cm="1">
        <f t="array" ref="K195">INDEX($BJ$5:$BU$44,G195+1,F195)</f>
        <v>621.29999999999995</v>
      </c>
      <c r="L195" s="6" cm="1">
        <f t="array" ref="L195">INDEX($BY$5:$CJ$44,G195+1,F195)</f>
        <v>217.1</v>
      </c>
      <c r="M195" s="2" cm="1">
        <f t="array" ref="M195">INDEX($CN$5:$CY$44,G195+1,F195)</f>
        <v>568.4</v>
      </c>
      <c r="N195" s="2" cm="1">
        <f t="array" ref="N195">INDEX($DC$5:$DN$44,G195+1,F195)</f>
        <v>431.4</v>
      </c>
    </row>
    <row r="196" spans="5:14" x14ac:dyDescent="0.25">
      <c r="E196" t="str">
        <f t="shared" ref="E196:E259" si="9">_xlfn.CONCAT(G196,"M",F196,"Y")</f>
        <v>16M2Y</v>
      </c>
      <c r="F196">
        <f t="shared" si="7"/>
        <v>2</v>
      </c>
      <c r="G196">
        <f t="shared" si="8"/>
        <v>16</v>
      </c>
      <c r="H196" s="6" cm="1">
        <f t="array" ref="H196">INDEX($Q$5:$AB$44,G196+1,F196)</f>
        <v>372.2</v>
      </c>
      <c r="I196" s="2" cm="1">
        <f t="array" ref="I196">INDEX($AF$5:$AQ$44,G196+1,F196)</f>
        <v>229.2</v>
      </c>
      <c r="J196" s="2" cm="1">
        <f t="array" ref="J196">INDEX($AU$5:$BF$44,G196+1,F196)</f>
        <v>362.4</v>
      </c>
      <c r="K196" s="2" cm="1">
        <f t="array" ref="K196">INDEX($BJ$5:$BU$44,G196+1,F196)</f>
        <v>619.70000000000005</v>
      </c>
      <c r="L196" s="6" cm="1">
        <f t="array" ref="L196">INDEX($BY$5:$CJ$44,G196+1,F196)</f>
        <v>216.5</v>
      </c>
      <c r="M196" s="2" cm="1">
        <f t="array" ref="M196">INDEX($CN$5:$CY$44,G196+1,F196)</f>
        <v>567</v>
      </c>
      <c r="N196" s="2" cm="1">
        <f t="array" ref="N196">INDEX($DC$5:$DN$44,G196+1,F196)</f>
        <v>430.4</v>
      </c>
    </row>
    <row r="197" spans="5:14" x14ac:dyDescent="0.25">
      <c r="E197" t="str">
        <f t="shared" si="9"/>
        <v>16M3Y</v>
      </c>
      <c r="F197">
        <f t="shared" si="7"/>
        <v>3</v>
      </c>
      <c r="G197">
        <f t="shared" si="8"/>
        <v>16</v>
      </c>
      <c r="H197" s="6" cm="1">
        <f t="array" ref="H197">INDEX($Q$5:$AB$44,G197+1,F197)</f>
        <v>371.3</v>
      </c>
      <c r="I197" s="2" cm="1">
        <f t="array" ref="I197">INDEX($AF$5:$AQ$44,G197+1,F197)</f>
        <v>228.6</v>
      </c>
      <c r="J197" s="2" cm="1">
        <f t="array" ref="J197">INDEX($AU$5:$BF$44,G197+1,F197)</f>
        <v>361.5</v>
      </c>
      <c r="K197" s="2" cm="1">
        <f t="array" ref="K197">INDEX($BJ$5:$BU$44,G197+1,F197)</f>
        <v>618.20000000000005</v>
      </c>
      <c r="L197" s="6" cm="1">
        <f t="array" ref="L197">INDEX($BY$5:$CJ$44,G197+1,F197)</f>
        <v>216</v>
      </c>
      <c r="M197" s="2" cm="1">
        <f t="array" ref="M197">INDEX($CN$5:$CY$44,G197+1,F197)</f>
        <v>565.70000000000005</v>
      </c>
      <c r="N197" s="2" cm="1">
        <f t="array" ref="N197">INDEX($DC$5:$DN$44,G197+1,F197)</f>
        <v>429.3</v>
      </c>
    </row>
    <row r="198" spans="5:14" x14ac:dyDescent="0.25">
      <c r="E198" t="str">
        <f t="shared" si="9"/>
        <v>16M4Y</v>
      </c>
      <c r="F198">
        <f t="shared" si="7"/>
        <v>4</v>
      </c>
      <c r="G198">
        <f t="shared" si="8"/>
        <v>16</v>
      </c>
      <c r="H198" s="6" cm="1">
        <f t="array" ref="H198">INDEX($Q$5:$AB$44,G198+1,F198)</f>
        <v>370.3</v>
      </c>
      <c r="I198" s="2" cm="1">
        <f t="array" ref="I198">INDEX($AF$5:$AQ$44,G198+1,F198)</f>
        <v>228</v>
      </c>
      <c r="J198" s="2" cm="1">
        <f t="array" ref="J198">INDEX($AU$5:$BF$44,G198+1,F198)</f>
        <v>360.6</v>
      </c>
      <c r="K198" s="2" cm="1">
        <f t="array" ref="K198">INDEX($BJ$5:$BU$44,G198+1,F198)</f>
        <v>616.70000000000005</v>
      </c>
      <c r="L198" s="6" cm="1">
        <f t="array" ref="L198">INDEX($BY$5:$CJ$44,G198+1,F198)</f>
        <v>215.5</v>
      </c>
      <c r="M198" s="2" cm="1">
        <f t="array" ref="M198">INDEX($CN$5:$CY$44,G198+1,F198)</f>
        <v>564.29999999999995</v>
      </c>
      <c r="N198" s="2" cm="1">
        <f t="array" ref="N198">INDEX($DC$5:$DN$44,G198+1,F198)</f>
        <v>428.2</v>
      </c>
    </row>
    <row r="199" spans="5:14" x14ac:dyDescent="0.25">
      <c r="E199" t="str">
        <f t="shared" si="9"/>
        <v>16M5Y</v>
      </c>
      <c r="F199">
        <f t="shared" si="7"/>
        <v>5</v>
      </c>
      <c r="G199">
        <f t="shared" si="8"/>
        <v>16</v>
      </c>
      <c r="H199" s="6" cm="1">
        <f t="array" ref="H199">INDEX($Q$5:$AB$44,G199+1,F199)</f>
        <v>369.4</v>
      </c>
      <c r="I199" s="2" cm="1">
        <f t="array" ref="I199">INDEX($AF$5:$AQ$44,G199+1,F199)</f>
        <v>227.5</v>
      </c>
      <c r="J199" s="2" cm="1">
        <f t="array" ref="J199">INDEX($AU$5:$BF$44,G199+1,F199)</f>
        <v>359.7</v>
      </c>
      <c r="K199" s="2" cm="1">
        <f t="array" ref="K199">INDEX($BJ$5:$BU$44,G199+1,F199)</f>
        <v>615.20000000000005</v>
      </c>
      <c r="L199" s="6" cm="1">
        <f t="array" ref="L199">INDEX($BY$5:$CJ$44,G199+1,F199)</f>
        <v>214.9</v>
      </c>
      <c r="M199" s="2" cm="1">
        <f t="array" ref="M199">INDEX($CN$5:$CY$44,G199+1,F199)</f>
        <v>562.9</v>
      </c>
      <c r="N199" s="2" cm="1">
        <f t="array" ref="N199">INDEX($DC$5:$DN$44,G199+1,F199)</f>
        <v>427.2</v>
      </c>
    </row>
    <row r="200" spans="5:14" x14ac:dyDescent="0.25">
      <c r="E200" t="str">
        <f t="shared" si="9"/>
        <v>16M6Y</v>
      </c>
      <c r="F200">
        <f t="shared" si="7"/>
        <v>6</v>
      </c>
      <c r="G200">
        <f t="shared" si="8"/>
        <v>16</v>
      </c>
      <c r="H200" s="6" cm="1">
        <f t="array" ref="H200">INDEX($Q$5:$AB$44,G200+1,F200)</f>
        <v>368.5</v>
      </c>
      <c r="I200" s="2" cm="1">
        <f t="array" ref="I200">INDEX($AF$5:$AQ$44,G200+1,F200)</f>
        <v>226.9</v>
      </c>
      <c r="J200" s="2" cm="1">
        <f t="array" ref="J200">INDEX($AU$5:$BF$44,G200+1,F200)</f>
        <v>358.8</v>
      </c>
      <c r="K200" s="2" cm="1">
        <f t="array" ref="K200">INDEX($BJ$5:$BU$44,G200+1,F200)</f>
        <v>613.6</v>
      </c>
      <c r="L200" s="6" cm="1">
        <f t="array" ref="L200">INDEX($BY$5:$CJ$44,G200+1,F200)</f>
        <v>214.4</v>
      </c>
      <c r="M200" s="2" cm="1">
        <f t="array" ref="M200">INDEX($CN$5:$CY$44,G200+1,F200)</f>
        <v>561.5</v>
      </c>
      <c r="N200" s="2" cm="1">
        <f t="array" ref="N200">INDEX($DC$5:$DN$44,G200+1,F200)</f>
        <v>426.1</v>
      </c>
    </row>
    <row r="201" spans="5:14" x14ac:dyDescent="0.25">
      <c r="E201" t="str">
        <f t="shared" si="9"/>
        <v>16M7Y</v>
      </c>
      <c r="F201">
        <f t="shared" si="7"/>
        <v>7</v>
      </c>
      <c r="G201">
        <f t="shared" si="8"/>
        <v>16</v>
      </c>
      <c r="H201" s="6" cm="1">
        <f t="array" ref="H201">INDEX($Q$5:$AB$44,G201+1,F201)</f>
        <v>367.6</v>
      </c>
      <c r="I201" s="2" cm="1">
        <f t="array" ref="I201">INDEX($AF$5:$AQ$44,G201+1,F201)</f>
        <v>226.3</v>
      </c>
      <c r="J201" s="2" cm="1">
        <f t="array" ref="J201">INDEX($AU$5:$BF$44,G201+1,F201)</f>
        <v>357.9</v>
      </c>
      <c r="K201" s="2" cm="1">
        <f t="array" ref="K201">INDEX($BJ$5:$BU$44,G201+1,F201)</f>
        <v>612.1</v>
      </c>
      <c r="L201" s="6" cm="1">
        <f t="array" ref="L201">INDEX($BY$5:$CJ$44,G201+1,F201)</f>
        <v>213.9</v>
      </c>
      <c r="M201" s="2" cm="1">
        <f t="array" ref="M201">INDEX($CN$5:$CY$44,G201+1,F201)</f>
        <v>560.1</v>
      </c>
      <c r="N201" s="2" cm="1">
        <f t="array" ref="N201">INDEX($DC$5:$DN$44,G201+1,F201)</f>
        <v>425.1</v>
      </c>
    </row>
    <row r="202" spans="5:14" x14ac:dyDescent="0.25">
      <c r="E202" t="str">
        <f t="shared" si="9"/>
        <v>16M8Y</v>
      </c>
      <c r="F202">
        <f t="shared" si="7"/>
        <v>8</v>
      </c>
      <c r="G202">
        <f t="shared" si="8"/>
        <v>16</v>
      </c>
      <c r="H202" s="6" cm="1">
        <f t="array" ref="H202">INDEX($Q$5:$AB$44,G202+1,F202)</f>
        <v>366.7</v>
      </c>
      <c r="I202" s="2" cm="1">
        <f t="array" ref="I202">INDEX($AF$5:$AQ$44,G202+1,F202)</f>
        <v>225.8</v>
      </c>
      <c r="J202" s="2" cm="1">
        <f t="array" ref="J202">INDEX($AU$5:$BF$44,G202+1,F202)</f>
        <v>357</v>
      </c>
      <c r="K202" s="2" cm="1">
        <f t="array" ref="K202">INDEX($BJ$5:$BU$44,G202+1,F202)</f>
        <v>610.6</v>
      </c>
      <c r="L202" s="6" cm="1">
        <f t="array" ref="L202">INDEX($BY$5:$CJ$44,G202+1,F202)</f>
        <v>213.3</v>
      </c>
      <c r="M202" s="2" cm="1">
        <f t="array" ref="M202">INDEX($CN$5:$CY$44,G202+1,F202)</f>
        <v>558.70000000000005</v>
      </c>
      <c r="N202" s="2" cm="1">
        <f t="array" ref="N202">INDEX($DC$5:$DN$44,G202+1,F202)</f>
        <v>424</v>
      </c>
    </row>
    <row r="203" spans="5:14" x14ac:dyDescent="0.25">
      <c r="E203" t="str">
        <f t="shared" si="9"/>
        <v>16M9Y</v>
      </c>
      <c r="F203">
        <f t="shared" si="7"/>
        <v>9</v>
      </c>
      <c r="G203">
        <f t="shared" si="8"/>
        <v>16</v>
      </c>
      <c r="H203" s="6" cm="1">
        <f t="array" ref="H203">INDEX($Q$5:$AB$44,G203+1,F203)</f>
        <v>365.8</v>
      </c>
      <c r="I203" s="2" cm="1">
        <f t="array" ref="I203">INDEX($AF$5:$AQ$44,G203+1,F203)</f>
        <v>225.2</v>
      </c>
      <c r="J203" s="2" cm="1">
        <f t="array" ref="J203">INDEX($AU$5:$BF$44,G203+1,F203)</f>
        <v>356.1</v>
      </c>
      <c r="K203" s="2" cm="1">
        <f t="array" ref="K203">INDEX($BJ$5:$BU$44,G203+1,F203)</f>
        <v>609.1</v>
      </c>
      <c r="L203" s="6" cm="1">
        <f t="array" ref="L203">INDEX($BY$5:$CJ$44,G203+1,F203)</f>
        <v>212.8</v>
      </c>
      <c r="M203" s="2" cm="1">
        <f t="array" ref="M203">INDEX($CN$5:$CY$44,G203+1,F203)</f>
        <v>557.29999999999995</v>
      </c>
      <c r="N203" s="2" cm="1">
        <f t="array" ref="N203">INDEX($DC$5:$DN$44,G203+1,F203)</f>
        <v>422.9</v>
      </c>
    </row>
    <row r="204" spans="5:14" x14ac:dyDescent="0.25">
      <c r="E204" t="str">
        <f t="shared" si="9"/>
        <v>16M10Y</v>
      </c>
      <c r="F204">
        <f t="shared" si="7"/>
        <v>10</v>
      </c>
      <c r="G204">
        <f t="shared" si="8"/>
        <v>16</v>
      </c>
      <c r="H204" s="6" cm="1">
        <f t="array" ref="H204">INDEX($Q$5:$AB$44,G204+1,F204)</f>
        <v>364.8</v>
      </c>
      <c r="I204" s="2" cm="1">
        <f t="array" ref="I204">INDEX($AF$5:$AQ$44,G204+1,F204)</f>
        <v>224.6</v>
      </c>
      <c r="J204" s="2" cm="1">
        <f t="array" ref="J204">INDEX($AU$5:$BF$44,G204+1,F204)</f>
        <v>355.2</v>
      </c>
      <c r="K204" s="2" cm="1">
        <f t="array" ref="K204">INDEX($BJ$5:$BU$44,G204+1,F204)</f>
        <v>607.5</v>
      </c>
      <c r="L204" s="6" cm="1">
        <f t="array" ref="L204">INDEX($BY$5:$CJ$44,G204+1,F204)</f>
        <v>212.3</v>
      </c>
      <c r="M204" s="2" cm="1">
        <f t="array" ref="M204">INDEX($CN$5:$CY$44,G204+1,F204)</f>
        <v>555.9</v>
      </c>
      <c r="N204" s="2" cm="1">
        <f t="array" ref="N204">INDEX($DC$5:$DN$44,G204+1,F204)</f>
        <v>421.9</v>
      </c>
    </row>
    <row r="205" spans="5:14" x14ac:dyDescent="0.25">
      <c r="E205" t="str">
        <f t="shared" si="9"/>
        <v>16M11Y</v>
      </c>
      <c r="F205">
        <f t="shared" si="7"/>
        <v>11</v>
      </c>
      <c r="G205">
        <f t="shared" si="8"/>
        <v>16</v>
      </c>
      <c r="H205" s="6" cm="1">
        <f t="array" ref="H205">INDEX($Q$5:$AB$44,G205+1,F205)</f>
        <v>363.9</v>
      </c>
      <c r="I205" s="2" cm="1">
        <f t="array" ref="I205">INDEX($AF$5:$AQ$44,G205+1,F205)</f>
        <v>224.1</v>
      </c>
      <c r="J205" s="2" cm="1">
        <f t="array" ref="J205">INDEX($AU$5:$BF$44,G205+1,F205)</f>
        <v>354.3</v>
      </c>
      <c r="K205" s="2" cm="1">
        <f t="array" ref="K205">INDEX($BJ$5:$BU$44,G205+1,F205)</f>
        <v>606</v>
      </c>
      <c r="L205" s="6" cm="1">
        <f t="array" ref="L205">INDEX($BY$5:$CJ$44,G205+1,F205)</f>
        <v>211.7</v>
      </c>
      <c r="M205" s="2" cm="1">
        <f t="array" ref="M205">INDEX($CN$5:$CY$44,G205+1,F205)</f>
        <v>554.5</v>
      </c>
      <c r="N205" s="2" cm="1">
        <f t="array" ref="N205">INDEX($DC$5:$DN$44,G205+1,F205)</f>
        <v>420.8</v>
      </c>
    </row>
    <row r="206" spans="5:14" x14ac:dyDescent="0.25">
      <c r="E206" t="str">
        <f t="shared" si="9"/>
        <v>16M12Y</v>
      </c>
      <c r="F206">
        <f t="shared" si="7"/>
        <v>12</v>
      </c>
      <c r="G206">
        <f t="shared" si="8"/>
        <v>16</v>
      </c>
      <c r="H206" s="6" cm="1">
        <f t="array" ref="H206">INDEX($Q$5:$AB$44,G206+1,F206)</f>
        <v>363</v>
      </c>
      <c r="I206" s="2" cm="1">
        <f t="array" ref="I206">INDEX($AF$5:$AQ$44,G206+1,F206)</f>
        <v>223.5</v>
      </c>
      <c r="J206" s="2" cm="1">
        <f t="array" ref="J206">INDEX($AU$5:$BF$44,G206+1,F206)</f>
        <v>353.4</v>
      </c>
      <c r="K206" s="2" cm="1">
        <f t="array" ref="K206">INDEX($BJ$5:$BU$44,G206+1,F206)</f>
        <v>604.5</v>
      </c>
      <c r="L206" s="6" cm="1">
        <f t="array" ref="L206">INDEX($BY$5:$CJ$44,G206+1,F206)</f>
        <v>211.2</v>
      </c>
      <c r="M206" s="2" cm="1">
        <f t="array" ref="M206">INDEX($CN$5:$CY$44,G206+1,F206)</f>
        <v>553.1</v>
      </c>
      <c r="N206" s="2" cm="1">
        <f t="array" ref="N206">INDEX($DC$5:$DN$44,G206+1,F206)</f>
        <v>419.8</v>
      </c>
    </row>
    <row r="207" spans="5:14" x14ac:dyDescent="0.25">
      <c r="E207" t="str">
        <f t="shared" si="9"/>
        <v>17M1Y</v>
      </c>
      <c r="F207">
        <f t="shared" si="7"/>
        <v>1</v>
      </c>
      <c r="G207">
        <f t="shared" si="8"/>
        <v>17</v>
      </c>
      <c r="H207" s="6" cm="1">
        <f t="array" ref="H207">INDEX($Q$5:$AB$44,G207+1,F207)</f>
        <v>362.1</v>
      </c>
      <c r="I207" s="2" cm="1">
        <f t="array" ref="I207">INDEX($AF$5:$AQ$44,G207+1,F207)</f>
        <v>223</v>
      </c>
      <c r="J207" s="2" cm="1">
        <f t="array" ref="J207">INDEX($AU$5:$BF$44,G207+1,F207)</f>
        <v>352.5</v>
      </c>
      <c r="K207" s="2" cm="1">
        <f t="array" ref="K207">INDEX($BJ$5:$BU$44,G207+1,F207)</f>
        <v>602.9</v>
      </c>
      <c r="L207" s="6" cm="1">
        <f t="array" ref="L207">INDEX($BY$5:$CJ$44,G207+1,F207)</f>
        <v>210.7</v>
      </c>
      <c r="M207" s="2" cm="1">
        <f t="array" ref="M207">INDEX($CN$5:$CY$44,G207+1,F207)</f>
        <v>551.70000000000005</v>
      </c>
      <c r="N207" s="2" cm="1">
        <f t="array" ref="N207">INDEX($DC$5:$DN$44,G207+1,F207)</f>
        <v>418.7</v>
      </c>
    </row>
    <row r="208" spans="5:14" x14ac:dyDescent="0.25">
      <c r="E208" t="str">
        <f t="shared" si="9"/>
        <v>17M2Y</v>
      </c>
      <c r="F208">
        <f t="shared" ref="F208:F271" si="10">F196</f>
        <v>2</v>
      </c>
      <c r="G208">
        <f t="shared" ref="G208:G271" si="11">G196+1</f>
        <v>17</v>
      </c>
      <c r="H208" s="6" cm="1">
        <f t="array" ref="H208">INDEX($Q$5:$AB$44,G208+1,F208)</f>
        <v>361.2</v>
      </c>
      <c r="I208" s="2" cm="1">
        <f t="array" ref="I208">INDEX($AF$5:$AQ$44,G208+1,F208)</f>
        <v>222.4</v>
      </c>
      <c r="J208" s="2" cm="1">
        <f t="array" ref="J208">INDEX($AU$5:$BF$44,G208+1,F208)</f>
        <v>351.6</v>
      </c>
      <c r="K208" s="2" cm="1">
        <f t="array" ref="K208">INDEX($BJ$5:$BU$44,G208+1,F208)</f>
        <v>601.4</v>
      </c>
      <c r="L208" s="6" cm="1">
        <f t="array" ref="L208">INDEX($BY$5:$CJ$44,G208+1,F208)</f>
        <v>210.1</v>
      </c>
      <c r="M208" s="2" cm="1">
        <f t="array" ref="M208">INDEX($CN$5:$CY$44,G208+1,F208)</f>
        <v>550.29999999999995</v>
      </c>
      <c r="N208" s="2" cm="1">
        <f t="array" ref="N208">INDEX($DC$5:$DN$44,G208+1,F208)</f>
        <v>417.6</v>
      </c>
    </row>
    <row r="209" spans="5:14" x14ac:dyDescent="0.25">
      <c r="E209" t="str">
        <f t="shared" si="9"/>
        <v>17M3Y</v>
      </c>
      <c r="F209">
        <f t="shared" si="10"/>
        <v>3</v>
      </c>
      <c r="G209">
        <f t="shared" si="11"/>
        <v>17</v>
      </c>
      <c r="H209" s="6" cm="1">
        <f t="array" ref="H209">INDEX($Q$5:$AB$44,G209+1,F209)</f>
        <v>360.3</v>
      </c>
      <c r="I209" s="2" cm="1">
        <f t="array" ref="I209">INDEX($AF$5:$AQ$44,G209+1,F209)</f>
        <v>221.8</v>
      </c>
      <c r="J209" s="2" cm="1">
        <f t="array" ref="J209">INDEX($AU$5:$BF$44,G209+1,F209)</f>
        <v>350.8</v>
      </c>
      <c r="K209" s="2" cm="1">
        <f t="array" ref="K209">INDEX($BJ$5:$BU$44,G209+1,F209)</f>
        <v>599.9</v>
      </c>
      <c r="L209" s="6" cm="1">
        <f t="array" ref="L209">INDEX($BY$5:$CJ$44,G209+1,F209)</f>
        <v>209.6</v>
      </c>
      <c r="M209" s="2" cm="1">
        <f t="array" ref="M209">INDEX($CN$5:$CY$44,G209+1,F209)</f>
        <v>548.9</v>
      </c>
      <c r="N209" s="2" cm="1">
        <f t="array" ref="N209">INDEX($DC$5:$DN$44,G209+1,F209)</f>
        <v>416.6</v>
      </c>
    </row>
    <row r="210" spans="5:14" x14ac:dyDescent="0.25">
      <c r="E210" t="str">
        <f t="shared" si="9"/>
        <v>17M4Y</v>
      </c>
      <c r="F210">
        <f t="shared" si="10"/>
        <v>4</v>
      </c>
      <c r="G210">
        <f t="shared" si="11"/>
        <v>17</v>
      </c>
      <c r="H210" s="6" cm="1">
        <f t="array" ref="H210">INDEX($Q$5:$AB$44,G210+1,F210)</f>
        <v>359.3</v>
      </c>
      <c r="I210" s="2" cm="1">
        <f t="array" ref="I210">INDEX($AF$5:$AQ$44,G210+1,F210)</f>
        <v>221.3</v>
      </c>
      <c r="J210" s="2" cm="1">
        <f t="array" ref="J210">INDEX($AU$5:$BF$44,G210+1,F210)</f>
        <v>349.9</v>
      </c>
      <c r="K210" s="2" cm="1">
        <f t="array" ref="K210">INDEX($BJ$5:$BU$44,G210+1,F210)</f>
        <v>598.4</v>
      </c>
      <c r="L210" s="6" cm="1">
        <f t="array" ref="L210">INDEX($BY$5:$CJ$44,G210+1,F210)</f>
        <v>209.1</v>
      </c>
      <c r="M210" s="2" cm="1">
        <f t="array" ref="M210">INDEX($CN$5:$CY$44,G210+1,F210)</f>
        <v>547.5</v>
      </c>
      <c r="N210" s="2" cm="1">
        <f t="array" ref="N210">INDEX($DC$5:$DN$44,G210+1,F210)</f>
        <v>415.5</v>
      </c>
    </row>
    <row r="211" spans="5:14" x14ac:dyDescent="0.25">
      <c r="E211" t="str">
        <f t="shared" si="9"/>
        <v>17M5Y</v>
      </c>
      <c r="F211">
        <f t="shared" si="10"/>
        <v>5</v>
      </c>
      <c r="G211">
        <f t="shared" si="11"/>
        <v>17</v>
      </c>
      <c r="H211" s="6" cm="1">
        <f t="array" ref="H211">INDEX($Q$5:$AB$44,G211+1,F211)</f>
        <v>358.4</v>
      </c>
      <c r="I211" s="2" cm="1">
        <f t="array" ref="I211">INDEX($AF$5:$AQ$44,G211+1,F211)</f>
        <v>220.7</v>
      </c>
      <c r="J211" s="2" cm="1">
        <f t="array" ref="J211">INDEX($AU$5:$BF$44,G211+1,F211)</f>
        <v>349</v>
      </c>
      <c r="K211" s="2" cm="1">
        <f t="array" ref="K211">INDEX($BJ$5:$BU$44,G211+1,F211)</f>
        <v>596.79999999999995</v>
      </c>
      <c r="L211" s="6" cm="1">
        <f t="array" ref="L211">INDEX($BY$5:$CJ$44,G211+1,F211)</f>
        <v>208.5</v>
      </c>
      <c r="M211" s="2" cm="1">
        <f t="array" ref="M211">INDEX($CN$5:$CY$44,G211+1,F211)</f>
        <v>546.1</v>
      </c>
      <c r="N211" s="2" cm="1">
        <f t="array" ref="N211">INDEX($DC$5:$DN$44,G211+1,F211)</f>
        <v>414.5</v>
      </c>
    </row>
    <row r="212" spans="5:14" x14ac:dyDescent="0.25">
      <c r="E212" t="str">
        <f t="shared" si="9"/>
        <v>17M6Y</v>
      </c>
      <c r="F212">
        <f t="shared" si="10"/>
        <v>6</v>
      </c>
      <c r="G212">
        <f t="shared" si="11"/>
        <v>17</v>
      </c>
      <c r="H212" s="6" cm="1">
        <f t="array" ref="H212">INDEX($Q$5:$AB$44,G212+1,F212)</f>
        <v>357.5</v>
      </c>
      <c r="I212" s="2" cm="1">
        <f t="array" ref="I212">INDEX($AF$5:$AQ$44,G212+1,F212)</f>
        <v>220.1</v>
      </c>
      <c r="J212" s="2" cm="1">
        <f t="array" ref="J212">INDEX($AU$5:$BF$44,G212+1,F212)</f>
        <v>348.1</v>
      </c>
      <c r="K212" s="2" cm="1">
        <f t="array" ref="K212">INDEX($BJ$5:$BU$44,G212+1,F212)</f>
        <v>595.29999999999995</v>
      </c>
      <c r="L212" s="6" cm="1">
        <f t="array" ref="L212">INDEX($BY$5:$CJ$44,G212+1,F212)</f>
        <v>208</v>
      </c>
      <c r="M212" s="2" cm="1">
        <f t="array" ref="M212">INDEX($CN$5:$CY$44,G212+1,F212)</f>
        <v>544.70000000000005</v>
      </c>
      <c r="N212" s="2" cm="1">
        <f t="array" ref="N212">INDEX($DC$5:$DN$44,G212+1,F212)</f>
        <v>413.4</v>
      </c>
    </row>
    <row r="213" spans="5:14" x14ac:dyDescent="0.25">
      <c r="E213" t="str">
        <f t="shared" si="9"/>
        <v>17M7Y</v>
      </c>
      <c r="F213">
        <f t="shared" si="10"/>
        <v>7</v>
      </c>
      <c r="G213">
        <f t="shared" si="11"/>
        <v>17</v>
      </c>
      <c r="H213" s="6" cm="1">
        <f t="array" ref="H213">INDEX($Q$5:$AB$44,G213+1,F213)</f>
        <v>356.6</v>
      </c>
      <c r="I213" s="2" cm="1">
        <f t="array" ref="I213">INDEX($AF$5:$AQ$44,G213+1,F213)</f>
        <v>219.6</v>
      </c>
      <c r="J213" s="2" cm="1">
        <f t="array" ref="J213">INDEX($AU$5:$BF$44,G213+1,F213)</f>
        <v>347.2</v>
      </c>
      <c r="K213" s="2" cm="1">
        <f t="array" ref="K213">INDEX($BJ$5:$BU$44,G213+1,F213)</f>
        <v>593.79999999999995</v>
      </c>
      <c r="L213" s="6" cm="1">
        <f t="array" ref="L213">INDEX($BY$5:$CJ$44,G213+1,F213)</f>
        <v>207.5</v>
      </c>
      <c r="M213" s="2" cm="1">
        <f t="array" ref="M213">INDEX($CN$5:$CY$44,G213+1,F213)</f>
        <v>543.29999999999995</v>
      </c>
      <c r="N213" s="2" cm="1">
        <f t="array" ref="N213">INDEX($DC$5:$DN$44,G213+1,F213)</f>
        <v>412.3</v>
      </c>
    </row>
    <row r="214" spans="5:14" x14ac:dyDescent="0.25">
      <c r="E214" t="str">
        <f t="shared" si="9"/>
        <v>17M8Y</v>
      </c>
      <c r="F214">
        <f t="shared" si="10"/>
        <v>8</v>
      </c>
      <c r="G214">
        <f t="shared" si="11"/>
        <v>17</v>
      </c>
      <c r="H214" s="6" cm="1">
        <f t="array" ref="H214">INDEX($Q$5:$AB$44,G214+1,F214)</f>
        <v>355.7</v>
      </c>
      <c r="I214" s="2" cm="1">
        <f t="array" ref="I214">INDEX($AF$5:$AQ$44,G214+1,F214)</f>
        <v>219</v>
      </c>
      <c r="J214" s="2" cm="1">
        <f t="array" ref="J214">INDEX($AU$5:$BF$44,G214+1,F214)</f>
        <v>346.3</v>
      </c>
      <c r="K214" s="2" cm="1">
        <f t="array" ref="K214">INDEX($BJ$5:$BU$44,G214+1,F214)</f>
        <v>592.29999999999995</v>
      </c>
      <c r="L214" s="6" cm="1">
        <f t="array" ref="L214">INDEX($BY$5:$CJ$44,G214+1,F214)</f>
        <v>206.9</v>
      </c>
      <c r="M214" s="2" cm="1">
        <f t="array" ref="M214">INDEX($CN$5:$CY$44,G214+1,F214)</f>
        <v>541.9</v>
      </c>
      <c r="N214" s="2" cm="1">
        <f t="array" ref="N214">INDEX($DC$5:$DN$44,G214+1,F214)</f>
        <v>411.3</v>
      </c>
    </row>
    <row r="215" spans="5:14" x14ac:dyDescent="0.25">
      <c r="E215" t="str">
        <f t="shared" si="9"/>
        <v>17M9Y</v>
      </c>
      <c r="F215">
        <f t="shared" si="10"/>
        <v>9</v>
      </c>
      <c r="G215">
        <f t="shared" si="11"/>
        <v>17</v>
      </c>
      <c r="H215" s="6" cm="1">
        <f t="array" ref="H215">INDEX($Q$5:$AB$44,G215+1,F215)</f>
        <v>354.8</v>
      </c>
      <c r="I215" s="2" cm="1">
        <f t="array" ref="I215">INDEX($AF$5:$AQ$44,G215+1,F215)</f>
        <v>218.4</v>
      </c>
      <c r="J215" s="2" cm="1">
        <f t="array" ref="J215">INDEX($AU$5:$BF$44,G215+1,F215)</f>
        <v>345.4</v>
      </c>
      <c r="K215" s="2" cm="1">
        <f t="array" ref="K215">INDEX($BJ$5:$BU$44,G215+1,F215)</f>
        <v>590.70000000000005</v>
      </c>
      <c r="L215" s="6" cm="1">
        <f t="array" ref="L215">INDEX($BY$5:$CJ$44,G215+1,F215)</f>
        <v>206.4</v>
      </c>
      <c r="M215" s="2" cm="1">
        <f t="array" ref="M215">INDEX($CN$5:$CY$44,G215+1,F215)</f>
        <v>540.5</v>
      </c>
      <c r="N215" s="2" cm="1">
        <f t="array" ref="N215">INDEX($DC$5:$DN$44,G215+1,F215)</f>
        <v>410.2</v>
      </c>
    </row>
    <row r="216" spans="5:14" x14ac:dyDescent="0.25">
      <c r="E216" t="str">
        <f t="shared" si="9"/>
        <v>17M10Y</v>
      </c>
      <c r="F216">
        <f t="shared" si="10"/>
        <v>10</v>
      </c>
      <c r="G216">
        <f t="shared" si="11"/>
        <v>17</v>
      </c>
      <c r="H216" s="6" cm="1">
        <f t="array" ref="H216">INDEX($Q$5:$AB$44,G216+1,F216)</f>
        <v>353.8</v>
      </c>
      <c r="I216" s="2" cm="1">
        <f t="array" ref="I216">INDEX($AF$5:$AQ$44,G216+1,F216)</f>
        <v>217.9</v>
      </c>
      <c r="J216" s="2" cm="1">
        <f t="array" ref="J216">INDEX($AU$5:$BF$44,G216+1,F216)</f>
        <v>344.5</v>
      </c>
      <c r="K216" s="2" cm="1">
        <f t="array" ref="K216">INDEX($BJ$5:$BU$44,G216+1,F216)</f>
        <v>589.20000000000005</v>
      </c>
      <c r="L216" s="6" cm="1">
        <f t="array" ref="L216">INDEX($BY$5:$CJ$44,G216+1,F216)</f>
        <v>205.9</v>
      </c>
      <c r="M216" s="2" cm="1">
        <f t="array" ref="M216">INDEX($CN$5:$CY$44,G216+1,F216)</f>
        <v>539.1</v>
      </c>
      <c r="N216" s="2" cm="1">
        <f t="array" ref="N216">INDEX($DC$5:$DN$44,G216+1,F216)</f>
        <v>409.2</v>
      </c>
    </row>
    <row r="217" spans="5:14" x14ac:dyDescent="0.25">
      <c r="E217" t="str">
        <f t="shared" si="9"/>
        <v>17M11Y</v>
      </c>
      <c r="F217">
        <f t="shared" si="10"/>
        <v>11</v>
      </c>
      <c r="G217">
        <f t="shared" si="11"/>
        <v>17</v>
      </c>
      <c r="H217" s="6" cm="1">
        <f t="array" ref="H217">INDEX($Q$5:$AB$44,G217+1,F217)</f>
        <v>352.9</v>
      </c>
      <c r="I217" s="2" cm="1">
        <f t="array" ref="I217">INDEX($AF$5:$AQ$44,G217+1,F217)</f>
        <v>217.3</v>
      </c>
      <c r="J217" s="2" cm="1">
        <f t="array" ref="J217">INDEX($AU$5:$BF$44,G217+1,F217)</f>
        <v>343.6</v>
      </c>
      <c r="K217" s="2" cm="1">
        <f t="array" ref="K217">INDEX($BJ$5:$BU$44,G217+1,F217)</f>
        <v>587.70000000000005</v>
      </c>
      <c r="L217" s="6" cm="1">
        <f t="array" ref="L217">INDEX($BY$5:$CJ$44,G217+1,F217)</f>
        <v>205.3</v>
      </c>
      <c r="M217" s="2" cm="1">
        <f t="array" ref="M217">INDEX($CN$5:$CY$44,G217+1,F217)</f>
        <v>537.70000000000005</v>
      </c>
      <c r="N217" s="2" cm="1">
        <f t="array" ref="N217">INDEX($DC$5:$DN$44,G217+1,F217)</f>
        <v>408.1</v>
      </c>
    </row>
    <row r="218" spans="5:14" x14ac:dyDescent="0.25">
      <c r="E218" t="str">
        <f t="shared" si="9"/>
        <v>17M12Y</v>
      </c>
      <c r="F218">
        <f t="shared" si="10"/>
        <v>12</v>
      </c>
      <c r="G218">
        <f t="shared" si="11"/>
        <v>17</v>
      </c>
      <c r="H218" s="6" cm="1">
        <f t="array" ref="H218">INDEX($Q$5:$AB$44,G218+1,F218)</f>
        <v>352</v>
      </c>
      <c r="I218" s="2" cm="1">
        <f t="array" ref="I218">INDEX($AF$5:$AQ$44,G218+1,F218)</f>
        <v>216.7</v>
      </c>
      <c r="J218" s="2" cm="1">
        <f t="array" ref="J218">INDEX($AU$5:$BF$44,G218+1,F218)</f>
        <v>342.7</v>
      </c>
      <c r="K218" s="2" cm="1">
        <f t="array" ref="K218">INDEX($BJ$5:$BU$44,G218+1,F218)</f>
        <v>586.20000000000005</v>
      </c>
      <c r="L218" s="6" cm="1">
        <f t="array" ref="L218">INDEX($BY$5:$CJ$44,G218+1,F218)</f>
        <v>204.8</v>
      </c>
      <c r="M218" s="2" cm="1">
        <f t="array" ref="M218">INDEX($CN$5:$CY$44,G218+1,F218)</f>
        <v>536.29999999999995</v>
      </c>
      <c r="N218" s="2" cm="1">
        <f t="array" ref="N218">INDEX($DC$5:$DN$44,G218+1,F218)</f>
        <v>407</v>
      </c>
    </row>
    <row r="219" spans="5:14" x14ac:dyDescent="0.25">
      <c r="E219" t="str">
        <f t="shared" si="9"/>
        <v>18M1Y</v>
      </c>
      <c r="F219">
        <f t="shared" si="10"/>
        <v>1</v>
      </c>
      <c r="G219">
        <f t="shared" si="11"/>
        <v>18</v>
      </c>
      <c r="H219" s="6" cm="1">
        <f t="array" ref="H219">INDEX($Q$5:$AB$44,G219+1,F219)</f>
        <v>351.1</v>
      </c>
      <c r="I219" s="2" cm="1">
        <f t="array" ref="I219">INDEX($AF$5:$AQ$44,G219+1,F219)</f>
        <v>216.2</v>
      </c>
      <c r="J219" s="2" cm="1">
        <f t="array" ref="J219">INDEX($AU$5:$BF$44,G219+1,F219)</f>
        <v>341.8</v>
      </c>
      <c r="K219" s="2" cm="1">
        <f t="array" ref="K219">INDEX($BJ$5:$BU$44,G219+1,F219)</f>
        <v>584.6</v>
      </c>
      <c r="L219" s="6" cm="1">
        <f t="array" ref="L219">INDEX($BY$5:$CJ$44,G219+1,F219)</f>
        <v>204.3</v>
      </c>
      <c r="M219" s="2" cm="1">
        <f t="array" ref="M219">INDEX($CN$5:$CY$44,G219+1,F219)</f>
        <v>534.9</v>
      </c>
      <c r="N219" s="2" cm="1">
        <f t="array" ref="N219">INDEX($DC$5:$DN$44,G219+1,F219)</f>
        <v>406</v>
      </c>
    </row>
    <row r="220" spans="5:14" x14ac:dyDescent="0.25">
      <c r="E220" t="str">
        <f t="shared" si="9"/>
        <v>18M2Y</v>
      </c>
      <c r="F220">
        <f t="shared" si="10"/>
        <v>2</v>
      </c>
      <c r="G220">
        <f t="shared" si="11"/>
        <v>18</v>
      </c>
      <c r="H220" s="6" cm="1">
        <f t="array" ref="H220">INDEX($Q$5:$AB$44,G220+1,F220)</f>
        <v>350.2</v>
      </c>
      <c r="I220" s="2" cm="1">
        <f t="array" ref="I220">INDEX($AF$5:$AQ$44,G220+1,F220)</f>
        <v>215.6</v>
      </c>
      <c r="J220" s="2" cm="1">
        <f t="array" ref="J220">INDEX($AU$5:$BF$44,G220+1,F220)</f>
        <v>340.9</v>
      </c>
      <c r="K220" s="2" cm="1">
        <f t="array" ref="K220">INDEX($BJ$5:$BU$44,G220+1,F220)</f>
        <v>583.1</v>
      </c>
      <c r="L220" s="6" cm="1">
        <f t="array" ref="L220">INDEX($BY$5:$CJ$44,G220+1,F220)</f>
        <v>203.7</v>
      </c>
      <c r="M220" s="2" cm="1">
        <f t="array" ref="M220">INDEX($CN$5:$CY$44,G220+1,F220)</f>
        <v>533.5</v>
      </c>
      <c r="N220" s="2" cm="1">
        <f t="array" ref="N220">INDEX($DC$5:$DN$44,G220+1,F220)</f>
        <v>404.9</v>
      </c>
    </row>
    <row r="221" spans="5:14" x14ac:dyDescent="0.25">
      <c r="E221" t="str">
        <f t="shared" si="9"/>
        <v>18M3Y</v>
      </c>
      <c r="F221">
        <f t="shared" si="10"/>
        <v>3</v>
      </c>
      <c r="G221">
        <f t="shared" si="11"/>
        <v>18</v>
      </c>
      <c r="H221" s="6" cm="1">
        <f t="array" ref="H221">INDEX($Q$5:$AB$44,G221+1,F221)</f>
        <v>349.3</v>
      </c>
      <c r="I221" s="2" cm="1">
        <f t="array" ref="I221">INDEX($AF$5:$AQ$44,G221+1,F221)</f>
        <v>215.1</v>
      </c>
      <c r="J221" s="2" cm="1">
        <f t="array" ref="J221">INDEX($AU$5:$BF$44,G221+1,F221)</f>
        <v>340</v>
      </c>
      <c r="K221" s="2" cm="1">
        <f t="array" ref="K221">INDEX($BJ$5:$BU$44,G221+1,F221)</f>
        <v>581.6</v>
      </c>
      <c r="L221" s="6" cm="1">
        <f t="array" ref="L221">INDEX($BY$5:$CJ$44,G221+1,F221)</f>
        <v>203.2</v>
      </c>
      <c r="M221" s="2" cm="1">
        <f t="array" ref="M221">INDEX($CN$5:$CY$44,G221+1,F221)</f>
        <v>532.1</v>
      </c>
      <c r="N221" s="2" cm="1">
        <f t="array" ref="N221">INDEX($DC$5:$DN$44,G221+1,F221)</f>
        <v>403.9</v>
      </c>
    </row>
    <row r="222" spans="5:14" x14ac:dyDescent="0.25">
      <c r="E222" t="str">
        <f t="shared" si="9"/>
        <v>18M4Y</v>
      </c>
      <c r="F222">
        <f t="shared" si="10"/>
        <v>4</v>
      </c>
      <c r="G222">
        <f t="shared" si="11"/>
        <v>18</v>
      </c>
      <c r="H222" s="6" cm="1">
        <f t="array" ref="H222">INDEX($Q$5:$AB$44,G222+1,F222)</f>
        <v>348.3</v>
      </c>
      <c r="I222" s="2" cm="1">
        <f t="array" ref="I222">INDEX($AF$5:$AQ$44,G222+1,F222)</f>
        <v>214.5</v>
      </c>
      <c r="J222" s="2" cm="1">
        <f t="array" ref="J222">INDEX($AU$5:$BF$44,G222+1,F222)</f>
        <v>339.2</v>
      </c>
      <c r="K222" s="2" cm="1">
        <f t="array" ref="K222">INDEX($BJ$5:$BU$44,G222+1,F222)</f>
        <v>580</v>
      </c>
      <c r="L222" s="6" cm="1">
        <f t="array" ref="L222">INDEX($BY$5:$CJ$44,G222+1,F222)</f>
        <v>202.7</v>
      </c>
      <c r="M222" s="2" cm="1">
        <f t="array" ref="M222">INDEX($CN$5:$CY$44,G222+1,F222)</f>
        <v>530.70000000000005</v>
      </c>
      <c r="N222" s="2" cm="1">
        <f t="array" ref="N222">INDEX($DC$5:$DN$44,G222+1,F222)</f>
        <v>402.8</v>
      </c>
    </row>
    <row r="223" spans="5:14" x14ac:dyDescent="0.25">
      <c r="E223" t="str">
        <f t="shared" si="9"/>
        <v>18M5Y</v>
      </c>
      <c r="F223">
        <f t="shared" si="10"/>
        <v>5</v>
      </c>
      <c r="G223">
        <f t="shared" si="11"/>
        <v>18</v>
      </c>
      <c r="H223" s="6" cm="1">
        <f t="array" ref="H223">INDEX($Q$5:$AB$44,G223+1,F223)</f>
        <v>347.4</v>
      </c>
      <c r="I223" s="2" cm="1">
        <f t="array" ref="I223">INDEX($AF$5:$AQ$44,G223+1,F223)</f>
        <v>213.9</v>
      </c>
      <c r="J223" s="2" cm="1">
        <f t="array" ref="J223">INDEX($AU$5:$BF$44,G223+1,F223)</f>
        <v>338.3</v>
      </c>
      <c r="K223" s="2" cm="1">
        <f t="array" ref="K223">INDEX($BJ$5:$BU$44,G223+1,F223)</f>
        <v>578.5</v>
      </c>
      <c r="L223" s="6" cm="1">
        <f t="array" ref="L223">INDEX($BY$5:$CJ$44,G223+1,F223)</f>
        <v>202.1</v>
      </c>
      <c r="M223" s="2" cm="1">
        <f t="array" ref="M223">INDEX($CN$5:$CY$44,G223+1,F223)</f>
        <v>529.29999999999995</v>
      </c>
      <c r="N223" s="2" cm="1">
        <f t="array" ref="N223">INDEX($DC$5:$DN$44,G223+1,F223)</f>
        <v>401.7</v>
      </c>
    </row>
    <row r="224" spans="5:14" x14ac:dyDescent="0.25">
      <c r="E224" t="str">
        <f t="shared" si="9"/>
        <v>18M6Y</v>
      </c>
      <c r="F224">
        <f t="shared" si="10"/>
        <v>6</v>
      </c>
      <c r="G224">
        <f t="shared" si="11"/>
        <v>18</v>
      </c>
      <c r="H224" s="6" cm="1">
        <f t="array" ref="H224">INDEX($Q$5:$AB$44,G224+1,F224)</f>
        <v>346.5</v>
      </c>
      <c r="I224" s="2" cm="1">
        <f t="array" ref="I224">INDEX($AF$5:$AQ$44,G224+1,F224)</f>
        <v>213.4</v>
      </c>
      <c r="J224" s="2" cm="1">
        <f t="array" ref="J224">INDEX($AU$5:$BF$44,G224+1,F224)</f>
        <v>337.4</v>
      </c>
      <c r="K224" s="2" cm="1">
        <f t="array" ref="K224">INDEX($BJ$5:$BU$44,G224+1,F224)</f>
        <v>577</v>
      </c>
      <c r="L224" s="6" cm="1">
        <f t="array" ref="L224">INDEX($BY$5:$CJ$44,G224+1,F224)</f>
        <v>201.6</v>
      </c>
      <c r="M224" s="2" cm="1">
        <f t="array" ref="M224">INDEX($CN$5:$CY$44,G224+1,F224)</f>
        <v>527.9</v>
      </c>
      <c r="N224" s="2" cm="1">
        <f t="array" ref="N224">INDEX($DC$5:$DN$44,G224+1,F224)</f>
        <v>400.7</v>
      </c>
    </row>
    <row r="225" spans="5:14" x14ac:dyDescent="0.25">
      <c r="E225" t="str">
        <f t="shared" si="9"/>
        <v>18M7Y</v>
      </c>
      <c r="F225">
        <f t="shared" si="10"/>
        <v>7</v>
      </c>
      <c r="G225">
        <f t="shared" si="11"/>
        <v>18</v>
      </c>
      <c r="H225" s="6" cm="1">
        <f t="array" ref="H225">INDEX($Q$5:$AB$44,G225+1,F225)</f>
        <v>345.6</v>
      </c>
      <c r="I225" s="2" cm="1">
        <f t="array" ref="I225">INDEX($AF$5:$AQ$44,G225+1,F225)</f>
        <v>212.8</v>
      </c>
      <c r="J225" s="2" cm="1">
        <f t="array" ref="J225">INDEX($AU$5:$BF$44,G225+1,F225)</f>
        <v>336.5</v>
      </c>
      <c r="K225" s="2" cm="1">
        <f t="array" ref="K225">INDEX($BJ$5:$BU$44,G225+1,F225)</f>
        <v>575.5</v>
      </c>
      <c r="L225" s="6" cm="1">
        <f t="array" ref="L225">INDEX($BY$5:$CJ$44,G225+1,F225)</f>
        <v>201.1</v>
      </c>
      <c r="M225" s="2" cm="1">
        <f t="array" ref="M225">INDEX($CN$5:$CY$44,G225+1,F225)</f>
        <v>526.5</v>
      </c>
      <c r="N225" s="2" cm="1">
        <f t="array" ref="N225">INDEX($DC$5:$DN$44,G225+1,F225)</f>
        <v>399.6</v>
      </c>
    </row>
    <row r="226" spans="5:14" x14ac:dyDescent="0.25">
      <c r="E226" t="str">
        <f t="shared" si="9"/>
        <v>18M8Y</v>
      </c>
      <c r="F226">
        <f t="shared" si="10"/>
        <v>8</v>
      </c>
      <c r="G226">
        <f t="shared" si="11"/>
        <v>18</v>
      </c>
      <c r="H226" s="6" cm="1">
        <f t="array" ref="H226">INDEX($Q$5:$AB$44,G226+1,F226)</f>
        <v>344.7</v>
      </c>
      <c r="I226" s="2" cm="1">
        <f t="array" ref="I226">INDEX($AF$5:$AQ$44,G226+1,F226)</f>
        <v>212.2</v>
      </c>
      <c r="J226" s="2" cm="1">
        <f t="array" ref="J226">INDEX($AU$5:$BF$44,G226+1,F226)</f>
        <v>335.6</v>
      </c>
      <c r="K226" s="2" cm="1">
        <f t="array" ref="K226">INDEX($BJ$5:$BU$44,G226+1,F226)</f>
        <v>573.9</v>
      </c>
      <c r="L226" s="6" cm="1">
        <f t="array" ref="L226">INDEX($BY$5:$CJ$44,G226+1,F226)</f>
        <v>200.5</v>
      </c>
      <c r="M226" s="2" cm="1">
        <f t="array" ref="M226">INDEX($CN$5:$CY$44,G226+1,F226)</f>
        <v>525.1</v>
      </c>
      <c r="N226" s="2" cm="1">
        <f t="array" ref="N226">INDEX($DC$5:$DN$44,G226+1,F226)</f>
        <v>398.6</v>
      </c>
    </row>
    <row r="227" spans="5:14" x14ac:dyDescent="0.25">
      <c r="E227" t="str">
        <f t="shared" si="9"/>
        <v>18M9Y</v>
      </c>
      <c r="F227">
        <f t="shared" si="10"/>
        <v>9</v>
      </c>
      <c r="G227">
        <f t="shared" si="11"/>
        <v>18</v>
      </c>
      <c r="H227" s="6" cm="1">
        <f t="array" ref="H227">INDEX($Q$5:$AB$44,G227+1,F227)</f>
        <v>343.8</v>
      </c>
      <c r="I227" s="2" cm="1">
        <f t="array" ref="I227">INDEX($AF$5:$AQ$44,G227+1,F227)</f>
        <v>211.7</v>
      </c>
      <c r="J227" s="2" cm="1">
        <f t="array" ref="J227">INDEX($AU$5:$BF$44,G227+1,F227)</f>
        <v>334.7</v>
      </c>
      <c r="K227" s="2" cm="1">
        <f t="array" ref="K227">INDEX($BJ$5:$BU$44,G227+1,F227)</f>
        <v>572.4</v>
      </c>
      <c r="L227" s="6" cm="1">
        <f t="array" ref="L227">INDEX($BY$5:$CJ$44,G227+1,F227)</f>
        <v>200</v>
      </c>
      <c r="M227" s="2" cm="1">
        <f t="array" ref="M227">INDEX($CN$5:$CY$44,G227+1,F227)</f>
        <v>523.79999999999995</v>
      </c>
      <c r="N227" s="2" cm="1">
        <f t="array" ref="N227">INDEX($DC$5:$DN$44,G227+1,F227)</f>
        <v>397.5</v>
      </c>
    </row>
    <row r="228" spans="5:14" x14ac:dyDescent="0.25">
      <c r="E228" t="str">
        <f t="shared" si="9"/>
        <v>18M10Y</v>
      </c>
      <c r="F228">
        <f t="shared" si="10"/>
        <v>10</v>
      </c>
      <c r="G228">
        <f t="shared" si="11"/>
        <v>18</v>
      </c>
      <c r="H228" s="6" cm="1">
        <f t="array" ref="H228">INDEX($Q$5:$AB$44,G228+1,F228)</f>
        <v>342.8</v>
      </c>
      <c r="I228" s="2" cm="1">
        <f t="array" ref="I228">INDEX($AF$5:$AQ$44,G228+1,F228)</f>
        <v>211.1</v>
      </c>
      <c r="J228" s="2" cm="1">
        <f t="array" ref="J228">INDEX($AU$5:$BF$44,G228+1,F228)</f>
        <v>333.8</v>
      </c>
      <c r="K228" s="2" cm="1">
        <f t="array" ref="K228">INDEX($BJ$5:$BU$44,G228+1,F228)</f>
        <v>570.9</v>
      </c>
      <c r="L228" s="6" cm="1">
        <f t="array" ref="L228">INDEX($BY$5:$CJ$44,G228+1,F228)</f>
        <v>199.5</v>
      </c>
      <c r="M228" s="2" cm="1">
        <f t="array" ref="M228">INDEX($CN$5:$CY$44,G228+1,F228)</f>
        <v>522.4</v>
      </c>
      <c r="N228" s="2" cm="1">
        <f t="array" ref="N228">INDEX($DC$5:$DN$44,G228+1,F228)</f>
        <v>396.4</v>
      </c>
    </row>
    <row r="229" spans="5:14" x14ac:dyDescent="0.25">
      <c r="E229" t="str">
        <f t="shared" si="9"/>
        <v>18M11Y</v>
      </c>
      <c r="F229">
        <f t="shared" si="10"/>
        <v>11</v>
      </c>
      <c r="G229">
        <f t="shared" si="11"/>
        <v>18</v>
      </c>
      <c r="H229" s="6" cm="1">
        <f t="array" ref="H229">INDEX($Q$5:$AB$44,G229+1,F229)</f>
        <v>341.9</v>
      </c>
      <c r="I229" s="2" cm="1">
        <f t="array" ref="I229">INDEX($AF$5:$AQ$44,G229+1,F229)</f>
        <v>210.5</v>
      </c>
      <c r="J229" s="2" cm="1">
        <f t="array" ref="J229">INDEX($AU$5:$BF$44,G229+1,F229)</f>
        <v>332.9</v>
      </c>
      <c r="K229" s="2" cm="1">
        <f t="array" ref="K229">INDEX($BJ$5:$BU$44,G229+1,F229)</f>
        <v>569.4</v>
      </c>
      <c r="L229" s="6" cm="1">
        <f t="array" ref="L229">INDEX($BY$5:$CJ$44,G229+1,F229)</f>
        <v>198.9</v>
      </c>
      <c r="M229" s="2" cm="1">
        <f t="array" ref="M229">INDEX($CN$5:$CY$44,G229+1,F229)</f>
        <v>521</v>
      </c>
      <c r="N229" s="2" cm="1">
        <f t="array" ref="N229">INDEX($DC$5:$DN$44,G229+1,F229)</f>
        <v>395.4</v>
      </c>
    </row>
    <row r="230" spans="5:14" x14ac:dyDescent="0.25">
      <c r="E230" t="str">
        <f t="shared" si="9"/>
        <v>18M12Y</v>
      </c>
      <c r="F230">
        <f t="shared" si="10"/>
        <v>12</v>
      </c>
      <c r="G230">
        <f t="shared" si="11"/>
        <v>18</v>
      </c>
      <c r="H230" s="6" cm="1">
        <f t="array" ref="H230">INDEX($Q$5:$AB$44,G230+1,F230)</f>
        <v>341</v>
      </c>
      <c r="I230" s="2" cm="1">
        <f t="array" ref="I230">INDEX($AF$5:$AQ$44,G230+1,F230)</f>
        <v>210</v>
      </c>
      <c r="J230" s="2" cm="1">
        <f t="array" ref="J230">INDEX($AU$5:$BF$44,G230+1,F230)</f>
        <v>332</v>
      </c>
      <c r="K230" s="2" cm="1">
        <f t="array" ref="K230">INDEX($BJ$5:$BU$44,G230+1,F230)</f>
        <v>567.79999999999995</v>
      </c>
      <c r="L230" s="6" cm="1">
        <f t="array" ref="L230">INDEX($BY$5:$CJ$44,G230+1,F230)</f>
        <v>198.4</v>
      </c>
      <c r="M230" s="2" cm="1">
        <f t="array" ref="M230">INDEX($CN$5:$CY$44,G230+1,F230)</f>
        <v>519.6</v>
      </c>
      <c r="N230" s="2" cm="1">
        <f t="array" ref="N230">INDEX($DC$5:$DN$44,G230+1,F230)</f>
        <v>394.3</v>
      </c>
    </row>
    <row r="231" spans="5:14" x14ac:dyDescent="0.25">
      <c r="E231" t="str">
        <f t="shared" si="9"/>
        <v>19M1Y</v>
      </c>
      <c r="F231">
        <f t="shared" si="10"/>
        <v>1</v>
      </c>
      <c r="G231">
        <f t="shared" si="11"/>
        <v>19</v>
      </c>
      <c r="H231" s="6" cm="1">
        <f t="array" ref="H231">INDEX($Q$5:$AB$44,G231+1,F231)</f>
        <v>340.1</v>
      </c>
      <c r="I231" s="2" cm="1">
        <f t="array" ref="I231">INDEX($AF$5:$AQ$44,G231+1,F231)</f>
        <v>209.4</v>
      </c>
      <c r="J231" s="2" cm="1">
        <f t="array" ref="J231">INDEX($AU$5:$BF$44,G231+1,F231)</f>
        <v>331.1</v>
      </c>
      <c r="K231" s="2" cm="1">
        <f t="array" ref="K231">INDEX($BJ$5:$BU$44,G231+1,F231)</f>
        <v>566.29999999999995</v>
      </c>
      <c r="L231" s="6" cm="1">
        <f t="array" ref="L231">INDEX($BY$5:$CJ$44,G231+1,F231)</f>
        <v>197.9</v>
      </c>
      <c r="M231" s="2" cm="1">
        <f t="array" ref="M231">INDEX($CN$5:$CY$44,G231+1,F231)</f>
        <v>518.20000000000005</v>
      </c>
      <c r="N231" s="2" cm="1">
        <f t="array" ref="N231">INDEX($DC$5:$DN$44,G231+1,F231)</f>
        <v>393.3</v>
      </c>
    </row>
    <row r="232" spans="5:14" x14ac:dyDescent="0.25">
      <c r="E232" t="str">
        <f t="shared" si="9"/>
        <v>19M2Y</v>
      </c>
      <c r="F232">
        <f t="shared" si="10"/>
        <v>2</v>
      </c>
      <c r="G232">
        <f t="shared" si="11"/>
        <v>19</v>
      </c>
      <c r="H232" s="6" cm="1">
        <f t="array" ref="H232">INDEX($Q$5:$AB$44,G232+1,F232)</f>
        <v>339.2</v>
      </c>
      <c r="I232" s="2" cm="1">
        <f t="array" ref="I232">INDEX($AF$5:$AQ$44,G232+1,F232)</f>
        <v>208.8</v>
      </c>
      <c r="J232" s="2" cm="1">
        <f t="array" ref="J232">INDEX($AU$5:$BF$44,G232+1,F232)</f>
        <v>330.2</v>
      </c>
      <c r="K232" s="2" cm="1">
        <f t="array" ref="K232">INDEX($BJ$5:$BU$44,G232+1,F232)</f>
        <v>564.79999999999995</v>
      </c>
      <c r="L232" s="6" cm="1">
        <f t="array" ref="L232">INDEX($BY$5:$CJ$44,G232+1,F232)</f>
        <v>197.3</v>
      </c>
      <c r="M232" s="2" cm="1">
        <f t="array" ref="M232">INDEX($CN$5:$CY$44,G232+1,F232)</f>
        <v>516.79999999999995</v>
      </c>
      <c r="N232" s="2" cm="1">
        <f t="array" ref="N232">INDEX($DC$5:$DN$44,G232+1,F232)</f>
        <v>392.2</v>
      </c>
    </row>
    <row r="233" spans="5:14" x14ac:dyDescent="0.25">
      <c r="E233" t="str">
        <f t="shared" si="9"/>
        <v>19M3Y</v>
      </c>
      <c r="F233">
        <f t="shared" si="10"/>
        <v>3</v>
      </c>
      <c r="G233">
        <f t="shared" si="11"/>
        <v>19</v>
      </c>
      <c r="H233" s="6" cm="1">
        <f t="array" ref="H233">INDEX($Q$5:$AB$44,G233+1,F233)</f>
        <v>338.3</v>
      </c>
      <c r="I233" s="2" cm="1">
        <f t="array" ref="I233">INDEX($AF$5:$AQ$44,G233+1,F233)</f>
        <v>208.3</v>
      </c>
      <c r="J233" s="2" cm="1">
        <f t="array" ref="J233">INDEX($AU$5:$BF$44,G233+1,F233)</f>
        <v>329.3</v>
      </c>
      <c r="K233" s="2" cm="1">
        <f t="array" ref="K233">INDEX($BJ$5:$BU$44,G233+1,F233)</f>
        <v>563.20000000000005</v>
      </c>
      <c r="L233" s="6" cm="1">
        <f t="array" ref="L233">INDEX($BY$5:$CJ$44,G233+1,F233)</f>
        <v>196.8</v>
      </c>
      <c r="M233" s="2" cm="1">
        <f t="array" ref="M233">INDEX($CN$5:$CY$44,G233+1,F233)</f>
        <v>515.4</v>
      </c>
      <c r="N233" s="2" cm="1">
        <f t="array" ref="N233">INDEX($DC$5:$DN$44,G233+1,F233)</f>
        <v>391.1</v>
      </c>
    </row>
    <row r="234" spans="5:14" x14ac:dyDescent="0.25">
      <c r="E234" t="str">
        <f t="shared" si="9"/>
        <v>19M4Y</v>
      </c>
      <c r="F234">
        <f t="shared" si="10"/>
        <v>4</v>
      </c>
      <c r="G234">
        <f t="shared" si="11"/>
        <v>19</v>
      </c>
      <c r="H234" s="6" cm="1">
        <f t="array" ref="H234">INDEX($Q$5:$AB$44,G234+1,F234)</f>
        <v>337.3</v>
      </c>
      <c r="I234" s="2" cm="1">
        <f t="array" ref="I234">INDEX($AF$5:$AQ$44,G234+1,F234)</f>
        <v>207.7</v>
      </c>
      <c r="J234" s="2" cm="1">
        <f t="array" ref="J234">INDEX($AU$5:$BF$44,G234+1,F234)</f>
        <v>328.4</v>
      </c>
      <c r="K234" s="2" cm="1">
        <f t="array" ref="K234">INDEX($BJ$5:$BU$44,G234+1,F234)</f>
        <v>561.70000000000005</v>
      </c>
      <c r="L234" s="6" cm="1">
        <f t="array" ref="L234">INDEX($BY$5:$CJ$44,G234+1,F234)</f>
        <v>196.3</v>
      </c>
      <c r="M234" s="2" cm="1">
        <f t="array" ref="M234">INDEX($CN$5:$CY$44,G234+1,F234)</f>
        <v>514</v>
      </c>
      <c r="N234" s="2" cm="1">
        <f t="array" ref="N234">INDEX($DC$5:$DN$44,G234+1,F234)</f>
        <v>390.1</v>
      </c>
    </row>
    <row r="235" spans="5:14" x14ac:dyDescent="0.25">
      <c r="E235" t="str">
        <f t="shared" si="9"/>
        <v>19M5Y</v>
      </c>
      <c r="F235">
        <f t="shared" si="10"/>
        <v>5</v>
      </c>
      <c r="G235">
        <f t="shared" si="11"/>
        <v>19</v>
      </c>
      <c r="H235" s="6" cm="1">
        <f t="array" ref="H235">INDEX($Q$5:$AB$44,G235+1,F235)</f>
        <v>336.4</v>
      </c>
      <c r="I235" s="2" cm="1">
        <f t="array" ref="I235">INDEX($AF$5:$AQ$44,G235+1,F235)</f>
        <v>207.2</v>
      </c>
      <c r="J235" s="2" cm="1">
        <f t="array" ref="J235">INDEX($AU$5:$BF$44,G235+1,F235)</f>
        <v>327.5</v>
      </c>
      <c r="K235" s="2" cm="1">
        <f t="array" ref="K235">INDEX($BJ$5:$BU$44,G235+1,F235)</f>
        <v>560.20000000000005</v>
      </c>
      <c r="L235" s="6" cm="1">
        <f t="array" ref="L235">INDEX($BY$5:$CJ$44,G235+1,F235)</f>
        <v>195.7</v>
      </c>
      <c r="M235" s="2" cm="1">
        <f t="array" ref="M235">INDEX($CN$5:$CY$44,G235+1,F235)</f>
        <v>512.6</v>
      </c>
      <c r="N235" s="2" cm="1">
        <f t="array" ref="N235">INDEX($DC$5:$DN$44,G235+1,F235)</f>
        <v>389</v>
      </c>
    </row>
    <row r="236" spans="5:14" x14ac:dyDescent="0.25">
      <c r="E236" t="str">
        <f t="shared" si="9"/>
        <v>19M6Y</v>
      </c>
      <c r="F236">
        <f t="shared" si="10"/>
        <v>6</v>
      </c>
      <c r="G236">
        <f t="shared" si="11"/>
        <v>19</v>
      </c>
      <c r="H236" s="6" cm="1">
        <f t="array" ref="H236">INDEX($Q$5:$AB$44,G236+1,F236)</f>
        <v>335.5</v>
      </c>
      <c r="I236" s="2" cm="1">
        <f t="array" ref="I236">INDEX($AF$5:$AQ$44,G236+1,F236)</f>
        <v>206.6</v>
      </c>
      <c r="J236" s="2" cm="1">
        <f t="array" ref="J236">INDEX($AU$5:$BF$44,G236+1,F236)</f>
        <v>326.7</v>
      </c>
      <c r="K236" s="2" cm="1">
        <f t="array" ref="K236">INDEX($BJ$5:$BU$44,G236+1,F236)</f>
        <v>558.70000000000005</v>
      </c>
      <c r="L236" s="6" cm="1">
        <f t="array" ref="L236">INDEX($BY$5:$CJ$44,G236+1,F236)</f>
        <v>195.2</v>
      </c>
      <c r="M236" s="2" cm="1">
        <f t="array" ref="M236">INDEX($CN$5:$CY$44,G236+1,F236)</f>
        <v>511.2</v>
      </c>
      <c r="N236" s="2" cm="1">
        <f t="array" ref="N236">INDEX($DC$5:$DN$44,G236+1,F236)</f>
        <v>388</v>
      </c>
    </row>
    <row r="237" spans="5:14" x14ac:dyDescent="0.25">
      <c r="E237" t="str">
        <f t="shared" si="9"/>
        <v>19M7Y</v>
      </c>
      <c r="F237">
        <f t="shared" si="10"/>
        <v>7</v>
      </c>
      <c r="G237">
        <f t="shared" si="11"/>
        <v>19</v>
      </c>
      <c r="H237" s="6" cm="1">
        <f t="array" ref="H237">INDEX($Q$5:$AB$44,G237+1,F237)</f>
        <v>334.6</v>
      </c>
      <c r="I237" s="2" cm="1">
        <f t="array" ref="I237">INDEX($AF$5:$AQ$44,G237+1,F237)</f>
        <v>206</v>
      </c>
      <c r="J237" s="2" cm="1">
        <f t="array" ref="J237">INDEX($AU$5:$BF$44,G237+1,F237)</f>
        <v>325.8</v>
      </c>
      <c r="K237" s="2" cm="1">
        <f t="array" ref="K237">INDEX($BJ$5:$BU$44,G237+1,F237)</f>
        <v>557.1</v>
      </c>
      <c r="L237" s="6" cm="1">
        <f t="array" ref="L237">INDEX($BY$5:$CJ$44,G237+1,F237)</f>
        <v>194.7</v>
      </c>
      <c r="M237" s="2" cm="1">
        <f t="array" ref="M237">INDEX($CN$5:$CY$44,G237+1,F237)</f>
        <v>509.8</v>
      </c>
      <c r="N237" s="2" cm="1">
        <f t="array" ref="N237">INDEX($DC$5:$DN$44,G237+1,F237)</f>
        <v>386.9</v>
      </c>
    </row>
    <row r="238" spans="5:14" x14ac:dyDescent="0.25">
      <c r="E238" t="str">
        <f t="shared" si="9"/>
        <v>19M8Y</v>
      </c>
      <c r="F238">
        <f t="shared" si="10"/>
        <v>8</v>
      </c>
      <c r="G238">
        <f t="shared" si="11"/>
        <v>19</v>
      </c>
      <c r="H238" s="6" cm="1">
        <f t="array" ref="H238">INDEX($Q$5:$AB$44,G238+1,F238)</f>
        <v>333.7</v>
      </c>
      <c r="I238" s="2" cm="1">
        <f t="array" ref="I238">INDEX($AF$5:$AQ$44,G238+1,F238)</f>
        <v>205.5</v>
      </c>
      <c r="J238" s="2" cm="1">
        <f t="array" ref="J238">INDEX($AU$5:$BF$44,G238+1,F238)</f>
        <v>324.89999999999998</v>
      </c>
      <c r="K238" s="2" cm="1">
        <f t="array" ref="K238">INDEX($BJ$5:$BU$44,G238+1,F238)</f>
        <v>555.6</v>
      </c>
      <c r="L238" s="6" cm="1">
        <f t="array" ref="L238">INDEX($BY$5:$CJ$44,G238+1,F238)</f>
        <v>194.1</v>
      </c>
      <c r="M238" s="2" cm="1">
        <f t="array" ref="M238">INDEX($CN$5:$CY$44,G238+1,F238)</f>
        <v>508.4</v>
      </c>
      <c r="N238" s="2" cm="1">
        <f t="array" ref="N238">INDEX($DC$5:$DN$44,G238+1,F238)</f>
        <v>385.8</v>
      </c>
    </row>
    <row r="239" spans="5:14" x14ac:dyDescent="0.25">
      <c r="E239" t="str">
        <f t="shared" si="9"/>
        <v>19M9Y</v>
      </c>
      <c r="F239">
        <f t="shared" si="10"/>
        <v>9</v>
      </c>
      <c r="G239">
        <f t="shared" si="11"/>
        <v>19</v>
      </c>
      <c r="H239" s="6" cm="1">
        <f t="array" ref="H239">INDEX($Q$5:$AB$44,G239+1,F239)</f>
        <v>332.8</v>
      </c>
      <c r="I239" s="2" cm="1">
        <f t="array" ref="I239">INDEX($AF$5:$AQ$44,G239+1,F239)</f>
        <v>204.9</v>
      </c>
      <c r="J239" s="2" cm="1">
        <f t="array" ref="J239">INDEX($AU$5:$BF$44,G239+1,F239)</f>
        <v>324</v>
      </c>
      <c r="K239" s="2" cm="1">
        <f t="array" ref="K239">INDEX($BJ$5:$BU$44,G239+1,F239)</f>
        <v>554.1</v>
      </c>
      <c r="L239" s="6" cm="1">
        <f t="array" ref="L239">INDEX($BY$5:$CJ$44,G239+1,F239)</f>
        <v>193.6</v>
      </c>
      <c r="M239" s="2" cm="1">
        <f t="array" ref="M239">INDEX($CN$5:$CY$44,G239+1,F239)</f>
        <v>507</v>
      </c>
      <c r="N239" s="2" cm="1">
        <f t="array" ref="N239">INDEX($DC$5:$DN$44,G239+1,F239)</f>
        <v>384.8</v>
      </c>
    </row>
    <row r="240" spans="5:14" x14ac:dyDescent="0.25">
      <c r="E240" t="str">
        <f t="shared" si="9"/>
        <v>19M10Y</v>
      </c>
      <c r="F240">
        <f t="shared" si="10"/>
        <v>10</v>
      </c>
      <c r="G240">
        <f t="shared" si="11"/>
        <v>19</v>
      </c>
      <c r="H240" s="6" cm="1">
        <f t="array" ref="H240">INDEX($Q$5:$AB$44,G240+1,F240)</f>
        <v>331.8</v>
      </c>
      <c r="I240" s="2" cm="1">
        <f t="array" ref="I240">INDEX($AF$5:$AQ$44,G240+1,F240)</f>
        <v>204.3</v>
      </c>
      <c r="J240" s="2" cm="1">
        <f t="array" ref="J240">INDEX($AU$5:$BF$44,G240+1,F240)</f>
        <v>323.10000000000002</v>
      </c>
      <c r="K240" s="2" cm="1">
        <f t="array" ref="K240">INDEX($BJ$5:$BU$44,G240+1,F240)</f>
        <v>552.6</v>
      </c>
      <c r="L240" s="6" cm="1">
        <f t="array" ref="L240">INDEX($BY$5:$CJ$44,G240+1,F240)</f>
        <v>193.1</v>
      </c>
      <c r="M240" s="2" cm="1">
        <f t="array" ref="M240">INDEX($CN$5:$CY$44,G240+1,F240)</f>
        <v>505.6</v>
      </c>
      <c r="N240" s="2" cm="1">
        <f t="array" ref="N240">INDEX($DC$5:$DN$44,G240+1,F240)</f>
        <v>383.7</v>
      </c>
    </row>
    <row r="241" spans="5:14" x14ac:dyDescent="0.25">
      <c r="E241" t="str">
        <f t="shared" si="9"/>
        <v>19M11Y</v>
      </c>
      <c r="F241">
        <f t="shared" si="10"/>
        <v>11</v>
      </c>
      <c r="G241">
        <f t="shared" si="11"/>
        <v>19</v>
      </c>
      <c r="H241" s="6" cm="1">
        <f t="array" ref="H241">INDEX($Q$5:$AB$44,G241+1,F241)</f>
        <v>330.9</v>
      </c>
      <c r="I241" s="2" cm="1">
        <f t="array" ref="I241">INDEX($AF$5:$AQ$44,G241+1,F241)</f>
        <v>203.8</v>
      </c>
      <c r="J241" s="2" cm="1">
        <f t="array" ref="J241">INDEX($AU$5:$BF$44,G241+1,F241)</f>
        <v>322.2</v>
      </c>
      <c r="K241" s="2" cm="1">
        <f t="array" ref="K241">INDEX($BJ$5:$BU$44,G241+1,F241)</f>
        <v>551</v>
      </c>
      <c r="L241" s="6" cm="1">
        <f t="array" ref="L241">INDEX($BY$5:$CJ$44,G241+1,F241)</f>
        <v>192.5</v>
      </c>
      <c r="M241" s="2" cm="1">
        <f t="array" ref="M241">INDEX($CN$5:$CY$44,G241+1,F241)</f>
        <v>504.2</v>
      </c>
      <c r="N241" s="2" cm="1">
        <f t="array" ref="N241">INDEX($DC$5:$DN$44,G241+1,F241)</f>
        <v>382.7</v>
      </c>
    </row>
    <row r="242" spans="5:14" x14ac:dyDescent="0.25">
      <c r="E242" t="str">
        <f t="shared" si="9"/>
        <v>19M12Y</v>
      </c>
      <c r="F242">
        <f t="shared" si="10"/>
        <v>12</v>
      </c>
      <c r="G242">
        <f t="shared" si="11"/>
        <v>19</v>
      </c>
      <c r="H242" s="6" cm="1">
        <f t="array" ref="H242">INDEX($Q$5:$AB$44,G242+1,F242)</f>
        <v>330</v>
      </c>
      <c r="I242" s="2" cm="1">
        <f t="array" ref="I242">INDEX($AF$5:$AQ$44,G242+1,F242)</f>
        <v>203.2</v>
      </c>
      <c r="J242" s="2" cm="1">
        <f t="array" ref="J242">INDEX($AU$5:$BF$44,G242+1,F242)</f>
        <v>321.3</v>
      </c>
      <c r="K242" s="2" cm="1">
        <f t="array" ref="K242">INDEX($BJ$5:$BU$44,G242+1,F242)</f>
        <v>549.5</v>
      </c>
      <c r="L242" s="6" cm="1">
        <f t="array" ref="L242">INDEX($BY$5:$CJ$44,G242+1,F242)</f>
        <v>192</v>
      </c>
      <c r="M242" s="2" cm="1">
        <f t="array" ref="M242">INDEX($CN$5:$CY$44,G242+1,F242)</f>
        <v>502.8</v>
      </c>
      <c r="N242" s="2" cm="1">
        <f t="array" ref="N242">INDEX($DC$5:$DN$44,G242+1,F242)</f>
        <v>381.6</v>
      </c>
    </row>
    <row r="243" spans="5:14" x14ac:dyDescent="0.25">
      <c r="E243" t="str">
        <f t="shared" si="9"/>
        <v>20M1Y</v>
      </c>
      <c r="F243">
        <f t="shared" si="10"/>
        <v>1</v>
      </c>
      <c r="G243">
        <f t="shared" si="11"/>
        <v>20</v>
      </c>
      <c r="H243" s="6" cm="1">
        <f t="array" ref="H243">INDEX($Q$5:$AB$44,G243+1,F243)</f>
        <v>329.1</v>
      </c>
      <c r="I243" s="2" cm="1">
        <f t="array" ref="I243">INDEX($AF$5:$AQ$44,G243+1,F243)</f>
        <v>202.6</v>
      </c>
      <c r="J243" s="2" cm="1">
        <f t="array" ref="J243">INDEX($AU$5:$BF$44,G243+1,F243)</f>
        <v>320.39999999999998</v>
      </c>
      <c r="K243" s="2" cm="1">
        <f t="array" ref="K243">INDEX($BJ$5:$BU$44,G243+1,F243)</f>
        <v>548</v>
      </c>
      <c r="L243" s="6" cm="1">
        <f t="array" ref="L243">INDEX($BY$5:$CJ$44,G243+1,F243)</f>
        <v>191.5</v>
      </c>
      <c r="M243" s="2" cm="1">
        <f t="array" ref="M243">INDEX($CN$5:$CY$44,G243+1,F243)</f>
        <v>501.4</v>
      </c>
      <c r="N243" s="2" cm="1">
        <f t="array" ref="N243">INDEX($DC$5:$DN$44,G243+1,F243)</f>
        <v>380.5</v>
      </c>
    </row>
    <row r="244" spans="5:14" x14ac:dyDescent="0.25">
      <c r="E244" t="str">
        <f t="shared" si="9"/>
        <v>20M2Y</v>
      </c>
      <c r="F244">
        <f t="shared" si="10"/>
        <v>2</v>
      </c>
      <c r="G244">
        <f t="shared" si="11"/>
        <v>20</v>
      </c>
      <c r="H244" s="6" cm="1">
        <f t="array" ref="H244">INDEX($Q$5:$AB$44,G244+1,F244)</f>
        <v>328.2</v>
      </c>
      <c r="I244" s="2" cm="1">
        <f t="array" ref="I244">INDEX($AF$5:$AQ$44,G244+1,F244)</f>
        <v>202.1</v>
      </c>
      <c r="J244" s="2" cm="1">
        <f t="array" ref="J244">INDEX($AU$5:$BF$44,G244+1,F244)</f>
        <v>319.5</v>
      </c>
      <c r="K244" s="2" cm="1">
        <f t="array" ref="K244">INDEX($BJ$5:$BU$44,G244+1,F244)</f>
        <v>546.4</v>
      </c>
      <c r="L244" s="6" cm="1">
        <f t="array" ref="L244">INDEX($BY$5:$CJ$44,G244+1,F244)</f>
        <v>190.9</v>
      </c>
      <c r="M244" s="2" cm="1">
        <f t="array" ref="M244">INDEX($CN$5:$CY$44,G244+1,F244)</f>
        <v>500</v>
      </c>
      <c r="N244" s="2" cm="1">
        <f t="array" ref="N244">INDEX($DC$5:$DN$44,G244+1,F244)</f>
        <v>379.5</v>
      </c>
    </row>
    <row r="245" spans="5:14" x14ac:dyDescent="0.25">
      <c r="E245" t="str">
        <f t="shared" si="9"/>
        <v>20M3Y</v>
      </c>
      <c r="F245">
        <f t="shared" si="10"/>
        <v>3</v>
      </c>
      <c r="G245">
        <f t="shared" si="11"/>
        <v>20</v>
      </c>
      <c r="H245" s="6" cm="1">
        <f t="array" ref="H245">INDEX($Q$5:$AB$44,G245+1,F245)</f>
        <v>327.3</v>
      </c>
      <c r="I245" s="2" cm="1">
        <f t="array" ref="I245">INDEX($AF$5:$AQ$44,G245+1,F245)</f>
        <v>201.5</v>
      </c>
      <c r="J245" s="2" cm="1">
        <f t="array" ref="J245">INDEX($AU$5:$BF$44,G245+1,F245)</f>
        <v>318.60000000000002</v>
      </c>
      <c r="K245" s="2" cm="1">
        <f t="array" ref="K245">INDEX($BJ$5:$BU$44,G245+1,F245)</f>
        <v>544.9</v>
      </c>
      <c r="L245" s="6" cm="1">
        <f t="array" ref="L245">INDEX($BY$5:$CJ$44,G245+1,F245)</f>
        <v>190.4</v>
      </c>
      <c r="M245" s="2" cm="1">
        <f t="array" ref="M245">INDEX($CN$5:$CY$44,G245+1,F245)</f>
        <v>498.6</v>
      </c>
      <c r="N245" s="2" cm="1">
        <f t="array" ref="N245">INDEX($DC$5:$DN$44,G245+1,F245)</f>
        <v>378.4</v>
      </c>
    </row>
    <row r="246" spans="5:14" x14ac:dyDescent="0.25">
      <c r="E246" t="str">
        <f t="shared" si="9"/>
        <v>20M4Y</v>
      </c>
      <c r="F246">
        <f t="shared" si="10"/>
        <v>4</v>
      </c>
      <c r="G246">
        <f t="shared" si="11"/>
        <v>20</v>
      </c>
      <c r="H246" s="6" cm="1">
        <f t="array" ref="H246">INDEX($Q$5:$AB$44,G246+1,F246)</f>
        <v>326.3</v>
      </c>
      <c r="I246" s="2" cm="1">
        <f t="array" ref="I246">INDEX($AF$5:$AQ$44,G246+1,F246)</f>
        <v>200.9</v>
      </c>
      <c r="J246" s="2" cm="1">
        <f t="array" ref="J246">INDEX($AU$5:$BF$44,G246+1,F246)</f>
        <v>317.7</v>
      </c>
      <c r="K246" s="2" cm="1">
        <f t="array" ref="K246">INDEX($BJ$5:$BU$44,G246+1,F246)</f>
        <v>543.4</v>
      </c>
      <c r="L246" s="6" cm="1">
        <f t="array" ref="L246">INDEX($BY$5:$CJ$44,G246+1,F246)</f>
        <v>189.9</v>
      </c>
      <c r="M246" s="2" cm="1">
        <f t="array" ref="M246">INDEX($CN$5:$CY$44,G246+1,F246)</f>
        <v>497.2</v>
      </c>
      <c r="N246" s="2" cm="1">
        <f t="array" ref="N246">INDEX($DC$5:$DN$44,G246+1,F246)</f>
        <v>377.4</v>
      </c>
    </row>
    <row r="247" spans="5:14" x14ac:dyDescent="0.25">
      <c r="E247" t="str">
        <f t="shared" si="9"/>
        <v>20M5Y</v>
      </c>
      <c r="F247">
        <f t="shared" si="10"/>
        <v>5</v>
      </c>
      <c r="G247">
        <f t="shared" si="11"/>
        <v>20</v>
      </c>
      <c r="H247" s="6" cm="1">
        <f t="array" ref="H247">INDEX($Q$5:$AB$44,G247+1,F247)</f>
        <v>325.39999999999998</v>
      </c>
      <c r="I247" s="2" cm="1">
        <f t="array" ref="I247">INDEX($AF$5:$AQ$44,G247+1,F247)</f>
        <v>200.4</v>
      </c>
      <c r="J247" s="2" cm="1">
        <f t="array" ref="J247">INDEX($AU$5:$BF$44,G247+1,F247)</f>
        <v>316.8</v>
      </c>
      <c r="K247" s="2" cm="1">
        <f t="array" ref="K247">INDEX($BJ$5:$BU$44,G247+1,F247)</f>
        <v>541.9</v>
      </c>
      <c r="L247" s="6" cm="1">
        <f t="array" ref="L247">INDEX($BY$5:$CJ$44,G247+1,F247)</f>
        <v>189.3</v>
      </c>
      <c r="M247" s="2" cm="1">
        <f t="array" ref="M247">INDEX($CN$5:$CY$44,G247+1,F247)</f>
        <v>495.8</v>
      </c>
      <c r="N247" s="2" cm="1">
        <f t="array" ref="N247">INDEX($DC$5:$DN$44,G247+1,F247)</f>
        <v>376.3</v>
      </c>
    </row>
    <row r="248" spans="5:14" x14ac:dyDescent="0.25">
      <c r="E248" t="str">
        <f t="shared" si="9"/>
        <v>20M6Y</v>
      </c>
      <c r="F248">
        <f t="shared" si="10"/>
        <v>6</v>
      </c>
      <c r="G248">
        <f t="shared" si="11"/>
        <v>20</v>
      </c>
      <c r="H248" s="6" cm="1">
        <f t="array" ref="H248">INDEX($Q$5:$AB$44,G248+1,F248)</f>
        <v>324.5</v>
      </c>
      <c r="I248" s="2" cm="1">
        <f t="array" ref="I248">INDEX($AF$5:$AQ$44,G248+1,F248)</f>
        <v>199.8</v>
      </c>
      <c r="J248" s="2" cm="1">
        <f t="array" ref="J248">INDEX($AU$5:$BF$44,G248+1,F248)</f>
        <v>315.89999999999998</v>
      </c>
      <c r="K248" s="2" cm="1">
        <f t="array" ref="K248">INDEX($BJ$5:$BU$44,G248+1,F248)</f>
        <v>540.29999999999995</v>
      </c>
      <c r="L248" s="6" cm="1">
        <f t="array" ref="L248">INDEX($BY$5:$CJ$44,G248+1,F248)</f>
        <v>188.8</v>
      </c>
      <c r="M248" s="2" cm="1">
        <f t="array" ref="M248">INDEX($CN$5:$CY$44,G248+1,F248)</f>
        <v>494.4</v>
      </c>
      <c r="N248" s="2" cm="1">
        <f t="array" ref="N248">INDEX($DC$5:$DN$44,G248+1,F248)</f>
        <v>375.2</v>
      </c>
    </row>
    <row r="249" spans="5:14" x14ac:dyDescent="0.25">
      <c r="E249" t="str">
        <f t="shared" si="9"/>
        <v>20M7Y</v>
      </c>
      <c r="F249">
        <f t="shared" si="10"/>
        <v>7</v>
      </c>
      <c r="G249">
        <f t="shared" si="11"/>
        <v>20</v>
      </c>
      <c r="H249" s="6" cm="1">
        <f t="array" ref="H249">INDEX($Q$5:$AB$44,G249+1,F249)</f>
        <v>323.60000000000002</v>
      </c>
      <c r="I249" s="2" cm="1">
        <f t="array" ref="I249">INDEX($AF$5:$AQ$44,G249+1,F249)</f>
        <v>199.2</v>
      </c>
      <c r="J249" s="2" cm="1">
        <f t="array" ref="J249">INDEX($AU$5:$BF$44,G249+1,F249)</f>
        <v>315.10000000000002</v>
      </c>
      <c r="K249" s="2" cm="1">
        <f t="array" ref="K249">INDEX($BJ$5:$BU$44,G249+1,F249)</f>
        <v>538.79999999999995</v>
      </c>
      <c r="L249" s="6" cm="1">
        <f t="array" ref="L249">INDEX($BY$5:$CJ$44,G249+1,F249)</f>
        <v>188.3</v>
      </c>
      <c r="M249" s="2" cm="1">
        <f t="array" ref="M249">INDEX($CN$5:$CY$44,G249+1,F249)</f>
        <v>493</v>
      </c>
      <c r="N249" s="2" cm="1">
        <f t="array" ref="N249">INDEX($DC$5:$DN$44,G249+1,F249)</f>
        <v>374.2</v>
      </c>
    </row>
    <row r="250" spans="5:14" x14ac:dyDescent="0.25">
      <c r="E250" t="str">
        <f t="shared" si="9"/>
        <v>20M8Y</v>
      </c>
      <c r="F250">
        <f t="shared" si="10"/>
        <v>8</v>
      </c>
      <c r="G250">
        <f t="shared" si="11"/>
        <v>20</v>
      </c>
      <c r="H250" s="6" cm="1">
        <f t="array" ref="H250">INDEX($Q$5:$AB$44,G250+1,F250)</f>
        <v>322.7</v>
      </c>
      <c r="I250" s="2" cm="1">
        <f t="array" ref="I250">INDEX($AF$5:$AQ$44,G250+1,F250)</f>
        <v>198.7</v>
      </c>
      <c r="J250" s="2" cm="1">
        <f t="array" ref="J250">INDEX($AU$5:$BF$44,G250+1,F250)</f>
        <v>314.2</v>
      </c>
      <c r="K250" s="2" cm="1">
        <f t="array" ref="K250">INDEX($BJ$5:$BU$44,G250+1,F250)</f>
        <v>537.29999999999995</v>
      </c>
      <c r="L250" s="6" cm="1">
        <f t="array" ref="L250">INDEX($BY$5:$CJ$44,G250+1,F250)</f>
        <v>187.7</v>
      </c>
      <c r="M250" s="2" cm="1">
        <f t="array" ref="M250">INDEX($CN$5:$CY$44,G250+1,F250)</f>
        <v>491.6</v>
      </c>
      <c r="N250" s="2" cm="1">
        <f t="array" ref="N250">INDEX($DC$5:$DN$44,G250+1,F250)</f>
        <v>373.1</v>
      </c>
    </row>
    <row r="251" spans="5:14" x14ac:dyDescent="0.25">
      <c r="E251" t="str">
        <f t="shared" si="9"/>
        <v>20M9Y</v>
      </c>
      <c r="F251">
        <f t="shared" si="10"/>
        <v>9</v>
      </c>
      <c r="G251">
        <f t="shared" si="11"/>
        <v>20</v>
      </c>
      <c r="H251" s="6" cm="1">
        <f t="array" ref="H251">INDEX($Q$5:$AB$44,G251+1,F251)</f>
        <v>321.8</v>
      </c>
      <c r="I251" s="2" cm="1">
        <f t="array" ref="I251">INDEX($AF$5:$AQ$44,G251+1,F251)</f>
        <v>198.1</v>
      </c>
      <c r="J251" s="2" cm="1">
        <f t="array" ref="J251">INDEX($AU$5:$BF$44,G251+1,F251)</f>
        <v>313.3</v>
      </c>
      <c r="K251" s="2" cm="1">
        <f t="array" ref="K251">INDEX($BJ$5:$BU$44,G251+1,F251)</f>
        <v>535.79999999999995</v>
      </c>
      <c r="L251" s="6" cm="1">
        <f t="array" ref="L251">INDEX($BY$5:$CJ$44,G251+1,F251)</f>
        <v>187.2</v>
      </c>
      <c r="M251" s="2" cm="1">
        <f t="array" ref="M251">INDEX($CN$5:$CY$44,G251+1,F251)</f>
        <v>490.2</v>
      </c>
      <c r="N251" s="2" cm="1">
        <f t="array" ref="N251">INDEX($DC$5:$DN$44,G251+1,F251)</f>
        <v>372.1</v>
      </c>
    </row>
    <row r="252" spans="5:14" x14ac:dyDescent="0.25">
      <c r="E252" t="str">
        <f t="shared" si="9"/>
        <v>20M10Y</v>
      </c>
      <c r="F252">
        <f t="shared" si="10"/>
        <v>10</v>
      </c>
      <c r="G252">
        <f t="shared" si="11"/>
        <v>20</v>
      </c>
      <c r="H252" s="6" cm="1">
        <f t="array" ref="H252">INDEX($Q$5:$AB$44,G252+1,F252)</f>
        <v>320.8</v>
      </c>
      <c r="I252" s="2" cm="1">
        <f t="array" ref="I252">INDEX($AF$5:$AQ$44,G252+1,F252)</f>
        <v>197.6</v>
      </c>
      <c r="J252" s="2" cm="1">
        <f t="array" ref="J252">INDEX($AU$5:$BF$44,G252+1,F252)</f>
        <v>312.39999999999998</v>
      </c>
      <c r="K252" s="2" cm="1">
        <f t="array" ref="K252">INDEX($BJ$5:$BU$44,G252+1,F252)</f>
        <v>534.20000000000005</v>
      </c>
      <c r="L252" s="6" cm="1">
        <f t="array" ref="L252">INDEX($BY$5:$CJ$44,G252+1,F252)</f>
        <v>186.7</v>
      </c>
      <c r="M252" s="2" cm="1">
        <f t="array" ref="M252">INDEX($CN$5:$CY$44,G252+1,F252)</f>
        <v>488.8</v>
      </c>
      <c r="N252" s="2" cm="1">
        <f t="array" ref="N252">INDEX($DC$5:$DN$44,G252+1,F252)</f>
        <v>371</v>
      </c>
    </row>
    <row r="253" spans="5:14" x14ac:dyDescent="0.25">
      <c r="E253" t="str">
        <f t="shared" si="9"/>
        <v>20M11Y</v>
      </c>
      <c r="F253">
        <f t="shared" si="10"/>
        <v>11</v>
      </c>
      <c r="G253">
        <f t="shared" si="11"/>
        <v>20</v>
      </c>
      <c r="H253" s="6" cm="1">
        <f t="array" ref="H253">INDEX($Q$5:$AB$44,G253+1,F253)</f>
        <v>319.89999999999998</v>
      </c>
      <c r="I253" s="2" cm="1">
        <f t="array" ref="I253">INDEX($AF$5:$AQ$44,G253+1,F253)</f>
        <v>197</v>
      </c>
      <c r="J253" s="2" cm="1">
        <f t="array" ref="J253">INDEX($AU$5:$BF$44,G253+1,F253)</f>
        <v>311.5</v>
      </c>
      <c r="K253" s="2" cm="1">
        <f t="array" ref="K253">INDEX($BJ$5:$BU$44,G253+1,F253)</f>
        <v>532.70000000000005</v>
      </c>
      <c r="L253" s="6" cm="1">
        <f t="array" ref="L253">INDEX($BY$5:$CJ$44,G253+1,F253)</f>
        <v>186.1</v>
      </c>
      <c r="M253" s="2" cm="1">
        <f t="array" ref="M253">INDEX($CN$5:$CY$44,G253+1,F253)</f>
        <v>487.4</v>
      </c>
      <c r="N253" s="2" cm="1">
        <f t="array" ref="N253">INDEX($DC$5:$DN$44,G253+1,F253)</f>
        <v>369.9</v>
      </c>
    </row>
    <row r="254" spans="5:14" x14ac:dyDescent="0.25">
      <c r="E254" t="str">
        <f t="shared" si="9"/>
        <v>20M12Y</v>
      </c>
      <c r="F254">
        <f t="shared" si="10"/>
        <v>12</v>
      </c>
      <c r="G254">
        <f t="shared" si="11"/>
        <v>20</v>
      </c>
      <c r="H254" s="6" cm="1">
        <f t="array" ref="H254">INDEX($Q$5:$AB$44,G254+1,F254)</f>
        <v>319</v>
      </c>
      <c r="I254" s="2" cm="1">
        <f t="array" ref="I254">INDEX($AF$5:$AQ$44,G254+1,F254)</f>
        <v>196.4</v>
      </c>
      <c r="J254" s="2" cm="1">
        <f t="array" ref="J254">INDEX($AU$5:$BF$44,G254+1,F254)</f>
        <v>310.60000000000002</v>
      </c>
      <c r="K254" s="2" cm="1">
        <f t="array" ref="K254">INDEX($BJ$5:$BU$44,G254+1,F254)</f>
        <v>531.20000000000005</v>
      </c>
      <c r="L254" s="6" cm="1">
        <f t="array" ref="L254">INDEX($BY$5:$CJ$44,G254+1,F254)</f>
        <v>185.6</v>
      </c>
      <c r="M254" s="2" cm="1">
        <f t="array" ref="M254">INDEX($CN$5:$CY$44,G254+1,F254)</f>
        <v>486</v>
      </c>
      <c r="N254" s="2" cm="1">
        <f t="array" ref="N254">INDEX($DC$5:$DN$44,G254+1,F254)</f>
        <v>368.9</v>
      </c>
    </row>
    <row r="255" spans="5:14" x14ac:dyDescent="0.25">
      <c r="E255" t="str">
        <f t="shared" si="9"/>
        <v>21M1Y</v>
      </c>
      <c r="F255">
        <f t="shared" si="10"/>
        <v>1</v>
      </c>
      <c r="G255">
        <f t="shared" si="11"/>
        <v>21</v>
      </c>
      <c r="H255" s="6" cm="1">
        <f t="array" ref="H255">INDEX($Q$5:$AB$44,G255+1,F255)</f>
        <v>318.10000000000002</v>
      </c>
      <c r="I255" s="2" cm="1">
        <f t="array" ref="I255">INDEX($AF$5:$AQ$44,G255+1,F255)</f>
        <v>195.9</v>
      </c>
      <c r="J255" s="2" cm="1">
        <f t="array" ref="J255">INDEX($AU$5:$BF$44,G255+1,F255)</f>
        <v>309.7</v>
      </c>
      <c r="K255" s="2" cm="1">
        <f t="array" ref="K255">INDEX($BJ$5:$BU$44,G255+1,F255)</f>
        <v>529.6</v>
      </c>
      <c r="L255" s="6" cm="1">
        <f t="array" ref="L255">INDEX($BY$5:$CJ$44,G255+1,F255)</f>
        <v>185.1</v>
      </c>
      <c r="M255" s="2" cm="1">
        <f t="array" ref="M255">INDEX($CN$5:$CY$44,G255+1,F255)</f>
        <v>484.6</v>
      </c>
      <c r="N255" s="2" cm="1">
        <f t="array" ref="N255">INDEX($DC$5:$DN$44,G255+1,F255)</f>
        <v>367.8</v>
      </c>
    </row>
    <row r="256" spans="5:14" x14ac:dyDescent="0.25">
      <c r="E256" t="str">
        <f t="shared" si="9"/>
        <v>21M2Y</v>
      </c>
      <c r="F256">
        <f t="shared" si="10"/>
        <v>2</v>
      </c>
      <c r="G256">
        <f t="shared" si="11"/>
        <v>21</v>
      </c>
      <c r="H256" s="6" cm="1">
        <f t="array" ref="H256">INDEX($Q$5:$AB$44,G256+1,F256)</f>
        <v>317.2</v>
      </c>
      <c r="I256" s="2" cm="1">
        <f t="array" ref="I256">INDEX($AF$5:$AQ$44,G256+1,F256)</f>
        <v>195.3</v>
      </c>
      <c r="J256" s="2" cm="1">
        <f t="array" ref="J256">INDEX($AU$5:$BF$44,G256+1,F256)</f>
        <v>308.8</v>
      </c>
      <c r="K256" s="2" cm="1">
        <f t="array" ref="K256">INDEX($BJ$5:$BU$44,G256+1,F256)</f>
        <v>528.1</v>
      </c>
      <c r="L256" s="6" cm="1">
        <f t="array" ref="L256">INDEX($BY$5:$CJ$44,G256+1,F256)</f>
        <v>184.5</v>
      </c>
      <c r="M256" s="2" cm="1">
        <f t="array" ref="M256">INDEX($CN$5:$CY$44,G256+1,F256)</f>
        <v>483.2</v>
      </c>
      <c r="N256" s="2" cm="1">
        <f t="array" ref="N256">INDEX($DC$5:$DN$44,G256+1,F256)</f>
        <v>366.8</v>
      </c>
    </row>
    <row r="257" spans="5:14" x14ac:dyDescent="0.25">
      <c r="E257" t="str">
        <f t="shared" si="9"/>
        <v>21M3Y</v>
      </c>
      <c r="F257">
        <f t="shared" si="10"/>
        <v>3</v>
      </c>
      <c r="G257">
        <f t="shared" si="11"/>
        <v>21</v>
      </c>
      <c r="H257" s="6" cm="1">
        <f t="array" ref="H257">INDEX($Q$5:$AB$44,G257+1,F257)</f>
        <v>316.3</v>
      </c>
      <c r="I257" s="2" cm="1">
        <f t="array" ref="I257">INDEX($AF$5:$AQ$44,G257+1,F257)</f>
        <v>194.7</v>
      </c>
      <c r="J257" s="2" cm="1">
        <f t="array" ref="J257">INDEX($AU$5:$BF$44,G257+1,F257)</f>
        <v>307.89999999999998</v>
      </c>
      <c r="K257" s="2" cm="1">
        <f t="array" ref="K257">INDEX($BJ$5:$BU$44,G257+1,F257)</f>
        <v>526.6</v>
      </c>
      <c r="L257" s="6" cm="1">
        <f t="array" ref="L257">INDEX($BY$5:$CJ$44,G257+1,F257)</f>
        <v>184</v>
      </c>
      <c r="M257" s="2" cm="1">
        <f t="array" ref="M257">INDEX($CN$5:$CY$44,G257+1,F257)</f>
        <v>481.9</v>
      </c>
      <c r="N257" s="2" cm="1">
        <f t="array" ref="N257">INDEX($DC$5:$DN$44,G257+1,F257)</f>
        <v>365.7</v>
      </c>
    </row>
    <row r="258" spans="5:14" x14ac:dyDescent="0.25">
      <c r="E258" t="str">
        <f t="shared" si="9"/>
        <v>21M4Y</v>
      </c>
      <c r="F258">
        <f t="shared" si="10"/>
        <v>4</v>
      </c>
      <c r="G258">
        <f t="shared" si="11"/>
        <v>21</v>
      </c>
      <c r="H258" s="6" cm="1">
        <f t="array" ref="H258">INDEX($Q$5:$AB$44,G258+1,F258)</f>
        <v>315.3</v>
      </c>
      <c r="I258" s="2" cm="1">
        <f t="array" ref="I258">INDEX($AF$5:$AQ$44,G258+1,F258)</f>
        <v>194.2</v>
      </c>
      <c r="J258" s="2" cm="1">
        <f t="array" ref="J258">INDEX($AU$5:$BF$44,G258+1,F258)</f>
        <v>307</v>
      </c>
      <c r="K258" s="2" cm="1">
        <f t="array" ref="K258">INDEX($BJ$5:$BU$44,G258+1,F258)</f>
        <v>525.1</v>
      </c>
      <c r="L258" s="6" cm="1">
        <f t="array" ref="L258">INDEX($BY$5:$CJ$44,G258+1,F258)</f>
        <v>183.5</v>
      </c>
      <c r="M258" s="2" cm="1">
        <f t="array" ref="M258">INDEX($CN$5:$CY$44,G258+1,F258)</f>
        <v>480.5</v>
      </c>
      <c r="N258" s="2" cm="1">
        <f t="array" ref="N258">INDEX($DC$5:$DN$44,G258+1,F258)</f>
        <v>364.6</v>
      </c>
    </row>
    <row r="259" spans="5:14" x14ac:dyDescent="0.25">
      <c r="E259" t="str">
        <f t="shared" si="9"/>
        <v>21M5Y</v>
      </c>
      <c r="F259">
        <f t="shared" si="10"/>
        <v>5</v>
      </c>
      <c r="G259">
        <f t="shared" si="11"/>
        <v>21</v>
      </c>
      <c r="H259" s="6" cm="1">
        <f t="array" ref="H259">INDEX($Q$5:$AB$44,G259+1,F259)</f>
        <v>314.39999999999998</v>
      </c>
      <c r="I259" s="2" cm="1">
        <f t="array" ref="I259">INDEX($AF$5:$AQ$44,G259+1,F259)</f>
        <v>193.6</v>
      </c>
      <c r="J259" s="2" cm="1">
        <f t="array" ref="J259">INDEX($AU$5:$BF$44,G259+1,F259)</f>
        <v>306.10000000000002</v>
      </c>
      <c r="K259" s="2" cm="1">
        <f t="array" ref="K259">INDEX($BJ$5:$BU$44,G259+1,F259)</f>
        <v>523.5</v>
      </c>
      <c r="L259" s="6" cm="1">
        <f t="array" ref="L259">INDEX($BY$5:$CJ$44,G259+1,F259)</f>
        <v>182.9</v>
      </c>
      <c r="M259" s="2" cm="1">
        <f t="array" ref="M259">INDEX($CN$5:$CY$44,G259+1,F259)</f>
        <v>479.1</v>
      </c>
      <c r="N259" s="2" cm="1">
        <f t="array" ref="N259">INDEX($DC$5:$DN$44,G259+1,F259)</f>
        <v>363.6</v>
      </c>
    </row>
    <row r="260" spans="5:14" x14ac:dyDescent="0.25">
      <c r="E260" t="str">
        <f t="shared" ref="E260:E323" si="12">_xlfn.CONCAT(G260,"M",F260,"Y")</f>
        <v>21M6Y</v>
      </c>
      <c r="F260">
        <f t="shared" si="10"/>
        <v>6</v>
      </c>
      <c r="G260">
        <f t="shared" si="11"/>
        <v>21</v>
      </c>
      <c r="H260" s="6" cm="1">
        <f t="array" ref="H260">INDEX($Q$5:$AB$44,G260+1,F260)</f>
        <v>313.5</v>
      </c>
      <c r="I260" s="2" cm="1">
        <f t="array" ref="I260">INDEX($AF$5:$AQ$44,G260+1,F260)</f>
        <v>193</v>
      </c>
      <c r="J260" s="2" cm="1">
        <f t="array" ref="J260">INDEX($AU$5:$BF$44,G260+1,F260)</f>
        <v>305.2</v>
      </c>
      <c r="K260" s="2" cm="1">
        <f t="array" ref="K260">INDEX($BJ$5:$BU$44,G260+1,F260)</f>
        <v>522</v>
      </c>
      <c r="L260" s="6" cm="1">
        <f t="array" ref="L260">INDEX($BY$5:$CJ$44,G260+1,F260)</f>
        <v>182.4</v>
      </c>
      <c r="M260" s="2" cm="1">
        <f t="array" ref="M260">INDEX($CN$5:$CY$44,G260+1,F260)</f>
        <v>477.7</v>
      </c>
      <c r="N260" s="2" cm="1">
        <f t="array" ref="N260">INDEX($DC$5:$DN$44,G260+1,F260)</f>
        <v>362.5</v>
      </c>
    </row>
    <row r="261" spans="5:14" x14ac:dyDescent="0.25">
      <c r="E261" t="str">
        <f t="shared" si="12"/>
        <v>21M7Y</v>
      </c>
      <c r="F261">
        <f t="shared" si="10"/>
        <v>7</v>
      </c>
      <c r="G261">
        <f t="shared" si="11"/>
        <v>21</v>
      </c>
      <c r="H261" s="6" cm="1">
        <f t="array" ref="H261">INDEX($Q$5:$AB$44,G261+1,F261)</f>
        <v>312.60000000000002</v>
      </c>
      <c r="I261" s="2" cm="1">
        <f t="array" ref="I261">INDEX($AF$5:$AQ$44,G261+1,F261)</f>
        <v>192.5</v>
      </c>
      <c r="J261" s="2" cm="1">
        <f t="array" ref="J261">INDEX($AU$5:$BF$44,G261+1,F261)</f>
        <v>304.3</v>
      </c>
      <c r="K261" s="2" cm="1">
        <f t="array" ref="K261">INDEX($BJ$5:$BU$44,G261+1,F261)</f>
        <v>520.5</v>
      </c>
      <c r="L261" s="6" cm="1">
        <f t="array" ref="L261">INDEX($BY$5:$CJ$44,G261+1,F261)</f>
        <v>181.9</v>
      </c>
      <c r="M261" s="2" cm="1">
        <f t="array" ref="M261">INDEX($CN$5:$CY$44,G261+1,F261)</f>
        <v>476.3</v>
      </c>
      <c r="N261" s="2" cm="1">
        <f t="array" ref="N261">INDEX($DC$5:$DN$44,G261+1,F261)</f>
        <v>361.5</v>
      </c>
    </row>
    <row r="262" spans="5:14" x14ac:dyDescent="0.25">
      <c r="E262" t="str">
        <f t="shared" si="12"/>
        <v>21M8Y</v>
      </c>
      <c r="F262">
        <f t="shared" si="10"/>
        <v>8</v>
      </c>
      <c r="G262">
        <f t="shared" si="11"/>
        <v>21</v>
      </c>
      <c r="H262" s="6" cm="1">
        <f t="array" ref="H262">INDEX($Q$5:$AB$44,G262+1,F262)</f>
        <v>311.7</v>
      </c>
      <c r="I262" s="2" cm="1">
        <f t="array" ref="I262">INDEX($AF$5:$AQ$44,G262+1,F262)</f>
        <v>191.9</v>
      </c>
      <c r="J262" s="2" cm="1">
        <f t="array" ref="J262">INDEX($AU$5:$BF$44,G262+1,F262)</f>
        <v>303.5</v>
      </c>
      <c r="K262" s="2" cm="1">
        <f t="array" ref="K262">INDEX($BJ$5:$BU$44,G262+1,F262)</f>
        <v>519</v>
      </c>
      <c r="L262" s="6" cm="1">
        <f t="array" ref="L262">INDEX($BY$5:$CJ$44,G262+1,F262)</f>
        <v>181.3</v>
      </c>
      <c r="M262" s="2" cm="1">
        <f t="array" ref="M262">INDEX($CN$5:$CY$44,G262+1,F262)</f>
        <v>474.9</v>
      </c>
      <c r="N262" s="2" cm="1">
        <f t="array" ref="N262">INDEX($DC$5:$DN$44,G262+1,F262)</f>
        <v>360.4</v>
      </c>
    </row>
    <row r="263" spans="5:14" x14ac:dyDescent="0.25">
      <c r="E263" t="str">
        <f t="shared" si="12"/>
        <v>21M9Y</v>
      </c>
      <c r="F263">
        <f t="shared" si="10"/>
        <v>9</v>
      </c>
      <c r="G263">
        <f t="shared" si="11"/>
        <v>21</v>
      </c>
      <c r="H263" s="6" cm="1">
        <f t="array" ref="H263">INDEX($Q$5:$AB$44,G263+1,F263)</f>
        <v>310.8</v>
      </c>
      <c r="I263" s="2" cm="1">
        <f t="array" ref="I263">INDEX($AF$5:$AQ$44,G263+1,F263)</f>
        <v>191.3</v>
      </c>
      <c r="J263" s="2" cm="1">
        <f t="array" ref="J263">INDEX($AU$5:$BF$44,G263+1,F263)</f>
        <v>302.60000000000002</v>
      </c>
      <c r="K263" s="2" cm="1">
        <f t="array" ref="K263">INDEX($BJ$5:$BU$44,G263+1,F263)</f>
        <v>517.4</v>
      </c>
      <c r="L263" s="6" cm="1">
        <f t="array" ref="L263">INDEX($BY$5:$CJ$44,G263+1,F263)</f>
        <v>180.8</v>
      </c>
      <c r="M263" s="2" cm="1">
        <f t="array" ref="M263">INDEX($CN$5:$CY$44,G263+1,F263)</f>
        <v>473.5</v>
      </c>
      <c r="N263" s="2" cm="1">
        <f t="array" ref="N263">INDEX($DC$5:$DN$44,G263+1,F263)</f>
        <v>359.3</v>
      </c>
    </row>
    <row r="264" spans="5:14" x14ac:dyDescent="0.25">
      <c r="E264" t="str">
        <f t="shared" si="12"/>
        <v>21M10Y</v>
      </c>
      <c r="F264">
        <f t="shared" si="10"/>
        <v>10</v>
      </c>
      <c r="G264">
        <f t="shared" si="11"/>
        <v>21</v>
      </c>
      <c r="H264" s="6" cm="1">
        <f t="array" ref="H264">INDEX($Q$5:$AB$44,G264+1,F264)</f>
        <v>309.8</v>
      </c>
      <c r="I264" s="2" cm="1">
        <f t="array" ref="I264">INDEX($AF$5:$AQ$44,G264+1,F264)</f>
        <v>190.8</v>
      </c>
      <c r="J264" s="2" cm="1">
        <f t="array" ref="J264">INDEX($AU$5:$BF$44,G264+1,F264)</f>
        <v>301.7</v>
      </c>
      <c r="K264" s="2" cm="1">
        <f t="array" ref="K264">INDEX($BJ$5:$BU$44,G264+1,F264)</f>
        <v>515.9</v>
      </c>
      <c r="L264" s="6" cm="1">
        <f t="array" ref="L264">INDEX($BY$5:$CJ$44,G264+1,F264)</f>
        <v>180.3</v>
      </c>
      <c r="M264" s="2" cm="1">
        <f t="array" ref="M264">INDEX($CN$5:$CY$44,G264+1,F264)</f>
        <v>472.1</v>
      </c>
      <c r="N264" s="2" cm="1">
        <f t="array" ref="N264">INDEX($DC$5:$DN$44,G264+1,F264)</f>
        <v>358.3</v>
      </c>
    </row>
    <row r="265" spans="5:14" x14ac:dyDescent="0.25">
      <c r="E265" t="str">
        <f t="shared" si="12"/>
        <v>21M11Y</v>
      </c>
      <c r="F265">
        <f t="shared" si="10"/>
        <v>11</v>
      </c>
      <c r="G265">
        <f t="shared" si="11"/>
        <v>21</v>
      </c>
      <c r="H265" s="6" cm="1">
        <f t="array" ref="H265">INDEX($Q$5:$AB$44,G265+1,F265)</f>
        <v>308.89999999999998</v>
      </c>
      <c r="I265" s="2" cm="1">
        <f t="array" ref="I265">INDEX($AF$5:$AQ$44,G265+1,F265)</f>
        <v>190.2</v>
      </c>
      <c r="J265" s="2" cm="1">
        <f t="array" ref="J265">INDEX($AU$5:$BF$44,G265+1,F265)</f>
        <v>300.8</v>
      </c>
      <c r="K265" s="2" cm="1">
        <f t="array" ref="K265">INDEX($BJ$5:$BU$44,G265+1,F265)</f>
        <v>514.4</v>
      </c>
      <c r="L265" s="6" cm="1">
        <f t="array" ref="L265">INDEX($BY$5:$CJ$44,G265+1,F265)</f>
        <v>179.7</v>
      </c>
      <c r="M265" s="2" cm="1">
        <f t="array" ref="M265">INDEX($CN$5:$CY$44,G265+1,F265)</f>
        <v>470.7</v>
      </c>
      <c r="N265" s="2" cm="1">
        <f t="array" ref="N265">INDEX($DC$5:$DN$44,G265+1,F265)</f>
        <v>357.2</v>
      </c>
    </row>
    <row r="266" spans="5:14" x14ac:dyDescent="0.25">
      <c r="E266" t="str">
        <f t="shared" si="12"/>
        <v>21M12Y</v>
      </c>
      <c r="F266">
        <f t="shared" si="10"/>
        <v>12</v>
      </c>
      <c r="G266">
        <f t="shared" si="11"/>
        <v>21</v>
      </c>
      <c r="H266" s="6" cm="1">
        <f t="array" ref="H266">INDEX($Q$5:$AB$44,G266+1,F266)</f>
        <v>308</v>
      </c>
      <c r="I266" s="2" cm="1">
        <f t="array" ref="I266">INDEX($AF$5:$AQ$44,G266+1,F266)</f>
        <v>189.7</v>
      </c>
      <c r="J266" s="2" cm="1">
        <f t="array" ref="J266">INDEX($AU$5:$BF$44,G266+1,F266)</f>
        <v>299.89999999999998</v>
      </c>
      <c r="K266" s="2" cm="1">
        <f t="array" ref="K266">INDEX($BJ$5:$BU$44,G266+1,F266)</f>
        <v>512.9</v>
      </c>
      <c r="L266" s="6" cm="1">
        <f t="array" ref="L266">INDEX($BY$5:$CJ$44,G266+1,F266)</f>
        <v>179.2</v>
      </c>
      <c r="M266" s="2" cm="1">
        <f t="array" ref="M266">INDEX($CN$5:$CY$44,G266+1,F266)</f>
        <v>469.3</v>
      </c>
      <c r="N266" s="2" cm="1">
        <f t="array" ref="N266">INDEX($DC$5:$DN$44,G266+1,F266)</f>
        <v>356.2</v>
      </c>
    </row>
    <row r="267" spans="5:14" x14ac:dyDescent="0.25">
      <c r="E267" t="str">
        <f t="shared" si="12"/>
        <v>22M1Y</v>
      </c>
      <c r="F267">
        <f t="shared" si="10"/>
        <v>1</v>
      </c>
      <c r="G267">
        <f t="shared" si="11"/>
        <v>22</v>
      </c>
      <c r="H267" s="6" cm="1">
        <f t="array" ref="H267">INDEX($Q$5:$AB$44,G267+1,F267)</f>
        <v>307.10000000000002</v>
      </c>
      <c r="I267" s="2" cm="1">
        <f t="array" ref="I267">INDEX($AF$5:$AQ$44,G267+1,F267)</f>
        <v>189.1</v>
      </c>
      <c r="J267" s="2" cm="1">
        <f t="array" ref="J267">INDEX($AU$5:$BF$44,G267+1,F267)</f>
        <v>299</v>
      </c>
      <c r="K267" s="2" cm="1">
        <f t="array" ref="K267">INDEX($BJ$5:$BU$44,G267+1,F267)</f>
        <v>511.3</v>
      </c>
      <c r="L267" s="6" cm="1">
        <f t="array" ref="L267">INDEX($BY$5:$CJ$44,G267+1,F267)</f>
        <v>178.7</v>
      </c>
      <c r="M267" s="2" cm="1">
        <f t="array" ref="M267">INDEX($CN$5:$CY$44,G267+1,F267)</f>
        <v>467.9</v>
      </c>
      <c r="N267" s="2" cm="1">
        <f t="array" ref="N267">INDEX($DC$5:$DN$44,G267+1,F267)</f>
        <v>355.1</v>
      </c>
    </row>
    <row r="268" spans="5:14" x14ac:dyDescent="0.25">
      <c r="E268" t="str">
        <f t="shared" si="12"/>
        <v>22M2Y</v>
      </c>
      <c r="F268">
        <f t="shared" si="10"/>
        <v>2</v>
      </c>
      <c r="G268">
        <f t="shared" si="11"/>
        <v>22</v>
      </c>
      <c r="H268" s="6" cm="1">
        <f t="array" ref="H268">INDEX($Q$5:$AB$44,G268+1,F268)</f>
        <v>306.2</v>
      </c>
      <c r="I268" s="2" cm="1">
        <f t="array" ref="I268">INDEX($AF$5:$AQ$44,G268+1,F268)</f>
        <v>188.5</v>
      </c>
      <c r="J268" s="2" cm="1">
        <f t="array" ref="J268">INDEX($AU$5:$BF$44,G268+1,F268)</f>
        <v>298.10000000000002</v>
      </c>
      <c r="K268" s="2" cm="1">
        <f t="array" ref="K268">INDEX($BJ$5:$BU$44,G268+1,F268)</f>
        <v>509.8</v>
      </c>
      <c r="L268" s="6" cm="1">
        <f t="array" ref="L268">INDEX($BY$5:$CJ$44,G268+1,F268)</f>
        <v>178.1</v>
      </c>
      <c r="M268" s="2" cm="1">
        <f t="array" ref="M268">INDEX($CN$5:$CY$44,G268+1,F268)</f>
        <v>466.5</v>
      </c>
      <c r="N268" s="2" cm="1">
        <f t="array" ref="N268">INDEX($DC$5:$DN$44,G268+1,F268)</f>
        <v>354</v>
      </c>
    </row>
    <row r="269" spans="5:14" x14ac:dyDescent="0.25">
      <c r="E269" t="str">
        <f t="shared" si="12"/>
        <v>22M3Y</v>
      </c>
      <c r="F269">
        <f t="shared" si="10"/>
        <v>3</v>
      </c>
      <c r="G269">
        <f t="shared" si="11"/>
        <v>22</v>
      </c>
      <c r="H269" s="6" cm="1">
        <f t="array" ref="H269">INDEX($Q$5:$AB$44,G269+1,F269)</f>
        <v>305.3</v>
      </c>
      <c r="I269" s="2" cm="1">
        <f t="array" ref="I269">INDEX($AF$5:$AQ$44,G269+1,F269)</f>
        <v>188</v>
      </c>
      <c r="J269" s="2" cm="1">
        <f t="array" ref="J269">INDEX($AU$5:$BF$44,G269+1,F269)</f>
        <v>297.2</v>
      </c>
      <c r="K269" s="2" cm="1">
        <f t="array" ref="K269">INDEX($BJ$5:$BU$44,G269+1,F269)</f>
        <v>508.3</v>
      </c>
      <c r="L269" s="6" cm="1">
        <f t="array" ref="L269">INDEX($BY$5:$CJ$44,G269+1,F269)</f>
        <v>177.6</v>
      </c>
      <c r="M269" s="2" cm="1">
        <f t="array" ref="M269">INDEX($CN$5:$CY$44,G269+1,F269)</f>
        <v>465.1</v>
      </c>
      <c r="N269" s="2" cm="1">
        <f t="array" ref="N269">INDEX($DC$5:$DN$44,G269+1,F269)</f>
        <v>353</v>
      </c>
    </row>
    <row r="270" spans="5:14" x14ac:dyDescent="0.25">
      <c r="E270" t="str">
        <f t="shared" si="12"/>
        <v>22M4Y</v>
      </c>
      <c r="F270">
        <f t="shared" si="10"/>
        <v>4</v>
      </c>
      <c r="G270">
        <f t="shared" si="11"/>
        <v>22</v>
      </c>
      <c r="H270" s="6" cm="1">
        <f t="array" ref="H270">INDEX($Q$5:$AB$44,G270+1,F270)</f>
        <v>304.3</v>
      </c>
      <c r="I270" s="2" cm="1">
        <f t="array" ref="I270">INDEX($AF$5:$AQ$44,G270+1,F270)</f>
        <v>187.4</v>
      </c>
      <c r="J270" s="2" cm="1">
        <f t="array" ref="J270">INDEX($AU$5:$BF$44,G270+1,F270)</f>
        <v>296.3</v>
      </c>
      <c r="K270" s="2" cm="1">
        <f t="array" ref="K270">INDEX($BJ$5:$BU$44,G270+1,F270)</f>
        <v>506.7</v>
      </c>
      <c r="L270" s="6" cm="1">
        <f t="array" ref="L270">INDEX($BY$5:$CJ$44,G270+1,F270)</f>
        <v>177.1</v>
      </c>
      <c r="M270" s="2" cm="1">
        <f t="array" ref="M270">INDEX($CN$5:$CY$44,G270+1,F270)</f>
        <v>463.7</v>
      </c>
      <c r="N270" s="2" cm="1">
        <f t="array" ref="N270">INDEX($DC$5:$DN$44,G270+1,F270)</f>
        <v>351.9</v>
      </c>
    </row>
    <row r="271" spans="5:14" x14ac:dyDescent="0.25">
      <c r="E271" t="str">
        <f t="shared" si="12"/>
        <v>22M5Y</v>
      </c>
      <c r="F271">
        <f t="shared" si="10"/>
        <v>5</v>
      </c>
      <c r="G271">
        <f t="shared" si="11"/>
        <v>22</v>
      </c>
      <c r="H271" s="6" cm="1">
        <f t="array" ref="H271">INDEX($Q$5:$AB$44,G271+1,F271)</f>
        <v>303.39999999999998</v>
      </c>
      <c r="I271" s="2" cm="1">
        <f t="array" ref="I271">INDEX($AF$5:$AQ$44,G271+1,F271)</f>
        <v>186.8</v>
      </c>
      <c r="J271" s="2" cm="1">
        <f t="array" ref="J271">INDEX($AU$5:$BF$44,G271+1,F271)</f>
        <v>295.39999999999998</v>
      </c>
      <c r="K271" s="2" cm="1">
        <f t="array" ref="K271">INDEX($BJ$5:$BU$44,G271+1,F271)</f>
        <v>505.2</v>
      </c>
      <c r="L271" s="6" cm="1">
        <f t="array" ref="L271">INDEX($BY$5:$CJ$44,G271+1,F271)</f>
        <v>176.5</v>
      </c>
      <c r="M271" s="2" cm="1">
        <f t="array" ref="M271">INDEX($CN$5:$CY$44,G271+1,F271)</f>
        <v>462.3</v>
      </c>
      <c r="N271" s="2" cm="1">
        <f t="array" ref="N271">INDEX($DC$5:$DN$44,G271+1,F271)</f>
        <v>350.9</v>
      </c>
    </row>
    <row r="272" spans="5:14" x14ac:dyDescent="0.25">
      <c r="E272" t="str">
        <f t="shared" si="12"/>
        <v>22M6Y</v>
      </c>
      <c r="F272">
        <f t="shared" ref="F272:F335" si="13">F260</f>
        <v>6</v>
      </c>
      <c r="G272">
        <f t="shared" ref="G272:G335" si="14">G260+1</f>
        <v>22</v>
      </c>
      <c r="H272" s="6" cm="1">
        <f t="array" ref="H272">INDEX($Q$5:$AB$44,G272+1,F272)</f>
        <v>302.5</v>
      </c>
      <c r="I272" s="2" cm="1">
        <f t="array" ref="I272">INDEX($AF$5:$AQ$44,G272+1,F272)</f>
        <v>186.3</v>
      </c>
      <c r="J272" s="2" cm="1">
        <f t="array" ref="J272">INDEX($AU$5:$BF$44,G272+1,F272)</f>
        <v>294.5</v>
      </c>
      <c r="K272" s="2" cm="1">
        <f t="array" ref="K272">INDEX($BJ$5:$BU$44,G272+1,F272)</f>
        <v>503.7</v>
      </c>
      <c r="L272" s="6" cm="1">
        <f t="array" ref="L272">INDEX($BY$5:$CJ$44,G272+1,F272)</f>
        <v>176</v>
      </c>
      <c r="M272" s="2" cm="1">
        <f t="array" ref="M272">INDEX($CN$5:$CY$44,G272+1,F272)</f>
        <v>460.9</v>
      </c>
      <c r="N272" s="2" cm="1">
        <f t="array" ref="N272">INDEX($DC$5:$DN$44,G272+1,F272)</f>
        <v>349.8</v>
      </c>
    </row>
    <row r="273" spans="5:14" x14ac:dyDescent="0.25">
      <c r="E273" t="str">
        <f t="shared" si="12"/>
        <v>22M7Y</v>
      </c>
      <c r="F273">
        <f t="shared" si="13"/>
        <v>7</v>
      </c>
      <c r="G273">
        <f t="shared" si="14"/>
        <v>22</v>
      </c>
      <c r="H273" s="6" cm="1">
        <f t="array" ref="H273">INDEX($Q$5:$AB$44,G273+1,F273)</f>
        <v>301.60000000000002</v>
      </c>
      <c r="I273" s="2" cm="1">
        <f t="array" ref="I273">INDEX($AF$5:$AQ$44,G273+1,F273)</f>
        <v>185.7</v>
      </c>
      <c r="J273" s="2" cm="1">
        <f t="array" ref="J273">INDEX($AU$5:$BF$44,G273+1,F273)</f>
        <v>293.60000000000002</v>
      </c>
      <c r="K273" s="2" cm="1">
        <f t="array" ref="K273">INDEX($BJ$5:$BU$44,G273+1,F273)</f>
        <v>502.2</v>
      </c>
      <c r="L273" s="6" cm="1">
        <f t="array" ref="L273">INDEX($BY$5:$CJ$44,G273+1,F273)</f>
        <v>175.5</v>
      </c>
      <c r="M273" s="2" cm="1">
        <f t="array" ref="M273">INDEX($CN$5:$CY$44,G273+1,F273)</f>
        <v>459.5</v>
      </c>
      <c r="N273" s="2" cm="1">
        <f t="array" ref="N273">INDEX($DC$5:$DN$44,G273+1,F273)</f>
        <v>348.7</v>
      </c>
    </row>
    <row r="274" spans="5:14" x14ac:dyDescent="0.25">
      <c r="E274" t="str">
        <f t="shared" si="12"/>
        <v>22M8Y</v>
      </c>
      <c r="F274">
        <f t="shared" si="13"/>
        <v>8</v>
      </c>
      <c r="G274">
        <f t="shared" si="14"/>
        <v>22</v>
      </c>
      <c r="H274" s="6" cm="1">
        <f t="array" ref="H274">INDEX($Q$5:$AB$44,G274+1,F274)</f>
        <v>300.7</v>
      </c>
      <c r="I274" s="2" cm="1">
        <f t="array" ref="I274">INDEX($AF$5:$AQ$44,G274+1,F274)</f>
        <v>185.1</v>
      </c>
      <c r="J274" s="2" cm="1">
        <f t="array" ref="J274">INDEX($AU$5:$BF$44,G274+1,F274)</f>
        <v>292.7</v>
      </c>
      <c r="K274" s="2" cm="1">
        <f t="array" ref="K274">INDEX($BJ$5:$BU$44,G274+1,F274)</f>
        <v>500.6</v>
      </c>
      <c r="L274" s="6" cm="1">
        <f t="array" ref="L274">INDEX($BY$5:$CJ$44,G274+1,F274)</f>
        <v>174.9</v>
      </c>
      <c r="M274" s="2" cm="1">
        <f t="array" ref="M274">INDEX($CN$5:$CY$44,G274+1,F274)</f>
        <v>458.1</v>
      </c>
      <c r="N274" s="2" cm="1">
        <f t="array" ref="N274">INDEX($DC$5:$DN$44,G274+1,F274)</f>
        <v>347.7</v>
      </c>
    </row>
    <row r="275" spans="5:14" x14ac:dyDescent="0.25">
      <c r="E275" t="str">
        <f t="shared" si="12"/>
        <v>22M9Y</v>
      </c>
      <c r="F275">
        <f t="shared" si="13"/>
        <v>9</v>
      </c>
      <c r="G275">
        <f t="shared" si="14"/>
        <v>22</v>
      </c>
      <c r="H275" s="6" cm="1">
        <f t="array" ref="H275">INDEX($Q$5:$AB$44,G275+1,F275)</f>
        <v>299.8</v>
      </c>
      <c r="I275" s="2" cm="1">
        <f t="array" ref="I275">INDEX($AF$5:$AQ$44,G275+1,F275)</f>
        <v>184.6</v>
      </c>
      <c r="J275" s="2" cm="1">
        <f t="array" ref="J275">INDEX($AU$5:$BF$44,G275+1,F275)</f>
        <v>291.8</v>
      </c>
      <c r="K275" s="2" cm="1">
        <f t="array" ref="K275">INDEX($BJ$5:$BU$44,G275+1,F275)</f>
        <v>499.1</v>
      </c>
      <c r="L275" s="6" cm="1">
        <f t="array" ref="L275">INDEX($BY$5:$CJ$44,G275+1,F275)</f>
        <v>174.4</v>
      </c>
      <c r="M275" s="2" cm="1">
        <f t="array" ref="M275">INDEX($CN$5:$CY$44,G275+1,F275)</f>
        <v>456.7</v>
      </c>
      <c r="N275" s="2" cm="1">
        <f t="array" ref="N275">INDEX($DC$5:$DN$44,G275+1,F275)</f>
        <v>346.6</v>
      </c>
    </row>
    <row r="276" spans="5:14" x14ac:dyDescent="0.25">
      <c r="E276" t="str">
        <f t="shared" si="12"/>
        <v>22M10Y</v>
      </c>
      <c r="F276">
        <f t="shared" si="13"/>
        <v>10</v>
      </c>
      <c r="G276">
        <f t="shared" si="14"/>
        <v>22</v>
      </c>
      <c r="H276" s="6" cm="1">
        <f t="array" ref="H276">INDEX($Q$5:$AB$44,G276+1,F276)</f>
        <v>298.8</v>
      </c>
      <c r="I276" s="2" cm="1">
        <f t="array" ref="I276">INDEX($AF$5:$AQ$44,G276+1,F276)</f>
        <v>184</v>
      </c>
      <c r="J276" s="2" cm="1">
        <f t="array" ref="J276">INDEX($AU$5:$BF$44,G276+1,F276)</f>
        <v>291</v>
      </c>
      <c r="K276" s="2" cm="1">
        <f t="array" ref="K276">INDEX($BJ$5:$BU$44,G276+1,F276)</f>
        <v>497.6</v>
      </c>
      <c r="L276" s="6" cm="1">
        <f t="array" ref="L276">INDEX($BY$5:$CJ$44,G276+1,F276)</f>
        <v>173.9</v>
      </c>
      <c r="M276" s="2" cm="1">
        <f t="array" ref="M276">INDEX($CN$5:$CY$44,G276+1,F276)</f>
        <v>455.3</v>
      </c>
      <c r="N276" s="2" cm="1">
        <f t="array" ref="N276">INDEX($DC$5:$DN$44,G276+1,F276)</f>
        <v>345.6</v>
      </c>
    </row>
    <row r="277" spans="5:14" x14ac:dyDescent="0.25">
      <c r="E277" t="str">
        <f t="shared" si="12"/>
        <v>22M11Y</v>
      </c>
      <c r="F277">
        <f t="shared" si="13"/>
        <v>11</v>
      </c>
      <c r="G277">
        <f t="shared" si="14"/>
        <v>22</v>
      </c>
      <c r="H277" s="6" cm="1">
        <f t="array" ref="H277">INDEX($Q$5:$AB$44,G277+1,F277)</f>
        <v>297.89999999999998</v>
      </c>
      <c r="I277" s="2" cm="1">
        <f t="array" ref="I277">INDEX($AF$5:$AQ$44,G277+1,F277)</f>
        <v>183.4</v>
      </c>
      <c r="J277" s="2" cm="1">
        <f t="array" ref="J277">INDEX($AU$5:$BF$44,G277+1,F277)</f>
        <v>290.10000000000002</v>
      </c>
      <c r="K277" s="2" cm="1">
        <f t="array" ref="K277">INDEX($BJ$5:$BU$44,G277+1,F277)</f>
        <v>496.1</v>
      </c>
      <c r="L277" s="6" cm="1">
        <f t="array" ref="L277">INDEX($BY$5:$CJ$44,G277+1,F277)</f>
        <v>173.3</v>
      </c>
      <c r="M277" s="2" cm="1">
        <f t="array" ref="M277">INDEX($CN$5:$CY$44,G277+1,F277)</f>
        <v>453.9</v>
      </c>
      <c r="N277" s="2" cm="1">
        <f t="array" ref="N277">INDEX($DC$5:$DN$44,G277+1,F277)</f>
        <v>344.5</v>
      </c>
    </row>
    <row r="278" spans="5:14" x14ac:dyDescent="0.25">
      <c r="E278" t="str">
        <f t="shared" si="12"/>
        <v>22M12Y</v>
      </c>
      <c r="F278">
        <f t="shared" si="13"/>
        <v>12</v>
      </c>
      <c r="G278">
        <f t="shared" si="14"/>
        <v>22</v>
      </c>
      <c r="H278" s="6" cm="1">
        <f t="array" ref="H278">INDEX($Q$5:$AB$44,G278+1,F278)</f>
        <v>297</v>
      </c>
      <c r="I278" s="2" cm="1">
        <f t="array" ref="I278">INDEX($AF$5:$AQ$44,G278+1,F278)</f>
        <v>182.9</v>
      </c>
      <c r="J278" s="2" cm="1">
        <f t="array" ref="J278">INDEX($AU$5:$BF$44,G278+1,F278)</f>
        <v>289.2</v>
      </c>
      <c r="K278" s="2" cm="1">
        <f t="array" ref="K278">INDEX($BJ$5:$BU$44,G278+1,F278)</f>
        <v>494.5</v>
      </c>
      <c r="L278" s="6" cm="1">
        <f t="array" ref="L278">INDEX($BY$5:$CJ$44,G278+1,F278)</f>
        <v>172.8</v>
      </c>
      <c r="M278" s="2" cm="1">
        <f t="array" ref="M278">INDEX($CN$5:$CY$44,G278+1,F278)</f>
        <v>452.5</v>
      </c>
      <c r="N278" s="2" cm="1">
        <f t="array" ref="N278">INDEX($DC$5:$DN$44,G278+1,F278)</f>
        <v>343.4</v>
      </c>
    </row>
    <row r="279" spans="5:14" x14ac:dyDescent="0.25">
      <c r="E279" t="str">
        <f t="shared" si="12"/>
        <v>23M1Y</v>
      </c>
      <c r="F279">
        <f t="shared" si="13"/>
        <v>1</v>
      </c>
      <c r="G279">
        <f t="shared" si="14"/>
        <v>23</v>
      </c>
      <c r="H279" s="6" cm="1">
        <f t="array" ref="H279">INDEX($Q$5:$AB$44,G279+1,F279)</f>
        <v>296.10000000000002</v>
      </c>
      <c r="I279" s="2" cm="1">
        <f t="array" ref="I279">INDEX($AF$5:$AQ$44,G279+1,F279)</f>
        <v>182.3</v>
      </c>
      <c r="J279" s="2" cm="1">
        <f t="array" ref="J279">INDEX($AU$5:$BF$44,G279+1,F279)</f>
        <v>288.3</v>
      </c>
      <c r="K279" s="2" cm="1">
        <f t="array" ref="K279">INDEX($BJ$5:$BU$44,G279+1,F279)</f>
        <v>493</v>
      </c>
      <c r="L279" s="6" cm="1">
        <f t="array" ref="L279">INDEX($BY$5:$CJ$44,G279+1,F279)</f>
        <v>172.3</v>
      </c>
      <c r="M279" s="2" cm="1">
        <f t="array" ref="M279">INDEX($CN$5:$CY$44,G279+1,F279)</f>
        <v>451.1</v>
      </c>
      <c r="N279" s="2" cm="1">
        <f t="array" ref="N279">INDEX($DC$5:$DN$44,G279+1,F279)</f>
        <v>342.4</v>
      </c>
    </row>
    <row r="280" spans="5:14" x14ac:dyDescent="0.25">
      <c r="E280" t="str">
        <f t="shared" si="12"/>
        <v>23M2Y</v>
      </c>
      <c r="F280">
        <f t="shared" si="13"/>
        <v>2</v>
      </c>
      <c r="G280">
        <f t="shared" si="14"/>
        <v>23</v>
      </c>
      <c r="H280" s="6" cm="1">
        <f t="array" ref="H280">INDEX($Q$5:$AB$44,G280+1,F280)</f>
        <v>295.2</v>
      </c>
      <c r="I280" s="2" cm="1">
        <f t="array" ref="I280">INDEX($AF$5:$AQ$44,G280+1,F280)</f>
        <v>181.8</v>
      </c>
      <c r="J280" s="2" cm="1">
        <f t="array" ref="J280">INDEX($AU$5:$BF$44,G280+1,F280)</f>
        <v>287.39999999999998</v>
      </c>
      <c r="K280" s="2" cm="1">
        <f t="array" ref="K280">INDEX($BJ$5:$BU$44,G280+1,F280)</f>
        <v>491.5</v>
      </c>
      <c r="L280" s="6" cm="1">
        <f t="array" ref="L280">INDEX($BY$5:$CJ$44,G280+1,F280)</f>
        <v>171.7</v>
      </c>
      <c r="M280" s="2" cm="1">
        <f t="array" ref="M280">INDEX($CN$5:$CY$44,G280+1,F280)</f>
        <v>449.7</v>
      </c>
      <c r="N280" s="2" cm="1">
        <f t="array" ref="N280">INDEX($DC$5:$DN$44,G280+1,F280)</f>
        <v>341.3</v>
      </c>
    </row>
    <row r="281" spans="5:14" x14ac:dyDescent="0.25">
      <c r="E281" t="str">
        <f t="shared" si="12"/>
        <v>23M3Y</v>
      </c>
      <c r="F281">
        <f t="shared" si="13"/>
        <v>3</v>
      </c>
      <c r="G281">
        <f t="shared" si="14"/>
        <v>23</v>
      </c>
      <c r="H281" s="6" cm="1">
        <f t="array" ref="H281">INDEX($Q$5:$AB$44,G281+1,F281)</f>
        <v>294.3</v>
      </c>
      <c r="I281" s="2" cm="1">
        <f t="array" ref="I281">INDEX($AF$5:$AQ$44,G281+1,F281)</f>
        <v>181.2</v>
      </c>
      <c r="J281" s="2" cm="1">
        <f t="array" ref="J281">INDEX($AU$5:$BF$44,G281+1,F281)</f>
        <v>286.5</v>
      </c>
      <c r="K281" s="2" cm="1">
        <f t="array" ref="K281">INDEX($BJ$5:$BU$44,G281+1,F281)</f>
        <v>489.9</v>
      </c>
      <c r="L281" s="6" cm="1">
        <f t="array" ref="L281">INDEX($BY$5:$CJ$44,G281+1,F281)</f>
        <v>171.2</v>
      </c>
      <c r="M281" s="2" cm="1">
        <f t="array" ref="M281">INDEX($CN$5:$CY$44,G281+1,F281)</f>
        <v>448.3</v>
      </c>
      <c r="N281" s="2" cm="1">
        <f t="array" ref="N281">INDEX($DC$5:$DN$44,G281+1,F281)</f>
        <v>340.3</v>
      </c>
    </row>
    <row r="282" spans="5:14" x14ac:dyDescent="0.25">
      <c r="E282" t="str">
        <f t="shared" si="12"/>
        <v>23M4Y</v>
      </c>
      <c r="F282">
        <f t="shared" si="13"/>
        <v>4</v>
      </c>
      <c r="G282">
        <f t="shared" si="14"/>
        <v>23</v>
      </c>
      <c r="H282" s="6" cm="1">
        <f t="array" ref="H282">INDEX($Q$5:$AB$44,G282+1,F282)</f>
        <v>293.3</v>
      </c>
      <c r="I282" s="2" cm="1">
        <f t="array" ref="I282">INDEX($AF$5:$AQ$44,G282+1,F282)</f>
        <v>180.6</v>
      </c>
      <c r="J282" s="2" cm="1">
        <f t="array" ref="J282">INDEX($AU$5:$BF$44,G282+1,F282)</f>
        <v>285.60000000000002</v>
      </c>
      <c r="K282" s="2" cm="1">
        <f t="array" ref="K282">INDEX($BJ$5:$BU$44,G282+1,F282)</f>
        <v>488.4</v>
      </c>
      <c r="L282" s="6" cm="1">
        <f t="array" ref="L282">INDEX($BY$5:$CJ$44,G282+1,F282)</f>
        <v>170.7</v>
      </c>
      <c r="M282" s="2" cm="1">
        <f t="array" ref="M282">INDEX($CN$5:$CY$44,G282+1,F282)</f>
        <v>446.9</v>
      </c>
      <c r="N282" s="2" cm="1">
        <f t="array" ref="N282">INDEX($DC$5:$DN$44,G282+1,F282)</f>
        <v>339.2</v>
      </c>
    </row>
    <row r="283" spans="5:14" x14ac:dyDescent="0.25">
      <c r="E283" t="str">
        <f t="shared" si="12"/>
        <v>23M5Y</v>
      </c>
      <c r="F283">
        <f t="shared" si="13"/>
        <v>5</v>
      </c>
      <c r="G283">
        <f t="shared" si="14"/>
        <v>23</v>
      </c>
      <c r="H283" s="6" cm="1">
        <f t="array" ref="H283">INDEX($Q$5:$AB$44,G283+1,F283)</f>
        <v>292.39999999999998</v>
      </c>
      <c r="I283" s="2" cm="1">
        <f t="array" ref="I283">INDEX($AF$5:$AQ$44,G283+1,F283)</f>
        <v>180.1</v>
      </c>
      <c r="J283" s="2" cm="1">
        <f t="array" ref="J283">INDEX($AU$5:$BF$44,G283+1,F283)</f>
        <v>284.7</v>
      </c>
      <c r="K283" s="2" cm="1">
        <f t="array" ref="K283">INDEX($BJ$5:$BU$44,G283+1,F283)</f>
        <v>486.9</v>
      </c>
      <c r="L283" s="6" cm="1">
        <f t="array" ref="L283">INDEX($BY$5:$CJ$44,G283+1,F283)</f>
        <v>170.1</v>
      </c>
      <c r="M283" s="2" cm="1">
        <f t="array" ref="M283">INDEX($CN$5:$CY$44,G283+1,F283)</f>
        <v>445.5</v>
      </c>
      <c r="N283" s="2" cm="1">
        <f t="array" ref="N283">INDEX($DC$5:$DN$44,G283+1,F283)</f>
        <v>338.1</v>
      </c>
    </row>
    <row r="284" spans="5:14" x14ac:dyDescent="0.25">
      <c r="E284" t="str">
        <f t="shared" si="12"/>
        <v>23M6Y</v>
      </c>
      <c r="F284">
        <f t="shared" si="13"/>
        <v>6</v>
      </c>
      <c r="G284">
        <f t="shared" si="14"/>
        <v>23</v>
      </c>
      <c r="H284" s="6" cm="1">
        <f t="array" ref="H284">INDEX($Q$5:$AB$44,G284+1,F284)</f>
        <v>291.5</v>
      </c>
      <c r="I284" s="2" cm="1">
        <f t="array" ref="I284">INDEX($AF$5:$AQ$44,G284+1,F284)</f>
        <v>179.5</v>
      </c>
      <c r="J284" s="2" cm="1">
        <f t="array" ref="J284">INDEX($AU$5:$BF$44,G284+1,F284)</f>
        <v>283.8</v>
      </c>
      <c r="K284" s="2" cm="1">
        <f t="array" ref="K284">INDEX($BJ$5:$BU$44,G284+1,F284)</f>
        <v>485.4</v>
      </c>
      <c r="L284" s="6" cm="1">
        <f t="array" ref="L284">INDEX($BY$5:$CJ$44,G284+1,F284)</f>
        <v>169.6</v>
      </c>
      <c r="M284" s="2" cm="1">
        <f t="array" ref="M284">INDEX($CN$5:$CY$44,G284+1,F284)</f>
        <v>444.1</v>
      </c>
      <c r="N284" s="2" cm="1">
        <f t="array" ref="N284">INDEX($DC$5:$DN$44,G284+1,F284)</f>
        <v>337.1</v>
      </c>
    </row>
    <row r="285" spans="5:14" x14ac:dyDescent="0.25">
      <c r="E285" t="str">
        <f t="shared" si="12"/>
        <v>23M7Y</v>
      </c>
      <c r="F285">
        <f t="shared" si="13"/>
        <v>7</v>
      </c>
      <c r="G285">
        <f t="shared" si="14"/>
        <v>23</v>
      </c>
      <c r="H285" s="6" cm="1">
        <f t="array" ref="H285">INDEX($Q$5:$AB$44,G285+1,F285)</f>
        <v>290.60000000000002</v>
      </c>
      <c r="I285" s="2" cm="1">
        <f t="array" ref="I285">INDEX($AF$5:$AQ$44,G285+1,F285)</f>
        <v>178.9</v>
      </c>
      <c r="J285" s="2" cm="1">
        <f t="array" ref="J285">INDEX($AU$5:$BF$44,G285+1,F285)</f>
        <v>282.89999999999998</v>
      </c>
      <c r="K285" s="2" cm="1">
        <f t="array" ref="K285">INDEX($BJ$5:$BU$44,G285+1,F285)</f>
        <v>483.8</v>
      </c>
      <c r="L285" s="6" cm="1">
        <f t="array" ref="L285">INDEX($BY$5:$CJ$44,G285+1,F285)</f>
        <v>169.1</v>
      </c>
      <c r="M285" s="2" cm="1">
        <f t="array" ref="M285">INDEX($CN$5:$CY$44,G285+1,F285)</f>
        <v>442.7</v>
      </c>
      <c r="N285" s="2" cm="1">
        <f t="array" ref="N285">INDEX($DC$5:$DN$44,G285+1,F285)</f>
        <v>336</v>
      </c>
    </row>
    <row r="286" spans="5:14" x14ac:dyDescent="0.25">
      <c r="E286" t="str">
        <f t="shared" si="12"/>
        <v>23M8Y</v>
      </c>
      <c r="F286">
        <f t="shared" si="13"/>
        <v>8</v>
      </c>
      <c r="G286">
        <f t="shared" si="14"/>
        <v>23</v>
      </c>
      <c r="H286" s="6" cm="1">
        <f t="array" ref="H286">INDEX($Q$5:$AB$44,G286+1,F286)</f>
        <v>289.7</v>
      </c>
      <c r="I286" s="2" cm="1">
        <f t="array" ref="I286">INDEX($AF$5:$AQ$44,G286+1,F286)</f>
        <v>178.4</v>
      </c>
      <c r="J286" s="2" cm="1">
        <f t="array" ref="J286">INDEX($AU$5:$BF$44,G286+1,F286)</f>
        <v>282</v>
      </c>
      <c r="K286" s="2" cm="1">
        <f t="array" ref="K286">INDEX($BJ$5:$BU$44,G286+1,F286)</f>
        <v>482.3</v>
      </c>
      <c r="L286" s="6" cm="1">
        <f t="array" ref="L286">INDEX($BY$5:$CJ$44,G286+1,F286)</f>
        <v>168.5</v>
      </c>
      <c r="M286" s="2" cm="1">
        <f t="array" ref="M286">INDEX($CN$5:$CY$44,G286+1,F286)</f>
        <v>441.3</v>
      </c>
      <c r="N286" s="2" cm="1">
        <f t="array" ref="N286">INDEX($DC$5:$DN$44,G286+1,F286)</f>
        <v>335</v>
      </c>
    </row>
    <row r="287" spans="5:14" x14ac:dyDescent="0.25">
      <c r="E287" t="str">
        <f t="shared" si="12"/>
        <v>23M9Y</v>
      </c>
      <c r="F287">
        <f t="shared" si="13"/>
        <v>9</v>
      </c>
      <c r="G287">
        <f t="shared" si="14"/>
        <v>23</v>
      </c>
      <c r="H287" s="6" cm="1">
        <f t="array" ref="H287">INDEX($Q$5:$AB$44,G287+1,F287)</f>
        <v>288.8</v>
      </c>
      <c r="I287" s="2" cm="1">
        <f t="array" ref="I287">INDEX($AF$5:$AQ$44,G287+1,F287)</f>
        <v>177.8</v>
      </c>
      <c r="J287" s="2" cm="1">
        <f t="array" ref="J287">INDEX($AU$5:$BF$44,G287+1,F287)</f>
        <v>281.10000000000002</v>
      </c>
      <c r="K287" s="2" cm="1">
        <f t="array" ref="K287">INDEX($BJ$5:$BU$44,G287+1,F287)</f>
        <v>480.8</v>
      </c>
      <c r="L287" s="6" cm="1">
        <f t="array" ref="L287">INDEX($BY$5:$CJ$44,G287+1,F287)</f>
        <v>168</v>
      </c>
      <c r="M287" s="2" cm="1">
        <f t="array" ref="M287">INDEX($CN$5:$CY$44,G287+1,F287)</f>
        <v>440</v>
      </c>
      <c r="N287" s="2" cm="1">
        <f t="array" ref="N287">INDEX($DC$5:$DN$44,G287+1,F287)</f>
        <v>333.9</v>
      </c>
    </row>
    <row r="288" spans="5:14" x14ac:dyDescent="0.25">
      <c r="E288" t="str">
        <f t="shared" si="12"/>
        <v>23M10Y</v>
      </c>
      <c r="F288">
        <f t="shared" si="13"/>
        <v>10</v>
      </c>
      <c r="G288">
        <f t="shared" si="14"/>
        <v>23</v>
      </c>
      <c r="H288" s="6" cm="1">
        <f t="array" ref="H288">INDEX($Q$5:$AB$44,G288+1,F288)</f>
        <v>287.8</v>
      </c>
      <c r="I288" s="2" cm="1">
        <f t="array" ref="I288">INDEX($AF$5:$AQ$44,G288+1,F288)</f>
        <v>177.2</v>
      </c>
      <c r="J288" s="2" cm="1">
        <f t="array" ref="J288">INDEX($AU$5:$BF$44,G288+1,F288)</f>
        <v>280.2</v>
      </c>
      <c r="K288" s="2" cm="1">
        <f t="array" ref="K288">INDEX($BJ$5:$BU$44,G288+1,F288)</f>
        <v>479.3</v>
      </c>
      <c r="L288" s="6" cm="1">
        <f t="array" ref="L288">INDEX($BY$5:$CJ$44,G288+1,F288)</f>
        <v>167.5</v>
      </c>
      <c r="M288" s="2" cm="1">
        <f t="array" ref="M288">INDEX($CN$5:$CY$44,G288+1,F288)</f>
        <v>438.6</v>
      </c>
      <c r="N288" s="2" cm="1">
        <f t="array" ref="N288">INDEX($DC$5:$DN$44,G288+1,F288)</f>
        <v>332.8</v>
      </c>
    </row>
    <row r="289" spans="5:14" x14ac:dyDescent="0.25">
      <c r="E289" t="str">
        <f t="shared" si="12"/>
        <v>23M11Y</v>
      </c>
      <c r="F289">
        <f t="shared" si="13"/>
        <v>11</v>
      </c>
      <c r="G289">
        <f t="shared" si="14"/>
        <v>23</v>
      </c>
      <c r="H289" s="6" cm="1">
        <f t="array" ref="H289">INDEX($Q$5:$AB$44,G289+1,F289)</f>
        <v>286.89999999999998</v>
      </c>
      <c r="I289" s="2" cm="1">
        <f t="array" ref="I289">INDEX($AF$5:$AQ$44,G289+1,F289)</f>
        <v>176.7</v>
      </c>
      <c r="J289" s="2" cm="1">
        <f t="array" ref="J289">INDEX($AU$5:$BF$44,G289+1,F289)</f>
        <v>279.39999999999998</v>
      </c>
      <c r="K289" s="2" cm="1">
        <f t="array" ref="K289">INDEX($BJ$5:$BU$44,G289+1,F289)</f>
        <v>477.7</v>
      </c>
      <c r="L289" s="6" cm="1">
        <f t="array" ref="L289">INDEX($BY$5:$CJ$44,G289+1,F289)</f>
        <v>166.9</v>
      </c>
      <c r="M289" s="2" cm="1">
        <f t="array" ref="M289">INDEX($CN$5:$CY$44,G289+1,F289)</f>
        <v>437.2</v>
      </c>
      <c r="N289" s="2" cm="1">
        <f t="array" ref="N289">INDEX($DC$5:$DN$44,G289+1,F289)</f>
        <v>331.8</v>
      </c>
    </row>
    <row r="290" spans="5:14" x14ac:dyDescent="0.25">
      <c r="E290" t="str">
        <f t="shared" si="12"/>
        <v>23M12Y</v>
      </c>
      <c r="F290">
        <f t="shared" si="13"/>
        <v>12</v>
      </c>
      <c r="G290">
        <f t="shared" si="14"/>
        <v>23</v>
      </c>
      <c r="H290" s="6" cm="1">
        <f t="array" ref="H290">INDEX($Q$5:$AB$44,G290+1,F290)</f>
        <v>286</v>
      </c>
      <c r="I290" s="2" cm="1">
        <f t="array" ref="I290">INDEX($AF$5:$AQ$44,G290+1,F290)</f>
        <v>176.1</v>
      </c>
      <c r="J290" s="2" cm="1">
        <f t="array" ref="J290">INDEX($AU$5:$BF$44,G290+1,F290)</f>
        <v>278.5</v>
      </c>
      <c r="K290" s="2" cm="1">
        <f t="array" ref="K290">INDEX($BJ$5:$BU$44,G290+1,F290)</f>
        <v>476.2</v>
      </c>
      <c r="L290" s="6" cm="1">
        <f t="array" ref="L290">INDEX($BY$5:$CJ$44,G290+1,F290)</f>
        <v>166.4</v>
      </c>
      <c r="M290" s="2" cm="1">
        <f t="array" ref="M290">INDEX($CN$5:$CY$44,G290+1,F290)</f>
        <v>435.8</v>
      </c>
      <c r="N290" s="2" cm="1">
        <f t="array" ref="N290">INDEX($DC$5:$DN$44,G290+1,F290)</f>
        <v>330.7</v>
      </c>
    </row>
    <row r="291" spans="5:14" x14ac:dyDescent="0.25">
      <c r="E291" t="str">
        <f t="shared" si="12"/>
        <v>24M1Y</v>
      </c>
      <c r="F291">
        <f t="shared" si="13"/>
        <v>1</v>
      </c>
      <c r="G291">
        <f t="shared" si="14"/>
        <v>24</v>
      </c>
      <c r="H291" s="6" cm="1">
        <f t="array" ref="H291">INDEX($Q$5:$AB$44,G291+1,F291)</f>
        <v>285.10000000000002</v>
      </c>
      <c r="I291" s="2" cm="1">
        <f t="array" ref="I291">INDEX($AF$5:$AQ$44,G291+1,F291)</f>
        <v>175.5</v>
      </c>
      <c r="J291" s="2" cm="1">
        <f t="array" ref="J291">INDEX($AU$5:$BF$44,G291+1,F291)</f>
        <v>277.60000000000002</v>
      </c>
      <c r="K291" s="2" cm="1">
        <f t="array" ref="K291">INDEX($BJ$5:$BU$44,G291+1,F291)</f>
        <v>474.7</v>
      </c>
      <c r="L291" s="6" cm="1">
        <f t="array" ref="L291">INDEX($BY$5:$CJ$44,G291+1,F291)</f>
        <v>165.9</v>
      </c>
      <c r="M291" s="2" cm="1">
        <f t="array" ref="M291">INDEX($CN$5:$CY$44,G291+1,F291)</f>
        <v>434.4</v>
      </c>
      <c r="N291" s="2" cm="1">
        <f t="array" ref="N291">INDEX($DC$5:$DN$44,G291+1,F291)</f>
        <v>329.7</v>
      </c>
    </row>
    <row r="292" spans="5:14" x14ac:dyDescent="0.25">
      <c r="E292" t="str">
        <f t="shared" si="12"/>
        <v>24M2Y</v>
      </c>
      <c r="F292">
        <f t="shared" si="13"/>
        <v>2</v>
      </c>
      <c r="G292">
        <f t="shared" si="14"/>
        <v>24</v>
      </c>
      <c r="H292" s="6" cm="1">
        <f t="array" ref="H292">INDEX($Q$5:$AB$44,G292+1,F292)</f>
        <v>284.2</v>
      </c>
      <c r="I292" s="2" cm="1">
        <f t="array" ref="I292">INDEX($AF$5:$AQ$44,G292+1,F292)</f>
        <v>175</v>
      </c>
      <c r="J292" s="2" cm="1">
        <f t="array" ref="J292">INDEX($AU$5:$BF$44,G292+1,F292)</f>
        <v>276.7</v>
      </c>
      <c r="K292" s="2" cm="1">
        <f t="array" ref="K292">INDEX($BJ$5:$BU$44,G292+1,F292)</f>
        <v>473.1</v>
      </c>
      <c r="L292" s="6" cm="1">
        <f t="array" ref="L292">INDEX($BY$5:$CJ$44,G292+1,F292)</f>
        <v>165.3</v>
      </c>
      <c r="M292" s="2" cm="1">
        <f t="array" ref="M292">INDEX($CN$5:$CY$44,G292+1,F292)</f>
        <v>433</v>
      </c>
      <c r="N292" s="2" cm="1">
        <f t="array" ref="N292">INDEX($DC$5:$DN$44,G292+1,F292)</f>
        <v>328.6</v>
      </c>
    </row>
    <row r="293" spans="5:14" x14ac:dyDescent="0.25">
      <c r="E293" t="str">
        <f t="shared" si="12"/>
        <v>24M3Y</v>
      </c>
      <c r="F293">
        <f t="shared" si="13"/>
        <v>3</v>
      </c>
      <c r="G293">
        <f t="shared" si="14"/>
        <v>24</v>
      </c>
      <c r="H293" s="6" cm="1">
        <f t="array" ref="H293">INDEX($Q$5:$AB$44,G293+1,F293)</f>
        <v>283.3</v>
      </c>
      <c r="I293" s="2" cm="1">
        <f t="array" ref="I293">INDEX($AF$5:$AQ$44,G293+1,F293)</f>
        <v>174.4</v>
      </c>
      <c r="J293" s="2" cm="1">
        <f t="array" ref="J293">INDEX($AU$5:$BF$44,G293+1,F293)</f>
        <v>275.8</v>
      </c>
      <c r="K293" s="2" cm="1">
        <f t="array" ref="K293">INDEX($BJ$5:$BU$44,G293+1,F293)</f>
        <v>471.6</v>
      </c>
      <c r="L293" s="6" cm="1">
        <f t="array" ref="L293">INDEX($BY$5:$CJ$44,G293+1,F293)</f>
        <v>164.8</v>
      </c>
      <c r="M293" s="2" cm="1">
        <f t="array" ref="M293">INDEX($CN$5:$CY$44,G293+1,F293)</f>
        <v>431.6</v>
      </c>
      <c r="N293" s="2" cm="1">
        <f t="array" ref="N293">INDEX($DC$5:$DN$44,G293+1,F293)</f>
        <v>327.5</v>
      </c>
    </row>
    <row r="294" spans="5:14" x14ac:dyDescent="0.25">
      <c r="E294" t="str">
        <f t="shared" si="12"/>
        <v>24M4Y</v>
      </c>
      <c r="F294">
        <f t="shared" si="13"/>
        <v>4</v>
      </c>
      <c r="G294">
        <f t="shared" si="14"/>
        <v>24</v>
      </c>
      <c r="H294" s="6" cm="1">
        <f t="array" ref="H294">INDEX($Q$5:$AB$44,G294+1,F294)</f>
        <v>282.3</v>
      </c>
      <c r="I294" s="2" cm="1">
        <f t="array" ref="I294">INDEX($AF$5:$AQ$44,G294+1,F294)</f>
        <v>173.8</v>
      </c>
      <c r="J294" s="2" cm="1">
        <f t="array" ref="J294">INDEX($AU$5:$BF$44,G294+1,F294)</f>
        <v>274.89999999999998</v>
      </c>
      <c r="K294" s="2" cm="1">
        <f t="array" ref="K294">INDEX($BJ$5:$BU$44,G294+1,F294)</f>
        <v>470.1</v>
      </c>
      <c r="L294" s="6" cm="1">
        <f t="array" ref="L294">INDEX($BY$5:$CJ$44,G294+1,F294)</f>
        <v>164.3</v>
      </c>
      <c r="M294" s="2" cm="1">
        <f t="array" ref="M294">INDEX($CN$5:$CY$44,G294+1,F294)</f>
        <v>430.2</v>
      </c>
      <c r="N294" s="2" cm="1">
        <f t="array" ref="N294">INDEX($DC$5:$DN$44,G294+1,F294)</f>
        <v>326.5</v>
      </c>
    </row>
    <row r="295" spans="5:14" x14ac:dyDescent="0.25">
      <c r="E295" t="str">
        <f t="shared" si="12"/>
        <v>24M5Y</v>
      </c>
      <c r="F295">
        <f t="shared" si="13"/>
        <v>5</v>
      </c>
      <c r="G295">
        <f t="shared" si="14"/>
        <v>24</v>
      </c>
      <c r="H295" s="6" cm="1">
        <f t="array" ref="H295">INDEX($Q$5:$AB$44,G295+1,F295)</f>
        <v>281.39999999999998</v>
      </c>
      <c r="I295" s="2" cm="1">
        <f t="array" ref="I295">INDEX($AF$5:$AQ$44,G295+1,F295)</f>
        <v>173.3</v>
      </c>
      <c r="J295" s="2" cm="1">
        <f t="array" ref="J295">INDEX($AU$5:$BF$44,G295+1,F295)</f>
        <v>274</v>
      </c>
      <c r="K295" s="2" cm="1">
        <f t="array" ref="K295">INDEX($BJ$5:$BU$44,G295+1,F295)</f>
        <v>468.6</v>
      </c>
      <c r="L295" s="6" cm="1">
        <f t="array" ref="L295">INDEX($BY$5:$CJ$44,G295+1,F295)</f>
        <v>163.69999999999999</v>
      </c>
      <c r="M295" s="2" cm="1">
        <f t="array" ref="M295">INDEX($CN$5:$CY$44,G295+1,F295)</f>
        <v>428.8</v>
      </c>
      <c r="N295" s="2" cm="1">
        <f t="array" ref="N295">INDEX($DC$5:$DN$44,G295+1,F295)</f>
        <v>325.39999999999998</v>
      </c>
    </row>
    <row r="296" spans="5:14" x14ac:dyDescent="0.25">
      <c r="E296" t="str">
        <f t="shared" si="12"/>
        <v>24M6Y</v>
      </c>
      <c r="F296">
        <f t="shared" si="13"/>
        <v>6</v>
      </c>
      <c r="G296">
        <f t="shared" si="14"/>
        <v>24</v>
      </c>
      <c r="H296" s="6" cm="1">
        <f t="array" ref="H296">INDEX($Q$5:$AB$44,G296+1,F296)</f>
        <v>280.5</v>
      </c>
      <c r="I296" s="2" cm="1">
        <f t="array" ref="I296">INDEX($AF$5:$AQ$44,G296+1,F296)</f>
        <v>172.7</v>
      </c>
      <c r="J296" s="2" cm="1">
        <f t="array" ref="J296">INDEX($AU$5:$BF$44,G296+1,F296)</f>
        <v>273.10000000000002</v>
      </c>
      <c r="K296" s="2" cm="1">
        <f t="array" ref="K296">INDEX($BJ$5:$BU$44,G296+1,F296)</f>
        <v>467</v>
      </c>
      <c r="L296" s="6" cm="1">
        <f t="array" ref="L296">INDEX($BY$5:$CJ$44,G296+1,F296)</f>
        <v>163.19999999999999</v>
      </c>
      <c r="M296" s="2" cm="1">
        <f t="array" ref="M296">INDEX($CN$5:$CY$44,G296+1,F296)</f>
        <v>427.4</v>
      </c>
      <c r="N296" s="2" cm="1">
        <f t="array" ref="N296">INDEX($DC$5:$DN$44,G296+1,F296)</f>
        <v>324.39999999999998</v>
      </c>
    </row>
    <row r="297" spans="5:14" x14ac:dyDescent="0.25">
      <c r="E297" t="str">
        <f t="shared" si="12"/>
        <v>24M7Y</v>
      </c>
      <c r="F297">
        <f t="shared" si="13"/>
        <v>7</v>
      </c>
      <c r="G297">
        <f t="shared" si="14"/>
        <v>24</v>
      </c>
      <c r="H297" s="6" cm="1">
        <f t="array" ref="H297">INDEX($Q$5:$AB$44,G297+1,F297)</f>
        <v>279.60000000000002</v>
      </c>
      <c r="I297" s="2" cm="1">
        <f t="array" ref="I297">INDEX($AF$5:$AQ$44,G297+1,F297)</f>
        <v>172.2</v>
      </c>
      <c r="J297" s="2" cm="1">
        <f t="array" ref="J297">INDEX($AU$5:$BF$44,G297+1,F297)</f>
        <v>272.2</v>
      </c>
      <c r="K297" s="2" cm="1">
        <f t="array" ref="K297">INDEX($BJ$5:$BU$44,G297+1,F297)</f>
        <v>465.5</v>
      </c>
      <c r="L297" s="6" cm="1">
        <f t="array" ref="L297">INDEX($BY$5:$CJ$44,G297+1,F297)</f>
        <v>162.69999999999999</v>
      </c>
      <c r="M297" s="2" cm="1">
        <f t="array" ref="M297">INDEX($CN$5:$CY$44,G297+1,F297)</f>
        <v>426</v>
      </c>
      <c r="N297" s="2" cm="1">
        <f t="array" ref="N297">INDEX($DC$5:$DN$44,G297+1,F297)</f>
        <v>323.3</v>
      </c>
    </row>
    <row r="298" spans="5:14" x14ac:dyDescent="0.25">
      <c r="E298" t="str">
        <f t="shared" si="12"/>
        <v>24M8Y</v>
      </c>
      <c r="F298">
        <f t="shared" si="13"/>
        <v>8</v>
      </c>
      <c r="G298">
        <f t="shared" si="14"/>
        <v>24</v>
      </c>
      <c r="H298" s="6" cm="1">
        <f t="array" ref="H298">INDEX($Q$5:$AB$44,G298+1,F298)</f>
        <v>278.7</v>
      </c>
      <c r="I298" s="2" cm="1">
        <f t="array" ref="I298">INDEX($AF$5:$AQ$44,G298+1,F298)</f>
        <v>171.6</v>
      </c>
      <c r="J298" s="2" cm="1">
        <f t="array" ref="J298">INDEX($AU$5:$BF$44,G298+1,F298)</f>
        <v>271.3</v>
      </c>
      <c r="K298" s="2" cm="1">
        <f t="array" ref="K298">INDEX($BJ$5:$BU$44,G298+1,F298)</f>
        <v>464</v>
      </c>
      <c r="L298" s="6" cm="1">
        <f t="array" ref="L298">INDEX($BY$5:$CJ$44,G298+1,F298)</f>
        <v>162.1</v>
      </c>
      <c r="M298" s="2" cm="1">
        <f t="array" ref="M298">INDEX($CN$5:$CY$44,G298+1,F298)</f>
        <v>424.6</v>
      </c>
      <c r="N298" s="2" cm="1">
        <f t="array" ref="N298">INDEX($DC$5:$DN$44,G298+1,F298)</f>
        <v>322.2</v>
      </c>
    </row>
    <row r="299" spans="5:14" x14ac:dyDescent="0.25">
      <c r="E299" t="str">
        <f t="shared" si="12"/>
        <v>24M9Y</v>
      </c>
      <c r="F299">
        <f t="shared" si="13"/>
        <v>9</v>
      </c>
      <c r="G299">
        <f t="shared" si="14"/>
        <v>24</v>
      </c>
      <c r="H299" s="6" cm="1">
        <f t="array" ref="H299">INDEX($Q$5:$AB$44,G299+1,F299)</f>
        <v>277.8</v>
      </c>
      <c r="I299" s="2" cm="1">
        <f t="array" ref="I299">INDEX($AF$5:$AQ$44,G299+1,F299)</f>
        <v>171</v>
      </c>
      <c r="J299" s="2" cm="1">
        <f t="array" ref="J299">INDEX($AU$5:$BF$44,G299+1,F299)</f>
        <v>270.39999999999998</v>
      </c>
      <c r="K299" s="2" cm="1">
        <f t="array" ref="K299">INDEX($BJ$5:$BU$44,G299+1,F299)</f>
        <v>462.5</v>
      </c>
      <c r="L299" s="6" cm="1">
        <f t="array" ref="L299">INDEX($BY$5:$CJ$44,G299+1,F299)</f>
        <v>161.6</v>
      </c>
      <c r="M299" s="2" cm="1">
        <f t="array" ref="M299">INDEX($CN$5:$CY$44,G299+1,F299)</f>
        <v>423.2</v>
      </c>
      <c r="N299" s="2" cm="1">
        <f t="array" ref="N299">INDEX($DC$5:$DN$44,G299+1,F299)</f>
        <v>321.2</v>
      </c>
    </row>
    <row r="300" spans="5:14" x14ac:dyDescent="0.25">
      <c r="E300" t="str">
        <f t="shared" si="12"/>
        <v>24M10Y</v>
      </c>
      <c r="F300">
        <f t="shared" si="13"/>
        <v>10</v>
      </c>
      <c r="G300">
        <f t="shared" si="14"/>
        <v>24</v>
      </c>
      <c r="H300" s="6" cm="1">
        <f t="array" ref="H300">INDEX($Q$5:$AB$44,G300+1,F300)</f>
        <v>276.8</v>
      </c>
      <c r="I300" s="2" cm="1">
        <f t="array" ref="I300">INDEX($AF$5:$AQ$44,G300+1,F300)</f>
        <v>170.5</v>
      </c>
      <c r="J300" s="2" cm="1">
        <f t="array" ref="J300">INDEX($AU$5:$BF$44,G300+1,F300)</f>
        <v>269.5</v>
      </c>
      <c r="K300" s="2" cm="1">
        <f t="array" ref="K300">INDEX($BJ$5:$BU$44,G300+1,F300)</f>
        <v>460.9</v>
      </c>
      <c r="L300" s="6" cm="1">
        <f t="array" ref="L300">INDEX($BY$5:$CJ$44,G300+1,F300)</f>
        <v>161.1</v>
      </c>
      <c r="M300" s="2" cm="1">
        <f t="array" ref="M300">INDEX($CN$5:$CY$44,G300+1,F300)</f>
        <v>421.8</v>
      </c>
      <c r="N300" s="2" cm="1">
        <f t="array" ref="N300">INDEX($DC$5:$DN$44,G300+1,F300)</f>
        <v>320.10000000000002</v>
      </c>
    </row>
    <row r="301" spans="5:14" x14ac:dyDescent="0.25">
      <c r="E301" t="str">
        <f t="shared" si="12"/>
        <v>24M11Y</v>
      </c>
      <c r="F301">
        <f t="shared" si="13"/>
        <v>11</v>
      </c>
      <c r="G301">
        <f t="shared" si="14"/>
        <v>24</v>
      </c>
      <c r="H301" s="6" cm="1">
        <f t="array" ref="H301">INDEX($Q$5:$AB$44,G301+1,F301)</f>
        <v>275.89999999999998</v>
      </c>
      <c r="I301" s="2" cm="1">
        <f t="array" ref="I301">INDEX($AF$5:$AQ$44,G301+1,F301)</f>
        <v>169.9</v>
      </c>
      <c r="J301" s="2" cm="1">
        <f t="array" ref="J301">INDEX($AU$5:$BF$44,G301+1,F301)</f>
        <v>268.60000000000002</v>
      </c>
      <c r="K301" s="2" cm="1">
        <f t="array" ref="K301">INDEX($BJ$5:$BU$44,G301+1,F301)</f>
        <v>459.4</v>
      </c>
      <c r="L301" s="6" cm="1">
        <f t="array" ref="L301">INDEX($BY$5:$CJ$44,G301+1,F301)</f>
        <v>160.5</v>
      </c>
      <c r="M301" s="2" cm="1">
        <f t="array" ref="M301">INDEX($CN$5:$CY$44,G301+1,F301)</f>
        <v>420.4</v>
      </c>
      <c r="N301" s="2" cm="1">
        <f t="array" ref="N301">INDEX($DC$5:$DN$44,G301+1,F301)</f>
        <v>319.10000000000002</v>
      </c>
    </row>
    <row r="302" spans="5:14" x14ac:dyDescent="0.25">
      <c r="E302" t="str">
        <f t="shared" si="12"/>
        <v>24M12Y</v>
      </c>
      <c r="F302">
        <f t="shared" si="13"/>
        <v>12</v>
      </c>
      <c r="G302">
        <f t="shared" si="14"/>
        <v>24</v>
      </c>
      <c r="H302" s="6" cm="1">
        <f t="array" ref="H302">INDEX($Q$5:$AB$44,G302+1,F302)</f>
        <v>275</v>
      </c>
      <c r="I302" s="2" cm="1">
        <f t="array" ref="I302">INDEX($AF$5:$AQ$44,G302+1,F302)</f>
        <v>169.3</v>
      </c>
      <c r="J302" s="2" cm="1">
        <f t="array" ref="J302">INDEX($AU$5:$BF$44,G302+1,F302)</f>
        <v>267.8</v>
      </c>
      <c r="K302" s="2" cm="1">
        <f t="array" ref="K302">INDEX($BJ$5:$BU$44,G302+1,F302)</f>
        <v>457.9</v>
      </c>
      <c r="L302" s="6" cm="1">
        <f t="array" ref="L302">INDEX($BY$5:$CJ$44,G302+1,F302)</f>
        <v>160</v>
      </c>
      <c r="M302" s="2" cm="1">
        <f t="array" ref="M302">INDEX($CN$5:$CY$44,G302+1,F302)</f>
        <v>419</v>
      </c>
      <c r="N302" s="2" cm="1">
        <f t="array" ref="N302">INDEX($DC$5:$DN$44,G302+1,F302)</f>
        <v>318</v>
      </c>
    </row>
    <row r="303" spans="5:14" x14ac:dyDescent="0.25">
      <c r="E303" t="str">
        <f t="shared" si="12"/>
        <v>25M1Y</v>
      </c>
      <c r="F303">
        <f t="shared" si="13"/>
        <v>1</v>
      </c>
      <c r="G303">
        <f t="shared" si="14"/>
        <v>25</v>
      </c>
      <c r="H303" s="6" cm="1">
        <f t="array" ref="H303">INDEX($Q$5:$AB$44,G303+1,F303)</f>
        <v>274.10000000000002</v>
      </c>
      <c r="I303" s="2" cm="1">
        <f t="array" ref="I303">INDEX($AF$5:$AQ$44,G303+1,F303)</f>
        <v>168.8</v>
      </c>
      <c r="J303" s="2" cm="1">
        <f t="array" ref="J303">INDEX($AU$5:$BF$44,G303+1,F303)</f>
        <v>266.89999999999998</v>
      </c>
      <c r="K303" s="2" cm="1">
        <f t="array" ref="K303">INDEX($BJ$5:$BU$44,G303+1,F303)</f>
        <v>456.3</v>
      </c>
      <c r="L303" s="6" cm="1">
        <f t="array" ref="L303">INDEX($BY$5:$CJ$44,G303+1,F303)</f>
        <v>159.5</v>
      </c>
      <c r="M303" s="2" cm="1">
        <f t="array" ref="M303">INDEX($CN$5:$CY$44,G303+1,F303)</f>
        <v>417.6</v>
      </c>
      <c r="N303" s="2" cm="1">
        <f t="array" ref="N303">INDEX($DC$5:$DN$44,G303+1,F303)</f>
        <v>316.89999999999998</v>
      </c>
    </row>
    <row r="304" spans="5:14" x14ac:dyDescent="0.25">
      <c r="E304" t="str">
        <f t="shared" si="12"/>
        <v>25M2Y</v>
      </c>
      <c r="F304">
        <f t="shared" si="13"/>
        <v>2</v>
      </c>
      <c r="G304">
        <f t="shared" si="14"/>
        <v>25</v>
      </c>
      <c r="H304" s="6" cm="1">
        <f t="array" ref="H304">INDEX($Q$5:$AB$44,G304+1,F304)</f>
        <v>273.2</v>
      </c>
      <c r="I304" s="2" cm="1">
        <f t="array" ref="I304">INDEX($AF$5:$AQ$44,G304+1,F304)</f>
        <v>168.2</v>
      </c>
      <c r="J304" s="2" cm="1">
        <f t="array" ref="J304">INDEX($AU$5:$BF$44,G304+1,F304)</f>
        <v>266</v>
      </c>
      <c r="K304" s="2" cm="1">
        <f t="array" ref="K304">INDEX($BJ$5:$BU$44,G304+1,F304)</f>
        <v>454.8</v>
      </c>
      <c r="L304" s="6" cm="1">
        <f t="array" ref="L304">INDEX($BY$5:$CJ$44,G304+1,F304)</f>
        <v>158.9</v>
      </c>
      <c r="M304" s="2" cm="1">
        <f t="array" ref="M304">INDEX($CN$5:$CY$44,G304+1,F304)</f>
        <v>416.2</v>
      </c>
      <c r="N304" s="2" cm="1">
        <f t="array" ref="N304">INDEX($DC$5:$DN$44,G304+1,F304)</f>
        <v>315.89999999999998</v>
      </c>
    </row>
    <row r="305" spans="5:14" x14ac:dyDescent="0.25">
      <c r="E305" t="str">
        <f t="shared" si="12"/>
        <v>25M3Y</v>
      </c>
      <c r="F305">
        <f t="shared" si="13"/>
        <v>3</v>
      </c>
      <c r="G305">
        <f t="shared" si="14"/>
        <v>25</v>
      </c>
      <c r="H305" s="6" cm="1">
        <f t="array" ref="H305">INDEX($Q$5:$AB$44,G305+1,F305)</f>
        <v>272.3</v>
      </c>
      <c r="I305" s="2" cm="1">
        <f t="array" ref="I305">INDEX($AF$5:$AQ$44,G305+1,F305)</f>
        <v>167.6</v>
      </c>
      <c r="J305" s="2" cm="1">
        <f t="array" ref="J305">INDEX($AU$5:$BF$44,G305+1,F305)</f>
        <v>265.10000000000002</v>
      </c>
      <c r="K305" s="2" cm="1">
        <f t="array" ref="K305">INDEX($BJ$5:$BU$44,G305+1,F305)</f>
        <v>453.3</v>
      </c>
      <c r="L305" s="6" cm="1">
        <f t="array" ref="L305">INDEX($BY$5:$CJ$44,G305+1,F305)</f>
        <v>158.4</v>
      </c>
      <c r="M305" s="2" cm="1">
        <f t="array" ref="M305">INDEX($CN$5:$CY$44,G305+1,F305)</f>
        <v>414.8</v>
      </c>
      <c r="N305" s="2" cm="1">
        <f t="array" ref="N305">INDEX($DC$5:$DN$44,G305+1,F305)</f>
        <v>314.8</v>
      </c>
    </row>
    <row r="306" spans="5:14" x14ac:dyDescent="0.25">
      <c r="E306" t="str">
        <f t="shared" si="12"/>
        <v>25M4Y</v>
      </c>
      <c r="F306">
        <f t="shared" si="13"/>
        <v>4</v>
      </c>
      <c r="G306">
        <f t="shared" si="14"/>
        <v>25</v>
      </c>
      <c r="H306" s="6" cm="1">
        <f t="array" ref="H306">INDEX($Q$5:$AB$44,G306+1,F306)</f>
        <v>271.3</v>
      </c>
      <c r="I306" s="2" cm="1">
        <f t="array" ref="I306">INDEX($AF$5:$AQ$44,G306+1,F306)</f>
        <v>167.1</v>
      </c>
      <c r="J306" s="2" cm="1">
        <f t="array" ref="J306">INDEX($AU$5:$BF$44,G306+1,F306)</f>
        <v>264.2</v>
      </c>
      <c r="K306" s="2" cm="1">
        <f t="array" ref="K306">INDEX($BJ$5:$BU$44,G306+1,F306)</f>
        <v>451.8</v>
      </c>
      <c r="L306" s="6" cm="1">
        <f t="array" ref="L306">INDEX($BY$5:$CJ$44,G306+1,F306)</f>
        <v>157.9</v>
      </c>
      <c r="M306" s="2" cm="1">
        <f t="array" ref="M306">INDEX($CN$5:$CY$44,G306+1,F306)</f>
        <v>413.4</v>
      </c>
      <c r="N306" s="2" cm="1">
        <f t="array" ref="N306">INDEX($DC$5:$DN$44,G306+1,F306)</f>
        <v>313.8</v>
      </c>
    </row>
    <row r="307" spans="5:14" x14ac:dyDescent="0.25">
      <c r="E307" t="str">
        <f t="shared" si="12"/>
        <v>25M5Y</v>
      </c>
      <c r="F307">
        <f t="shared" si="13"/>
        <v>5</v>
      </c>
      <c r="G307">
        <f t="shared" si="14"/>
        <v>25</v>
      </c>
      <c r="H307" s="6" cm="1">
        <f t="array" ref="H307">INDEX($Q$5:$AB$44,G307+1,F307)</f>
        <v>270.39999999999998</v>
      </c>
      <c r="I307" s="2" cm="1">
        <f t="array" ref="I307">INDEX($AF$5:$AQ$44,G307+1,F307)</f>
        <v>166.5</v>
      </c>
      <c r="J307" s="2" cm="1">
        <f t="array" ref="J307">INDEX($AU$5:$BF$44,G307+1,F307)</f>
        <v>263.3</v>
      </c>
      <c r="K307" s="2" cm="1">
        <f t="array" ref="K307">INDEX($BJ$5:$BU$44,G307+1,F307)</f>
        <v>450.2</v>
      </c>
      <c r="L307" s="6" cm="1">
        <f t="array" ref="L307">INDEX($BY$5:$CJ$44,G307+1,F307)</f>
        <v>157.30000000000001</v>
      </c>
      <c r="M307" s="2" cm="1">
        <f t="array" ref="M307">INDEX($CN$5:$CY$44,G307+1,F307)</f>
        <v>412</v>
      </c>
      <c r="N307" s="2" cm="1">
        <f t="array" ref="N307">INDEX($DC$5:$DN$44,G307+1,F307)</f>
        <v>312.7</v>
      </c>
    </row>
    <row r="308" spans="5:14" x14ac:dyDescent="0.25">
      <c r="E308" t="str">
        <f t="shared" si="12"/>
        <v>25M6Y</v>
      </c>
      <c r="F308">
        <f t="shared" si="13"/>
        <v>6</v>
      </c>
      <c r="G308">
        <f t="shared" si="14"/>
        <v>25</v>
      </c>
      <c r="H308" s="6" cm="1">
        <f t="array" ref="H308">INDEX($Q$5:$AB$44,G308+1,F308)</f>
        <v>269.5</v>
      </c>
      <c r="I308" s="2" cm="1">
        <f t="array" ref="I308">INDEX($AF$5:$AQ$44,G308+1,F308)</f>
        <v>165.9</v>
      </c>
      <c r="J308" s="2" cm="1">
        <f t="array" ref="J308">INDEX($AU$5:$BF$44,G308+1,F308)</f>
        <v>262.39999999999998</v>
      </c>
      <c r="K308" s="2" cm="1">
        <f t="array" ref="K308">INDEX($BJ$5:$BU$44,G308+1,F308)</f>
        <v>448.7</v>
      </c>
      <c r="L308" s="6" cm="1">
        <f t="array" ref="L308">INDEX($BY$5:$CJ$44,G308+1,F308)</f>
        <v>156.80000000000001</v>
      </c>
      <c r="M308" s="2" cm="1">
        <f t="array" ref="M308">INDEX($CN$5:$CY$44,G308+1,F308)</f>
        <v>410.6</v>
      </c>
      <c r="N308" s="2" cm="1">
        <f t="array" ref="N308">INDEX($DC$5:$DN$44,G308+1,F308)</f>
        <v>311.60000000000002</v>
      </c>
    </row>
    <row r="309" spans="5:14" x14ac:dyDescent="0.25">
      <c r="E309" t="str">
        <f t="shared" si="12"/>
        <v>25M7Y</v>
      </c>
      <c r="F309">
        <f t="shared" si="13"/>
        <v>7</v>
      </c>
      <c r="G309">
        <f t="shared" si="14"/>
        <v>25</v>
      </c>
      <c r="H309" s="6" cm="1">
        <f t="array" ref="H309">INDEX($Q$5:$AB$44,G309+1,F309)</f>
        <v>268.60000000000002</v>
      </c>
      <c r="I309" s="2" cm="1">
        <f t="array" ref="I309">INDEX($AF$5:$AQ$44,G309+1,F309)</f>
        <v>165.4</v>
      </c>
      <c r="J309" s="2" cm="1">
        <f t="array" ref="J309">INDEX($AU$5:$BF$44,G309+1,F309)</f>
        <v>261.5</v>
      </c>
      <c r="K309" s="2" cm="1">
        <f t="array" ref="K309">INDEX($BJ$5:$BU$44,G309+1,F309)</f>
        <v>447.2</v>
      </c>
      <c r="L309" s="6" cm="1">
        <f t="array" ref="L309">INDEX($BY$5:$CJ$44,G309+1,F309)</f>
        <v>156.30000000000001</v>
      </c>
      <c r="M309" s="2" cm="1">
        <f t="array" ref="M309">INDEX($CN$5:$CY$44,G309+1,F309)</f>
        <v>409.2</v>
      </c>
      <c r="N309" s="2" cm="1">
        <f t="array" ref="N309">INDEX($DC$5:$DN$44,G309+1,F309)</f>
        <v>310.60000000000002</v>
      </c>
    </row>
    <row r="310" spans="5:14" x14ac:dyDescent="0.25">
      <c r="E310" t="str">
        <f t="shared" si="12"/>
        <v>25M8Y</v>
      </c>
      <c r="F310">
        <f t="shared" si="13"/>
        <v>8</v>
      </c>
      <c r="G310">
        <f t="shared" si="14"/>
        <v>25</v>
      </c>
      <c r="H310" s="6" cm="1">
        <f t="array" ref="H310">INDEX($Q$5:$AB$44,G310+1,F310)</f>
        <v>267.7</v>
      </c>
      <c r="I310" s="2" cm="1">
        <f t="array" ref="I310">INDEX($AF$5:$AQ$44,G310+1,F310)</f>
        <v>164.8</v>
      </c>
      <c r="J310" s="2" cm="1">
        <f t="array" ref="J310">INDEX($AU$5:$BF$44,G310+1,F310)</f>
        <v>260.60000000000002</v>
      </c>
      <c r="K310" s="2" cm="1">
        <f t="array" ref="K310">INDEX($BJ$5:$BU$44,G310+1,F310)</f>
        <v>445.7</v>
      </c>
      <c r="L310" s="6" cm="1">
        <f t="array" ref="L310">INDEX($BY$5:$CJ$44,G310+1,F310)</f>
        <v>155.69999999999999</v>
      </c>
      <c r="M310" s="2" cm="1">
        <f t="array" ref="M310">INDEX($CN$5:$CY$44,G310+1,F310)</f>
        <v>407.8</v>
      </c>
      <c r="N310" s="2" cm="1">
        <f t="array" ref="N310">INDEX($DC$5:$DN$44,G310+1,F310)</f>
        <v>309.5</v>
      </c>
    </row>
    <row r="311" spans="5:14" x14ac:dyDescent="0.25">
      <c r="E311" t="str">
        <f t="shared" si="12"/>
        <v>25M9Y</v>
      </c>
      <c r="F311">
        <f t="shared" si="13"/>
        <v>9</v>
      </c>
      <c r="G311">
        <f t="shared" si="14"/>
        <v>25</v>
      </c>
      <c r="H311" s="6" cm="1">
        <f t="array" ref="H311">INDEX($Q$5:$AB$44,G311+1,F311)</f>
        <v>266.8</v>
      </c>
      <c r="I311" s="2" cm="1">
        <f t="array" ref="I311">INDEX($AF$5:$AQ$44,G311+1,F311)</f>
        <v>164.3</v>
      </c>
      <c r="J311" s="2" cm="1">
        <f t="array" ref="J311">INDEX($AU$5:$BF$44,G311+1,F311)</f>
        <v>259.7</v>
      </c>
      <c r="K311" s="2" cm="1">
        <f t="array" ref="K311">INDEX($BJ$5:$BU$44,G311+1,F311)</f>
        <v>444.1</v>
      </c>
      <c r="L311" s="6" cm="1">
        <f t="array" ref="L311">INDEX($BY$5:$CJ$44,G311+1,F311)</f>
        <v>155.19999999999999</v>
      </c>
      <c r="M311" s="2" cm="1">
        <f t="array" ref="M311">INDEX($CN$5:$CY$44,G311+1,F311)</f>
        <v>406.4</v>
      </c>
      <c r="N311" s="2" cm="1">
        <f t="array" ref="N311">INDEX($DC$5:$DN$44,G311+1,F311)</f>
        <v>308.5</v>
      </c>
    </row>
    <row r="312" spans="5:14" x14ac:dyDescent="0.25">
      <c r="E312" t="str">
        <f t="shared" si="12"/>
        <v>25M10Y</v>
      </c>
      <c r="F312">
        <f t="shared" si="13"/>
        <v>10</v>
      </c>
      <c r="G312">
        <f t="shared" si="14"/>
        <v>25</v>
      </c>
      <c r="H312" s="6" cm="1">
        <f t="array" ref="H312">INDEX($Q$5:$AB$44,G312+1,F312)</f>
        <v>265.8</v>
      </c>
      <c r="I312" s="2" cm="1">
        <f t="array" ref="I312">INDEX($AF$5:$AQ$44,G312+1,F312)</f>
        <v>163.69999999999999</v>
      </c>
      <c r="J312" s="2" cm="1">
        <f t="array" ref="J312">INDEX($AU$5:$BF$44,G312+1,F312)</f>
        <v>258.8</v>
      </c>
      <c r="K312" s="2" cm="1">
        <f t="array" ref="K312">INDEX($BJ$5:$BU$44,G312+1,F312)</f>
        <v>442.6</v>
      </c>
      <c r="L312" s="6" cm="1">
        <f t="array" ref="L312">INDEX($BY$5:$CJ$44,G312+1,F312)</f>
        <v>154.69999999999999</v>
      </c>
      <c r="M312" s="2" cm="1">
        <f t="array" ref="M312">INDEX($CN$5:$CY$44,G312+1,F312)</f>
        <v>405</v>
      </c>
      <c r="N312" s="2" cm="1">
        <f t="array" ref="N312">INDEX($DC$5:$DN$44,G312+1,F312)</f>
        <v>307.39999999999998</v>
      </c>
    </row>
    <row r="313" spans="5:14" x14ac:dyDescent="0.25">
      <c r="E313" t="str">
        <f t="shared" si="12"/>
        <v>25M11Y</v>
      </c>
      <c r="F313">
        <f t="shared" si="13"/>
        <v>11</v>
      </c>
      <c r="G313">
        <f t="shared" si="14"/>
        <v>25</v>
      </c>
      <c r="H313" s="6" cm="1">
        <f t="array" ref="H313">INDEX($Q$5:$AB$44,G313+1,F313)</f>
        <v>264.89999999999998</v>
      </c>
      <c r="I313" s="2" cm="1">
        <f t="array" ref="I313">INDEX($AF$5:$AQ$44,G313+1,F313)</f>
        <v>163.1</v>
      </c>
      <c r="J313" s="2" cm="1">
        <f t="array" ref="J313">INDEX($AU$5:$BF$44,G313+1,F313)</f>
        <v>257.89999999999998</v>
      </c>
      <c r="K313" s="2" cm="1">
        <f t="array" ref="K313">INDEX($BJ$5:$BU$44,G313+1,F313)</f>
        <v>441.1</v>
      </c>
      <c r="L313" s="6" cm="1">
        <f t="array" ref="L313">INDEX($BY$5:$CJ$44,G313+1,F313)</f>
        <v>154.1</v>
      </c>
      <c r="M313" s="2" cm="1">
        <f t="array" ref="M313">INDEX($CN$5:$CY$44,G313+1,F313)</f>
        <v>403.6</v>
      </c>
      <c r="N313" s="2" cm="1">
        <f t="array" ref="N313">INDEX($DC$5:$DN$44,G313+1,F313)</f>
        <v>306.3</v>
      </c>
    </row>
    <row r="314" spans="5:14" x14ac:dyDescent="0.25">
      <c r="E314" t="str">
        <f t="shared" si="12"/>
        <v>25M12Y</v>
      </c>
      <c r="F314">
        <f t="shared" si="13"/>
        <v>12</v>
      </c>
      <c r="G314">
        <f t="shared" si="14"/>
        <v>25</v>
      </c>
      <c r="H314" s="6" cm="1">
        <f t="array" ref="H314">INDEX($Q$5:$AB$44,G314+1,F314)</f>
        <v>264</v>
      </c>
      <c r="I314" s="2" cm="1">
        <f t="array" ref="I314">INDEX($AF$5:$AQ$44,G314+1,F314)</f>
        <v>162.6</v>
      </c>
      <c r="J314" s="2" cm="1">
        <f t="array" ref="J314">INDEX($AU$5:$BF$44,G314+1,F314)</f>
        <v>257</v>
      </c>
      <c r="K314" s="2" cm="1">
        <f t="array" ref="K314">INDEX($BJ$5:$BU$44,G314+1,F314)</f>
        <v>439.6</v>
      </c>
      <c r="L314" s="6" cm="1">
        <f t="array" ref="L314">INDEX($BY$5:$CJ$44,G314+1,F314)</f>
        <v>153.6</v>
      </c>
      <c r="M314" s="2" cm="1">
        <f t="array" ref="M314">INDEX($CN$5:$CY$44,G314+1,F314)</f>
        <v>402.2</v>
      </c>
      <c r="N314" s="2" cm="1">
        <f t="array" ref="N314">INDEX($DC$5:$DN$44,G314+1,F314)</f>
        <v>305.3</v>
      </c>
    </row>
    <row r="315" spans="5:14" x14ac:dyDescent="0.25">
      <c r="E315" t="str">
        <f t="shared" si="12"/>
        <v>26M1Y</v>
      </c>
      <c r="F315">
        <f t="shared" si="13"/>
        <v>1</v>
      </c>
      <c r="G315">
        <f t="shared" si="14"/>
        <v>26</v>
      </c>
      <c r="H315" s="6" cm="1">
        <f t="array" ref="H315">INDEX($Q$5:$AB$44,G315+1,F315)</f>
        <v>263.10000000000002</v>
      </c>
      <c r="I315" s="2" cm="1">
        <f t="array" ref="I315">INDEX($AF$5:$AQ$44,G315+1,F315)</f>
        <v>162</v>
      </c>
      <c r="J315" s="2" cm="1">
        <f t="array" ref="J315">INDEX($AU$5:$BF$44,G315+1,F315)</f>
        <v>256.10000000000002</v>
      </c>
      <c r="K315" s="2" cm="1">
        <f t="array" ref="K315">INDEX($BJ$5:$BU$44,G315+1,F315)</f>
        <v>438</v>
      </c>
      <c r="L315" s="6" cm="1">
        <f t="array" ref="L315">INDEX($BY$5:$CJ$44,G315+1,F315)</f>
        <v>153.1</v>
      </c>
      <c r="M315" s="2" cm="1">
        <f t="array" ref="M315">INDEX($CN$5:$CY$44,G315+1,F315)</f>
        <v>400.8</v>
      </c>
      <c r="N315" s="2" cm="1">
        <f t="array" ref="N315">INDEX($DC$5:$DN$44,G315+1,F315)</f>
        <v>304.2</v>
      </c>
    </row>
    <row r="316" spans="5:14" x14ac:dyDescent="0.25">
      <c r="E316" t="str">
        <f t="shared" si="12"/>
        <v>26M2Y</v>
      </c>
      <c r="F316">
        <f t="shared" si="13"/>
        <v>2</v>
      </c>
      <c r="G316">
        <f t="shared" si="14"/>
        <v>26</v>
      </c>
      <c r="H316" s="6" cm="1">
        <f t="array" ref="H316">INDEX($Q$5:$AB$44,G316+1,F316)</f>
        <v>262.2</v>
      </c>
      <c r="I316" s="2" cm="1">
        <f t="array" ref="I316">INDEX($AF$5:$AQ$44,G316+1,F316)</f>
        <v>161.4</v>
      </c>
      <c r="J316" s="2" cm="1">
        <f t="array" ref="J316">INDEX($AU$5:$BF$44,G316+1,F316)</f>
        <v>255.3</v>
      </c>
      <c r="K316" s="2" cm="1">
        <f t="array" ref="K316">INDEX($BJ$5:$BU$44,G316+1,F316)</f>
        <v>436.5</v>
      </c>
      <c r="L316" s="6" cm="1">
        <f t="array" ref="L316">INDEX($BY$5:$CJ$44,G316+1,F316)</f>
        <v>152.5</v>
      </c>
      <c r="M316" s="2" cm="1">
        <f t="array" ref="M316">INDEX($CN$5:$CY$44,G316+1,F316)</f>
        <v>399.4</v>
      </c>
      <c r="N316" s="2" cm="1">
        <f t="array" ref="N316">INDEX($DC$5:$DN$44,G316+1,F316)</f>
        <v>303.2</v>
      </c>
    </row>
    <row r="317" spans="5:14" x14ac:dyDescent="0.25">
      <c r="E317" t="str">
        <f t="shared" si="12"/>
        <v>26M3Y</v>
      </c>
      <c r="F317">
        <f t="shared" si="13"/>
        <v>3</v>
      </c>
      <c r="G317">
        <f t="shared" si="14"/>
        <v>26</v>
      </c>
      <c r="H317" s="6" cm="1">
        <f t="array" ref="H317">INDEX($Q$5:$AB$44,G317+1,F317)</f>
        <v>261.3</v>
      </c>
      <c r="I317" s="2" cm="1">
        <f t="array" ref="I317">INDEX($AF$5:$AQ$44,G317+1,F317)</f>
        <v>160.9</v>
      </c>
      <c r="J317" s="2" cm="1">
        <f t="array" ref="J317">INDEX($AU$5:$BF$44,G317+1,F317)</f>
        <v>254.4</v>
      </c>
      <c r="K317" s="2" cm="1">
        <f t="array" ref="K317">INDEX($BJ$5:$BU$44,G317+1,F317)</f>
        <v>435</v>
      </c>
      <c r="L317" s="6" cm="1">
        <f t="array" ref="L317">INDEX($BY$5:$CJ$44,G317+1,F317)</f>
        <v>152</v>
      </c>
      <c r="M317" s="2" cm="1">
        <f t="array" ref="M317">INDEX($CN$5:$CY$44,G317+1,F317)</f>
        <v>398.1</v>
      </c>
      <c r="N317" s="2" cm="1">
        <f t="array" ref="N317">INDEX($DC$5:$DN$44,G317+1,F317)</f>
        <v>302.10000000000002</v>
      </c>
    </row>
    <row r="318" spans="5:14" x14ac:dyDescent="0.25">
      <c r="E318" t="str">
        <f t="shared" si="12"/>
        <v>26M4Y</v>
      </c>
      <c r="F318">
        <f t="shared" si="13"/>
        <v>4</v>
      </c>
      <c r="G318">
        <f t="shared" si="14"/>
        <v>26</v>
      </c>
      <c r="H318" s="6" cm="1">
        <f t="array" ref="H318">INDEX($Q$5:$AB$44,G318+1,F318)</f>
        <v>260.3</v>
      </c>
      <c r="I318" s="2" cm="1">
        <f t="array" ref="I318">INDEX($AF$5:$AQ$44,G318+1,F318)</f>
        <v>160.30000000000001</v>
      </c>
      <c r="J318" s="2" cm="1">
        <f t="array" ref="J318">INDEX($AU$5:$BF$44,G318+1,F318)</f>
        <v>253.5</v>
      </c>
      <c r="K318" s="2" cm="1">
        <f t="array" ref="K318">INDEX($BJ$5:$BU$44,G318+1,F318)</f>
        <v>433.4</v>
      </c>
      <c r="L318" s="6" cm="1">
        <f t="array" ref="L318">INDEX($BY$5:$CJ$44,G318+1,F318)</f>
        <v>151.5</v>
      </c>
      <c r="M318" s="2" cm="1">
        <f t="array" ref="M318">INDEX($CN$5:$CY$44,G318+1,F318)</f>
        <v>396.7</v>
      </c>
      <c r="N318" s="2" cm="1">
        <f t="array" ref="N318">INDEX($DC$5:$DN$44,G318+1,F318)</f>
        <v>301</v>
      </c>
    </row>
    <row r="319" spans="5:14" x14ac:dyDescent="0.25">
      <c r="E319" t="str">
        <f t="shared" si="12"/>
        <v>26M5Y</v>
      </c>
      <c r="F319">
        <f t="shared" si="13"/>
        <v>5</v>
      </c>
      <c r="G319">
        <f t="shared" si="14"/>
        <v>26</v>
      </c>
      <c r="H319" s="6" cm="1">
        <f t="array" ref="H319">INDEX($Q$5:$AB$44,G319+1,F319)</f>
        <v>259.39999999999998</v>
      </c>
      <c r="I319" s="2" cm="1">
        <f t="array" ref="I319">INDEX($AF$5:$AQ$44,G319+1,F319)</f>
        <v>159.69999999999999</v>
      </c>
      <c r="J319" s="2" cm="1">
        <f t="array" ref="J319">INDEX($AU$5:$BF$44,G319+1,F319)</f>
        <v>252.6</v>
      </c>
      <c r="K319" s="2" cm="1">
        <f t="array" ref="K319">INDEX($BJ$5:$BU$44,G319+1,F319)</f>
        <v>431.9</v>
      </c>
      <c r="L319" s="6" cm="1">
        <f t="array" ref="L319">INDEX($BY$5:$CJ$44,G319+1,F319)</f>
        <v>150.9</v>
      </c>
      <c r="M319" s="2" cm="1">
        <f t="array" ref="M319">INDEX($CN$5:$CY$44,G319+1,F319)</f>
        <v>395.3</v>
      </c>
      <c r="N319" s="2" cm="1">
        <f t="array" ref="N319">INDEX($DC$5:$DN$44,G319+1,F319)</f>
        <v>300</v>
      </c>
    </row>
    <row r="320" spans="5:14" x14ac:dyDescent="0.25">
      <c r="E320" t="str">
        <f t="shared" si="12"/>
        <v>26M6Y</v>
      </c>
      <c r="F320">
        <f t="shared" si="13"/>
        <v>6</v>
      </c>
      <c r="G320">
        <f t="shared" si="14"/>
        <v>26</v>
      </c>
      <c r="H320" s="6" cm="1">
        <f t="array" ref="H320">INDEX($Q$5:$AB$44,G320+1,F320)</f>
        <v>258.5</v>
      </c>
      <c r="I320" s="2" cm="1">
        <f t="array" ref="I320">INDEX($AF$5:$AQ$44,G320+1,F320)</f>
        <v>159.19999999999999</v>
      </c>
      <c r="J320" s="2" cm="1">
        <f t="array" ref="J320">INDEX($AU$5:$BF$44,G320+1,F320)</f>
        <v>251.7</v>
      </c>
      <c r="K320" s="2" cm="1">
        <f t="array" ref="K320">INDEX($BJ$5:$BU$44,G320+1,F320)</f>
        <v>430.4</v>
      </c>
      <c r="L320" s="6" cm="1">
        <f t="array" ref="L320">INDEX($BY$5:$CJ$44,G320+1,F320)</f>
        <v>150.4</v>
      </c>
      <c r="M320" s="2" cm="1">
        <f t="array" ref="M320">INDEX($CN$5:$CY$44,G320+1,F320)</f>
        <v>393.9</v>
      </c>
      <c r="N320" s="2" cm="1">
        <f t="array" ref="N320">INDEX($DC$5:$DN$44,G320+1,F320)</f>
        <v>298.89999999999998</v>
      </c>
    </row>
    <row r="321" spans="5:14" x14ac:dyDescent="0.25">
      <c r="E321" t="str">
        <f t="shared" si="12"/>
        <v>26M7Y</v>
      </c>
      <c r="F321">
        <f t="shared" si="13"/>
        <v>7</v>
      </c>
      <c r="G321">
        <f t="shared" si="14"/>
        <v>26</v>
      </c>
      <c r="H321" s="6" cm="1">
        <f t="array" ref="H321">INDEX($Q$5:$AB$44,G321+1,F321)</f>
        <v>257.60000000000002</v>
      </c>
      <c r="I321" s="2" cm="1">
        <f t="array" ref="I321">INDEX($AF$5:$AQ$44,G321+1,F321)</f>
        <v>158.6</v>
      </c>
      <c r="J321" s="2" cm="1">
        <f t="array" ref="J321">INDEX($AU$5:$BF$44,G321+1,F321)</f>
        <v>250.8</v>
      </c>
      <c r="K321" s="2" cm="1">
        <f t="array" ref="K321">INDEX($BJ$5:$BU$44,G321+1,F321)</f>
        <v>428.9</v>
      </c>
      <c r="L321" s="6" cm="1">
        <f t="array" ref="L321">INDEX($BY$5:$CJ$44,G321+1,F321)</f>
        <v>149.9</v>
      </c>
      <c r="M321" s="2" cm="1">
        <f t="array" ref="M321">INDEX($CN$5:$CY$44,G321+1,F321)</f>
        <v>392.5</v>
      </c>
      <c r="N321" s="2" cm="1">
        <f t="array" ref="N321">INDEX($DC$5:$DN$44,G321+1,F321)</f>
        <v>297.89999999999998</v>
      </c>
    </row>
    <row r="322" spans="5:14" x14ac:dyDescent="0.25">
      <c r="E322" t="str">
        <f t="shared" si="12"/>
        <v>26M8Y</v>
      </c>
      <c r="F322">
        <f t="shared" si="13"/>
        <v>8</v>
      </c>
      <c r="G322">
        <f t="shared" si="14"/>
        <v>26</v>
      </c>
      <c r="H322" s="6" cm="1">
        <f t="array" ref="H322">INDEX($Q$5:$AB$44,G322+1,F322)</f>
        <v>256.7</v>
      </c>
      <c r="I322" s="2" cm="1">
        <f t="array" ref="I322">INDEX($AF$5:$AQ$44,G322+1,F322)</f>
        <v>158</v>
      </c>
      <c r="J322" s="2" cm="1">
        <f t="array" ref="J322">INDEX($AU$5:$BF$44,G322+1,F322)</f>
        <v>249.9</v>
      </c>
      <c r="K322" s="2" cm="1">
        <f t="array" ref="K322">INDEX($BJ$5:$BU$44,G322+1,F322)</f>
        <v>427.3</v>
      </c>
      <c r="L322" s="6" cm="1">
        <f t="array" ref="L322">INDEX($BY$5:$CJ$44,G322+1,F322)</f>
        <v>149.30000000000001</v>
      </c>
      <c r="M322" s="2" cm="1">
        <f t="array" ref="M322">INDEX($CN$5:$CY$44,G322+1,F322)</f>
        <v>391.1</v>
      </c>
      <c r="N322" s="2" cm="1">
        <f t="array" ref="N322">INDEX($DC$5:$DN$44,G322+1,F322)</f>
        <v>296.8</v>
      </c>
    </row>
    <row r="323" spans="5:14" x14ac:dyDescent="0.25">
      <c r="E323" t="str">
        <f t="shared" si="12"/>
        <v>26M9Y</v>
      </c>
      <c r="F323">
        <f t="shared" si="13"/>
        <v>9</v>
      </c>
      <c r="G323">
        <f t="shared" si="14"/>
        <v>26</v>
      </c>
      <c r="H323" s="6" cm="1">
        <f t="array" ref="H323">INDEX($Q$5:$AB$44,G323+1,F323)</f>
        <v>255.8</v>
      </c>
      <c r="I323" s="2" cm="1">
        <f t="array" ref="I323">INDEX($AF$5:$AQ$44,G323+1,F323)</f>
        <v>157.5</v>
      </c>
      <c r="J323" s="2" cm="1">
        <f t="array" ref="J323">INDEX($AU$5:$BF$44,G323+1,F323)</f>
        <v>249</v>
      </c>
      <c r="K323" s="2" cm="1">
        <f t="array" ref="K323">INDEX($BJ$5:$BU$44,G323+1,F323)</f>
        <v>425.8</v>
      </c>
      <c r="L323" s="6" cm="1">
        <f t="array" ref="L323">INDEX($BY$5:$CJ$44,G323+1,F323)</f>
        <v>148.80000000000001</v>
      </c>
      <c r="M323" s="2" cm="1">
        <f t="array" ref="M323">INDEX($CN$5:$CY$44,G323+1,F323)</f>
        <v>389.7</v>
      </c>
      <c r="N323" s="2" cm="1">
        <f t="array" ref="N323">INDEX($DC$5:$DN$44,G323+1,F323)</f>
        <v>295.7</v>
      </c>
    </row>
    <row r="324" spans="5:14" x14ac:dyDescent="0.25">
      <c r="E324" t="str">
        <f t="shared" ref="E324:E387" si="15">_xlfn.CONCAT(G324,"M",F324,"Y")</f>
        <v>26M10Y</v>
      </c>
      <c r="F324">
        <f t="shared" si="13"/>
        <v>10</v>
      </c>
      <c r="G324">
        <f t="shared" si="14"/>
        <v>26</v>
      </c>
      <c r="H324" s="6" cm="1">
        <f t="array" ref="H324">INDEX($Q$5:$AB$44,G324+1,F324)</f>
        <v>254.8</v>
      </c>
      <c r="I324" s="2" cm="1">
        <f t="array" ref="I324">INDEX($AF$5:$AQ$44,G324+1,F324)</f>
        <v>156.9</v>
      </c>
      <c r="J324" s="2" cm="1">
        <f t="array" ref="J324">INDEX($AU$5:$BF$44,G324+1,F324)</f>
        <v>248.1</v>
      </c>
      <c r="K324" s="2" cm="1">
        <f t="array" ref="K324">INDEX($BJ$5:$BU$44,G324+1,F324)</f>
        <v>424.3</v>
      </c>
      <c r="L324" s="6" cm="1">
        <f t="array" ref="L324">INDEX($BY$5:$CJ$44,G324+1,F324)</f>
        <v>148.30000000000001</v>
      </c>
      <c r="M324" s="2" cm="1">
        <f t="array" ref="M324">INDEX($CN$5:$CY$44,G324+1,F324)</f>
        <v>388.3</v>
      </c>
      <c r="N324" s="2" cm="1">
        <f t="array" ref="N324">INDEX($DC$5:$DN$44,G324+1,F324)</f>
        <v>294.7</v>
      </c>
    </row>
    <row r="325" spans="5:14" x14ac:dyDescent="0.25">
      <c r="E325" t="str">
        <f t="shared" si="15"/>
        <v>26M11Y</v>
      </c>
      <c r="F325">
        <f t="shared" si="13"/>
        <v>11</v>
      </c>
      <c r="G325">
        <f t="shared" si="14"/>
        <v>26</v>
      </c>
      <c r="H325" s="6" cm="1">
        <f t="array" ref="H325">INDEX($Q$5:$AB$44,G325+1,F325)</f>
        <v>253.9</v>
      </c>
      <c r="I325" s="2" cm="1">
        <f t="array" ref="I325">INDEX($AF$5:$AQ$44,G325+1,F325)</f>
        <v>156.4</v>
      </c>
      <c r="J325" s="2" cm="1">
        <f t="array" ref="J325">INDEX($AU$5:$BF$44,G325+1,F325)</f>
        <v>247.2</v>
      </c>
      <c r="K325" s="2" cm="1">
        <f t="array" ref="K325">INDEX($BJ$5:$BU$44,G325+1,F325)</f>
        <v>422.8</v>
      </c>
      <c r="L325" s="6" cm="1">
        <f t="array" ref="L325">INDEX($BY$5:$CJ$44,G325+1,F325)</f>
        <v>147.69999999999999</v>
      </c>
      <c r="M325" s="2" cm="1">
        <f t="array" ref="M325">INDEX($CN$5:$CY$44,G325+1,F325)</f>
        <v>386.9</v>
      </c>
      <c r="N325" s="2" cm="1">
        <f t="array" ref="N325">INDEX($DC$5:$DN$44,G325+1,F325)</f>
        <v>293.60000000000002</v>
      </c>
    </row>
    <row r="326" spans="5:14" x14ac:dyDescent="0.25">
      <c r="E326" t="str">
        <f t="shared" si="15"/>
        <v>26M12Y</v>
      </c>
      <c r="F326">
        <f t="shared" si="13"/>
        <v>12</v>
      </c>
      <c r="G326">
        <f t="shared" si="14"/>
        <v>26</v>
      </c>
      <c r="H326" s="6" cm="1">
        <f t="array" ref="H326">INDEX($Q$5:$AB$44,G326+1,F326)</f>
        <v>253</v>
      </c>
      <c r="I326" s="2" cm="1">
        <f t="array" ref="I326">INDEX($AF$5:$AQ$44,G326+1,F326)</f>
        <v>155.80000000000001</v>
      </c>
      <c r="J326" s="2" cm="1">
        <f t="array" ref="J326">INDEX($AU$5:$BF$44,G326+1,F326)</f>
        <v>246.3</v>
      </c>
      <c r="K326" s="2" cm="1">
        <f t="array" ref="K326">INDEX($BJ$5:$BU$44,G326+1,F326)</f>
        <v>421.2</v>
      </c>
      <c r="L326" s="6" cm="1">
        <f t="array" ref="L326">INDEX($BY$5:$CJ$44,G326+1,F326)</f>
        <v>147.19999999999999</v>
      </c>
      <c r="M326" s="2" cm="1">
        <f t="array" ref="M326">INDEX($CN$5:$CY$44,G326+1,F326)</f>
        <v>385.5</v>
      </c>
      <c r="N326" s="2" cm="1">
        <f t="array" ref="N326">INDEX($DC$5:$DN$44,G326+1,F326)</f>
        <v>292.60000000000002</v>
      </c>
    </row>
    <row r="327" spans="5:14" x14ac:dyDescent="0.25">
      <c r="E327" t="str">
        <f t="shared" si="15"/>
        <v>27M1Y</v>
      </c>
      <c r="F327">
        <f t="shared" si="13"/>
        <v>1</v>
      </c>
      <c r="G327">
        <f t="shared" si="14"/>
        <v>27</v>
      </c>
      <c r="H327" s="6" cm="1">
        <f t="array" ref="H327">INDEX($Q$5:$AB$44,G327+1,F327)</f>
        <v>252.1</v>
      </c>
      <c r="I327" s="2" cm="1">
        <f t="array" ref="I327">INDEX($AF$5:$AQ$44,G327+1,F327)</f>
        <v>155.19999999999999</v>
      </c>
      <c r="J327" s="2" cm="1">
        <f t="array" ref="J327">INDEX($AU$5:$BF$44,G327+1,F327)</f>
        <v>245.4</v>
      </c>
      <c r="K327" s="2" cm="1">
        <f t="array" ref="K327">INDEX($BJ$5:$BU$44,G327+1,F327)</f>
        <v>419.7</v>
      </c>
      <c r="L327" s="6" cm="1">
        <f t="array" ref="L327">INDEX($BY$5:$CJ$44,G327+1,F327)</f>
        <v>146.69999999999999</v>
      </c>
      <c r="M327" s="2" cm="1">
        <f t="array" ref="M327">INDEX($CN$5:$CY$44,G327+1,F327)</f>
        <v>384.1</v>
      </c>
      <c r="N327" s="2" cm="1">
        <f t="array" ref="N327">INDEX($DC$5:$DN$44,G327+1,F327)</f>
        <v>291.5</v>
      </c>
    </row>
    <row r="328" spans="5:14" x14ac:dyDescent="0.25">
      <c r="E328" t="str">
        <f t="shared" si="15"/>
        <v>27M2Y</v>
      </c>
      <c r="F328">
        <f t="shared" si="13"/>
        <v>2</v>
      </c>
      <c r="G328">
        <f t="shared" si="14"/>
        <v>27</v>
      </c>
      <c r="H328" s="6" cm="1">
        <f t="array" ref="H328">INDEX($Q$5:$AB$44,G328+1,F328)</f>
        <v>251.2</v>
      </c>
      <c r="I328" s="2" cm="1">
        <f t="array" ref="I328">INDEX($AF$5:$AQ$44,G328+1,F328)</f>
        <v>154.69999999999999</v>
      </c>
      <c r="J328" s="2" cm="1">
        <f t="array" ref="J328">INDEX($AU$5:$BF$44,G328+1,F328)</f>
        <v>244.5</v>
      </c>
      <c r="K328" s="2" cm="1">
        <f t="array" ref="K328">INDEX($BJ$5:$BU$44,G328+1,F328)</f>
        <v>418.2</v>
      </c>
      <c r="L328" s="6" cm="1">
        <f t="array" ref="L328">INDEX($BY$5:$CJ$44,G328+1,F328)</f>
        <v>146.1</v>
      </c>
      <c r="M328" s="2" cm="1">
        <f t="array" ref="M328">INDEX($CN$5:$CY$44,G328+1,F328)</f>
        <v>382.7</v>
      </c>
      <c r="N328" s="2" cm="1">
        <f t="array" ref="N328">INDEX($DC$5:$DN$44,G328+1,F328)</f>
        <v>290.39999999999998</v>
      </c>
    </row>
    <row r="329" spans="5:14" x14ac:dyDescent="0.25">
      <c r="E329" t="str">
        <f t="shared" si="15"/>
        <v>27M3Y</v>
      </c>
      <c r="F329">
        <f t="shared" si="13"/>
        <v>3</v>
      </c>
      <c r="G329">
        <f t="shared" si="14"/>
        <v>27</v>
      </c>
      <c r="H329" s="6" cm="1">
        <f t="array" ref="H329">INDEX($Q$5:$AB$44,G329+1,F329)</f>
        <v>250.3</v>
      </c>
      <c r="I329" s="2" cm="1">
        <f t="array" ref="I329">INDEX($AF$5:$AQ$44,G329+1,F329)</f>
        <v>154.1</v>
      </c>
      <c r="J329" s="2" cm="1">
        <f t="array" ref="J329">INDEX($AU$5:$BF$44,G329+1,F329)</f>
        <v>243.7</v>
      </c>
      <c r="K329" s="2" cm="1">
        <f t="array" ref="K329">INDEX($BJ$5:$BU$44,G329+1,F329)</f>
        <v>416.6</v>
      </c>
      <c r="L329" s="6" cm="1">
        <f t="array" ref="L329">INDEX($BY$5:$CJ$44,G329+1,F329)</f>
        <v>145.6</v>
      </c>
      <c r="M329" s="2" cm="1">
        <f t="array" ref="M329">INDEX($CN$5:$CY$44,G329+1,F329)</f>
        <v>381.3</v>
      </c>
      <c r="N329" s="2" cm="1">
        <f t="array" ref="N329">INDEX($DC$5:$DN$44,G329+1,F329)</f>
        <v>289.39999999999998</v>
      </c>
    </row>
    <row r="330" spans="5:14" x14ac:dyDescent="0.25">
      <c r="E330" t="str">
        <f t="shared" si="15"/>
        <v>27M4Y</v>
      </c>
      <c r="F330">
        <f t="shared" si="13"/>
        <v>4</v>
      </c>
      <c r="G330">
        <f t="shared" si="14"/>
        <v>27</v>
      </c>
      <c r="H330" s="6" cm="1">
        <f t="array" ref="H330">INDEX($Q$5:$AB$44,G330+1,F330)</f>
        <v>249.3</v>
      </c>
      <c r="I330" s="2" cm="1">
        <f t="array" ref="I330">INDEX($AF$5:$AQ$44,G330+1,F330)</f>
        <v>153.5</v>
      </c>
      <c r="J330" s="2" cm="1">
        <f t="array" ref="J330">INDEX($AU$5:$BF$44,G330+1,F330)</f>
        <v>242.8</v>
      </c>
      <c r="K330" s="2" cm="1">
        <f t="array" ref="K330">INDEX($BJ$5:$BU$44,G330+1,F330)</f>
        <v>415.1</v>
      </c>
      <c r="L330" s="6" cm="1">
        <f t="array" ref="L330">INDEX($BY$5:$CJ$44,G330+1,F330)</f>
        <v>145.1</v>
      </c>
      <c r="M330" s="2" cm="1">
        <f t="array" ref="M330">INDEX($CN$5:$CY$44,G330+1,F330)</f>
        <v>379.9</v>
      </c>
      <c r="N330" s="2" cm="1">
        <f t="array" ref="N330">INDEX($DC$5:$DN$44,G330+1,F330)</f>
        <v>288.3</v>
      </c>
    </row>
    <row r="331" spans="5:14" x14ac:dyDescent="0.25">
      <c r="E331" t="str">
        <f t="shared" si="15"/>
        <v>27M5Y</v>
      </c>
      <c r="F331">
        <f t="shared" si="13"/>
        <v>5</v>
      </c>
      <c r="G331">
        <f t="shared" si="14"/>
        <v>27</v>
      </c>
      <c r="H331" s="6" cm="1">
        <f t="array" ref="H331">INDEX($Q$5:$AB$44,G331+1,F331)</f>
        <v>248.4</v>
      </c>
      <c r="I331" s="2" cm="1">
        <f t="array" ref="I331">INDEX($AF$5:$AQ$44,G331+1,F331)</f>
        <v>153</v>
      </c>
      <c r="J331" s="2" cm="1">
        <f t="array" ref="J331">INDEX($AU$5:$BF$44,G331+1,F331)</f>
        <v>241.9</v>
      </c>
      <c r="K331" s="2" cm="1">
        <f t="array" ref="K331">INDEX($BJ$5:$BU$44,G331+1,F331)</f>
        <v>413.6</v>
      </c>
      <c r="L331" s="6" cm="1">
        <f t="array" ref="L331">INDEX($BY$5:$CJ$44,G331+1,F331)</f>
        <v>144.5</v>
      </c>
      <c r="M331" s="2" cm="1">
        <f t="array" ref="M331">INDEX($CN$5:$CY$44,G331+1,F331)</f>
        <v>378.5</v>
      </c>
      <c r="N331" s="2" cm="1">
        <f t="array" ref="N331">INDEX($DC$5:$DN$44,G331+1,F331)</f>
        <v>287.3</v>
      </c>
    </row>
    <row r="332" spans="5:14" x14ac:dyDescent="0.25">
      <c r="E332" t="str">
        <f t="shared" si="15"/>
        <v>27M6Y</v>
      </c>
      <c r="F332">
        <f t="shared" si="13"/>
        <v>6</v>
      </c>
      <c r="G332">
        <f t="shared" si="14"/>
        <v>27</v>
      </c>
      <c r="H332" s="6" cm="1">
        <f t="array" ref="H332">INDEX($Q$5:$AB$44,G332+1,F332)</f>
        <v>247.5</v>
      </c>
      <c r="I332" s="2" cm="1">
        <f t="array" ref="I332">INDEX($AF$5:$AQ$44,G332+1,F332)</f>
        <v>152.4</v>
      </c>
      <c r="J332" s="2" cm="1">
        <f t="array" ref="J332">INDEX($AU$5:$BF$44,G332+1,F332)</f>
        <v>241</v>
      </c>
      <c r="K332" s="2" cm="1">
        <f t="array" ref="K332">INDEX($BJ$5:$BU$44,G332+1,F332)</f>
        <v>412.1</v>
      </c>
      <c r="L332" s="6" cm="1">
        <f t="array" ref="L332">INDEX($BY$5:$CJ$44,G332+1,F332)</f>
        <v>144</v>
      </c>
      <c r="M332" s="2" cm="1">
        <f t="array" ref="M332">INDEX($CN$5:$CY$44,G332+1,F332)</f>
        <v>377.1</v>
      </c>
      <c r="N332" s="2" cm="1">
        <f t="array" ref="N332">INDEX($DC$5:$DN$44,G332+1,F332)</f>
        <v>286.2</v>
      </c>
    </row>
    <row r="333" spans="5:14" x14ac:dyDescent="0.25">
      <c r="E333" t="str">
        <f t="shared" si="15"/>
        <v>27M7Y</v>
      </c>
      <c r="F333">
        <f t="shared" si="13"/>
        <v>7</v>
      </c>
      <c r="G333">
        <f t="shared" si="14"/>
        <v>27</v>
      </c>
      <c r="H333" s="6" cm="1">
        <f t="array" ref="H333">INDEX($Q$5:$AB$44,G333+1,F333)</f>
        <v>246.6</v>
      </c>
      <c r="I333" s="2" cm="1">
        <f t="array" ref="I333">INDEX($AF$5:$AQ$44,G333+1,F333)</f>
        <v>151.80000000000001</v>
      </c>
      <c r="J333" s="2" cm="1">
        <f t="array" ref="J333">INDEX($AU$5:$BF$44,G333+1,F333)</f>
        <v>240.1</v>
      </c>
      <c r="K333" s="2" cm="1">
        <f t="array" ref="K333">INDEX($BJ$5:$BU$44,G333+1,F333)</f>
        <v>410.5</v>
      </c>
      <c r="L333" s="6" cm="1">
        <f t="array" ref="L333">INDEX($BY$5:$CJ$44,G333+1,F333)</f>
        <v>143.5</v>
      </c>
      <c r="M333" s="2" cm="1">
        <f t="array" ref="M333">INDEX($CN$5:$CY$44,G333+1,F333)</f>
        <v>375.7</v>
      </c>
      <c r="N333" s="2" cm="1">
        <f t="array" ref="N333">INDEX($DC$5:$DN$44,G333+1,F333)</f>
        <v>285.10000000000002</v>
      </c>
    </row>
    <row r="334" spans="5:14" x14ac:dyDescent="0.25">
      <c r="E334" t="str">
        <f t="shared" si="15"/>
        <v>27M8Y</v>
      </c>
      <c r="F334">
        <f t="shared" si="13"/>
        <v>8</v>
      </c>
      <c r="G334">
        <f t="shared" si="14"/>
        <v>27</v>
      </c>
      <c r="H334" s="6" cm="1">
        <f t="array" ref="H334">INDEX($Q$5:$AB$44,G334+1,F334)</f>
        <v>245.7</v>
      </c>
      <c r="I334" s="2" cm="1">
        <f t="array" ref="I334">INDEX($AF$5:$AQ$44,G334+1,F334)</f>
        <v>151.30000000000001</v>
      </c>
      <c r="J334" s="2" cm="1">
        <f t="array" ref="J334">INDEX($AU$5:$BF$44,G334+1,F334)</f>
        <v>239.2</v>
      </c>
      <c r="K334" s="2" cm="1">
        <f t="array" ref="K334">INDEX($BJ$5:$BU$44,G334+1,F334)</f>
        <v>409</v>
      </c>
      <c r="L334" s="6" cm="1">
        <f t="array" ref="L334">INDEX($BY$5:$CJ$44,G334+1,F334)</f>
        <v>142.9</v>
      </c>
      <c r="M334" s="2" cm="1">
        <f t="array" ref="M334">INDEX($CN$5:$CY$44,G334+1,F334)</f>
        <v>374.3</v>
      </c>
      <c r="N334" s="2" cm="1">
        <f t="array" ref="N334">INDEX($DC$5:$DN$44,G334+1,F334)</f>
        <v>284.10000000000002</v>
      </c>
    </row>
    <row r="335" spans="5:14" x14ac:dyDescent="0.25">
      <c r="E335" t="str">
        <f t="shared" si="15"/>
        <v>27M9Y</v>
      </c>
      <c r="F335">
        <f t="shared" si="13"/>
        <v>9</v>
      </c>
      <c r="G335">
        <f t="shared" si="14"/>
        <v>27</v>
      </c>
      <c r="H335" s="6" cm="1">
        <f t="array" ref="H335">INDEX($Q$5:$AB$44,G335+1,F335)</f>
        <v>244.8</v>
      </c>
      <c r="I335" s="2" cm="1">
        <f t="array" ref="I335">INDEX($AF$5:$AQ$44,G335+1,F335)</f>
        <v>150.69999999999999</v>
      </c>
      <c r="J335" s="2" cm="1">
        <f t="array" ref="J335">INDEX($AU$5:$BF$44,G335+1,F335)</f>
        <v>238.3</v>
      </c>
      <c r="K335" s="2" cm="1">
        <f t="array" ref="K335">INDEX($BJ$5:$BU$44,G335+1,F335)</f>
        <v>407.5</v>
      </c>
      <c r="L335" s="6" cm="1">
        <f t="array" ref="L335">INDEX($BY$5:$CJ$44,G335+1,F335)</f>
        <v>142.4</v>
      </c>
      <c r="M335" s="2" cm="1">
        <f t="array" ref="M335">INDEX($CN$5:$CY$44,G335+1,F335)</f>
        <v>372.9</v>
      </c>
      <c r="N335" s="2" cm="1">
        <f t="array" ref="N335">INDEX($DC$5:$DN$44,G335+1,F335)</f>
        <v>283</v>
      </c>
    </row>
    <row r="336" spans="5:14" x14ac:dyDescent="0.25">
      <c r="E336" t="str">
        <f t="shared" si="15"/>
        <v>27M10Y</v>
      </c>
      <c r="F336">
        <f t="shared" ref="F336:F399" si="16">F324</f>
        <v>10</v>
      </c>
      <c r="G336">
        <f t="shared" ref="G336:G399" si="17">G324+1</f>
        <v>27</v>
      </c>
      <c r="H336" s="6" cm="1">
        <f t="array" ref="H336">INDEX($Q$5:$AB$44,G336+1,F336)</f>
        <v>243.8</v>
      </c>
      <c r="I336" s="2" cm="1">
        <f t="array" ref="I336">INDEX($AF$5:$AQ$44,G336+1,F336)</f>
        <v>150.1</v>
      </c>
      <c r="J336" s="2" cm="1">
        <f t="array" ref="J336">INDEX($AU$5:$BF$44,G336+1,F336)</f>
        <v>237.4</v>
      </c>
      <c r="K336" s="2" cm="1">
        <f t="array" ref="K336">INDEX($BJ$5:$BU$44,G336+1,F336)</f>
        <v>406</v>
      </c>
      <c r="L336" s="6" cm="1">
        <f t="array" ref="L336">INDEX($BY$5:$CJ$44,G336+1,F336)</f>
        <v>141.9</v>
      </c>
      <c r="M336" s="2" cm="1">
        <f t="array" ref="M336">INDEX($CN$5:$CY$44,G336+1,F336)</f>
        <v>371.5</v>
      </c>
      <c r="N336" s="2" cm="1">
        <f t="array" ref="N336">INDEX($DC$5:$DN$44,G336+1,F336)</f>
        <v>282</v>
      </c>
    </row>
    <row r="337" spans="5:14" x14ac:dyDescent="0.25">
      <c r="E337" t="str">
        <f t="shared" si="15"/>
        <v>27M11Y</v>
      </c>
      <c r="F337">
        <f t="shared" si="16"/>
        <v>11</v>
      </c>
      <c r="G337">
        <f t="shared" si="17"/>
        <v>27</v>
      </c>
      <c r="H337" s="6" cm="1">
        <f t="array" ref="H337">INDEX($Q$5:$AB$44,G337+1,F337)</f>
        <v>242.9</v>
      </c>
      <c r="I337" s="2" cm="1">
        <f t="array" ref="I337">INDEX($AF$5:$AQ$44,G337+1,F337)</f>
        <v>149.6</v>
      </c>
      <c r="J337" s="2" cm="1">
        <f t="array" ref="J337">INDEX($AU$5:$BF$44,G337+1,F337)</f>
        <v>236.5</v>
      </c>
      <c r="K337" s="2" cm="1">
        <f t="array" ref="K337">INDEX($BJ$5:$BU$44,G337+1,F337)</f>
        <v>404.4</v>
      </c>
      <c r="L337" s="6" cm="1">
        <f t="array" ref="L337">INDEX($BY$5:$CJ$44,G337+1,F337)</f>
        <v>141.30000000000001</v>
      </c>
      <c r="M337" s="2" cm="1">
        <f t="array" ref="M337">INDEX($CN$5:$CY$44,G337+1,F337)</f>
        <v>370.1</v>
      </c>
      <c r="N337" s="2" cm="1">
        <f t="array" ref="N337">INDEX($DC$5:$DN$44,G337+1,F337)</f>
        <v>280.89999999999998</v>
      </c>
    </row>
    <row r="338" spans="5:14" x14ac:dyDescent="0.25">
      <c r="E338" t="str">
        <f t="shared" si="15"/>
        <v>27M12Y</v>
      </c>
      <c r="F338">
        <f t="shared" si="16"/>
        <v>12</v>
      </c>
      <c r="G338">
        <f t="shared" si="17"/>
        <v>27</v>
      </c>
      <c r="H338" s="6" cm="1">
        <f t="array" ref="H338">INDEX($Q$5:$AB$44,G338+1,F338)</f>
        <v>242</v>
      </c>
      <c r="I338" s="2" cm="1">
        <f t="array" ref="I338">INDEX($AF$5:$AQ$44,G338+1,F338)</f>
        <v>149</v>
      </c>
      <c r="J338" s="2" cm="1">
        <f t="array" ref="J338">INDEX($AU$5:$BF$44,G338+1,F338)</f>
        <v>235.6</v>
      </c>
      <c r="K338" s="2" cm="1">
        <f t="array" ref="K338">INDEX($BJ$5:$BU$44,G338+1,F338)</f>
        <v>402.9</v>
      </c>
      <c r="L338" s="6" cm="1">
        <f t="array" ref="L338">INDEX($BY$5:$CJ$44,G338+1,F338)</f>
        <v>140.80000000000001</v>
      </c>
      <c r="M338" s="2" cm="1">
        <f t="array" ref="M338">INDEX($CN$5:$CY$44,G338+1,F338)</f>
        <v>368.7</v>
      </c>
      <c r="N338" s="2" cm="1">
        <f t="array" ref="N338">INDEX($DC$5:$DN$44,G338+1,F338)</f>
        <v>279.8</v>
      </c>
    </row>
    <row r="339" spans="5:14" x14ac:dyDescent="0.25">
      <c r="E339" t="str">
        <f t="shared" si="15"/>
        <v>28M1Y</v>
      </c>
      <c r="F339">
        <f t="shared" si="16"/>
        <v>1</v>
      </c>
      <c r="G339">
        <f t="shared" si="17"/>
        <v>28</v>
      </c>
      <c r="H339" s="6" cm="1">
        <f t="array" ref="H339">INDEX($Q$5:$AB$44,G339+1,F339)</f>
        <v>241.1</v>
      </c>
      <c r="I339" s="2" cm="1">
        <f t="array" ref="I339">INDEX($AF$5:$AQ$44,G339+1,F339)</f>
        <v>148.4</v>
      </c>
      <c r="J339" s="2" cm="1">
        <f t="array" ref="J339">INDEX($AU$5:$BF$44,G339+1,F339)</f>
        <v>234.7</v>
      </c>
      <c r="K339" s="2" cm="1">
        <f t="array" ref="K339">INDEX($BJ$5:$BU$44,G339+1,F339)</f>
        <v>401.4</v>
      </c>
      <c r="L339" s="6" cm="1">
        <f t="array" ref="L339">INDEX($BY$5:$CJ$44,G339+1,F339)</f>
        <v>140.30000000000001</v>
      </c>
      <c r="M339" s="2" cm="1">
        <f t="array" ref="M339">INDEX($CN$5:$CY$44,G339+1,F339)</f>
        <v>367.3</v>
      </c>
      <c r="N339" s="2" cm="1">
        <f t="array" ref="N339">INDEX($DC$5:$DN$44,G339+1,F339)</f>
        <v>278.8</v>
      </c>
    </row>
    <row r="340" spans="5:14" x14ac:dyDescent="0.25">
      <c r="E340" t="str">
        <f t="shared" si="15"/>
        <v>28M2Y</v>
      </c>
      <c r="F340">
        <f t="shared" si="16"/>
        <v>2</v>
      </c>
      <c r="G340">
        <f t="shared" si="17"/>
        <v>28</v>
      </c>
      <c r="H340" s="6" cm="1">
        <f t="array" ref="H340">INDEX($Q$5:$AB$44,G340+1,F340)</f>
        <v>240.2</v>
      </c>
      <c r="I340" s="2" cm="1">
        <f t="array" ref="I340">INDEX($AF$5:$AQ$44,G340+1,F340)</f>
        <v>147.9</v>
      </c>
      <c r="J340" s="2" cm="1">
        <f t="array" ref="J340">INDEX($AU$5:$BF$44,G340+1,F340)</f>
        <v>233.8</v>
      </c>
      <c r="K340" s="2" cm="1">
        <f t="array" ref="K340">INDEX($BJ$5:$BU$44,G340+1,F340)</f>
        <v>399.8</v>
      </c>
      <c r="L340" s="6" cm="1">
        <f t="array" ref="L340">INDEX($BY$5:$CJ$44,G340+1,F340)</f>
        <v>139.69999999999999</v>
      </c>
      <c r="M340" s="2" cm="1">
        <f t="array" ref="M340">INDEX($CN$5:$CY$44,G340+1,F340)</f>
        <v>365.9</v>
      </c>
      <c r="N340" s="2" cm="1">
        <f t="array" ref="N340">INDEX($DC$5:$DN$44,G340+1,F340)</f>
        <v>277.7</v>
      </c>
    </row>
    <row r="341" spans="5:14" x14ac:dyDescent="0.25">
      <c r="E341" t="str">
        <f t="shared" si="15"/>
        <v>28M3Y</v>
      </c>
      <c r="F341">
        <f t="shared" si="16"/>
        <v>3</v>
      </c>
      <c r="G341">
        <f t="shared" si="17"/>
        <v>28</v>
      </c>
      <c r="H341" s="6" cm="1">
        <f t="array" ref="H341">INDEX($Q$5:$AB$44,G341+1,F341)</f>
        <v>239.3</v>
      </c>
      <c r="I341" s="2" cm="1">
        <f t="array" ref="I341">INDEX($AF$5:$AQ$44,G341+1,F341)</f>
        <v>147.30000000000001</v>
      </c>
      <c r="J341" s="2" cm="1">
        <f t="array" ref="J341">INDEX($AU$5:$BF$44,G341+1,F341)</f>
        <v>232.9</v>
      </c>
      <c r="K341" s="2" cm="1">
        <f t="array" ref="K341">INDEX($BJ$5:$BU$44,G341+1,F341)</f>
        <v>398.3</v>
      </c>
      <c r="L341" s="6" cm="1">
        <f t="array" ref="L341">INDEX($BY$5:$CJ$44,G341+1,F341)</f>
        <v>139.19999999999999</v>
      </c>
      <c r="M341" s="2" cm="1">
        <f t="array" ref="M341">INDEX($CN$5:$CY$44,G341+1,F341)</f>
        <v>364.5</v>
      </c>
      <c r="N341" s="2" cm="1">
        <f t="array" ref="N341">INDEX($DC$5:$DN$44,G341+1,F341)</f>
        <v>276.7</v>
      </c>
    </row>
    <row r="342" spans="5:14" x14ac:dyDescent="0.25">
      <c r="E342" t="str">
        <f t="shared" si="15"/>
        <v>28M4Y</v>
      </c>
      <c r="F342">
        <f t="shared" si="16"/>
        <v>4</v>
      </c>
      <c r="G342">
        <f t="shared" si="17"/>
        <v>28</v>
      </c>
      <c r="H342" s="6" cm="1">
        <f t="array" ref="H342">INDEX($Q$5:$AB$44,G342+1,F342)</f>
        <v>238.3</v>
      </c>
      <c r="I342" s="2" cm="1">
        <f t="array" ref="I342">INDEX($AF$5:$AQ$44,G342+1,F342)</f>
        <v>146.80000000000001</v>
      </c>
      <c r="J342" s="2" cm="1">
        <f t="array" ref="J342">INDEX($AU$5:$BF$44,G342+1,F342)</f>
        <v>232.1</v>
      </c>
      <c r="K342" s="2" cm="1">
        <f t="array" ref="K342">INDEX($BJ$5:$BU$44,G342+1,F342)</f>
        <v>396.8</v>
      </c>
      <c r="L342" s="6" cm="1">
        <f t="array" ref="L342">INDEX($BY$5:$CJ$44,G342+1,F342)</f>
        <v>138.69999999999999</v>
      </c>
      <c r="M342" s="2" cm="1">
        <f t="array" ref="M342">INDEX($CN$5:$CY$44,G342+1,F342)</f>
        <v>363.1</v>
      </c>
      <c r="N342" s="2" cm="1">
        <f t="array" ref="N342">INDEX($DC$5:$DN$44,G342+1,F342)</f>
        <v>275.60000000000002</v>
      </c>
    </row>
    <row r="343" spans="5:14" x14ac:dyDescent="0.25">
      <c r="E343" t="str">
        <f t="shared" si="15"/>
        <v>28M5Y</v>
      </c>
      <c r="F343">
        <f t="shared" si="16"/>
        <v>5</v>
      </c>
      <c r="G343">
        <f t="shared" si="17"/>
        <v>28</v>
      </c>
      <c r="H343" s="6" cm="1">
        <f t="array" ref="H343">INDEX($Q$5:$AB$44,G343+1,F343)</f>
        <v>237.4</v>
      </c>
      <c r="I343" s="2" cm="1">
        <f t="array" ref="I343">INDEX($AF$5:$AQ$44,G343+1,F343)</f>
        <v>146.19999999999999</v>
      </c>
      <c r="J343" s="2" cm="1">
        <f t="array" ref="J343">INDEX($AU$5:$BF$44,G343+1,F343)</f>
        <v>231.2</v>
      </c>
      <c r="K343" s="2" cm="1">
        <f t="array" ref="K343">INDEX($BJ$5:$BU$44,G343+1,F343)</f>
        <v>395.3</v>
      </c>
      <c r="L343" s="6" cm="1">
        <f t="array" ref="L343">INDEX($BY$5:$CJ$44,G343+1,F343)</f>
        <v>138.1</v>
      </c>
      <c r="M343" s="2" cm="1">
        <f t="array" ref="M343">INDEX($CN$5:$CY$44,G343+1,F343)</f>
        <v>361.7</v>
      </c>
      <c r="N343" s="2" cm="1">
        <f t="array" ref="N343">INDEX($DC$5:$DN$44,G343+1,F343)</f>
        <v>274.5</v>
      </c>
    </row>
    <row r="344" spans="5:14" x14ac:dyDescent="0.25">
      <c r="E344" t="str">
        <f t="shared" si="15"/>
        <v>28M6Y</v>
      </c>
      <c r="F344">
        <f t="shared" si="16"/>
        <v>6</v>
      </c>
      <c r="G344">
        <f t="shared" si="17"/>
        <v>28</v>
      </c>
      <c r="H344" s="6" cm="1">
        <f t="array" ref="H344">INDEX($Q$5:$AB$44,G344+1,F344)</f>
        <v>236.5</v>
      </c>
      <c r="I344" s="2" cm="1">
        <f t="array" ref="I344">INDEX($AF$5:$AQ$44,G344+1,F344)</f>
        <v>145.6</v>
      </c>
      <c r="J344" s="2" cm="1">
        <f t="array" ref="J344">INDEX($AU$5:$BF$44,G344+1,F344)</f>
        <v>230.3</v>
      </c>
      <c r="K344" s="2" cm="1">
        <f t="array" ref="K344">INDEX($BJ$5:$BU$44,G344+1,F344)</f>
        <v>393.7</v>
      </c>
      <c r="L344" s="6" cm="1">
        <f t="array" ref="L344">INDEX($BY$5:$CJ$44,G344+1,F344)</f>
        <v>137.6</v>
      </c>
      <c r="M344" s="2" cm="1">
        <f t="array" ref="M344">INDEX($CN$5:$CY$44,G344+1,F344)</f>
        <v>360.3</v>
      </c>
      <c r="N344" s="2" cm="1">
        <f t="array" ref="N344">INDEX($DC$5:$DN$44,G344+1,F344)</f>
        <v>273.5</v>
      </c>
    </row>
    <row r="345" spans="5:14" x14ac:dyDescent="0.25">
      <c r="E345" t="str">
        <f t="shared" si="15"/>
        <v>28M7Y</v>
      </c>
      <c r="F345">
        <f t="shared" si="16"/>
        <v>7</v>
      </c>
      <c r="G345">
        <f t="shared" si="17"/>
        <v>28</v>
      </c>
      <c r="H345" s="6" cm="1">
        <f t="array" ref="H345">INDEX($Q$5:$AB$44,G345+1,F345)</f>
        <v>235.6</v>
      </c>
      <c r="I345" s="2" cm="1">
        <f t="array" ref="I345">INDEX($AF$5:$AQ$44,G345+1,F345)</f>
        <v>145.1</v>
      </c>
      <c r="J345" s="2" cm="1">
        <f t="array" ref="J345">INDEX($AU$5:$BF$44,G345+1,F345)</f>
        <v>229.4</v>
      </c>
      <c r="K345" s="2" cm="1">
        <f t="array" ref="K345">INDEX($BJ$5:$BU$44,G345+1,F345)</f>
        <v>392.2</v>
      </c>
      <c r="L345" s="6" cm="1">
        <f t="array" ref="L345">INDEX($BY$5:$CJ$44,G345+1,F345)</f>
        <v>137.1</v>
      </c>
      <c r="M345" s="2" cm="1">
        <f t="array" ref="M345">INDEX($CN$5:$CY$44,G345+1,F345)</f>
        <v>358.9</v>
      </c>
      <c r="N345" s="2" cm="1">
        <f t="array" ref="N345">INDEX($DC$5:$DN$44,G345+1,F345)</f>
        <v>272.39999999999998</v>
      </c>
    </row>
    <row r="346" spans="5:14" x14ac:dyDescent="0.25">
      <c r="E346" t="str">
        <f t="shared" si="15"/>
        <v>28M8Y</v>
      </c>
      <c r="F346">
        <f t="shared" si="16"/>
        <v>8</v>
      </c>
      <c r="G346">
        <f t="shared" si="17"/>
        <v>28</v>
      </c>
      <c r="H346" s="6" cm="1">
        <f t="array" ref="H346">INDEX($Q$5:$AB$44,G346+1,F346)</f>
        <v>234.7</v>
      </c>
      <c r="I346" s="2" cm="1">
        <f t="array" ref="I346">INDEX($AF$5:$AQ$44,G346+1,F346)</f>
        <v>144.5</v>
      </c>
      <c r="J346" s="2" cm="1">
        <f t="array" ref="J346">INDEX($AU$5:$BF$44,G346+1,F346)</f>
        <v>228.5</v>
      </c>
      <c r="K346" s="2" cm="1">
        <f t="array" ref="K346">INDEX($BJ$5:$BU$44,G346+1,F346)</f>
        <v>390.7</v>
      </c>
      <c r="L346" s="6" cm="1">
        <f t="array" ref="L346">INDEX($BY$5:$CJ$44,G346+1,F346)</f>
        <v>136.5</v>
      </c>
      <c r="M346" s="2" cm="1">
        <f t="array" ref="M346">INDEX($CN$5:$CY$44,G346+1,F346)</f>
        <v>357.5</v>
      </c>
      <c r="N346" s="2" cm="1">
        <f t="array" ref="N346">INDEX($DC$5:$DN$44,G346+1,F346)</f>
        <v>271.39999999999998</v>
      </c>
    </row>
    <row r="347" spans="5:14" x14ac:dyDescent="0.25">
      <c r="E347" t="str">
        <f t="shared" si="15"/>
        <v>28M9Y</v>
      </c>
      <c r="F347">
        <f t="shared" si="16"/>
        <v>9</v>
      </c>
      <c r="G347">
        <f t="shared" si="17"/>
        <v>28</v>
      </c>
      <c r="H347" s="6" cm="1">
        <f t="array" ref="H347">INDEX($Q$5:$AB$44,G347+1,F347)</f>
        <v>233.8</v>
      </c>
      <c r="I347" s="2" cm="1">
        <f t="array" ref="I347">INDEX($AF$5:$AQ$44,G347+1,F347)</f>
        <v>143.9</v>
      </c>
      <c r="J347" s="2" cm="1">
        <f t="array" ref="J347">INDEX($AU$5:$BF$44,G347+1,F347)</f>
        <v>227.6</v>
      </c>
      <c r="K347" s="2" cm="1">
        <f t="array" ref="K347">INDEX($BJ$5:$BU$44,G347+1,F347)</f>
        <v>389.2</v>
      </c>
      <c r="L347" s="6" cm="1">
        <f t="array" ref="L347">INDEX($BY$5:$CJ$44,G347+1,F347)</f>
        <v>136</v>
      </c>
      <c r="M347" s="2" cm="1">
        <f t="array" ref="M347">INDEX($CN$5:$CY$44,G347+1,F347)</f>
        <v>356.2</v>
      </c>
      <c r="N347" s="2" cm="1">
        <f t="array" ref="N347">INDEX($DC$5:$DN$44,G347+1,F347)</f>
        <v>270.3</v>
      </c>
    </row>
    <row r="348" spans="5:14" x14ac:dyDescent="0.25">
      <c r="E348" t="str">
        <f t="shared" si="15"/>
        <v>28M10Y</v>
      </c>
      <c r="F348">
        <f t="shared" si="16"/>
        <v>10</v>
      </c>
      <c r="G348">
        <f t="shared" si="17"/>
        <v>28</v>
      </c>
      <c r="H348" s="6" cm="1">
        <f t="array" ref="H348">INDEX($Q$5:$AB$44,G348+1,F348)</f>
        <v>232.8</v>
      </c>
      <c r="I348" s="2" cm="1">
        <f t="array" ref="I348">INDEX($AF$5:$AQ$44,G348+1,F348)</f>
        <v>143.4</v>
      </c>
      <c r="J348" s="2" cm="1">
        <f t="array" ref="J348">INDEX($AU$5:$BF$44,G348+1,F348)</f>
        <v>226.7</v>
      </c>
      <c r="K348" s="2" cm="1">
        <f t="array" ref="K348">INDEX($BJ$5:$BU$44,G348+1,F348)</f>
        <v>387.6</v>
      </c>
      <c r="L348" s="6" cm="1">
        <f t="array" ref="L348">INDEX($BY$5:$CJ$44,G348+1,F348)</f>
        <v>135.5</v>
      </c>
      <c r="M348" s="2" cm="1">
        <f t="array" ref="M348">INDEX($CN$5:$CY$44,G348+1,F348)</f>
        <v>354.8</v>
      </c>
      <c r="N348" s="2" cm="1">
        <f t="array" ref="N348">INDEX($DC$5:$DN$44,G348+1,F348)</f>
        <v>269.2</v>
      </c>
    </row>
    <row r="349" spans="5:14" x14ac:dyDescent="0.25">
      <c r="E349" t="str">
        <f t="shared" si="15"/>
        <v>28M11Y</v>
      </c>
      <c r="F349">
        <f t="shared" si="16"/>
        <v>11</v>
      </c>
      <c r="G349">
        <f t="shared" si="17"/>
        <v>28</v>
      </c>
      <c r="H349" s="6" cm="1">
        <f t="array" ref="H349">INDEX($Q$5:$AB$44,G349+1,F349)</f>
        <v>231.9</v>
      </c>
      <c r="I349" s="2" cm="1">
        <f t="array" ref="I349">INDEX($AF$5:$AQ$44,G349+1,F349)</f>
        <v>142.80000000000001</v>
      </c>
      <c r="J349" s="2" cm="1">
        <f t="array" ref="J349">INDEX($AU$5:$BF$44,G349+1,F349)</f>
        <v>225.8</v>
      </c>
      <c r="K349" s="2" cm="1">
        <f t="array" ref="K349">INDEX($BJ$5:$BU$44,G349+1,F349)</f>
        <v>386.1</v>
      </c>
      <c r="L349" s="6" cm="1">
        <f t="array" ref="L349">INDEX($BY$5:$CJ$44,G349+1,F349)</f>
        <v>134.9</v>
      </c>
      <c r="M349" s="2" cm="1">
        <f t="array" ref="M349">INDEX($CN$5:$CY$44,G349+1,F349)</f>
        <v>353.4</v>
      </c>
      <c r="N349" s="2" cm="1">
        <f t="array" ref="N349">INDEX($DC$5:$DN$44,G349+1,F349)</f>
        <v>268.2</v>
      </c>
    </row>
    <row r="350" spans="5:14" x14ac:dyDescent="0.25">
      <c r="E350" t="str">
        <f t="shared" si="15"/>
        <v>28M12Y</v>
      </c>
      <c r="F350">
        <f t="shared" si="16"/>
        <v>12</v>
      </c>
      <c r="G350">
        <f t="shared" si="17"/>
        <v>28</v>
      </c>
      <c r="H350" s="6" cm="1">
        <f t="array" ref="H350">INDEX($Q$5:$AB$44,G350+1,F350)</f>
        <v>231</v>
      </c>
      <c r="I350" s="2" cm="1">
        <f t="array" ref="I350">INDEX($AF$5:$AQ$44,G350+1,F350)</f>
        <v>142.19999999999999</v>
      </c>
      <c r="J350" s="2" cm="1">
        <f t="array" ref="J350">INDEX($AU$5:$BF$44,G350+1,F350)</f>
        <v>224.9</v>
      </c>
      <c r="K350" s="2" cm="1">
        <f t="array" ref="K350">INDEX($BJ$5:$BU$44,G350+1,F350)</f>
        <v>384.6</v>
      </c>
      <c r="L350" s="6" cm="1">
        <f t="array" ref="L350">INDEX($BY$5:$CJ$44,G350+1,F350)</f>
        <v>134.4</v>
      </c>
      <c r="M350" s="2" cm="1">
        <f t="array" ref="M350">INDEX($CN$5:$CY$44,G350+1,F350)</f>
        <v>352</v>
      </c>
      <c r="N350" s="2" cm="1">
        <f t="array" ref="N350">INDEX($DC$5:$DN$44,G350+1,F350)</f>
        <v>267.10000000000002</v>
      </c>
    </row>
    <row r="351" spans="5:14" x14ac:dyDescent="0.25">
      <c r="E351" t="str">
        <f t="shared" si="15"/>
        <v>29M1Y</v>
      </c>
      <c r="F351">
        <f t="shared" si="16"/>
        <v>1</v>
      </c>
      <c r="G351">
        <f t="shared" si="17"/>
        <v>29</v>
      </c>
      <c r="H351" s="6" cm="1">
        <f t="array" ref="H351">INDEX($Q$5:$AB$44,G351+1,F351)</f>
        <v>230.1</v>
      </c>
      <c r="I351" s="2" cm="1">
        <f t="array" ref="I351">INDEX($AF$5:$AQ$44,G351+1,F351)</f>
        <v>141.69999999999999</v>
      </c>
      <c r="J351" s="2" cm="1">
        <f t="array" ref="J351">INDEX($AU$5:$BF$44,G351+1,F351)</f>
        <v>224</v>
      </c>
      <c r="K351" s="2" cm="1">
        <f t="array" ref="K351">INDEX($BJ$5:$BU$44,G351+1,F351)</f>
        <v>383</v>
      </c>
      <c r="L351" s="6" cm="1">
        <f t="array" ref="L351">INDEX($BY$5:$CJ$44,G351+1,F351)</f>
        <v>133.9</v>
      </c>
      <c r="M351" s="2" cm="1">
        <f t="array" ref="M351">INDEX($CN$5:$CY$44,G351+1,F351)</f>
        <v>350.6</v>
      </c>
      <c r="N351" s="2" cm="1">
        <f t="array" ref="N351">INDEX($DC$5:$DN$44,G351+1,F351)</f>
        <v>266.10000000000002</v>
      </c>
    </row>
    <row r="352" spans="5:14" x14ac:dyDescent="0.25">
      <c r="E352" t="str">
        <f t="shared" si="15"/>
        <v>29M2Y</v>
      </c>
      <c r="F352">
        <f t="shared" si="16"/>
        <v>2</v>
      </c>
      <c r="G352">
        <f t="shared" si="17"/>
        <v>29</v>
      </c>
      <c r="H352" s="6" cm="1">
        <f t="array" ref="H352">INDEX($Q$5:$AB$44,G352+1,F352)</f>
        <v>229.2</v>
      </c>
      <c r="I352" s="2" cm="1">
        <f t="array" ref="I352">INDEX($AF$5:$AQ$44,G352+1,F352)</f>
        <v>141.1</v>
      </c>
      <c r="J352" s="2" cm="1">
        <f t="array" ref="J352">INDEX($AU$5:$BF$44,G352+1,F352)</f>
        <v>223.1</v>
      </c>
      <c r="K352" s="2" cm="1">
        <f t="array" ref="K352">INDEX($BJ$5:$BU$44,G352+1,F352)</f>
        <v>381.5</v>
      </c>
      <c r="L352" s="6" cm="1">
        <f t="array" ref="L352">INDEX($BY$5:$CJ$44,G352+1,F352)</f>
        <v>133.30000000000001</v>
      </c>
      <c r="M352" s="2" cm="1">
        <f t="array" ref="M352">INDEX($CN$5:$CY$44,G352+1,F352)</f>
        <v>349.2</v>
      </c>
      <c r="N352" s="2" cm="1">
        <f t="array" ref="N352">INDEX($DC$5:$DN$44,G352+1,F352)</f>
        <v>265</v>
      </c>
    </row>
    <row r="353" spans="5:14" x14ac:dyDescent="0.25">
      <c r="E353" t="str">
        <f t="shared" si="15"/>
        <v>29M3Y</v>
      </c>
      <c r="F353">
        <f t="shared" si="16"/>
        <v>3</v>
      </c>
      <c r="G353">
        <f t="shared" si="17"/>
        <v>29</v>
      </c>
      <c r="H353" s="6" cm="1">
        <f t="array" ref="H353">INDEX($Q$5:$AB$44,G353+1,F353)</f>
        <v>228.3</v>
      </c>
      <c r="I353" s="2" cm="1">
        <f t="array" ref="I353">INDEX($AF$5:$AQ$44,G353+1,F353)</f>
        <v>140.5</v>
      </c>
      <c r="J353" s="2" cm="1">
        <f t="array" ref="J353">INDEX($AU$5:$BF$44,G353+1,F353)</f>
        <v>222.2</v>
      </c>
      <c r="K353" s="2" cm="1">
        <f t="array" ref="K353">INDEX($BJ$5:$BU$44,G353+1,F353)</f>
        <v>380</v>
      </c>
      <c r="L353" s="6" cm="1">
        <f t="array" ref="L353">INDEX($BY$5:$CJ$44,G353+1,F353)</f>
        <v>132.80000000000001</v>
      </c>
      <c r="M353" s="2" cm="1">
        <f t="array" ref="M353">INDEX($CN$5:$CY$44,G353+1,F353)</f>
        <v>347.8</v>
      </c>
      <c r="N353" s="2" cm="1">
        <f t="array" ref="N353">INDEX($DC$5:$DN$44,G353+1,F353)</f>
        <v>263.89999999999998</v>
      </c>
    </row>
    <row r="354" spans="5:14" x14ac:dyDescent="0.25">
      <c r="E354" t="str">
        <f t="shared" si="15"/>
        <v>29M4Y</v>
      </c>
      <c r="F354">
        <f t="shared" si="16"/>
        <v>4</v>
      </c>
      <c r="G354">
        <f t="shared" si="17"/>
        <v>29</v>
      </c>
      <c r="H354" s="6" cm="1">
        <f t="array" ref="H354">INDEX($Q$5:$AB$44,G354+1,F354)</f>
        <v>227.3</v>
      </c>
      <c r="I354" s="2" cm="1">
        <f t="array" ref="I354">INDEX($AF$5:$AQ$44,G354+1,F354)</f>
        <v>140</v>
      </c>
      <c r="J354" s="2" cm="1">
        <f t="array" ref="J354">INDEX($AU$5:$BF$44,G354+1,F354)</f>
        <v>221.3</v>
      </c>
      <c r="K354" s="2" cm="1">
        <f t="array" ref="K354">INDEX($BJ$5:$BU$44,G354+1,F354)</f>
        <v>378.5</v>
      </c>
      <c r="L354" s="6" cm="1">
        <f t="array" ref="L354">INDEX($BY$5:$CJ$44,G354+1,F354)</f>
        <v>132.30000000000001</v>
      </c>
      <c r="M354" s="2" cm="1">
        <f t="array" ref="M354">INDEX($CN$5:$CY$44,G354+1,F354)</f>
        <v>346.4</v>
      </c>
      <c r="N354" s="2" cm="1">
        <f t="array" ref="N354">INDEX($DC$5:$DN$44,G354+1,F354)</f>
        <v>262.89999999999998</v>
      </c>
    </row>
    <row r="355" spans="5:14" x14ac:dyDescent="0.25">
      <c r="E355" t="str">
        <f t="shared" si="15"/>
        <v>29M5Y</v>
      </c>
      <c r="F355">
        <f t="shared" si="16"/>
        <v>5</v>
      </c>
      <c r="G355">
        <f t="shared" si="17"/>
        <v>29</v>
      </c>
      <c r="H355" s="6" cm="1">
        <f t="array" ref="H355">INDEX($Q$5:$AB$44,G355+1,F355)</f>
        <v>226.4</v>
      </c>
      <c r="I355" s="2" cm="1">
        <f t="array" ref="I355">INDEX($AF$5:$AQ$44,G355+1,F355)</f>
        <v>139.4</v>
      </c>
      <c r="J355" s="2" cm="1">
        <f t="array" ref="J355">INDEX($AU$5:$BF$44,G355+1,F355)</f>
        <v>220.4</v>
      </c>
      <c r="K355" s="2" cm="1">
        <f t="array" ref="K355">INDEX($BJ$5:$BU$44,G355+1,F355)</f>
        <v>376.9</v>
      </c>
      <c r="L355" s="6" cm="1">
        <f t="array" ref="L355">INDEX($BY$5:$CJ$44,G355+1,F355)</f>
        <v>131.69999999999999</v>
      </c>
      <c r="M355" s="2" cm="1">
        <f t="array" ref="M355">INDEX($CN$5:$CY$44,G355+1,F355)</f>
        <v>345</v>
      </c>
      <c r="N355" s="2" cm="1">
        <f t="array" ref="N355">INDEX($DC$5:$DN$44,G355+1,F355)</f>
        <v>261.8</v>
      </c>
    </row>
    <row r="356" spans="5:14" x14ac:dyDescent="0.25">
      <c r="E356" t="str">
        <f t="shared" si="15"/>
        <v>29M6Y</v>
      </c>
      <c r="F356">
        <f t="shared" si="16"/>
        <v>6</v>
      </c>
      <c r="G356">
        <f t="shared" si="17"/>
        <v>29</v>
      </c>
      <c r="H356" s="6" cm="1">
        <f t="array" ref="H356">INDEX($Q$5:$AB$44,G356+1,F356)</f>
        <v>225.5</v>
      </c>
      <c r="I356" s="2" cm="1">
        <f t="array" ref="I356">INDEX($AF$5:$AQ$44,G356+1,F356)</f>
        <v>138.9</v>
      </c>
      <c r="J356" s="2" cm="1">
        <f t="array" ref="J356">INDEX($AU$5:$BF$44,G356+1,F356)</f>
        <v>219.6</v>
      </c>
      <c r="K356" s="2" cm="1">
        <f t="array" ref="K356">INDEX($BJ$5:$BU$44,G356+1,F356)</f>
        <v>375.4</v>
      </c>
      <c r="L356" s="6" cm="1">
        <f t="array" ref="L356">INDEX($BY$5:$CJ$44,G356+1,F356)</f>
        <v>131.19999999999999</v>
      </c>
      <c r="M356" s="2" cm="1">
        <f t="array" ref="M356">INDEX($CN$5:$CY$44,G356+1,F356)</f>
        <v>343.6</v>
      </c>
      <c r="N356" s="2" cm="1">
        <f t="array" ref="N356">INDEX($DC$5:$DN$44,G356+1,F356)</f>
        <v>260.8</v>
      </c>
    </row>
    <row r="357" spans="5:14" x14ac:dyDescent="0.25">
      <c r="E357" t="str">
        <f t="shared" si="15"/>
        <v>29M7Y</v>
      </c>
      <c r="F357">
        <f t="shared" si="16"/>
        <v>7</v>
      </c>
      <c r="G357">
        <f t="shared" si="17"/>
        <v>29</v>
      </c>
      <c r="H357" s="6" cm="1">
        <f t="array" ref="H357">INDEX($Q$5:$AB$44,G357+1,F357)</f>
        <v>224.6</v>
      </c>
      <c r="I357" s="2" cm="1">
        <f t="array" ref="I357">INDEX($AF$5:$AQ$44,G357+1,F357)</f>
        <v>138.30000000000001</v>
      </c>
      <c r="J357" s="2" cm="1">
        <f t="array" ref="J357">INDEX($AU$5:$BF$44,G357+1,F357)</f>
        <v>218.7</v>
      </c>
      <c r="K357" s="2" cm="1">
        <f t="array" ref="K357">INDEX($BJ$5:$BU$44,G357+1,F357)</f>
        <v>373.9</v>
      </c>
      <c r="L357" s="6" cm="1">
        <f t="array" ref="L357">INDEX($BY$5:$CJ$44,G357+1,F357)</f>
        <v>130.69999999999999</v>
      </c>
      <c r="M357" s="2" cm="1">
        <f t="array" ref="M357">INDEX($CN$5:$CY$44,G357+1,F357)</f>
        <v>342.2</v>
      </c>
      <c r="N357" s="2" cm="1">
        <f t="array" ref="N357">INDEX($DC$5:$DN$44,G357+1,F357)</f>
        <v>259.7</v>
      </c>
    </row>
    <row r="358" spans="5:14" x14ac:dyDescent="0.25">
      <c r="E358" t="str">
        <f t="shared" si="15"/>
        <v>29M8Y</v>
      </c>
      <c r="F358">
        <f t="shared" si="16"/>
        <v>8</v>
      </c>
      <c r="G358">
        <f t="shared" si="17"/>
        <v>29</v>
      </c>
      <c r="H358" s="6" cm="1">
        <f t="array" ref="H358">INDEX($Q$5:$AB$44,G358+1,F358)</f>
        <v>223.7</v>
      </c>
      <c r="I358" s="2" cm="1">
        <f t="array" ref="I358">INDEX($AF$5:$AQ$44,G358+1,F358)</f>
        <v>137.69999999999999</v>
      </c>
      <c r="J358" s="2" cm="1">
        <f t="array" ref="J358">INDEX($AU$5:$BF$44,G358+1,F358)</f>
        <v>217.8</v>
      </c>
      <c r="K358" s="2" cm="1">
        <f t="array" ref="K358">INDEX($BJ$5:$BU$44,G358+1,F358)</f>
        <v>372.4</v>
      </c>
      <c r="L358" s="6" cm="1">
        <f t="array" ref="L358">INDEX($BY$5:$CJ$44,G358+1,F358)</f>
        <v>130.1</v>
      </c>
      <c r="M358" s="2" cm="1">
        <f t="array" ref="M358">INDEX($CN$5:$CY$44,G358+1,F358)</f>
        <v>340.8</v>
      </c>
      <c r="N358" s="2" cm="1">
        <f t="array" ref="N358">INDEX($DC$5:$DN$44,G358+1,F358)</f>
        <v>258.60000000000002</v>
      </c>
    </row>
    <row r="359" spans="5:14" x14ac:dyDescent="0.25">
      <c r="E359" t="str">
        <f t="shared" si="15"/>
        <v>29M9Y</v>
      </c>
      <c r="F359">
        <f t="shared" si="16"/>
        <v>9</v>
      </c>
      <c r="G359">
        <f t="shared" si="17"/>
        <v>29</v>
      </c>
      <c r="H359" s="6" cm="1">
        <f t="array" ref="H359">INDEX($Q$5:$AB$44,G359+1,F359)</f>
        <v>222.8</v>
      </c>
      <c r="I359" s="2" cm="1">
        <f t="array" ref="I359">INDEX($AF$5:$AQ$44,G359+1,F359)</f>
        <v>137.19999999999999</v>
      </c>
      <c r="J359" s="2" cm="1">
        <f t="array" ref="J359">INDEX($AU$5:$BF$44,G359+1,F359)</f>
        <v>216.9</v>
      </c>
      <c r="K359" s="2" cm="1">
        <f t="array" ref="K359">INDEX($BJ$5:$BU$44,G359+1,F359)</f>
        <v>370.8</v>
      </c>
      <c r="L359" s="6" cm="1">
        <f t="array" ref="L359">INDEX($BY$5:$CJ$44,G359+1,F359)</f>
        <v>129.6</v>
      </c>
      <c r="M359" s="2" cm="1">
        <f t="array" ref="M359">INDEX($CN$5:$CY$44,G359+1,F359)</f>
        <v>339.4</v>
      </c>
      <c r="N359" s="2" cm="1">
        <f t="array" ref="N359">INDEX($DC$5:$DN$44,G359+1,F359)</f>
        <v>257.60000000000002</v>
      </c>
    </row>
    <row r="360" spans="5:14" x14ac:dyDescent="0.25">
      <c r="E360" t="str">
        <f t="shared" si="15"/>
        <v>29M10Y</v>
      </c>
      <c r="F360">
        <f t="shared" si="16"/>
        <v>10</v>
      </c>
      <c r="G360">
        <f t="shared" si="17"/>
        <v>29</v>
      </c>
      <c r="H360" s="6" cm="1">
        <f t="array" ref="H360">INDEX($Q$5:$AB$44,G360+1,F360)</f>
        <v>221.8</v>
      </c>
      <c r="I360" s="2" cm="1">
        <f t="array" ref="I360">INDEX($AF$5:$AQ$44,G360+1,F360)</f>
        <v>136.6</v>
      </c>
      <c r="J360" s="2" cm="1">
        <f t="array" ref="J360">INDEX($AU$5:$BF$44,G360+1,F360)</f>
        <v>216</v>
      </c>
      <c r="K360" s="2" cm="1">
        <f t="array" ref="K360">INDEX($BJ$5:$BU$44,G360+1,F360)</f>
        <v>369.3</v>
      </c>
      <c r="L360" s="6" cm="1">
        <f t="array" ref="L360">INDEX($BY$5:$CJ$44,G360+1,F360)</f>
        <v>129.1</v>
      </c>
      <c r="M360" s="2" cm="1">
        <f t="array" ref="M360">INDEX($CN$5:$CY$44,G360+1,F360)</f>
        <v>338</v>
      </c>
      <c r="N360" s="2" cm="1">
        <f t="array" ref="N360">INDEX($DC$5:$DN$44,G360+1,F360)</f>
        <v>256.5</v>
      </c>
    </row>
    <row r="361" spans="5:14" x14ac:dyDescent="0.25">
      <c r="E361" t="str">
        <f t="shared" si="15"/>
        <v>29M11Y</v>
      </c>
      <c r="F361">
        <f t="shared" si="16"/>
        <v>11</v>
      </c>
      <c r="G361">
        <f t="shared" si="17"/>
        <v>29</v>
      </c>
      <c r="H361" s="6" cm="1">
        <f t="array" ref="H361">INDEX($Q$5:$AB$44,G361+1,F361)</f>
        <v>220.9</v>
      </c>
      <c r="I361" s="2" cm="1">
        <f t="array" ref="I361">INDEX($AF$5:$AQ$44,G361+1,F361)</f>
        <v>136</v>
      </c>
      <c r="J361" s="2" cm="1">
        <f t="array" ref="J361">INDEX($AU$5:$BF$44,G361+1,F361)</f>
        <v>215.1</v>
      </c>
      <c r="K361" s="2" cm="1">
        <f t="array" ref="K361">INDEX($BJ$5:$BU$44,G361+1,F361)</f>
        <v>367.8</v>
      </c>
      <c r="L361" s="6" cm="1">
        <f t="array" ref="L361">INDEX($BY$5:$CJ$44,G361+1,F361)</f>
        <v>128.5</v>
      </c>
      <c r="M361" s="2" cm="1">
        <f t="array" ref="M361">INDEX($CN$5:$CY$44,G361+1,F361)</f>
        <v>336.6</v>
      </c>
      <c r="N361" s="2" cm="1">
        <f t="array" ref="N361">INDEX($DC$5:$DN$44,G361+1,F361)</f>
        <v>255.5</v>
      </c>
    </row>
    <row r="362" spans="5:14" x14ac:dyDescent="0.25">
      <c r="E362" t="str">
        <f t="shared" si="15"/>
        <v>29M12Y</v>
      </c>
      <c r="F362">
        <f t="shared" si="16"/>
        <v>12</v>
      </c>
      <c r="G362">
        <f t="shared" si="17"/>
        <v>29</v>
      </c>
      <c r="H362" s="6" cm="1">
        <f t="array" ref="H362">INDEX($Q$5:$AB$44,G362+1,F362)</f>
        <v>220</v>
      </c>
      <c r="I362" s="2" cm="1">
        <f t="array" ref="I362">INDEX($AF$5:$AQ$44,G362+1,F362)</f>
        <v>135.5</v>
      </c>
      <c r="J362" s="2" cm="1">
        <f t="array" ref="J362">INDEX($AU$5:$BF$44,G362+1,F362)</f>
        <v>214.2</v>
      </c>
      <c r="K362" s="2" cm="1">
        <f t="array" ref="K362">INDEX($BJ$5:$BU$44,G362+1,F362)</f>
        <v>366.3</v>
      </c>
      <c r="L362" s="6" cm="1">
        <f t="array" ref="L362">INDEX($BY$5:$CJ$44,G362+1,F362)</f>
        <v>128</v>
      </c>
      <c r="M362" s="2" cm="1">
        <f t="array" ref="M362">INDEX($CN$5:$CY$44,G362+1,F362)</f>
        <v>335.2</v>
      </c>
      <c r="N362" s="2" cm="1">
        <f t="array" ref="N362">INDEX($DC$5:$DN$44,G362+1,F362)</f>
        <v>254.4</v>
      </c>
    </row>
    <row r="363" spans="5:14" x14ac:dyDescent="0.25">
      <c r="E363" t="str">
        <f t="shared" si="15"/>
        <v>30M1Y</v>
      </c>
      <c r="F363">
        <f t="shared" si="16"/>
        <v>1</v>
      </c>
      <c r="G363">
        <f t="shared" si="17"/>
        <v>30</v>
      </c>
      <c r="H363" s="6" cm="1">
        <f t="array" ref="H363">INDEX($Q$5:$AB$44,G363+1,F363)</f>
        <v>219.1</v>
      </c>
      <c r="I363" s="2" cm="1">
        <f t="array" ref="I363">INDEX($AF$5:$AQ$44,G363+1,F363)</f>
        <v>134.9</v>
      </c>
      <c r="J363" s="2" cm="1">
        <f t="array" ref="J363">INDEX($AU$5:$BF$44,G363+1,F363)</f>
        <v>213.3</v>
      </c>
      <c r="K363" s="2" cm="1">
        <f t="array" ref="K363">INDEX($BJ$5:$BU$44,G363+1,F363)</f>
        <v>364.7</v>
      </c>
      <c r="L363" s="6" cm="1">
        <f t="array" ref="L363">INDEX($BY$5:$CJ$44,G363+1,F363)</f>
        <v>127.5</v>
      </c>
      <c r="M363" s="2" cm="1">
        <f t="array" ref="M363">INDEX($CN$5:$CY$44,G363+1,F363)</f>
        <v>333.8</v>
      </c>
      <c r="N363" s="2" cm="1">
        <f t="array" ref="N363">INDEX($DC$5:$DN$44,G363+1,F363)</f>
        <v>253.3</v>
      </c>
    </row>
    <row r="364" spans="5:14" x14ac:dyDescent="0.25">
      <c r="E364" t="str">
        <f t="shared" si="15"/>
        <v>30M2Y</v>
      </c>
      <c r="F364">
        <f t="shared" si="16"/>
        <v>2</v>
      </c>
      <c r="G364">
        <f t="shared" si="17"/>
        <v>30</v>
      </c>
      <c r="H364" s="6" cm="1">
        <f t="array" ref="H364">INDEX($Q$5:$AB$44,G364+1,F364)</f>
        <v>218.2</v>
      </c>
      <c r="I364" s="2" cm="1">
        <f t="array" ref="I364">INDEX($AF$5:$AQ$44,G364+1,F364)</f>
        <v>134.30000000000001</v>
      </c>
      <c r="J364" s="2" cm="1">
        <f t="array" ref="J364">INDEX($AU$5:$BF$44,G364+1,F364)</f>
        <v>212.4</v>
      </c>
      <c r="K364" s="2" cm="1">
        <f t="array" ref="K364">INDEX($BJ$5:$BU$44,G364+1,F364)</f>
        <v>363.2</v>
      </c>
      <c r="L364" s="6" cm="1">
        <f t="array" ref="L364">INDEX($BY$5:$CJ$44,G364+1,F364)</f>
        <v>126.9</v>
      </c>
      <c r="M364" s="2" cm="1">
        <f t="array" ref="M364">INDEX($CN$5:$CY$44,G364+1,F364)</f>
        <v>332.4</v>
      </c>
      <c r="N364" s="2" cm="1">
        <f t="array" ref="N364">INDEX($DC$5:$DN$44,G364+1,F364)</f>
        <v>252.3</v>
      </c>
    </row>
    <row r="365" spans="5:14" x14ac:dyDescent="0.25">
      <c r="E365" t="str">
        <f t="shared" si="15"/>
        <v>30M3Y</v>
      </c>
      <c r="F365">
        <f t="shared" si="16"/>
        <v>3</v>
      </c>
      <c r="G365">
        <f t="shared" si="17"/>
        <v>30</v>
      </c>
      <c r="H365" s="6" cm="1">
        <f t="array" ref="H365">INDEX($Q$5:$AB$44,G365+1,F365)</f>
        <v>217.3</v>
      </c>
      <c r="I365" s="2" cm="1">
        <f t="array" ref="I365">INDEX($AF$5:$AQ$44,G365+1,F365)</f>
        <v>133.80000000000001</v>
      </c>
      <c r="J365" s="2" cm="1">
        <f t="array" ref="J365">INDEX($AU$5:$BF$44,G365+1,F365)</f>
        <v>211.5</v>
      </c>
      <c r="K365" s="2" cm="1">
        <f t="array" ref="K365">INDEX($BJ$5:$BU$44,G365+1,F365)</f>
        <v>361.7</v>
      </c>
      <c r="L365" s="6" cm="1">
        <f t="array" ref="L365">INDEX($BY$5:$CJ$44,G365+1,F365)</f>
        <v>126.4</v>
      </c>
      <c r="M365" s="2" cm="1">
        <f t="array" ref="M365">INDEX($CN$5:$CY$44,G365+1,F365)</f>
        <v>331</v>
      </c>
      <c r="N365" s="2" cm="1">
        <f t="array" ref="N365">INDEX($DC$5:$DN$44,G365+1,F365)</f>
        <v>251.2</v>
      </c>
    </row>
    <row r="366" spans="5:14" x14ac:dyDescent="0.25">
      <c r="E366" t="str">
        <f t="shared" si="15"/>
        <v>30M4Y</v>
      </c>
      <c r="F366">
        <f t="shared" si="16"/>
        <v>4</v>
      </c>
      <c r="G366">
        <f t="shared" si="17"/>
        <v>30</v>
      </c>
      <c r="H366" s="6" cm="1">
        <f t="array" ref="H366">INDEX($Q$5:$AB$44,G366+1,F366)</f>
        <v>216.3</v>
      </c>
      <c r="I366" s="2" cm="1">
        <f t="array" ref="I366">INDEX($AF$5:$AQ$44,G366+1,F366)</f>
        <v>133.19999999999999</v>
      </c>
      <c r="J366" s="2" cm="1">
        <f t="array" ref="J366">INDEX($AU$5:$BF$44,G366+1,F366)</f>
        <v>210.6</v>
      </c>
      <c r="K366" s="2" cm="1">
        <f t="array" ref="K366">INDEX($BJ$5:$BU$44,G366+1,F366)</f>
        <v>360.1</v>
      </c>
      <c r="L366" s="6" cm="1">
        <f t="array" ref="L366">INDEX($BY$5:$CJ$44,G366+1,F366)</f>
        <v>125.9</v>
      </c>
      <c r="M366" s="2" cm="1">
        <f t="array" ref="M366">INDEX($CN$5:$CY$44,G366+1,F366)</f>
        <v>329.6</v>
      </c>
      <c r="N366" s="2" cm="1">
        <f t="array" ref="N366">INDEX($DC$5:$DN$44,G366+1,F366)</f>
        <v>250.2</v>
      </c>
    </row>
    <row r="367" spans="5:14" x14ac:dyDescent="0.25">
      <c r="E367" t="str">
        <f t="shared" si="15"/>
        <v>30M5Y</v>
      </c>
      <c r="F367">
        <f t="shared" si="16"/>
        <v>5</v>
      </c>
      <c r="G367">
        <f t="shared" si="17"/>
        <v>30</v>
      </c>
      <c r="H367" s="6" cm="1">
        <f t="array" ref="H367">INDEX($Q$5:$AB$44,G367+1,F367)</f>
        <v>215.4</v>
      </c>
      <c r="I367" s="2" cm="1">
        <f t="array" ref="I367">INDEX($AF$5:$AQ$44,G367+1,F367)</f>
        <v>132.6</v>
      </c>
      <c r="J367" s="2" cm="1">
        <f t="array" ref="J367">INDEX($AU$5:$BF$44,G367+1,F367)</f>
        <v>209.7</v>
      </c>
      <c r="K367" s="2" cm="1">
        <f t="array" ref="K367">INDEX($BJ$5:$BU$44,G367+1,F367)</f>
        <v>358.6</v>
      </c>
      <c r="L367" s="6" cm="1">
        <f t="array" ref="L367">INDEX($BY$5:$CJ$44,G367+1,F367)</f>
        <v>125.3</v>
      </c>
      <c r="M367" s="2" cm="1">
        <f t="array" ref="M367">INDEX($CN$5:$CY$44,G367+1,F367)</f>
        <v>328.2</v>
      </c>
      <c r="N367" s="2" cm="1">
        <f t="array" ref="N367">INDEX($DC$5:$DN$44,G367+1,F367)</f>
        <v>249.1</v>
      </c>
    </row>
    <row r="368" spans="5:14" x14ac:dyDescent="0.25">
      <c r="E368" t="str">
        <f t="shared" si="15"/>
        <v>30M6Y</v>
      </c>
      <c r="F368">
        <f t="shared" si="16"/>
        <v>6</v>
      </c>
      <c r="G368">
        <f t="shared" si="17"/>
        <v>30</v>
      </c>
      <c r="H368" s="6" cm="1">
        <f t="array" ref="H368">INDEX($Q$5:$AB$44,G368+1,F368)</f>
        <v>214.5</v>
      </c>
      <c r="I368" s="2" cm="1">
        <f t="array" ref="I368">INDEX($AF$5:$AQ$44,G368+1,F368)</f>
        <v>132.1</v>
      </c>
      <c r="J368" s="2" cm="1">
        <f t="array" ref="J368">INDEX($AU$5:$BF$44,G368+1,F368)</f>
        <v>208.8</v>
      </c>
      <c r="K368" s="2" cm="1">
        <f t="array" ref="K368">INDEX($BJ$5:$BU$44,G368+1,F368)</f>
        <v>357.1</v>
      </c>
      <c r="L368" s="6" cm="1">
        <f t="array" ref="L368">INDEX($BY$5:$CJ$44,G368+1,F368)</f>
        <v>124.8</v>
      </c>
      <c r="M368" s="2" cm="1">
        <f t="array" ref="M368">INDEX($CN$5:$CY$44,G368+1,F368)</f>
        <v>326.8</v>
      </c>
      <c r="N368" s="2" cm="1">
        <f t="array" ref="N368">INDEX($DC$5:$DN$44,G368+1,F368)</f>
        <v>248</v>
      </c>
    </row>
    <row r="369" spans="5:14" x14ac:dyDescent="0.25">
      <c r="E369" t="str">
        <f t="shared" si="15"/>
        <v>30M7Y</v>
      </c>
      <c r="F369">
        <f t="shared" si="16"/>
        <v>7</v>
      </c>
      <c r="G369">
        <f t="shared" si="17"/>
        <v>30</v>
      </c>
      <c r="H369" s="6" cm="1">
        <f t="array" ref="H369">INDEX($Q$5:$AB$44,G369+1,F369)</f>
        <v>213.6</v>
      </c>
      <c r="I369" s="2" cm="1">
        <f t="array" ref="I369">INDEX($AF$5:$AQ$44,G369+1,F369)</f>
        <v>131.5</v>
      </c>
      <c r="J369" s="2" cm="1">
        <f t="array" ref="J369">INDEX($AU$5:$BF$44,G369+1,F369)</f>
        <v>208</v>
      </c>
      <c r="K369" s="2" cm="1">
        <f t="array" ref="K369">INDEX($BJ$5:$BU$44,G369+1,F369)</f>
        <v>355.6</v>
      </c>
      <c r="L369" s="6" cm="1">
        <f t="array" ref="L369">INDEX($BY$5:$CJ$44,G369+1,F369)</f>
        <v>124.3</v>
      </c>
      <c r="M369" s="2" cm="1">
        <f t="array" ref="M369">INDEX($CN$5:$CY$44,G369+1,F369)</f>
        <v>325.39999999999998</v>
      </c>
      <c r="N369" s="2" cm="1">
        <f t="array" ref="N369">INDEX($DC$5:$DN$44,G369+1,F369)</f>
        <v>247</v>
      </c>
    </row>
    <row r="370" spans="5:14" x14ac:dyDescent="0.25">
      <c r="E370" t="str">
        <f t="shared" si="15"/>
        <v>30M8Y</v>
      </c>
      <c r="F370">
        <f t="shared" si="16"/>
        <v>8</v>
      </c>
      <c r="G370">
        <f t="shared" si="17"/>
        <v>30</v>
      </c>
      <c r="H370" s="6" cm="1">
        <f t="array" ref="H370">INDEX($Q$5:$AB$44,G370+1,F370)</f>
        <v>212.7</v>
      </c>
      <c r="I370" s="2" cm="1">
        <f t="array" ref="I370">INDEX($AF$5:$AQ$44,G370+1,F370)</f>
        <v>131</v>
      </c>
      <c r="J370" s="2" cm="1">
        <f t="array" ref="J370">INDEX($AU$5:$BF$44,G370+1,F370)</f>
        <v>207.1</v>
      </c>
      <c r="K370" s="2" cm="1">
        <f t="array" ref="K370">INDEX($BJ$5:$BU$44,G370+1,F370)</f>
        <v>354</v>
      </c>
      <c r="L370" s="6" cm="1">
        <f t="array" ref="L370">INDEX($BY$5:$CJ$44,G370+1,F370)</f>
        <v>123.7</v>
      </c>
      <c r="M370" s="2" cm="1">
        <f t="array" ref="M370">INDEX($CN$5:$CY$44,G370+1,F370)</f>
        <v>324</v>
      </c>
      <c r="N370" s="2" cm="1">
        <f t="array" ref="N370">INDEX($DC$5:$DN$44,G370+1,F370)</f>
        <v>245.9</v>
      </c>
    </row>
    <row r="371" spans="5:14" x14ac:dyDescent="0.25">
      <c r="E371" t="str">
        <f t="shared" si="15"/>
        <v>30M9Y</v>
      </c>
      <c r="F371">
        <f t="shared" si="16"/>
        <v>9</v>
      </c>
      <c r="G371">
        <f t="shared" si="17"/>
        <v>30</v>
      </c>
      <c r="H371" s="6" cm="1">
        <f t="array" ref="H371">INDEX($Q$5:$AB$44,G371+1,F371)</f>
        <v>211.8</v>
      </c>
      <c r="I371" s="2" cm="1">
        <f t="array" ref="I371">INDEX($AF$5:$AQ$44,G371+1,F371)</f>
        <v>130.4</v>
      </c>
      <c r="J371" s="2" cm="1">
        <f t="array" ref="J371">INDEX($AU$5:$BF$44,G371+1,F371)</f>
        <v>206.2</v>
      </c>
      <c r="K371" s="2" cm="1">
        <f t="array" ref="K371">INDEX($BJ$5:$BU$44,G371+1,F371)</f>
        <v>352.5</v>
      </c>
      <c r="L371" s="6" cm="1">
        <f t="array" ref="L371">INDEX($BY$5:$CJ$44,G371+1,F371)</f>
        <v>123.2</v>
      </c>
      <c r="M371" s="2" cm="1">
        <f t="array" ref="M371">INDEX($CN$5:$CY$44,G371+1,F371)</f>
        <v>322.60000000000002</v>
      </c>
      <c r="N371" s="2" cm="1">
        <f t="array" ref="N371">INDEX($DC$5:$DN$44,G371+1,F371)</f>
        <v>244.9</v>
      </c>
    </row>
    <row r="372" spans="5:14" x14ac:dyDescent="0.25">
      <c r="E372" t="str">
        <f t="shared" si="15"/>
        <v>30M10Y</v>
      </c>
      <c r="F372">
        <f t="shared" si="16"/>
        <v>10</v>
      </c>
      <c r="G372">
        <f t="shared" si="17"/>
        <v>30</v>
      </c>
      <c r="H372" s="6" cm="1">
        <f t="array" ref="H372">INDEX($Q$5:$AB$44,G372+1,F372)</f>
        <v>210.8</v>
      </c>
      <c r="I372" s="2" cm="1">
        <f t="array" ref="I372">INDEX($AF$5:$AQ$44,G372+1,F372)</f>
        <v>129.80000000000001</v>
      </c>
      <c r="J372" s="2" cm="1">
        <f t="array" ref="J372">INDEX($AU$5:$BF$44,G372+1,F372)</f>
        <v>205.3</v>
      </c>
      <c r="K372" s="2" cm="1">
        <f t="array" ref="K372">INDEX($BJ$5:$BU$44,G372+1,F372)</f>
        <v>351</v>
      </c>
      <c r="L372" s="6" cm="1">
        <f t="array" ref="L372">INDEX($BY$5:$CJ$44,G372+1,F372)</f>
        <v>122.7</v>
      </c>
      <c r="M372" s="2" cm="1">
        <f t="array" ref="M372">INDEX($CN$5:$CY$44,G372+1,F372)</f>
        <v>321.2</v>
      </c>
      <c r="N372" s="2" cm="1">
        <f t="array" ref="N372">INDEX($DC$5:$DN$44,G372+1,F372)</f>
        <v>243.8</v>
      </c>
    </row>
    <row r="373" spans="5:14" x14ac:dyDescent="0.25">
      <c r="E373" t="str">
        <f t="shared" si="15"/>
        <v>30M11Y</v>
      </c>
      <c r="F373">
        <f t="shared" si="16"/>
        <v>11</v>
      </c>
      <c r="G373">
        <f t="shared" si="17"/>
        <v>30</v>
      </c>
      <c r="H373" s="6" cm="1">
        <f t="array" ref="H373">INDEX($Q$5:$AB$44,G373+1,F373)</f>
        <v>209.9</v>
      </c>
      <c r="I373" s="2" cm="1">
        <f t="array" ref="I373">INDEX($AF$5:$AQ$44,G373+1,F373)</f>
        <v>129.30000000000001</v>
      </c>
      <c r="J373" s="2" cm="1">
        <f t="array" ref="J373">INDEX($AU$5:$BF$44,G373+1,F373)</f>
        <v>204.4</v>
      </c>
      <c r="K373" s="2" cm="1">
        <f t="array" ref="K373">INDEX($BJ$5:$BU$44,G373+1,F373)</f>
        <v>349.5</v>
      </c>
      <c r="L373" s="6" cm="1">
        <f t="array" ref="L373">INDEX($BY$5:$CJ$44,G373+1,F373)</f>
        <v>122.1</v>
      </c>
      <c r="M373" s="2" cm="1">
        <f t="array" ref="M373">INDEX($CN$5:$CY$44,G373+1,F373)</f>
        <v>319.8</v>
      </c>
      <c r="N373" s="2" cm="1">
        <f t="array" ref="N373">INDEX($DC$5:$DN$44,G373+1,F373)</f>
        <v>242.7</v>
      </c>
    </row>
    <row r="374" spans="5:14" x14ac:dyDescent="0.25">
      <c r="E374" t="str">
        <f t="shared" si="15"/>
        <v>30M12Y</v>
      </c>
      <c r="F374">
        <f t="shared" si="16"/>
        <v>12</v>
      </c>
      <c r="G374">
        <f t="shared" si="17"/>
        <v>30</v>
      </c>
      <c r="H374" s="6" cm="1">
        <f t="array" ref="H374">INDEX($Q$5:$AB$44,G374+1,F374)</f>
        <v>209</v>
      </c>
      <c r="I374" s="2" cm="1">
        <f t="array" ref="I374">INDEX($AF$5:$AQ$44,G374+1,F374)</f>
        <v>128.69999999999999</v>
      </c>
      <c r="J374" s="2" cm="1">
        <f t="array" ref="J374">INDEX($AU$5:$BF$44,G374+1,F374)</f>
        <v>203.5</v>
      </c>
      <c r="K374" s="2" cm="1">
        <f t="array" ref="K374">INDEX($BJ$5:$BU$44,G374+1,F374)</f>
        <v>347.9</v>
      </c>
      <c r="L374" s="6" cm="1">
        <f t="array" ref="L374">INDEX($BY$5:$CJ$44,G374+1,F374)</f>
        <v>121.6</v>
      </c>
      <c r="M374" s="2" cm="1">
        <f t="array" ref="M374">INDEX($CN$5:$CY$44,G374+1,F374)</f>
        <v>318.39999999999998</v>
      </c>
      <c r="N374" s="2" cm="1">
        <f t="array" ref="N374">INDEX($DC$5:$DN$44,G374+1,F374)</f>
        <v>241.7</v>
      </c>
    </row>
    <row r="375" spans="5:14" x14ac:dyDescent="0.25">
      <c r="E375" t="str">
        <f t="shared" si="15"/>
        <v>31M1Y</v>
      </c>
      <c r="F375">
        <f t="shared" si="16"/>
        <v>1</v>
      </c>
      <c r="G375">
        <f t="shared" si="17"/>
        <v>31</v>
      </c>
      <c r="H375" s="6" cm="1">
        <f t="array" ref="H375">INDEX($Q$5:$AB$44,G375+1,F375)</f>
        <v>208.1</v>
      </c>
      <c r="I375" s="2" cm="1">
        <f t="array" ref="I375">INDEX($AF$5:$AQ$44,G375+1,F375)</f>
        <v>128.1</v>
      </c>
      <c r="J375" s="2" cm="1">
        <f t="array" ref="J375">INDEX($AU$5:$BF$44,G375+1,F375)</f>
        <v>202.6</v>
      </c>
      <c r="K375" s="2" cm="1">
        <f t="array" ref="K375">INDEX($BJ$5:$BU$44,G375+1,F375)</f>
        <v>346.4</v>
      </c>
      <c r="L375" s="6" cm="1">
        <f t="array" ref="L375">INDEX($BY$5:$CJ$44,G375+1,F375)</f>
        <v>121.1</v>
      </c>
      <c r="M375" s="2" cm="1">
        <f t="array" ref="M375">INDEX($CN$5:$CY$44,G375+1,F375)</f>
        <v>317</v>
      </c>
      <c r="N375" s="2" cm="1">
        <f t="array" ref="N375">INDEX($DC$5:$DN$44,G375+1,F375)</f>
        <v>240.6</v>
      </c>
    </row>
    <row r="376" spans="5:14" x14ac:dyDescent="0.25">
      <c r="E376" t="str">
        <f t="shared" si="15"/>
        <v>31M2Y</v>
      </c>
      <c r="F376">
        <f t="shared" si="16"/>
        <v>2</v>
      </c>
      <c r="G376">
        <f t="shared" si="17"/>
        <v>31</v>
      </c>
      <c r="H376" s="6" cm="1">
        <f t="array" ref="H376">INDEX($Q$5:$AB$44,G376+1,F376)</f>
        <v>207.2</v>
      </c>
      <c r="I376" s="2" cm="1">
        <f t="array" ref="I376">INDEX($AF$5:$AQ$44,G376+1,F376)</f>
        <v>127.6</v>
      </c>
      <c r="J376" s="2" cm="1">
        <f t="array" ref="J376">INDEX($AU$5:$BF$44,G376+1,F376)</f>
        <v>201.7</v>
      </c>
      <c r="K376" s="2" cm="1">
        <f t="array" ref="K376">INDEX($BJ$5:$BU$44,G376+1,F376)</f>
        <v>344.9</v>
      </c>
      <c r="L376" s="6" cm="1">
        <f t="array" ref="L376">INDEX($BY$5:$CJ$44,G376+1,F376)</f>
        <v>120.5</v>
      </c>
      <c r="M376" s="2" cm="1">
        <f t="array" ref="M376">INDEX($CN$5:$CY$44,G376+1,F376)</f>
        <v>315.60000000000002</v>
      </c>
      <c r="N376" s="2" cm="1">
        <f t="array" ref="N376">INDEX($DC$5:$DN$44,G376+1,F376)</f>
        <v>239.6</v>
      </c>
    </row>
    <row r="377" spans="5:14" x14ac:dyDescent="0.25">
      <c r="E377" t="str">
        <f t="shared" si="15"/>
        <v>31M3Y</v>
      </c>
      <c r="F377">
        <f t="shared" si="16"/>
        <v>3</v>
      </c>
      <c r="G377">
        <f t="shared" si="17"/>
        <v>31</v>
      </c>
      <c r="H377" s="6" cm="1">
        <f t="array" ref="H377">INDEX($Q$5:$AB$44,G377+1,F377)</f>
        <v>206.3</v>
      </c>
      <c r="I377" s="2" cm="1">
        <f t="array" ref="I377">INDEX($AF$5:$AQ$44,G377+1,F377)</f>
        <v>127</v>
      </c>
      <c r="J377" s="2" cm="1">
        <f t="array" ref="J377">INDEX($AU$5:$BF$44,G377+1,F377)</f>
        <v>200.8</v>
      </c>
      <c r="K377" s="2" cm="1">
        <f t="array" ref="K377">INDEX($BJ$5:$BU$44,G377+1,F377)</f>
        <v>343.3</v>
      </c>
      <c r="L377" s="6" cm="1">
        <f t="array" ref="L377">INDEX($BY$5:$CJ$44,G377+1,F377)</f>
        <v>120</v>
      </c>
      <c r="M377" s="2" cm="1">
        <f t="array" ref="M377">INDEX($CN$5:$CY$44,G377+1,F377)</f>
        <v>314.3</v>
      </c>
      <c r="N377" s="2" cm="1">
        <f t="array" ref="N377">INDEX($DC$5:$DN$44,G377+1,F377)</f>
        <v>238.5</v>
      </c>
    </row>
    <row r="378" spans="5:14" x14ac:dyDescent="0.25">
      <c r="E378" t="str">
        <f t="shared" si="15"/>
        <v>31M4Y</v>
      </c>
      <c r="F378">
        <f t="shared" si="16"/>
        <v>4</v>
      </c>
      <c r="G378">
        <f t="shared" si="17"/>
        <v>31</v>
      </c>
      <c r="H378" s="6" cm="1">
        <f t="array" ref="H378">INDEX($Q$5:$AB$44,G378+1,F378)</f>
        <v>205.3</v>
      </c>
      <c r="I378" s="2" cm="1">
        <f t="array" ref="I378">INDEX($AF$5:$AQ$44,G378+1,F378)</f>
        <v>126.4</v>
      </c>
      <c r="J378" s="2" cm="1">
        <f t="array" ref="J378">INDEX($AU$5:$BF$44,G378+1,F378)</f>
        <v>199.9</v>
      </c>
      <c r="K378" s="2" cm="1">
        <f t="array" ref="K378">INDEX($BJ$5:$BU$44,G378+1,F378)</f>
        <v>341.8</v>
      </c>
      <c r="L378" s="6" cm="1">
        <f t="array" ref="L378">INDEX($BY$5:$CJ$44,G378+1,F378)</f>
        <v>119.5</v>
      </c>
      <c r="M378" s="2" cm="1">
        <f t="array" ref="M378">INDEX($CN$5:$CY$44,G378+1,F378)</f>
        <v>312.89999999999998</v>
      </c>
      <c r="N378" s="2" cm="1">
        <f t="array" ref="N378">INDEX($DC$5:$DN$44,G378+1,F378)</f>
        <v>237.4</v>
      </c>
    </row>
    <row r="379" spans="5:14" x14ac:dyDescent="0.25">
      <c r="E379" t="str">
        <f t="shared" si="15"/>
        <v>31M5Y</v>
      </c>
      <c r="F379">
        <f t="shared" si="16"/>
        <v>5</v>
      </c>
      <c r="G379">
        <f t="shared" si="17"/>
        <v>31</v>
      </c>
      <c r="H379" s="6" cm="1">
        <f t="array" ref="H379">INDEX($Q$5:$AB$44,G379+1,F379)</f>
        <v>204.4</v>
      </c>
      <c r="I379" s="2" cm="1">
        <f t="array" ref="I379">INDEX($AF$5:$AQ$44,G379+1,F379)</f>
        <v>125.9</v>
      </c>
      <c r="J379" s="2" cm="1">
        <f t="array" ref="J379">INDEX($AU$5:$BF$44,G379+1,F379)</f>
        <v>199</v>
      </c>
      <c r="K379" s="2" cm="1">
        <f t="array" ref="K379">INDEX($BJ$5:$BU$44,G379+1,F379)</f>
        <v>340.3</v>
      </c>
      <c r="L379" s="6" cm="1">
        <f t="array" ref="L379">INDEX($BY$5:$CJ$44,G379+1,F379)</f>
        <v>118.9</v>
      </c>
      <c r="M379" s="2" cm="1">
        <f t="array" ref="M379">INDEX($CN$5:$CY$44,G379+1,F379)</f>
        <v>311.5</v>
      </c>
      <c r="N379" s="2" cm="1">
        <f t="array" ref="N379">INDEX($DC$5:$DN$44,G379+1,F379)</f>
        <v>236.4</v>
      </c>
    </row>
    <row r="380" spans="5:14" x14ac:dyDescent="0.25">
      <c r="E380" t="str">
        <f t="shared" si="15"/>
        <v>31M6Y</v>
      </c>
      <c r="F380">
        <f t="shared" si="16"/>
        <v>6</v>
      </c>
      <c r="G380">
        <f t="shared" si="17"/>
        <v>31</v>
      </c>
      <c r="H380" s="6" cm="1">
        <f t="array" ref="H380">INDEX($Q$5:$AB$44,G380+1,F380)</f>
        <v>203.5</v>
      </c>
      <c r="I380" s="2" cm="1">
        <f t="array" ref="I380">INDEX($AF$5:$AQ$44,G380+1,F380)</f>
        <v>125.3</v>
      </c>
      <c r="J380" s="2" cm="1">
        <f t="array" ref="J380">INDEX($AU$5:$BF$44,G380+1,F380)</f>
        <v>198.1</v>
      </c>
      <c r="K380" s="2" cm="1">
        <f t="array" ref="K380">INDEX($BJ$5:$BU$44,G380+1,F380)</f>
        <v>338.8</v>
      </c>
      <c r="L380" s="6" cm="1">
        <f t="array" ref="L380">INDEX($BY$5:$CJ$44,G380+1,F380)</f>
        <v>118.4</v>
      </c>
      <c r="M380" s="2" cm="1">
        <f t="array" ref="M380">INDEX($CN$5:$CY$44,G380+1,F380)</f>
        <v>310.10000000000002</v>
      </c>
      <c r="N380" s="2" cm="1">
        <f t="array" ref="N380">INDEX($DC$5:$DN$44,G380+1,F380)</f>
        <v>235.3</v>
      </c>
    </row>
    <row r="381" spans="5:14" x14ac:dyDescent="0.25">
      <c r="E381" t="str">
        <f t="shared" si="15"/>
        <v>31M7Y</v>
      </c>
      <c r="F381">
        <f t="shared" si="16"/>
        <v>7</v>
      </c>
      <c r="G381">
        <f t="shared" si="17"/>
        <v>31</v>
      </c>
      <c r="H381" s="6" cm="1">
        <f t="array" ref="H381">INDEX($Q$5:$AB$44,G381+1,F381)</f>
        <v>202.6</v>
      </c>
      <c r="I381" s="2" cm="1">
        <f t="array" ref="I381">INDEX($AF$5:$AQ$44,G381+1,F381)</f>
        <v>124.7</v>
      </c>
      <c r="J381" s="2" cm="1">
        <f t="array" ref="J381">INDEX($AU$5:$BF$44,G381+1,F381)</f>
        <v>197.2</v>
      </c>
      <c r="K381" s="2" cm="1">
        <f t="array" ref="K381">INDEX($BJ$5:$BU$44,G381+1,F381)</f>
        <v>337.2</v>
      </c>
      <c r="L381" s="6" cm="1">
        <f t="array" ref="L381">INDEX($BY$5:$CJ$44,G381+1,F381)</f>
        <v>117.9</v>
      </c>
      <c r="M381" s="2" cm="1">
        <f t="array" ref="M381">INDEX($CN$5:$CY$44,G381+1,F381)</f>
        <v>308.7</v>
      </c>
      <c r="N381" s="2" cm="1">
        <f t="array" ref="N381">INDEX($DC$5:$DN$44,G381+1,F381)</f>
        <v>234.3</v>
      </c>
    </row>
    <row r="382" spans="5:14" x14ac:dyDescent="0.25">
      <c r="E382" t="str">
        <f t="shared" si="15"/>
        <v>31M8Y</v>
      </c>
      <c r="F382">
        <f t="shared" si="16"/>
        <v>8</v>
      </c>
      <c r="G382">
        <f t="shared" si="17"/>
        <v>31</v>
      </c>
      <c r="H382" s="6" cm="1">
        <f t="array" ref="H382">INDEX($Q$5:$AB$44,G382+1,F382)</f>
        <v>201.7</v>
      </c>
      <c r="I382" s="2" cm="1">
        <f t="array" ref="I382">INDEX($AF$5:$AQ$44,G382+1,F382)</f>
        <v>124.2</v>
      </c>
      <c r="J382" s="2" cm="1">
        <f t="array" ref="J382">INDEX($AU$5:$BF$44,G382+1,F382)</f>
        <v>196.4</v>
      </c>
      <c r="K382" s="2" cm="1">
        <f t="array" ref="K382">INDEX($BJ$5:$BU$44,G382+1,F382)</f>
        <v>335.7</v>
      </c>
      <c r="L382" s="6" cm="1">
        <f t="array" ref="L382">INDEX($BY$5:$CJ$44,G382+1,F382)</f>
        <v>117.3</v>
      </c>
      <c r="M382" s="2" cm="1">
        <f t="array" ref="M382">INDEX($CN$5:$CY$44,G382+1,F382)</f>
        <v>307.3</v>
      </c>
      <c r="N382" s="2" cm="1">
        <f t="array" ref="N382">INDEX($DC$5:$DN$44,G382+1,F382)</f>
        <v>233.2</v>
      </c>
    </row>
    <row r="383" spans="5:14" x14ac:dyDescent="0.25">
      <c r="E383" t="str">
        <f t="shared" si="15"/>
        <v>31M9Y</v>
      </c>
      <c r="F383">
        <f t="shared" si="16"/>
        <v>9</v>
      </c>
      <c r="G383">
        <f t="shared" si="17"/>
        <v>31</v>
      </c>
      <c r="H383" s="6" cm="1">
        <f t="array" ref="H383">INDEX($Q$5:$AB$44,G383+1,F383)</f>
        <v>200.8</v>
      </c>
      <c r="I383" s="2" cm="1">
        <f t="array" ref="I383">INDEX($AF$5:$AQ$44,G383+1,F383)</f>
        <v>123.6</v>
      </c>
      <c r="J383" s="2" cm="1">
        <f t="array" ref="J383">INDEX($AU$5:$BF$44,G383+1,F383)</f>
        <v>195.5</v>
      </c>
      <c r="K383" s="2" cm="1">
        <f t="array" ref="K383">INDEX($BJ$5:$BU$44,G383+1,F383)</f>
        <v>334.2</v>
      </c>
      <c r="L383" s="6" cm="1">
        <f t="array" ref="L383">INDEX($BY$5:$CJ$44,G383+1,F383)</f>
        <v>116.8</v>
      </c>
      <c r="M383" s="2" cm="1">
        <f t="array" ref="M383">INDEX($CN$5:$CY$44,G383+1,F383)</f>
        <v>305.89999999999998</v>
      </c>
      <c r="N383" s="2" cm="1">
        <f t="array" ref="N383">INDEX($DC$5:$DN$44,G383+1,F383)</f>
        <v>232.1</v>
      </c>
    </row>
    <row r="384" spans="5:14" x14ac:dyDescent="0.25">
      <c r="E384" t="str">
        <f t="shared" si="15"/>
        <v>31M10Y</v>
      </c>
      <c r="F384">
        <f t="shared" si="16"/>
        <v>10</v>
      </c>
      <c r="G384">
        <f t="shared" si="17"/>
        <v>31</v>
      </c>
      <c r="H384" s="6" cm="1">
        <f t="array" ref="H384">INDEX($Q$5:$AB$44,G384+1,F384)</f>
        <v>199.8</v>
      </c>
      <c r="I384" s="2" cm="1">
        <f t="array" ref="I384">INDEX($AF$5:$AQ$44,G384+1,F384)</f>
        <v>123</v>
      </c>
      <c r="J384" s="2" cm="1">
        <f t="array" ref="J384">INDEX($AU$5:$BF$44,G384+1,F384)</f>
        <v>194.6</v>
      </c>
      <c r="K384" s="2" cm="1">
        <f t="array" ref="K384">INDEX($BJ$5:$BU$44,G384+1,F384)</f>
        <v>332.7</v>
      </c>
      <c r="L384" s="6" cm="1">
        <f t="array" ref="L384">INDEX($BY$5:$CJ$44,G384+1,F384)</f>
        <v>116.3</v>
      </c>
      <c r="M384" s="2" cm="1">
        <f t="array" ref="M384">INDEX($CN$5:$CY$44,G384+1,F384)</f>
        <v>304.5</v>
      </c>
      <c r="N384" s="2" cm="1">
        <f t="array" ref="N384">INDEX($DC$5:$DN$44,G384+1,F384)</f>
        <v>231.1</v>
      </c>
    </row>
    <row r="385" spans="5:14" x14ac:dyDescent="0.25">
      <c r="E385" t="str">
        <f t="shared" si="15"/>
        <v>31M11Y</v>
      </c>
      <c r="F385">
        <f t="shared" si="16"/>
        <v>11</v>
      </c>
      <c r="G385">
        <f t="shared" si="17"/>
        <v>31</v>
      </c>
      <c r="H385" s="6" cm="1">
        <f t="array" ref="H385">INDEX($Q$5:$AB$44,G385+1,F385)</f>
        <v>198.9</v>
      </c>
      <c r="I385" s="2" cm="1">
        <f t="array" ref="I385">INDEX($AF$5:$AQ$44,G385+1,F385)</f>
        <v>122.5</v>
      </c>
      <c r="J385" s="2" cm="1">
        <f t="array" ref="J385">INDEX($AU$5:$BF$44,G385+1,F385)</f>
        <v>193.7</v>
      </c>
      <c r="K385" s="2" cm="1">
        <f t="array" ref="K385">INDEX($BJ$5:$BU$44,G385+1,F385)</f>
        <v>331.1</v>
      </c>
      <c r="L385" s="6" cm="1">
        <f t="array" ref="L385">INDEX($BY$5:$CJ$44,G385+1,F385)</f>
        <v>115.7</v>
      </c>
      <c r="M385" s="2" cm="1">
        <f t="array" ref="M385">INDEX($CN$5:$CY$44,G385+1,F385)</f>
        <v>303.10000000000002</v>
      </c>
      <c r="N385" s="2" cm="1">
        <f t="array" ref="N385">INDEX($DC$5:$DN$44,G385+1,F385)</f>
        <v>230</v>
      </c>
    </row>
    <row r="386" spans="5:14" x14ac:dyDescent="0.25">
      <c r="E386" t="str">
        <f t="shared" si="15"/>
        <v>31M12Y</v>
      </c>
      <c r="F386">
        <f t="shared" si="16"/>
        <v>12</v>
      </c>
      <c r="G386">
        <f t="shared" si="17"/>
        <v>31</v>
      </c>
      <c r="H386" s="6" cm="1">
        <f t="array" ref="H386">INDEX($Q$5:$AB$44,G386+1,F386)</f>
        <v>198</v>
      </c>
      <c r="I386" s="2" cm="1">
        <f t="array" ref="I386">INDEX($AF$5:$AQ$44,G386+1,F386)</f>
        <v>121.9</v>
      </c>
      <c r="J386" s="2" cm="1">
        <f t="array" ref="J386">INDEX($AU$5:$BF$44,G386+1,F386)</f>
        <v>192.8</v>
      </c>
      <c r="K386" s="2" cm="1">
        <f t="array" ref="K386">INDEX($BJ$5:$BU$44,G386+1,F386)</f>
        <v>329.6</v>
      </c>
      <c r="L386" s="6" cm="1">
        <f t="array" ref="L386">INDEX($BY$5:$CJ$44,G386+1,F386)</f>
        <v>115.2</v>
      </c>
      <c r="M386" s="2" cm="1">
        <f t="array" ref="M386">INDEX($CN$5:$CY$44,G386+1,F386)</f>
        <v>301.7</v>
      </c>
      <c r="N386" s="2" cm="1">
        <f t="array" ref="N386">INDEX($DC$5:$DN$44,G386+1,F386)</f>
        <v>229</v>
      </c>
    </row>
    <row r="387" spans="5:14" x14ac:dyDescent="0.25">
      <c r="E387" t="str">
        <f t="shared" si="15"/>
        <v>32M1Y</v>
      </c>
      <c r="F387">
        <f t="shared" si="16"/>
        <v>1</v>
      </c>
      <c r="G387">
        <f t="shared" si="17"/>
        <v>32</v>
      </c>
      <c r="H387" s="6" cm="1">
        <f t="array" ref="H387">INDEX($Q$5:$AB$44,G387+1,F387)</f>
        <v>197.1</v>
      </c>
      <c r="I387" s="2" cm="1">
        <f t="array" ref="I387">INDEX($AF$5:$AQ$44,G387+1,F387)</f>
        <v>121.4</v>
      </c>
      <c r="J387" s="2" cm="1">
        <f t="array" ref="J387">INDEX($AU$5:$BF$44,G387+1,F387)</f>
        <v>191.9</v>
      </c>
      <c r="K387" s="2" cm="1">
        <f t="array" ref="K387">INDEX($BJ$5:$BU$44,G387+1,F387)</f>
        <v>328.1</v>
      </c>
      <c r="L387" s="6" cm="1">
        <f t="array" ref="L387">INDEX($BY$5:$CJ$44,G387+1,F387)</f>
        <v>114.7</v>
      </c>
      <c r="M387" s="2" cm="1">
        <f t="array" ref="M387">INDEX($CN$5:$CY$44,G387+1,F387)</f>
        <v>300.3</v>
      </c>
      <c r="N387" s="2" cm="1">
        <f t="array" ref="N387">INDEX($DC$5:$DN$44,G387+1,F387)</f>
        <v>227.9</v>
      </c>
    </row>
    <row r="388" spans="5:14" x14ac:dyDescent="0.25">
      <c r="E388" t="str">
        <f t="shared" ref="E388:E451" si="18">_xlfn.CONCAT(G388,"M",F388,"Y")</f>
        <v>32M2Y</v>
      </c>
      <c r="F388">
        <f t="shared" si="16"/>
        <v>2</v>
      </c>
      <c r="G388">
        <f t="shared" si="17"/>
        <v>32</v>
      </c>
      <c r="H388" s="6" cm="1">
        <f t="array" ref="H388">INDEX($Q$5:$AB$44,G388+1,F388)</f>
        <v>196.2</v>
      </c>
      <c r="I388" s="2" cm="1">
        <f t="array" ref="I388">INDEX($AF$5:$AQ$44,G388+1,F388)</f>
        <v>120.8</v>
      </c>
      <c r="J388" s="2" cm="1">
        <f t="array" ref="J388">INDEX($AU$5:$BF$44,G388+1,F388)</f>
        <v>191</v>
      </c>
      <c r="K388" s="2" cm="1">
        <f t="array" ref="K388">INDEX($BJ$5:$BU$44,G388+1,F388)</f>
        <v>326.5</v>
      </c>
      <c r="L388" s="6" cm="1">
        <f t="array" ref="L388">INDEX($BY$5:$CJ$44,G388+1,F388)</f>
        <v>114.1</v>
      </c>
      <c r="M388" s="2" cm="1">
        <f t="array" ref="M388">INDEX($CN$5:$CY$44,G388+1,F388)</f>
        <v>298.89999999999998</v>
      </c>
      <c r="N388" s="2" cm="1">
        <f t="array" ref="N388">INDEX($DC$5:$DN$44,G388+1,F388)</f>
        <v>226.8</v>
      </c>
    </row>
    <row r="389" spans="5:14" x14ac:dyDescent="0.25">
      <c r="E389" t="str">
        <f t="shared" si="18"/>
        <v>32M3Y</v>
      </c>
      <c r="F389">
        <f t="shared" si="16"/>
        <v>3</v>
      </c>
      <c r="G389">
        <f t="shared" si="17"/>
        <v>32</v>
      </c>
      <c r="H389" s="6" cm="1">
        <f t="array" ref="H389">INDEX($Q$5:$AB$44,G389+1,F389)</f>
        <v>195.3</v>
      </c>
      <c r="I389" s="2" cm="1">
        <f t="array" ref="I389">INDEX($AF$5:$AQ$44,G389+1,F389)</f>
        <v>120.2</v>
      </c>
      <c r="J389" s="2" cm="1">
        <f t="array" ref="J389">INDEX($AU$5:$BF$44,G389+1,F389)</f>
        <v>190.1</v>
      </c>
      <c r="K389" s="2" cm="1">
        <f t="array" ref="K389">INDEX($BJ$5:$BU$44,G389+1,F389)</f>
        <v>325</v>
      </c>
      <c r="L389" s="6" cm="1">
        <f t="array" ref="L389">INDEX($BY$5:$CJ$44,G389+1,F389)</f>
        <v>113.6</v>
      </c>
      <c r="M389" s="2" cm="1">
        <f t="array" ref="M389">INDEX($CN$5:$CY$44,G389+1,F389)</f>
        <v>297.5</v>
      </c>
      <c r="N389" s="2" cm="1">
        <f t="array" ref="N389">INDEX($DC$5:$DN$44,G389+1,F389)</f>
        <v>225.8</v>
      </c>
    </row>
    <row r="390" spans="5:14" x14ac:dyDescent="0.25">
      <c r="E390" t="str">
        <f t="shared" si="18"/>
        <v>32M4Y</v>
      </c>
      <c r="F390">
        <f t="shared" si="16"/>
        <v>4</v>
      </c>
      <c r="G390">
        <f t="shared" si="17"/>
        <v>32</v>
      </c>
      <c r="H390" s="6" cm="1">
        <f t="array" ref="H390">INDEX($Q$5:$AB$44,G390+1,F390)</f>
        <v>194.3</v>
      </c>
      <c r="I390" s="2" cm="1">
        <f t="array" ref="I390">INDEX($AF$5:$AQ$44,G390+1,F390)</f>
        <v>119.7</v>
      </c>
      <c r="J390" s="2" cm="1">
        <f t="array" ref="J390">INDEX($AU$5:$BF$44,G390+1,F390)</f>
        <v>189.2</v>
      </c>
      <c r="K390" s="2" cm="1">
        <f t="array" ref="K390">INDEX($BJ$5:$BU$44,G390+1,F390)</f>
        <v>323.5</v>
      </c>
      <c r="L390" s="6" cm="1">
        <f t="array" ref="L390">INDEX($BY$5:$CJ$44,G390+1,F390)</f>
        <v>113.1</v>
      </c>
      <c r="M390" s="2" cm="1">
        <f t="array" ref="M390">INDEX($CN$5:$CY$44,G390+1,F390)</f>
        <v>296.10000000000002</v>
      </c>
      <c r="N390" s="2" cm="1">
        <f t="array" ref="N390">INDEX($DC$5:$DN$44,G390+1,F390)</f>
        <v>224.7</v>
      </c>
    </row>
    <row r="391" spans="5:14" x14ac:dyDescent="0.25">
      <c r="E391" t="str">
        <f t="shared" si="18"/>
        <v>32M5Y</v>
      </c>
      <c r="F391">
        <f t="shared" si="16"/>
        <v>5</v>
      </c>
      <c r="G391">
        <f t="shared" si="17"/>
        <v>32</v>
      </c>
      <c r="H391" s="6" cm="1">
        <f t="array" ref="H391">INDEX($Q$5:$AB$44,G391+1,F391)</f>
        <v>193.4</v>
      </c>
      <c r="I391" s="2" cm="1">
        <f t="array" ref="I391">INDEX($AF$5:$AQ$44,G391+1,F391)</f>
        <v>119.1</v>
      </c>
      <c r="J391" s="2" cm="1">
        <f t="array" ref="J391">INDEX($AU$5:$BF$44,G391+1,F391)</f>
        <v>188.3</v>
      </c>
      <c r="K391" s="2" cm="1">
        <f t="array" ref="K391">INDEX($BJ$5:$BU$44,G391+1,F391)</f>
        <v>322</v>
      </c>
      <c r="L391" s="6" cm="1">
        <f t="array" ref="L391">INDEX($BY$5:$CJ$44,G391+1,F391)</f>
        <v>112.5</v>
      </c>
      <c r="M391" s="2" cm="1">
        <f t="array" ref="M391">INDEX($CN$5:$CY$44,G391+1,F391)</f>
        <v>294.7</v>
      </c>
      <c r="N391" s="2" cm="1">
        <f t="array" ref="N391">INDEX($DC$5:$DN$44,G391+1,F391)</f>
        <v>223.7</v>
      </c>
    </row>
    <row r="392" spans="5:14" x14ac:dyDescent="0.25">
      <c r="E392" t="str">
        <f t="shared" si="18"/>
        <v>32M6Y</v>
      </c>
      <c r="F392">
        <f t="shared" si="16"/>
        <v>6</v>
      </c>
      <c r="G392">
        <f t="shared" si="17"/>
        <v>32</v>
      </c>
      <c r="H392" s="6" cm="1">
        <f t="array" ref="H392">INDEX($Q$5:$AB$44,G392+1,F392)</f>
        <v>192.5</v>
      </c>
      <c r="I392" s="2" cm="1">
        <f t="array" ref="I392">INDEX($AF$5:$AQ$44,G392+1,F392)</f>
        <v>118.5</v>
      </c>
      <c r="J392" s="2" cm="1">
        <f t="array" ref="J392">INDEX($AU$5:$BF$44,G392+1,F392)</f>
        <v>187.4</v>
      </c>
      <c r="K392" s="2" cm="1">
        <f t="array" ref="K392">INDEX($BJ$5:$BU$44,G392+1,F392)</f>
        <v>320.39999999999998</v>
      </c>
      <c r="L392" s="6" cm="1">
        <f t="array" ref="L392">INDEX($BY$5:$CJ$44,G392+1,F392)</f>
        <v>112</v>
      </c>
      <c r="M392" s="2" cm="1">
        <f t="array" ref="M392">INDEX($CN$5:$CY$44,G392+1,F392)</f>
        <v>293.3</v>
      </c>
      <c r="N392" s="2" cm="1">
        <f t="array" ref="N392">INDEX($DC$5:$DN$44,G392+1,F392)</f>
        <v>222.6</v>
      </c>
    </row>
    <row r="393" spans="5:14" x14ac:dyDescent="0.25">
      <c r="E393" t="str">
        <f t="shared" si="18"/>
        <v>32M7Y</v>
      </c>
      <c r="F393">
        <f t="shared" si="16"/>
        <v>7</v>
      </c>
      <c r="G393">
        <f t="shared" si="17"/>
        <v>32</v>
      </c>
      <c r="H393" s="6" cm="1">
        <f t="array" ref="H393">INDEX($Q$5:$AB$44,G393+1,F393)</f>
        <v>191.6</v>
      </c>
      <c r="I393" s="2" cm="1">
        <f t="array" ref="I393">INDEX($AF$5:$AQ$44,G393+1,F393)</f>
        <v>118</v>
      </c>
      <c r="J393" s="2" cm="1">
        <f t="array" ref="J393">INDEX($AU$5:$BF$44,G393+1,F393)</f>
        <v>186.5</v>
      </c>
      <c r="K393" s="2" cm="1">
        <f t="array" ref="K393">INDEX($BJ$5:$BU$44,G393+1,F393)</f>
        <v>318.89999999999998</v>
      </c>
      <c r="L393" s="6" cm="1">
        <f t="array" ref="L393">INDEX($BY$5:$CJ$44,G393+1,F393)</f>
        <v>111.5</v>
      </c>
      <c r="M393" s="2" cm="1">
        <f t="array" ref="M393">INDEX($CN$5:$CY$44,G393+1,F393)</f>
        <v>291.89999999999998</v>
      </c>
      <c r="N393" s="2" cm="1">
        <f t="array" ref="N393">INDEX($DC$5:$DN$44,G393+1,F393)</f>
        <v>221.5</v>
      </c>
    </row>
    <row r="394" spans="5:14" x14ac:dyDescent="0.25">
      <c r="E394" t="str">
        <f t="shared" si="18"/>
        <v>32M8Y</v>
      </c>
      <c r="F394">
        <f t="shared" si="16"/>
        <v>8</v>
      </c>
      <c r="G394">
        <f t="shared" si="17"/>
        <v>32</v>
      </c>
      <c r="H394" s="6" cm="1">
        <f t="array" ref="H394">INDEX($Q$5:$AB$44,G394+1,F394)</f>
        <v>190.7</v>
      </c>
      <c r="I394" s="2" cm="1">
        <f t="array" ref="I394">INDEX($AF$5:$AQ$44,G394+1,F394)</f>
        <v>117.4</v>
      </c>
      <c r="J394" s="2" cm="1">
        <f t="array" ref="J394">INDEX($AU$5:$BF$44,G394+1,F394)</f>
        <v>185.6</v>
      </c>
      <c r="K394" s="2" cm="1">
        <f t="array" ref="K394">INDEX($BJ$5:$BU$44,G394+1,F394)</f>
        <v>317.39999999999998</v>
      </c>
      <c r="L394" s="6" cm="1">
        <f t="array" ref="L394">INDEX($BY$5:$CJ$44,G394+1,F394)</f>
        <v>110.9</v>
      </c>
      <c r="M394" s="2" cm="1">
        <f t="array" ref="M394">INDEX($CN$5:$CY$44,G394+1,F394)</f>
        <v>290.5</v>
      </c>
      <c r="N394" s="2" cm="1">
        <f t="array" ref="N394">INDEX($DC$5:$DN$44,G394+1,F394)</f>
        <v>220.5</v>
      </c>
    </row>
    <row r="395" spans="5:14" x14ac:dyDescent="0.25">
      <c r="E395" t="str">
        <f t="shared" si="18"/>
        <v>32M9Y</v>
      </c>
      <c r="F395">
        <f t="shared" si="16"/>
        <v>9</v>
      </c>
      <c r="G395">
        <f t="shared" si="17"/>
        <v>32</v>
      </c>
      <c r="H395" s="6" cm="1">
        <f t="array" ref="H395">INDEX($Q$5:$AB$44,G395+1,F395)</f>
        <v>189.8</v>
      </c>
      <c r="I395" s="2" cm="1">
        <f t="array" ref="I395">INDEX($AF$5:$AQ$44,G395+1,F395)</f>
        <v>116.8</v>
      </c>
      <c r="J395" s="2" cm="1">
        <f t="array" ref="J395">INDEX($AU$5:$BF$44,G395+1,F395)</f>
        <v>184.7</v>
      </c>
      <c r="K395" s="2" cm="1">
        <f t="array" ref="K395">INDEX($BJ$5:$BU$44,G395+1,F395)</f>
        <v>315.89999999999998</v>
      </c>
      <c r="L395" s="6" cm="1">
        <f t="array" ref="L395">INDEX($BY$5:$CJ$44,G395+1,F395)</f>
        <v>110.4</v>
      </c>
      <c r="M395" s="2" cm="1">
        <f t="array" ref="M395">INDEX($CN$5:$CY$44,G395+1,F395)</f>
        <v>289.10000000000002</v>
      </c>
      <c r="N395" s="2" cm="1">
        <f t="array" ref="N395">INDEX($DC$5:$DN$44,G395+1,F395)</f>
        <v>219.4</v>
      </c>
    </row>
    <row r="396" spans="5:14" x14ac:dyDescent="0.25">
      <c r="E396" t="str">
        <f t="shared" si="18"/>
        <v>32M10Y</v>
      </c>
      <c r="F396">
        <f t="shared" si="16"/>
        <v>10</v>
      </c>
      <c r="G396">
        <f t="shared" si="17"/>
        <v>32</v>
      </c>
      <c r="H396" s="6" cm="1">
        <f t="array" ref="H396">INDEX($Q$5:$AB$44,G396+1,F396)</f>
        <v>188.8</v>
      </c>
      <c r="I396" s="2" cm="1">
        <f t="array" ref="I396">INDEX($AF$5:$AQ$44,G396+1,F396)</f>
        <v>116.3</v>
      </c>
      <c r="J396" s="2" cm="1">
        <f t="array" ref="J396">INDEX($AU$5:$BF$44,G396+1,F396)</f>
        <v>183.9</v>
      </c>
      <c r="K396" s="2" cm="1">
        <f t="array" ref="K396">INDEX($BJ$5:$BU$44,G396+1,F396)</f>
        <v>314.3</v>
      </c>
      <c r="L396" s="6" cm="1">
        <f t="array" ref="L396">INDEX($BY$5:$CJ$44,G396+1,F396)</f>
        <v>109.9</v>
      </c>
      <c r="M396" s="2" cm="1">
        <f t="array" ref="M396">INDEX($CN$5:$CY$44,G396+1,F396)</f>
        <v>287.7</v>
      </c>
      <c r="N396" s="2" cm="1">
        <f t="array" ref="N396">INDEX($DC$5:$DN$44,G396+1,F396)</f>
        <v>218.4</v>
      </c>
    </row>
    <row r="397" spans="5:14" x14ac:dyDescent="0.25">
      <c r="E397" t="str">
        <f t="shared" si="18"/>
        <v>32M11Y</v>
      </c>
      <c r="F397">
        <f t="shared" si="16"/>
        <v>11</v>
      </c>
      <c r="G397">
        <f t="shared" si="17"/>
        <v>32</v>
      </c>
      <c r="H397" s="6" cm="1">
        <f t="array" ref="H397">INDEX($Q$5:$AB$44,G397+1,F397)</f>
        <v>187.9</v>
      </c>
      <c r="I397" s="2" cm="1">
        <f t="array" ref="I397">INDEX($AF$5:$AQ$44,G397+1,F397)</f>
        <v>115.7</v>
      </c>
      <c r="J397" s="2" cm="1">
        <f t="array" ref="J397">INDEX($AU$5:$BF$44,G397+1,F397)</f>
        <v>183</v>
      </c>
      <c r="K397" s="2" cm="1">
        <f t="array" ref="K397">INDEX($BJ$5:$BU$44,G397+1,F397)</f>
        <v>312.8</v>
      </c>
      <c r="L397" s="6" cm="1">
        <f t="array" ref="L397">INDEX($BY$5:$CJ$44,G397+1,F397)</f>
        <v>109.3</v>
      </c>
      <c r="M397" s="2" cm="1">
        <f t="array" ref="M397">INDEX($CN$5:$CY$44,G397+1,F397)</f>
        <v>286.3</v>
      </c>
      <c r="N397" s="2" cm="1">
        <f t="array" ref="N397">INDEX($DC$5:$DN$44,G397+1,F397)</f>
        <v>217.3</v>
      </c>
    </row>
    <row r="398" spans="5:14" x14ac:dyDescent="0.25">
      <c r="E398" t="str">
        <f t="shared" si="18"/>
        <v>32M12Y</v>
      </c>
      <c r="F398">
        <f t="shared" si="16"/>
        <v>12</v>
      </c>
      <c r="G398">
        <f t="shared" si="17"/>
        <v>32</v>
      </c>
      <c r="H398" s="6" cm="1">
        <f t="array" ref="H398">INDEX($Q$5:$AB$44,G398+1,F398)</f>
        <v>187</v>
      </c>
      <c r="I398" s="2" cm="1">
        <f t="array" ref="I398">INDEX($AF$5:$AQ$44,G398+1,F398)</f>
        <v>115.1</v>
      </c>
      <c r="J398" s="2" cm="1">
        <f t="array" ref="J398">INDEX($AU$5:$BF$44,G398+1,F398)</f>
        <v>182.1</v>
      </c>
      <c r="K398" s="2" cm="1">
        <f t="array" ref="K398">INDEX($BJ$5:$BU$44,G398+1,F398)</f>
        <v>311.3</v>
      </c>
      <c r="L398" s="6" cm="1">
        <f t="array" ref="L398">INDEX($BY$5:$CJ$44,G398+1,F398)</f>
        <v>108.8</v>
      </c>
      <c r="M398" s="2" cm="1">
        <f t="array" ref="M398">INDEX($CN$5:$CY$44,G398+1,F398)</f>
        <v>284.89999999999998</v>
      </c>
      <c r="N398" s="2" cm="1">
        <f t="array" ref="N398">INDEX($DC$5:$DN$44,G398+1,F398)</f>
        <v>216.2</v>
      </c>
    </row>
    <row r="399" spans="5:14" x14ac:dyDescent="0.25">
      <c r="E399" t="str">
        <f t="shared" si="18"/>
        <v>33M1Y</v>
      </c>
      <c r="F399">
        <f t="shared" si="16"/>
        <v>1</v>
      </c>
      <c r="G399">
        <f t="shared" si="17"/>
        <v>33</v>
      </c>
      <c r="H399" s="6" cm="1">
        <f t="array" ref="H399">INDEX($Q$5:$AB$44,G399+1,F399)</f>
        <v>186.1</v>
      </c>
      <c r="I399" s="2" cm="1">
        <f t="array" ref="I399">INDEX($AF$5:$AQ$44,G399+1,F399)</f>
        <v>114.6</v>
      </c>
      <c r="J399" s="2" cm="1">
        <f t="array" ref="J399">INDEX($AU$5:$BF$44,G399+1,F399)</f>
        <v>181.2</v>
      </c>
      <c r="K399" s="2" cm="1">
        <f t="array" ref="K399">INDEX($BJ$5:$BU$44,G399+1,F399)</f>
        <v>309.7</v>
      </c>
      <c r="L399" s="6" cm="1">
        <f t="array" ref="L399">INDEX($BY$5:$CJ$44,G399+1,F399)</f>
        <v>108.3</v>
      </c>
      <c r="M399" s="2" cm="1">
        <f t="array" ref="M399">INDEX($CN$5:$CY$44,G399+1,F399)</f>
        <v>283.5</v>
      </c>
      <c r="N399" s="2" cm="1">
        <f t="array" ref="N399">INDEX($DC$5:$DN$44,G399+1,F399)</f>
        <v>215.2</v>
      </c>
    </row>
    <row r="400" spans="5:14" x14ac:dyDescent="0.25">
      <c r="E400" t="str">
        <f t="shared" si="18"/>
        <v>33M2Y</v>
      </c>
      <c r="F400">
        <f t="shared" ref="F400:F463" si="19">F388</f>
        <v>2</v>
      </c>
      <c r="G400">
        <f t="shared" ref="G400:G463" si="20">G388+1</f>
        <v>33</v>
      </c>
      <c r="H400" s="6" cm="1">
        <f t="array" ref="H400">INDEX($Q$5:$AB$44,G400+1,F400)</f>
        <v>185.2</v>
      </c>
      <c r="I400" s="2" cm="1">
        <f t="array" ref="I400">INDEX($AF$5:$AQ$44,G400+1,F400)</f>
        <v>114</v>
      </c>
      <c r="J400" s="2" cm="1">
        <f t="array" ref="J400">INDEX($AU$5:$BF$44,G400+1,F400)</f>
        <v>180.3</v>
      </c>
      <c r="K400" s="2" cm="1">
        <f t="array" ref="K400">INDEX($BJ$5:$BU$44,G400+1,F400)</f>
        <v>308.2</v>
      </c>
      <c r="L400" s="6" cm="1">
        <f t="array" ref="L400">INDEX($BY$5:$CJ$44,G400+1,F400)</f>
        <v>107.7</v>
      </c>
      <c r="M400" s="2" cm="1">
        <f t="array" ref="M400">INDEX($CN$5:$CY$44,G400+1,F400)</f>
        <v>282.10000000000002</v>
      </c>
      <c r="N400" s="2" cm="1">
        <f t="array" ref="N400">INDEX($DC$5:$DN$44,G400+1,F400)</f>
        <v>214.1</v>
      </c>
    </row>
    <row r="401" spans="5:14" x14ac:dyDescent="0.25">
      <c r="E401" t="str">
        <f t="shared" si="18"/>
        <v>33M3Y</v>
      </c>
      <c r="F401">
        <f t="shared" si="19"/>
        <v>3</v>
      </c>
      <c r="G401">
        <f t="shared" si="20"/>
        <v>33</v>
      </c>
      <c r="H401" s="6" cm="1">
        <f t="array" ref="H401">INDEX($Q$5:$AB$44,G401+1,F401)</f>
        <v>184.3</v>
      </c>
      <c r="I401" s="2" cm="1">
        <f t="array" ref="I401">INDEX($AF$5:$AQ$44,G401+1,F401)</f>
        <v>113.5</v>
      </c>
      <c r="J401" s="2" cm="1">
        <f t="array" ref="J401">INDEX($AU$5:$BF$44,G401+1,F401)</f>
        <v>179.4</v>
      </c>
      <c r="K401" s="2" cm="1">
        <f t="array" ref="K401">INDEX($BJ$5:$BU$44,G401+1,F401)</f>
        <v>306.7</v>
      </c>
      <c r="L401" s="6" cm="1">
        <f t="array" ref="L401">INDEX($BY$5:$CJ$44,G401+1,F401)</f>
        <v>107.2</v>
      </c>
      <c r="M401" s="2" cm="1">
        <f t="array" ref="M401">INDEX($CN$5:$CY$44,G401+1,F401)</f>
        <v>280.7</v>
      </c>
      <c r="N401" s="2" cm="1">
        <f t="array" ref="N401">INDEX($DC$5:$DN$44,G401+1,F401)</f>
        <v>213.1</v>
      </c>
    </row>
    <row r="402" spans="5:14" x14ac:dyDescent="0.25">
      <c r="E402" t="str">
        <f t="shared" si="18"/>
        <v>33M4Y</v>
      </c>
      <c r="F402">
        <f t="shared" si="19"/>
        <v>4</v>
      </c>
      <c r="G402">
        <f t="shared" si="20"/>
        <v>33</v>
      </c>
      <c r="H402" s="6" cm="1">
        <f t="array" ref="H402">INDEX($Q$5:$AB$44,G402+1,F402)</f>
        <v>183.3</v>
      </c>
      <c r="I402" s="2" cm="1">
        <f t="array" ref="I402">INDEX($AF$5:$AQ$44,G402+1,F402)</f>
        <v>112.9</v>
      </c>
      <c r="J402" s="2" cm="1">
        <f t="array" ref="J402">INDEX($AU$5:$BF$44,G402+1,F402)</f>
        <v>178.5</v>
      </c>
      <c r="K402" s="2" cm="1">
        <f t="array" ref="K402">INDEX($BJ$5:$BU$44,G402+1,F402)</f>
        <v>305.2</v>
      </c>
      <c r="L402" s="6" cm="1">
        <f t="array" ref="L402">INDEX($BY$5:$CJ$44,G402+1,F402)</f>
        <v>106.7</v>
      </c>
      <c r="M402" s="2" cm="1">
        <f t="array" ref="M402">INDEX($CN$5:$CY$44,G402+1,F402)</f>
        <v>279.3</v>
      </c>
      <c r="N402" s="2" cm="1">
        <f t="array" ref="N402">INDEX($DC$5:$DN$44,G402+1,F402)</f>
        <v>212</v>
      </c>
    </row>
    <row r="403" spans="5:14" x14ac:dyDescent="0.25">
      <c r="E403" t="str">
        <f t="shared" si="18"/>
        <v>33M5Y</v>
      </c>
      <c r="F403">
        <f t="shared" si="19"/>
        <v>5</v>
      </c>
      <c r="G403">
        <f t="shared" si="20"/>
        <v>33</v>
      </c>
      <c r="H403" s="6" cm="1">
        <f t="array" ref="H403">INDEX($Q$5:$AB$44,G403+1,F403)</f>
        <v>182.4</v>
      </c>
      <c r="I403" s="2" cm="1">
        <f t="array" ref="I403">INDEX($AF$5:$AQ$44,G403+1,F403)</f>
        <v>112.3</v>
      </c>
      <c r="J403" s="2" cm="1">
        <f t="array" ref="J403">INDEX($AU$5:$BF$44,G403+1,F403)</f>
        <v>177.6</v>
      </c>
      <c r="K403" s="2" cm="1">
        <f t="array" ref="K403">INDEX($BJ$5:$BU$44,G403+1,F403)</f>
        <v>303.60000000000002</v>
      </c>
      <c r="L403" s="6" cm="1">
        <f t="array" ref="L403">INDEX($BY$5:$CJ$44,G403+1,F403)</f>
        <v>106.1</v>
      </c>
      <c r="M403" s="2" cm="1">
        <f t="array" ref="M403">INDEX($CN$5:$CY$44,G403+1,F403)</f>
        <v>277.89999999999998</v>
      </c>
      <c r="N403" s="2" cm="1">
        <f t="array" ref="N403">INDEX($DC$5:$DN$44,G403+1,F403)</f>
        <v>210.9</v>
      </c>
    </row>
    <row r="404" spans="5:14" x14ac:dyDescent="0.25">
      <c r="E404" t="str">
        <f t="shared" si="18"/>
        <v>33M6Y</v>
      </c>
      <c r="F404">
        <f t="shared" si="19"/>
        <v>6</v>
      </c>
      <c r="G404">
        <f t="shared" si="20"/>
        <v>33</v>
      </c>
      <c r="H404" s="6" cm="1">
        <f t="array" ref="H404">INDEX($Q$5:$AB$44,G404+1,F404)</f>
        <v>181.5</v>
      </c>
      <c r="I404" s="2" cm="1">
        <f t="array" ref="I404">INDEX($AF$5:$AQ$44,G404+1,F404)</f>
        <v>111.8</v>
      </c>
      <c r="J404" s="2" cm="1">
        <f t="array" ref="J404">INDEX($AU$5:$BF$44,G404+1,F404)</f>
        <v>176.7</v>
      </c>
      <c r="K404" s="2" cm="1">
        <f t="array" ref="K404">INDEX($BJ$5:$BU$44,G404+1,F404)</f>
        <v>302.10000000000002</v>
      </c>
      <c r="L404" s="6" cm="1">
        <f t="array" ref="L404">INDEX($BY$5:$CJ$44,G404+1,F404)</f>
        <v>105.6</v>
      </c>
      <c r="M404" s="2" cm="1">
        <f t="array" ref="M404">INDEX($CN$5:$CY$44,G404+1,F404)</f>
        <v>276.5</v>
      </c>
      <c r="N404" s="2" cm="1">
        <f t="array" ref="N404">INDEX($DC$5:$DN$44,G404+1,F404)</f>
        <v>209.9</v>
      </c>
    </row>
    <row r="405" spans="5:14" x14ac:dyDescent="0.25">
      <c r="E405" t="str">
        <f t="shared" si="18"/>
        <v>33M7Y</v>
      </c>
      <c r="F405">
        <f t="shared" si="19"/>
        <v>7</v>
      </c>
      <c r="G405">
        <f t="shared" si="20"/>
        <v>33</v>
      </c>
      <c r="H405" s="6" cm="1">
        <f t="array" ref="H405">INDEX($Q$5:$AB$44,G405+1,F405)</f>
        <v>180.6</v>
      </c>
      <c r="I405" s="2" cm="1">
        <f t="array" ref="I405">INDEX($AF$5:$AQ$44,G405+1,F405)</f>
        <v>111.2</v>
      </c>
      <c r="J405" s="2" cm="1">
        <f t="array" ref="J405">INDEX($AU$5:$BF$44,G405+1,F405)</f>
        <v>175.8</v>
      </c>
      <c r="K405" s="2" cm="1">
        <f t="array" ref="K405">INDEX($BJ$5:$BU$44,G405+1,F405)</f>
        <v>300.60000000000002</v>
      </c>
      <c r="L405" s="6" cm="1">
        <f t="array" ref="L405">INDEX($BY$5:$CJ$44,G405+1,F405)</f>
        <v>105.1</v>
      </c>
      <c r="M405" s="2" cm="1">
        <f t="array" ref="M405">INDEX($CN$5:$CY$44,G405+1,F405)</f>
        <v>275.10000000000002</v>
      </c>
      <c r="N405" s="2" cm="1">
        <f t="array" ref="N405">INDEX($DC$5:$DN$44,G405+1,F405)</f>
        <v>208.8</v>
      </c>
    </row>
    <row r="406" spans="5:14" x14ac:dyDescent="0.25">
      <c r="E406" t="str">
        <f t="shared" si="18"/>
        <v>33M8Y</v>
      </c>
      <c r="F406">
        <f t="shared" si="19"/>
        <v>8</v>
      </c>
      <c r="G406">
        <f t="shared" si="20"/>
        <v>33</v>
      </c>
      <c r="H406" s="6" cm="1">
        <f t="array" ref="H406">INDEX($Q$5:$AB$44,G406+1,F406)</f>
        <v>179.7</v>
      </c>
      <c r="I406" s="2" cm="1">
        <f t="array" ref="I406">INDEX($AF$5:$AQ$44,G406+1,F406)</f>
        <v>110.6</v>
      </c>
      <c r="J406" s="2" cm="1">
        <f t="array" ref="J406">INDEX($AU$5:$BF$44,G406+1,F406)</f>
        <v>174.9</v>
      </c>
      <c r="K406" s="2" cm="1">
        <f t="array" ref="K406">INDEX($BJ$5:$BU$44,G406+1,F406)</f>
        <v>299.10000000000002</v>
      </c>
      <c r="L406" s="6" cm="1">
        <f t="array" ref="L406">INDEX($BY$5:$CJ$44,G406+1,F406)</f>
        <v>104.5</v>
      </c>
      <c r="M406" s="2" cm="1">
        <f t="array" ref="M406">INDEX($CN$5:$CY$44,G406+1,F406)</f>
        <v>273.7</v>
      </c>
      <c r="N406" s="2" cm="1">
        <f t="array" ref="N406">INDEX($DC$5:$DN$44,G406+1,F406)</f>
        <v>207.8</v>
      </c>
    </row>
    <row r="407" spans="5:14" x14ac:dyDescent="0.25">
      <c r="E407" t="str">
        <f t="shared" si="18"/>
        <v>33M9Y</v>
      </c>
      <c r="F407">
        <f t="shared" si="19"/>
        <v>9</v>
      </c>
      <c r="G407">
        <f t="shared" si="20"/>
        <v>33</v>
      </c>
      <c r="H407" s="6" cm="1">
        <f t="array" ref="H407">INDEX($Q$5:$AB$44,G407+1,F407)</f>
        <v>178.8</v>
      </c>
      <c r="I407" s="2" cm="1">
        <f t="array" ref="I407">INDEX($AF$5:$AQ$44,G407+1,F407)</f>
        <v>110.1</v>
      </c>
      <c r="J407" s="2" cm="1">
        <f t="array" ref="J407">INDEX($AU$5:$BF$44,G407+1,F407)</f>
        <v>174</v>
      </c>
      <c r="K407" s="2" cm="1">
        <f t="array" ref="K407">INDEX($BJ$5:$BU$44,G407+1,F407)</f>
        <v>297.5</v>
      </c>
      <c r="L407" s="6" cm="1">
        <f t="array" ref="L407">INDEX($BY$5:$CJ$44,G407+1,F407)</f>
        <v>104</v>
      </c>
      <c r="M407" s="2" cm="1">
        <f t="array" ref="M407">INDEX($CN$5:$CY$44,G407+1,F407)</f>
        <v>272.39999999999998</v>
      </c>
      <c r="N407" s="2" cm="1">
        <f t="array" ref="N407">INDEX($DC$5:$DN$44,G407+1,F407)</f>
        <v>206.7</v>
      </c>
    </row>
    <row r="408" spans="5:14" x14ac:dyDescent="0.25">
      <c r="E408" t="str">
        <f t="shared" si="18"/>
        <v>33M10Y</v>
      </c>
      <c r="F408">
        <f t="shared" si="19"/>
        <v>10</v>
      </c>
      <c r="G408">
        <f t="shared" si="20"/>
        <v>33</v>
      </c>
      <c r="H408" s="6" cm="1">
        <f t="array" ref="H408">INDEX($Q$5:$AB$44,G408+1,F408)</f>
        <v>177.8</v>
      </c>
      <c r="I408" s="2" cm="1">
        <f t="array" ref="I408">INDEX($AF$5:$AQ$44,G408+1,F408)</f>
        <v>109.5</v>
      </c>
      <c r="J408" s="2" cm="1">
        <f t="array" ref="J408">INDEX($AU$5:$BF$44,G408+1,F408)</f>
        <v>173.1</v>
      </c>
      <c r="K408" s="2" cm="1">
        <f t="array" ref="K408">INDEX($BJ$5:$BU$44,G408+1,F408)</f>
        <v>296</v>
      </c>
      <c r="L408" s="6" cm="1">
        <f t="array" ref="L408">INDEX($BY$5:$CJ$44,G408+1,F408)</f>
        <v>103.5</v>
      </c>
      <c r="M408" s="2" cm="1">
        <f t="array" ref="M408">INDEX($CN$5:$CY$44,G408+1,F408)</f>
        <v>271</v>
      </c>
      <c r="N408" s="2" cm="1">
        <f t="array" ref="N408">INDEX($DC$5:$DN$44,G408+1,F408)</f>
        <v>205.6</v>
      </c>
    </row>
    <row r="409" spans="5:14" x14ac:dyDescent="0.25">
      <c r="E409" t="str">
        <f t="shared" si="18"/>
        <v>33M11Y</v>
      </c>
      <c r="F409">
        <f t="shared" si="19"/>
        <v>11</v>
      </c>
      <c r="G409">
        <f t="shared" si="20"/>
        <v>33</v>
      </c>
      <c r="H409" s="6" cm="1">
        <f t="array" ref="H409">INDEX($Q$5:$AB$44,G409+1,F409)</f>
        <v>176.9</v>
      </c>
      <c r="I409" s="2" cm="1">
        <f t="array" ref="I409">INDEX($AF$5:$AQ$44,G409+1,F409)</f>
        <v>108.9</v>
      </c>
      <c r="J409" s="2" cm="1">
        <f t="array" ref="J409">INDEX($AU$5:$BF$44,G409+1,F409)</f>
        <v>172.3</v>
      </c>
      <c r="K409" s="2" cm="1">
        <f t="array" ref="K409">INDEX($BJ$5:$BU$44,G409+1,F409)</f>
        <v>294.5</v>
      </c>
      <c r="L409" s="6" cm="1">
        <f t="array" ref="L409">INDEX($BY$5:$CJ$44,G409+1,F409)</f>
        <v>102.9</v>
      </c>
      <c r="M409" s="2" cm="1">
        <f t="array" ref="M409">INDEX($CN$5:$CY$44,G409+1,F409)</f>
        <v>269.60000000000002</v>
      </c>
      <c r="N409" s="2" cm="1">
        <f t="array" ref="N409">INDEX($DC$5:$DN$44,G409+1,F409)</f>
        <v>204.6</v>
      </c>
    </row>
    <row r="410" spans="5:14" x14ac:dyDescent="0.25">
      <c r="E410" t="str">
        <f t="shared" si="18"/>
        <v>33M12Y</v>
      </c>
      <c r="F410">
        <f t="shared" si="19"/>
        <v>12</v>
      </c>
      <c r="G410">
        <f t="shared" si="20"/>
        <v>33</v>
      </c>
      <c r="H410" s="6" cm="1">
        <f t="array" ref="H410">INDEX($Q$5:$AB$44,G410+1,F410)</f>
        <v>176</v>
      </c>
      <c r="I410" s="2" cm="1">
        <f t="array" ref="I410">INDEX($AF$5:$AQ$44,G410+1,F410)</f>
        <v>108.4</v>
      </c>
      <c r="J410" s="2" cm="1">
        <f t="array" ref="J410">INDEX($AU$5:$BF$44,G410+1,F410)</f>
        <v>171.4</v>
      </c>
      <c r="K410" s="2" cm="1">
        <f t="array" ref="K410">INDEX($BJ$5:$BU$44,G410+1,F410)</f>
        <v>293</v>
      </c>
      <c r="L410" s="6" cm="1">
        <f t="array" ref="L410">INDEX($BY$5:$CJ$44,G410+1,F410)</f>
        <v>102.4</v>
      </c>
      <c r="M410" s="2" cm="1">
        <f t="array" ref="M410">INDEX($CN$5:$CY$44,G410+1,F410)</f>
        <v>268.2</v>
      </c>
      <c r="N410" s="2" cm="1">
        <f t="array" ref="N410">INDEX($DC$5:$DN$44,G410+1,F410)</f>
        <v>203.5</v>
      </c>
    </row>
    <row r="411" spans="5:14" x14ac:dyDescent="0.25">
      <c r="E411" t="str">
        <f t="shared" si="18"/>
        <v>34M1Y</v>
      </c>
      <c r="F411">
        <f t="shared" si="19"/>
        <v>1</v>
      </c>
      <c r="G411">
        <f t="shared" si="20"/>
        <v>34</v>
      </c>
      <c r="H411" s="6" cm="1">
        <f t="array" ref="H411">INDEX($Q$5:$AB$44,G411+1,F411)</f>
        <v>175.1</v>
      </c>
      <c r="I411" s="2" cm="1">
        <f t="array" ref="I411">INDEX($AF$5:$AQ$44,G411+1,F411)</f>
        <v>107.8</v>
      </c>
      <c r="J411" s="2" cm="1">
        <f t="array" ref="J411">INDEX($AU$5:$BF$44,G411+1,F411)</f>
        <v>170.5</v>
      </c>
      <c r="K411" s="2" cm="1">
        <f t="array" ref="K411">INDEX($BJ$5:$BU$44,G411+1,F411)</f>
        <v>291.39999999999998</v>
      </c>
      <c r="L411" s="6" cm="1">
        <f t="array" ref="L411">INDEX($BY$5:$CJ$44,G411+1,F411)</f>
        <v>101.9</v>
      </c>
      <c r="M411" s="2" cm="1">
        <f t="array" ref="M411">INDEX($CN$5:$CY$44,G411+1,F411)</f>
        <v>266.8</v>
      </c>
      <c r="N411" s="2" cm="1">
        <f t="array" ref="N411">INDEX($DC$5:$DN$44,G411+1,F411)</f>
        <v>202.5</v>
      </c>
    </row>
    <row r="412" spans="5:14" x14ac:dyDescent="0.25">
      <c r="E412" t="str">
        <f t="shared" si="18"/>
        <v>34M2Y</v>
      </c>
      <c r="F412">
        <f t="shared" si="19"/>
        <v>2</v>
      </c>
      <c r="G412">
        <f t="shared" si="20"/>
        <v>34</v>
      </c>
      <c r="H412" s="6" cm="1">
        <f t="array" ref="H412">INDEX($Q$5:$AB$44,G412+1,F412)</f>
        <v>174.2</v>
      </c>
      <c r="I412" s="2" cm="1">
        <f t="array" ref="I412">INDEX($AF$5:$AQ$44,G412+1,F412)</f>
        <v>107.2</v>
      </c>
      <c r="J412" s="2" cm="1">
        <f t="array" ref="J412">INDEX($AU$5:$BF$44,G412+1,F412)</f>
        <v>169.6</v>
      </c>
      <c r="K412" s="2" cm="1">
        <f t="array" ref="K412">INDEX($BJ$5:$BU$44,G412+1,F412)</f>
        <v>289.89999999999998</v>
      </c>
      <c r="L412" s="6" cm="1">
        <f t="array" ref="L412">INDEX($BY$5:$CJ$44,G412+1,F412)</f>
        <v>101.3</v>
      </c>
      <c r="M412" s="2" cm="1">
        <f t="array" ref="M412">INDEX($CN$5:$CY$44,G412+1,F412)</f>
        <v>265.39999999999998</v>
      </c>
      <c r="N412" s="2" cm="1">
        <f t="array" ref="N412">INDEX($DC$5:$DN$44,G412+1,F412)</f>
        <v>201.4</v>
      </c>
    </row>
    <row r="413" spans="5:14" x14ac:dyDescent="0.25">
      <c r="E413" t="str">
        <f t="shared" si="18"/>
        <v>34M3Y</v>
      </c>
      <c r="F413">
        <f t="shared" si="19"/>
        <v>3</v>
      </c>
      <c r="G413">
        <f t="shared" si="20"/>
        <v>34</v>
      </c>
      <c r="H413" s="6" cm="1">
        <f t="array" ref="H413">INDEX($Q$5:$AB$44,G413+1,F413)</f>
        <v>173.3</v>
      </c>
      <c r="I413" s="2" cm="1">
        <f t="array" ref="I413">INDEX($AF$5:$AQ$44,G413+1,F413)</f>
        <v>106.7</v>
      </c>
      <c r="J413" s="2" cm="1">
        <f t="array" ref="J413">INDEX($AU$5:$BF$44,G413+1,F413)</f>
        <v>168.7</v>
      </c>
      <c r="K413" s="2" cm="1">
        <f t="array" ref="K413">INDEX($BJ$5:$BU$44,G413+1,F413)</f>
        <v>288.39999999999998</v>
      </c>
      <c r="L413" s="6" cm="1">
        <f t="array" ref="L413">INDEX($BY$5:$CJ$44,G413+1,F413)</f>
        <v>100.8</v>
      </c>
      <c r="M413" s="2" cm="1">
        <f t="array" ref="M413">INDEX($CN$5:$CY$44,G413+1,F413)</f>
        <v>264</v>
      </c>
      <c r="N413" s="2" cm="1">
        <f t="array" ref="N413">INDEX($DC$5:$DN$44,G413+1,F413)</f>
        <v>200.3</v>
      </c>
    </row>
    <row r="414" spans="5:14" x14ac:dyDescent="0.25">
      <c r="E414" t="str">
        <f t="shared" si="18"/>
        <v>34M4Y</v>
      </c>
      <c r="F414">
        <f t="shared" si="19"/>
        <v>4</v>
      </c>
      <c r="G414">
        <f t="shared" si="20"/>
        <v>34</v>
      </c>
      <c r="H414" s="6" cm="1">
        <f t="array" ref="H414">INDEX($Q$5:$AB$44,G414+1,F414)</f>
        <v>172.3</v>
      </c>
      <c r="I414" s="2" cm="1">
        <f t="array" ref="I414">INDEX($AF$5:$AQ$44,G414+1,F414)</f>
        <v>106.1</v>
      </c>
      <c r="J414" s="2" cm="1">
        <f t="array" ref="J414">INDEX($AU$5:$BF$44,G414+1,F414)</f>
        <v>167.8</v>
      </c>
      <c r="K414" s="2" cm="1">
        <f t="array" ref="K414">INDEX($BJ$5:$BU$44,G414+1,F414)</f>
        <v>286.8</v>
      </c>
      <c r="L414" s="6" cm="1">
        <f t="array" ref="L414">INDEX($BY$5:$CJ$44,G414+1,F414)</f>
        <v>100.3</v>
      </c>
      <c r="M414" s="2" cm="1">
        <f t="array" ref="M414">INDEX($CN$5:$CY$44,G414+1,F414)</f>
        <v>262.60000000000002</v>
      </c>
      <c r="N414" s="2" cm="1">
        <f t="array" ref="N414">INDEX($DC$5:$DN$44,G414+1,F414)</f>
        <v>199.3</v>
      </c>
    </row>
    <row r="415" spans="5:14" x14ac:dyDescent="0.25">
      <c r="E415" t="str">
        <f t="shared" si="18"/>
        <v>34M5Y</v>
      </c>
      <c r="F415">
        <f t="shared" si="19"/>
        <v>5</v>
      </c>
      <c r="G415">
        <f t="shared" si="20"/>
        <v>34</v>
      </c>
      <c r="H415" s="6" cm="1">
        <f t="array" ref="H415">INDEX($Q$5:$AB$44,G415+1,F415)</f>
        <v>171.4</v>
      </c>
      <c r="I415" s="2" cm="1">
        <f t="array" ref="I415">INDEX($AF$5:$AQ$44,G415+1,F415)</f>
        <v>105.6</v>
      </c>
      <c r="J415" s="2" cm="1">
        <f t="array" ref="J415">INDEX($AU$5:$BF$44,G415+1,F415)</f>
        <v>166.9</v>
      </c>
      <c r="K415" s="2" cm="1">
        <f t="array" ref="K415">INDEX($BJ$5:$BU$44,G415+1,F415)</f>
        <v>285.3</v>
      </c>
      <c r="L415" s="6" cm="1">
        <f t="array" ref="L415">INDEX($BY$5:$CJ$44,G415+1,F415)</f>
        <v>99.7</v>
      </c>
      <c r="M415" s="2" cm="1">
        <f t="array" ref="M415">INDEX($CN$5:$CY$44,G415+1,F415)</f>
        <v>261.2</v>
      </c>
      <c r="N415" s="2" cm="1">
        <f t="array" ref="N415">INDEX($DC$5:$DN$44,G415+1,F415)</f>
        <v>198.2</v>
      </c>
    </row>
    <row r="416" spans="5:14" x14ac:dyDescent="0.25">
      <c r="E416" t="str">
        <f t="shared" si="18"/>
        <v>34M6Y</v>
      </c>
      <c r="F416">
        <f t="shared" si="19"/>
        <v>6</v>
      </c>
      <c r="G416">
        <f t="shared" si="20"/>
        <v>34</v>
      </c>
      <c r="H416" s="6" cm="1">
        <f t="array" ref="H416">INDEX($Q$5:$AB$44,G416+1,F416)</f>
        <v>170.5</v>
      </c>
      <c r="I416" s="2" cm="1">
        <f t="array" ref="I416">INDEX($AF$5:$AQ$44,G416+1,F416)</f>
        <v>105</v>
      </c>
      <c r="J416" s="2" cm="1">
        <f t="array" ref="J416">INDEX($AU$5:$BF$44,G416+1,F416)</f>
        <v>166</v>
      </c>
      <c r="K416" s="2" cm="1">
        <f t="array" ref="K416">INDEX($BJ$5:$BU$44,G416+1,F416)</f>
        <v>283.8</v>
      </c>
      <c r="L416" s="6" cm="1">
        <f t="array" ref="L416">INDEX($BY$5:$CJ$44,G416+1,F416)</f>
        <v>99.2</v>
      </c>
      <c r="M416" s="2" cm="1">
        <f t="array" ref="M416">INDEX($CN$5:$CY$44,G416+1,F416)</f>
        <v>259.8</v>
      </c>
      <c r="N416" s="2" cm="1">
        <f t="array" ref="N416">INDEX($DC$5:$DN$44,G416+1,F416)</f>
        <v>197.2</v>
      </c>
    </row>
    <row r="417" spans="5:14" x14ac:dyDescent="0.25">
      <c r="E417" t="str">
        <f t="shared" si="18"/>
        <v>34M7Y</v>
      </c>
      <c r="F417">
        <f t="shared" si="19"/>
        <v>7</v>
      </c>
      <c r="G417">
        <f t="shared" si="20"/>
        <v>34</v>
      </c>
      <c r="H417" s="6" cm="1">
        <f t="array" ref="H417">INDEX($Q$5:$AB$44,G417+1,F417)</f>
        <v>169.6</v>
      </c>
      <c r="I417" s="2" cm="1">
        <f t="array" ref="I417">INDEX($AF$5:$AQ$44,G417+1,F417)</f>
        <v>104.4</v>
      </c>
      <c r="J417" s="2" cm="1">
        <f t="array" ref="J417">INDEX($AU$5:$BF$44,G417+1,F417)</f>
        <v>165.1</v>
      </c>
      <c r="K417" s="2" cm="1">
        <f t="array" ref="K417">INDEX($BJ$5:$BU$44,G417+1,F417)</f>
        <v>282.3</v>
      </c>
      <c r="L417" s="6" cm="1">
        <f t="array" ref="L417">INDEX($BY$5:$CJ$44,G417+1,F417)</f>
        <v>98.7</v>
      </c>
      <c r="M417" s="2" cm="1">
        <f t="array" ref="M417">INDEX($CN$5:$CY$44,G417+1,F417)</f>
        <v>258.39999999999998</v>
      </c>
      <c r="N417" s="2" cm="1">
        <f t="array" ref="N417">INDEX($DC$5:$DN$44,G417+1,F417)</f>
        <v>196.1</v>
      </c>
    </row>
    <row r="418" spans="5:14" x14ac:dyDescent="0.25">
      <c r="E418" t="str">
        <f t="shared" si="18"/>
        <v>34M8Y</v>
      </c>
      <c r="F418">
        <f t="shared" si="19"/>
        <v>8</v>
      </c>
      <c r="G418">
        <f t="shared" si="20"/>
        <v>34</v>
      </c>
      <c r="H418" s="6" cm="1">
        <f t="array" ref="H418">INDEX($Q$5:$AB$44,G418+1,F418)</f>
        <v>168.7</v>
      </c>
      <c r="I418" s="2" cm="1">
        <f t="array" ref="I418">INDEX($AF$5:$AQ$44,G418+1,F418)</f>
        <v>103.9</v>
      </c>
      <c r="J418" s="2" cm="1">
        <f t="array" ref="J418">INDEX($AU$5:$BF$44,G418+1,F418)</f>
        <v>164.2</v>
      </c>
      <c r="K418" s="2" cm="1">
        <f t="array" ref="K418">INDEX($BJ$5:$BU$44,G418+1,F418)</f>
        <v>280.7</v>
      </c>
      <c r="L418" s="6" cm="1">
        <f t="array" ref="L418">INDEX($BY$5:$CJ$44,G418+1,F418)</f>
        <v>98.1</v>
      </c>
      <c r="M418" s="2" cm="1">
        <f t="array" ref="M418">INDEX($CN$5:$CY$44,G418+1,F418)</f>
        <v>257</v>
      </c>
      <c r="N418" s="2" cm="1">
        <f t="array" ref="N418">INDEX($DC$5:$DN$44,G418+1,F418)</f>
        <v>195</v>
      </c>
    </row>
    <row r="419" spans="5:14" x14ac:dyDescent="0.25">
      <c r="E419" t="str">
        <f t="shared" si="18"/>
        <v>34M9Y</v>
      </c>
      <c r="F419">
        <f t="shared" si="19"/>
        <v>9</v>
      </c>
      <c r="G419">
        <f t="shared" si="20"/>
        <v>34</v>
      </c>
      <c r="H419" s="6" cm="1">
        <f t="array" ref="H419">INDEX($Q$5:$AB$44,G419+1,F419)</f>
        <v>167.8</v>
      </c>
      <c r="I419" s="2" cm="1">
        <f t="array" ref="I419">INDEX($AF$5:$AQ$44,G419+1,F419)</f>
        <v>103.3</v>
      </c>
      <c r="J419" s="2" cm="1">
        <f t="array" ref="J419">INDEX($AU$5:$BF$44,G419+1,F419)</f>
        <v>163.30000000000001</v>
      </c>
      <c r="K419" s="2" cm="1">
        <f t="array" ref="K419">INDEX($BJ$5:$BU$44,G419+1,F419)</f>
        <v>279.2</v>
      </c>
      <c r="L419" s="6" cm="1">
        <f t="array" ref="L419">INDEX($BY$5:$CJ$44,G419+1,F419)</f>
        <v>97.6</v>
      </c>
      <c r="M419" s="2" cm="1">
        <f t="array" ref="M419">INDEX($CN$5:$CY$44,G419+1,F419)</f>
        <v>255.6</v>
      </c>
      <c r="N419" s="2" cm="1">
        <f t="array" ref="N419">INDEX($DC$5:$DN$44,G419+1,F419)</f>
        <v>194</v>
      </c>
    </row>
    <row r="420" spans="5:14" x14ac:dyDescent="0.25">
      <c r="E420" t="str">
        <f t="shared" si="18"/>
        <v>34M10Y</v>
      </c>
      <c r="F420">
        <f t="shared" si="19"/>
        <v>10</v>
      </c>
      <c r="G420">
        <f t="shared" si="20"/>
        <v>34</v>
      </c>
      <c r="H420" s="6" cm="1">
        <f t="array" ref="H420">INDEX($Q$5:$AB$44,G420+1,F420)</f>
        <v>166.8</v>
      </c>
      <c r="I420" s="2" cm="1">
        <f t="array" ref="I420">INDEX($AF$5:$AQ$44,G420+1,F420)</f>
        <v>102.7</v>
      </c>
      <c r="J420" s="2" cm="1">
        <f t="array" ref="J420">INDEX($AU$5:$BF$44,G420+1,F420)</f>
        <v>162.4</v>
      </c>
      <c r="K420" s="2" cm="1">
        <f t="array" ref="K420">INDEX($BJ$5:$BU$44,G420+1,F420)</f>
        <v>277.7</v>
      </c>
      <c r="L420" s="6" cm="1">
        <f t="array" ref="L420">INDEX($BY$5:$CJ$44,G420+1,F420)</f>
        <v>97.1</v>
      </c>
      <c r="M420" s="2" cm="1">
        <f t="array" ref="M420">INDEX($CN$5:$CY$44,G420+1,F420)</f>
        <v>254.2</v>
      </c>
      <c r="N420" s="2" cm="1">
        <f t="array" ref="N420">INDEX($DC$5:$DN$44,G420+1,F420)</f>
        <v>192.9</v>
      </c>
    </row>
    <row r="421" spans="5:14" x14ac:dyDescent="0.25">
      <c r="E421" t="str">
        <f t="shared" si="18"/>
        <v>34M11Y</v>
      </c>
      <c r="F421">
        <f t="shared" si="19"/>
        <v>11</v>
      </c>
      <c r="G421">
        <f t="shared" si="20"/>
        <v>34</v>
      </c>
      <c r="H421" s="6" cm="1">
        <f t="array" ref="H421">INDEX($Q$5:$AB$44,G421+1,F421)</f>
        <v>165.9</v>
      </c>
      <c r="I421" s="2" cm="1">
        <f t="array" ref="I421">INDEX($AF$5:$AQ$44,G421+1,F421)</f>
        <v>102.2</v>
      </c>
      <c r="J421" s="2" cm="1">
        <f t="array" ref="J421">INDEX($AU$5:$BF$44,G421+1,F421)</f>
        <v>161.5</v>
      </c>
      <c r="K421" s="2" cm="1">
        <f t="array" ref="K421">INDEX($BJ$5:$BU$44,G421+1,F421)</f>
        <v>276.2</v>
      </c>
      <c r="L421" s="6" cm="1">
        <f t="array" ref="L421">INDEX($BY$5:$CJ$44,G421+1,F421)</f>
        <v>96.5</v>
      </c>
      <c r="M421" s="2" cm="1">
        <f t="array" ref="M421">INDEX($CN$5:$CY$44,G421+1,F421)</f>
        <v>252.8</v>
      </c>
      <c r="N421" s="2" cm="1">
        <f t="array" ref="N421">INDEX($DC$5:$DN$44,G421+1,F421)</f>
        <v>191.9</v>
      </c>
    </row>
    <row r="422" spans="5:14" x14ac:dyDescent="0.25">
      <c r="E422" t="str">
        <f t="shared" si="18"/>
        <v>34M12Y</v>
      </c>
      <c r="F422">
        <f t="shared" si="19"/>
        <v>12</v>
      </c>
      <c r="G422">
        <f t="shared" si="20"/>
        <v>34</v>
      </c>
      <c r="H422" s="6" cm="1">
        <f t="array" ref="H422">INDEX($Q$5:$AB$44,G422+1,F422)</f>
        <v>165</v>
      </c>
      <c r="I422" s="2" cm="1">
        <f t="array" ref="I422">INDEX($AF$5:$AQ$44,G422+1,F422)</f>
        <v>101.6</v>
      </c>
      <c r="J422" s="2" cm="1">
        <f t="array" ref="J422">INDEX($AU$5:$BF$44,G422+1,F422)</f>
        <v>160.69999999999999</v>
      </c>
      <c r="K422" s="2" cm="1">
        <f t="array" ref="K422">INDEX($BJ$5:$BU$44,G422+1,F422)</f>
        <v>274.60000000000002</v>
      </c>
      <c r="L422" s="6" cm="1">
        <f t="array" ref="L422">INDEX($BY$5:$CJ$44,G422+1,F422)</f>
        <v>96</v>
      </c>
      <c r="M422" s="2" cm="1">
        <f t="array" ref="M422">INDEX($CN$5:$CY$44,G422+1,F422)</f>
        <v>251.4</v>
      </c>
      <c r="N422" s="2" cm="1">
        <f t="array" ref="N422">INDEX($DC$5:$DN$44,G422+1,F422)</f>
        <v>190.8</v>
      </c>
    </row>
    <row r="423" spans="5:14" x14ac:dyDescent="0.25">
      <c r="E423" t="str">
        <f t="shared" si="18"/>
        <v>35M1Y</v>
      </c>
      <c r="F423">
        <f t="shared" si="19"/>
        <v>1</v>
      </c>
      <c r="G423">
        <f t="shared" si="20"/>
        <v>35</v>
      </c>
      <c r="H423" s="6" cm="1">
        <f t="array" ref="H423">INDEX($Q$5:$AB$44,G423+1,F423)</f>
        <v>164.1</v>
      </c>
      <c r="I423" s="2" cm="1">
        <f t="array" ref="I423">INDEX($AF$5:$AQ$44,G423+1,F423)</f>
        <v>101</v>
      </c>
      <c r="J423" s="2" cm="1">
        <f t="array" ref="J423">INDEX($AU$5:$BF$44,G423+1,F423)</f>
        <v>159.80000000000001</v>
      </c>
      <c r="K423" s="2" cm="1">
        <f t="array" ref="K423">INDEX($BJ$5:$BU$44,G423+1,F423)</f>
        <v>273.10000000000002</v>
      </c>
      <c r="L423" s="6" cm="1">
        <f t="array" ref="L423">INDEX($BY$5:$CJ$44,G423+1,F423)</f>
        <v>95.5</v>
      </c>
      <c r="M423" s="2" cm="1">
        <f t="array" ref="M423">INDEX($CN$5:$CY$44,G423+1,F423)</f>
        <v>250</v>
      </c>
      <c r="N423" s="2" cm="1">
        <f t="array" ref="N423">INDEX($DC$5:$DN$44,G423+1,F423)</f>
        <v>189.7</v>
      </c>
    </row>
    <row r="424" spans="5:14" x14ac:dyDescent="0.25">
      <c r="E424" t="str">
        <f t="shared" si="18"/>
        <v>35M2Y</v>
      </c>
      <c r="F424">
        <f t="shared" si="19"/>
        <v>2</v>
      </c>
      <c r="G424">
        <f t="shared" si="20"/>
        <v>35</v>
      </c>
      <c r="H424" s="6" cm="1">
        <f t="array" ref="H424">INDEX($Q$5:$AB$44,G424+1,F424)</f>
        <v>163.19999999999999</v>
      </c>
      <c r="I424" s="2" cm="1">
        <f t="array" ref="I424">INDEX($AF$5:$AQ$44,G424+1,F424)</f>
        <v>100.5</v>
      </c>
      <c r="J424" s="2" cm="1">
        <f t="array" ref="J424">INDEX($AU$5:$BF$44,G424+1,F424)</f>
        <v>158.9</v>
      </c>
      <c r="K424" s="2" cm="1">
        <f t="array" ref="K424">INDEX($BJ$5:$BU$44,G424+1,F424)</f>
        <v>271.60000000000002</v>
      </c>
      <c r="L424" s="6" cm="1">
        <f t="array" ref="L424">INDEX($BY$5:$CJ$44,G424+1,F424)</f>
        <v>94.9</v>
      </c>
      <c r="M424" s="2" cm="1">
        <f t="array" ref="M424">INDEX($CN$5:$CY$44,G424+1,F424)</f>
        <v>248.6</v>
      </c>
      <c r="N424" s="2" cm="1">
        <f t="array" ref="N424">INDEX($DC$5:$DN$44,G424+1,F424)</f>
        <v>188.7</v>
      </c>
    </row>
    <row r="425" spans="5:14" x14ac:dyDescent="0.25">
      <c r="E425" t="str">
        <f t="shared" si="18"/>
        <v>35M3Y</v>
      </c>
      <c r="F425">
        <f t="shared" si="19"/>
        <v>3</v>
      </c>
      <c r="G425">
        <f t="shared" si="20"/>
        <v>35</v>
      </c>
      <c r="H425" s="6" cm="1">
        <f t="array" ref="H425">INDEX($Q$5:$AB$44,G425+1,F425)</f>
        <v>162.30000000000001</v>
      </c>
      <c r="I425" s="2" cm="1">
        <f t="array" ref="I425">INDEX($AF$5:$AQ$44,G425+1,F425)</f>
        <v>99.9</v>
      </c>
      <c r="J425" s="2" cm="1">
        <f t="array" ref="J425">INDEX($AU$5:$BF$44,G425+1,F425)</f>
        <v>158</v>
      </c>
      <c r="K425" s="2" cm="1">
        <f t="array" ref="K425">INDEX($BJ$5:$BU$44,G425+1,F425)</f>
        <v>270</v>
      </c>
      <c r="L425" s="6" cm="1">
        <f t="array" ref="L425">INDEX($BY$5:$CJ$44,G425+1,F425)</f>
        <v>94.4</v>
      </c>
      <c r="M425" s="2" cm="1">
        <f t="array" ref="M425">INDEX($CN$5:$CY$44,G425+1,F425)</f>
        <v>247.2</v>
      </c>
      <c r="N425" s="2" cm="1">
        <f t="array" ref="N425">INDEX($DC$5:$DN$44,G425+1,F425)</f>
        <v>187.6</v>
      </c>
    </row>
    <row r="426" spans="5:14" x14ac:dyDescent="0.25">
      <c r="E426" t="str">
        <f t="shared" si="18"/>
        <v>35M4Y</v>
      </c>
      <c r="F426">
        <f t="shared" si="19"/>
        <v>4</v>
      </c>
      <c r="G426">
        <f t="shared" si="20"/>
        <v>35</v>
      </c>
      <c r="H426" s="6" cm="1">
        <f t="array" ref="H426">INDEX($Q$5:$AB$44,G426+1,F426)</f>
        <v>161.30000000000001</v>
      </c>
      <c r="I426" s="2" cm="1">
        <f t="array" ref="I426">INDEX($AF$5:$AQ$44,G426+1,F426)</f>
        <v>99.3</v>
      </c>
      <c r="J426" s="2" cm="1">
        <f t="array" ref="J426">INDEX($AU$5:$BF$44,G426+1,F426)</f>
        <v>157.1</v>
      </c>
      <c r="K426" s="2" cm="1">
        <f t="array" ref="K426">INDEX($BJ$5:$BU$44,G426+1,F426)</f>
        <v>268.5</v>
      </c>
      <c r="L426" s="6" cm="1">
        <f t="array" ref="L426">INDEX($BY$5:$CJ$44,G426+1,F426)</f>
        <v>93.9</v>
      </c>
      <c r="M426" s="2" cm="1">
        <f t="array" ref="M426">INDEX($CN$5:$CY$44,G426+1,F426)</f>
        <v>245.8</v>
      </c>
      <c r="N426" s="2" cm="1">
        <f t="array" ref="N426">INDEX($DC$5:$DN$44,G426+1,F426)</f>
        <v>186.6</v>
      </c>
    </row>
    <row r="427" spans="5:14" x14ac:dyDescent="0.25">
      <c r="E427" t="str">
        <f t="shared" si="18"/>
        <v>35M5Y</v>
      </c>
      <c r="F427">
        <f t="shared" si="19"/>
        <v>5</v>
      </c>
      <c r="G427">
        <f t="shared" si="20"/>
        <v>35</v>
      </c>
      <c r="H427" s="6" cm="1">
        <f t="array" ref="H427">INDEX($Q$5:$AB$44,G427+1,F427)</f>
        <v>160.4</v>
      </c>
      <c r="I427" s="2" cm="1">
        <f t="array" ref="I427">INDEX($AF$5:$AQ$44,G427+1,F427)</f>
        <v>98.8</v>
      </c>
      <c r="J427" s="2" cm="1">
        <f t="array" ref="J427">INDEX($AU$5:$BF$44,G427+1,F427)</f>
        <v>156.19999999999999</v>
      </c>
      <c r="K427" s="2" cm="1">
        <f t="array" ref="K427">INDEX($BJ$5:$BU$44,G427+1,F427)</f>
        <v>267</v>
      </c>
      <c r="L427" s="6" cm="1">
        <f t="array" ref="L427">INDEX($BY$5:$CJ$44,G427+1,F427)</f>
        <v>93.3</v>
      </c>
      <c r="M427" s="2" cm="1">
        <f t="array" ref="M427">INDEX($CN$5:$CY$44,G427+1,F427)</f>
        <v>244.4</v>
      </c>
      <c r="N427" s="2" cm="1">
        <f t="array" ref="N427">INDEX($DC$5:$DN$44,G427+1,F427)</f>
        <v>185.5</v>
      </c>
    </row>
    <row r="428" spans="5:14" x14ac:dyDescent="0.25">
      <c r="E428" t="str">
        <f t="shared" si="18"/>
        <v>35M6Y</v>
      </c>
      <c r="F428">
        <f t="shared" si="19"/>
        <v>6</v>
      </c>
      <c r="G428">
        <f t="shared" si="20"/>
        <v>35</v>
      </c>
      <c r="H428" s="6" cm="1">
        <f t="array" ref="H428">INDEX($Q$5:$AB$44,G428+1,F428)</f>
        <v>159.5</v>
      </c>
      <c r="I428" s="2" cm="1">
        <f t="array" ref="I428">INDEX($AF$5:$AQ$44,G428+1,F428)</f>
        <v>98.2</v>
      </c>
      <c r="J428" s="2" cm="1">
        <f t="array" ref="J428">INDEX($AU$5:$BF$44,G428+1,F428)</f>
        <v>155.30000000000001</v>
      </c>
      <c r="K428" s="2" cm="1">
        <f t="array" ref="K428">INDEX($BJ$5:$BU$44,G428+1,F428)</f>
        <v>265.5</v>
      </c>
      <c r="L428" s="6" cm="1">
        <f t="array" ref="L428">INDEX($BY$5:$CJ$44,G428+1,F428)</f>
        <v>92.8</v>
      </c>
      <c r="M428" s="2" cm="1">
        <f t="array" ref="M428">INDEX($CN$5:$CY$44,G428+1,F428)</f>
        <v>243</v>
      </c>
      <c r="N428" s="2" cm="1">
        <f t="array" ref="N428">INDEX($DC$5:$DN$44,G428+1,F428)</f>
        <v>184.4</v>
      </c>
    </row>
    <row r="429" spans="5:14" x14ac:dyDescent="0.25">
      <c r="E429" t="str">
        <f t="shared" si="18"/>
        <v>35M7Y</v>
      </c>
      <c r="F429">
        <f t="shared" si="19"/>
        <v>7</v>
      </c>
      <c r="G429">
        <f t="shared" si="20"/>
        <v>35</v>
      </c>
      <c r="H429" s="6" cm="1">
        <f t="array" ref="H429">INDEX($Q$5:$AB$44,G429+1,F429)</f>
        <v>158.6</v>
      </c>
      <c r="I429" s="2" cm="1">
        <f t="array" ref="I429">INDEX($AF$5:$AQ$44,G429+1,F429)</f>
        <v>97.6</v>
      </c>
      <c r="J429" s="2" cm="1">
        <f t="array" ref="J429">INDEX($AU$5:$BF$44,G429+1,F429)</f>
        <v>154.4</v>
      </c>
      <c r="K429" s="2" cm="1">
        <f t="array" ref="K429">INDEX($BJ$5:$BU$44,G429+1,F429)</f>
        <v>263.89999999999998</v>
      </c>
      <c r="L429" s="6" cm="1">
        <f t="array" ref="L429">INDEX($BY$5:$CJ$44,G429+1,F429)</f>
        <v>92.3</v>
      </c>
      <c r="M429" s="2" cm="1">
        <f t="array" ref="M429">INDEX($CN$5:$CY$44,G429+1,F429)</f>
        <v>241.6</v>
      </c>
      <c r="N429" s="2" cm="1">
        <f t="array" ref="N429">INDEX($DC$5:$DN$44,G429+1,F429)</f>
        <v>183.4</v>
      </c>
    </row>
    <row r="430" spans="5:14" x14ac:dyDescent="0.25">
      <c r="E430" t="str">
        <f t="shared" si="18"/>
        <v>35M8Y</v>
      </c>
      <c r="F430">
        <f t="shared" si="19"/>
        <v>8</v>
      </c>
      <c r="G430">
        <f t="shared" si="20"/>
        <v>35</v>
      </c>
      <c r="H430" s="6" cm="1">
        <f t="array" ref="H430">INDEX($Q$5:$AB$44,G430+1,F430)</f>
        <v>157.69999999999999</v>
      </c>
      <c r="I430" s="2" cm="1">
        <f t="array" ref="I430">INDEX($AF$5:$AQ$44,G430+1,F430)</f>
        <v>97.1</v>
      </c>
      <c r="J430" s="2" cm="1">
        <f t="array" ref="J430">INDEX($AU$5:$BF$44,G430+1,F430)</f>
        <v>153.5</v>
      </c>
      <c r="K430" s="2" cm="1">
        <f t="array" ref="K430">INDEX($BJ$5:$BU$44,G430+1,F430)</f>
        <v>262.39999999999998</v>
      </c>
      <c r="L430" s="6" cm="1">
        <f t="array" ref="L430">INDEX($BY$5:$CJ$44,G430+1,F430)</f>
        <v>91.7</v>
      </c>
      <c r="M430" s="2" cm="1">
        <f t="array" ref="M430">INDEX($CN$5:$CY$44,G430+1,F430)</f>
        <v>240.2</v>
      </c>
      <c r="N430" s="2" cm="1">
        <f t="array" ref="N430">INDEX($DC$5:$DN$44,G430+1,F430)</f>
        <v>182.3</v>
      </c>
    </row>
    <row r="431" spans="5:14" x14ac:dyDescent="0.25">
      <c r="E431" t="str">
        <f t="shared" si="18"/>
        <v>35M9Y</v>
      </c>
      <c r="F431">
        <f t="shared" si="19"/>
        <v>9</v>
      </c>
      <c r="G431">
        <f t="shared" si="20"/>
        <v>35</v>
      </c>
      <c r="H431" s="6" cm="1">
        <f t="array" ref="H431">INDEX($Q$5:$AB$44,G431+1,F431)</f>
        <v>156.80000000000001</v>
      </c>
      <c r="I431" s="2" cm="1">
        <f t="array" ref="I431">INDEX($AF$5:$AQ$44,G431+1,F431)</f>
        <v>96.5</v>
      </c>
      <c r="J431" s="2" cm="1">
        <f t="array" ref="J431">INDEX($AU$5:$BF$44,G431+1,F431)</f>
        <v>152.6</v>
      </c>
      <c r="K431" s="2" cm="1">
        <f t="array" ref="K431">INDEX($BJ$5:$BU$44,G431+1,F431)</f>
        <v>260.89999999999998</v>
      </c>
      <c r="L431" s="6" cm="1">
        <f t="array" ref="L431">INDEX($BY$5:$CJ$44,G431+1,F431)</f>
        <v>91.2</v>
      </c>
      <c r="M431" s="2" cm="1">
        <f t="array" ref="M431">INDEX($CN$5:$CY$44,G431+1,F431)</f>
        <v>238.8</v>
      </c>
      <c r="N431" s="2" cm="1">
        <f t="array" ref="N431">INDEX($DC$5:$DN$44,G431+1,F431)</f>
        <v>181.3</v>
      </c>
    </row>
    <row r="432" spans="5:14" x14ac:dyDescent="0.25">
      <c r="E432" t="str">
        <f t="shared" si="18"/>
        <v>35M10Y</v>
      </c>
      <c r="F432">
        <f t="shared" si="19"/>
        <v>10</v>
      </c>
      <c r="G432">
        <f t="shared" si="20"/>
        <v>35</v>
      </c>
      <c r="H432" s="6" cm="1">
        <f t="array" ref="H432">INDEX($Q$5:$AB$44,G432+1,F432)</f>
        <v>155.80000000000001</v>
      </c>
      <c r="I432" s="2" cm="1">
        <f t="array" ref="I432">INDEX($AF$5:$AQ$44,G432+1,F432)</f>
        <v>96</v>
      </c>
      <c r="J432" s="2" cm="1">
        <f t="array" ref="J432">INDEX($AU$5:$BF$44,G432+1,F432)</f>
        <v>151.69999999999999</v>
      </c>
      <c r="K432" s="2" cm="1">
        <f t="array" ref="K432">INDEX($BJ$5:$BU$44,G432+1,F432)</f>
        <v>259.39999999999998</v>
      </c>
      <c r="L432" s="6" cm="1">
        <f t="array" ref="L432">INDEX($BY$5:$CJ$44,G432+1,F432)</f>
        <v>90.7</v>
      </c>
      <c r="M432" s="2" cm="1">
        <f t="array" ref="M432">INDEX($CN$5:$CY$44,G432+1,F432)</f>
        <v>237.4</v>
      </c>
      <c r="N432" s="2" cm="1">
        <f t="array" ref="N432">INDEX($DC$5:$DN$44,G432+1,F432)</f>
        <v>180.2</v>
      </c>
    </row>
    <row r="433" spans="5:14" x14ac:dyDescent="0.25">
      <c r="E433" t="str">
        <f t="shared" si="18"/>
        <v>35M11Y</v>
      </c>
      <c r="F433">
        <f t="shared" si="19"/>
        <v>11</v>
      </c>
      <c r="G433">
        <f t="shared" si="20"/>
        <v>35</v>
      </c>
      <c r="H433" s="6" cm="1">
        <f t="array" ref="H433">INDEX($Q$5:$AB$44,G433+1,F433)</f>
        <v>154.9</v>
      </c>
      <c r="I433" s="2" cm="1">
        <f t="array" ref="I433">INDEX($AF$5:$AQ$44,G433+1,F433)</f>
        <v>95.4</v>
      </c>
      <c r="J433" s="2" cm="1">
        <f t="array" ref="J433">INDEX($AU$5:$BF$44,G433+1,F433)</f>
        <v>150.80000000000001</v>
      </c>
      <c r="K433" s="2" cm="1">
        <f t="array" ref="K433">INDEX($BJ$5:$BU$44,G433+1,F433)</f>
        <v>257.8</v>
      </c>
      <c r="L433" s="6" cm="1">
        <f t="array" ref="L433">INDEX($BY$5:$CJ$44,G433+1,F433)</f>
        <v>90.1</v>
      </c>
      <c r="M433" s="2" cm="1">
        <f t="array" ref="M433">INDEX($CN$5:$CY$44,G433+1,F433)</f>
        <v>236</v>
      </c>
      <c r="N433" s="2" cm="1">
        <f t="array" ref="N433">INDEX($DC$5:$DN$44,G433+1,F433)</f>
        <v>179.1</v>
      </c>
    </row>
    <row r="434" spans="5:14" x14ac:dyDescent="0.25">
      <c r="E434" t="str">
        <f t="shared" si="18"/>
        <v>35M12Y</v>
      </c>
      <c r="F434">
        <f t="shared" si="19"/>
        <v>12</v>
      </c>
      <c r="G434">
        <f t="shared" si="20"/>
        <v>35</v>
      </c>
      <c r="H434" s="6" cm="1">
        <f t="array" ref="H434">INDEX($Q$5:$AB$44,G434+1,F434)</f>
        <v>154</v>
      </c>
      <c r="I434" s="2" cm="1">
        <f t="array" ref="I434">INDEX($AF$5:$AQ$44,G434+1,F434)</f>
        <v>94.8</v>
      </c>
      <c r="J434" s="2" cm="1">
        <f t="array" ref="J434">INDEX($AU$5:$BF$44,G434+1,F434)</f>
        <v>149.9</v>
      </c>
      <c r="K434" s="2" cm="1">
        <f t="array" ref="K434">INDEX($BJ$5:$BU$44,G434+1,F434)</f>
        <v>256.3</v>
      </c>
      <c r="L434" s="6" cm="1">
        <f t="array" ref="L434">INDEX($BY$5:$CJ$44,G434+1,F434)</f>
        <v>89.6</v>
      </c>
      <c r="M434" s="2" cm="1">
        <f t="array" ref="M434">INDEX($CN$5:$CY$44,G434+1,F434)</f>
        <v>234.6</v>
      </c>
      <c r="N434" s="2" cm="1">
        <f t="array" ref="N434">INDEX($DC$5:$DN$44,G434+1,F434)</f>
        <v>178.1</v>
      </c>
    </row>
    <row r="435" spans="5:14" x14ac:dyDescent="0.25">
      <c r="E435" t="str">
        <f t="shared" si="18"/>
        <v>36M1Y</v>
      </c>
      <c r="F435">
        <f t="shared" si="19"/>
        <v>1</v>
      </c>
      <c r="G435">
        <f t="shared" si="20"/>
        <v>36</v>
      </c>
      <c r="H435" s="6" cm="1">
        <f t="array" ref="H435">INDEX($Q$5:$AB$44,G435+1,F435)</f>
        <v>153.1</v>
      </c>
      <c r="I435" s="2" cm="1">
        <f t="array" ref="I435">INDEX($AF$5:$AQ$44,G435+1,F435)</f>
        <v>94.3</v>
      </c>
      <c r="J435" s="2" cm="1">
        <f t="array" ref="J435">INDEX($AU$5:$BF$44,G435+1,F435)</f>
        <v>149</v>
      </c>
      <c r="K435" s="2" cm="1">
        <f t="array" ref="K435">INDEX($BJ$5:$BU$44,G435+1,F435)</f>
        <v>254.8</v>
      </c>
      <c r="L435" s="6" cm="1">
        <f t="array" ref="L435">INDEX($BY$5:$CJ$44,G435+1,F435)</f>
        <v>89.1</v>
      </c>
      <c r="M435" s="2" cm="1">
        <f t="array" ref="M435">INDEX($CN$5:$CY$44,G435+1,F435)</f>
        <v>233.2</v>
      </c>
      <c r="N435" s="2" cm="1">
        <f t="array" ref="N435">INDEX($DC$5:$DN$44,G435+1,F435)</f>
        <v>177</v>
      </c>
    </row>
    <row r="436" spans="5:14" x14ac:dyDescent="0.25">
      <c r="E436" t="str">
        <f t="shared" si="18"/>
        <v>36M2Y</v>
      </c>
      <c r="F436">
        <f t="shared" si="19"/>
        <v>2</v>
      </c>
      <c r="G436">
        <f t="shared" si="20"/>
        <v>36</v>
      </c>
      <c r="H436" s="6" cm="1">
        <f t="array" ref="H436">INDEX($Q$5:$AB$44,G436+1,F436)</f>
        <v>152.19999999999999</v>
      </c>
      <c r="I436" s="2" cm="1">
        <f t="array" ref="I436">INDEX($AF$5:$AQ$44,G436+1,F436)</f>
        <v>93.7</v>
      </c>
      <c r="J436" s="2" cm="1">
        <f t="array" ref="J436">INDEX($AU$5:$BF$44,G436+1,F436)</f>
        <v>148.19999999999999</v>
      </c>
      <c r="K436" s="2" cm="1">
        <f t="array" ref="K436">INDEX($BJ$5:$BU$44,G436+1,F436)</f>
        <v>253.2</v>
      </c>
      <c r="L436" s="6" cm="1">
        <f t="array" ref="L436">INDEX($BY$5:$CJ$44,G436+1,F436)</f>
        <v>88.5</v>
      </c>
      <c r="M436" s="2" cm="1">
        <f t="array" ref="M436">INDEX($CN$5:$CY$44,G436+1,F436)</f>
        <v>231.8</v>
      </c>
      <c r="N436" s="2" cm="1">
        <f t="array" ref="N436">INDEX($DC$5:$DN$44,G436+1,F436)</f>
        <v>176</v>
      </c>
    </row>
    <row r="437" spans="5:14" x14ac:dyDescent="0.25">
      <c r="E437" t="str">
        <f t="shared" si="18"/>
        <v>36M3Y</v>
      </c>
      <c r="F437">
        <f t="shared" si="19"/>
        <v>3</v>
      </c>
      <c r="G437">
        <f t="shared" si="20"/>
        <v>36</v>
      </c>
      <c r="H437" s="6" cm="1">
        <f t="array" ref="H437">INDEX($Q$5:$AB$44,G437+1,F437)</f>
        <v>151.30000000000001</v>
      </c>
      <c r="I437" s="2" cm="1">
        <f t="array" ref="I437">INDEX($AF$5:$AQ$44,G437+1,F437)</f>
        <v>93.1</v>
      </c>
      <c r="J437" s="2" cm="1">
        <f t="array" ref="J437">INDEX($AU$5:$BF$44,G437+1,F437)</f>
        <v>147.30000000000001</v>
      </c>
      <c r="K437" s="2" cm="1">
        <f t="array" ref="K437">INDEX($BJ$5:$BU$44,G437+1,F437)</f>
        <v>251.7</v>
      </c>
      <c r="L437" s="6" cm="1">
        <f t="array" ref="L437">INDEX($BY$5:$CJ$44,G437+1,F437)</f>
        <v>88</v>
      </c>
      <c r="M437" s="2" cm="1">
        <f t="array" ref="M437">INDEX($CN$5:$CY$44,G437+1,F437)</f>
        <v>230.5</v>
      </c>
      <c r="N437" s="2" cm="1">
        <f t="array" ref="N437">INDEX($DC$5:$DN$44,G437+1,F437)</f>
        <v>174.9</v>
      </c>
    </row>
    <row r="438" spans="5:14" x14ac:dyDescent="0.25">
      <c r="E438" t="str">
        <f t="shared" si="18"/>
        <v>36M4Y</v>
      </c>
      <c r="F438">
        <f t="shared" si="19"/>
        <v>4</v>
      </c>
      <c r="G438">
        <f t="shared" si="20"/>
        <v>36</v>
      </c>
      <c r="H438" s="6" cm="1">
        <f t="array" ref="H438">INDEX($Q$5:$AB$44,G438+1,F438)</f>
        <v>150.30000000000001</v>
      </c>
      <c r="I438" s="2" cm="1">
        <f t="array" ref="I438">INDEX($AF$5:$AQ$44,G438+1,F438)</f>
        <v>92.6</v>
      </c>
      <c r="J438" s="2" cm="1">
        <f t="array" ref="J438">INDEX($AU$5:$BF$44,G438+1,F438)</f>
        <v>146.4</v>
      </c>
      <c r="K438" s="2" cm="1">
        <f t="array" ref="K438">INDEX($BJ$5:$BU$44,G438+1,F438)</f>
        <v>250.2</v>
      </c>
      <c r="L438" s="6" cm="1">
        <f t="array" ref="L438">INDEX($BY$5:$CJ$44,G438+1,F438)</f>
        <v>87.5</v>
      </c>
      <c r="M438" s="2" cm="1">
        <f t="array" ref="M438">INDEX($CN$5:$CY$44,G438+1,F438)</f>
        <v>229.1</v>
      </c>
      <c r="N438" s="2" cm="1">
        <f t="array" ref="N438">INDEX($DC$5:$DN$44,G438+1,F438)</f>
        <v>173.8</v>
      </c>
    </row>
    <row r="439" spans="5:14" x14ac:dyDescent="0.25">
      <c r="E439" t="str">
        <f t="shared" si="18"/>
        <v>36M5Y</v>
      </c>
      <c r="F439">
        <f t="shared" si="19"/>
        <v>5</v>
      </c>
      <c r="G439">
        <f t="shared" si="20"/>
        <v>36</v>
      </c>
      <c r="H439" s="6" cm="1">
        <f t="array" ref="H439">INDEX($Q$5:$AB$44,G439+1,F439)</f>
        <v>149.4</v>
      </c>
      <c r="I439" s="2" cm="1">
        <f t="array" ref="I439">INDEX($AF$5:$AQ$44,G439+1,F439)</f>
        <v>92</v>
      </c>
      <c r="J439" s="2" cm="1">
        <f t="array" ref="J439">INDEX($AU$5:$BF$44,G439+1,F439)</f>
        <v>145.5</v>
      </c>
      <c r="K439" s="2" cm="1">
        <f t="array" ref="K439">INDEX($BJ$5:$BU$44,G439+1,F439)</f>
        <v>248.7</v>
      </c>
      <c r="L439" s="6" cm="1">
        <f t="array" ref="L439">INDEX($BY$5:$CJ$44,G439+1,F439)</f>
        <v>86.9</v>
      </c>
      <c r="M439" s="2" cm="1">
        <f t="array" ref="M439">INDEX($CN$5:$CY$44,G439+1,F439)</f>
        <v>227.7</v>
      </c>
      <c r="N439" s="2" cm="1">
        <f t="array" ref="N439">INDEX($DC$5:$DN$44,G439+1,F439)</f>
        <v>172.8</v>
      </c>
    </row>
    <row r="440" spans="5:14" x14ac:dyDescent="0.25">
      <c r="E440" t="str">
        <f t="shared" si="18"/>
        <v>36M6Y</v>
      </c>
      <c r="F440">
        <f t="shared" si="19"/>
        <v>6</v>
      </c>
      <c r="G440">
        <f t="shared" si="20"/>
        <v>36</v>
      </c>
      <c r="H440" s="6" cm="1">
        <f t="array" ref="H440">INDEX($Q$5:$AB$44,G440+1,F440)</f>
        <v>148.5</v>
      </c>
      <c r="I440" s="2" cm="1">
        <f t="array" ref="I440">INDEX($AF$5:$AQ$44,G440+1,F440)</f>
        <v>91.4</v>
      </c>
      <c r="J440" s="2" cm="1">
        <f t="array" ref="J440">INDEX($AU$5:$BF$44,G440+1,F440)</f>
        <v>144.6</v>
      </c>
      <c r="K440" s="2" cm="1">
        <f t="array" ref="K440">INDEX($BJ$5:$BU$44,G440+1,F440)</f>
        <v>247.1</v>
      </c>
      <c r="L440" s="6" cm="1">
        <f t="array" ref="L440">INDEX($BY$5:$CJ$44,G440+1,F440)</f>
        <v>86.4</v>
      </c>
      <c r="M440" s="2" cm="1">
        <f t="array" ref="M440">INDEX($CN$5:$CY$44,G440+1,F440)</f>
        <v>226.3</v>
      </c>
      <c r="N440" s="2" cm="1">
        <f t="array" ref="N440">INDEX($DC$5:$DN$44,G440+1,F440)</f>
        <v>171.7</v>
      </c>
    </row>
    <row r="441" spans="5:14" x14ac:dyDescent="0.25">
      <c r="E441" t="str">
        <f t="shared" si="18"/>
        <v>36M7Y</v>
      </c>
      <c r="F441">
        <f t="shared" si="19"/>
        <v>7</v>
      </c>
      <c r="G441">
        <f t="shared" si="20"/>
        <v>36</v>
      </c>
      <c r="H441" s="6" cm="1">
        <f t="array" ref="H441">INDEX($Q$5:$AB$44,G441+1,F441)</f>
        <v>147.6</v>
      </c>
      <c r="I441" s="2" cm="1">
        <f t="array" ref="I441">INDEX($AF$5:$AQ$44,G441+1,F441)</f>
        <v>90.9</v>
      </c>
      <c r="J441" s="2" cm="1">
        <f t="array" ref="J441">INDEX($AU$5:$BF$44,G441+1,F441)</f>
        <v>143.69999999999999</v>
      </c>
      <c r="K441" s="2" cm="1">
        <f t="array" ref="K441">INDEX($BJ$5:$BU$44,G441+1,F441)</f>
        <v>245.6</v>
      </c>
      <c r="L441" s="6" cm="1">
        <f t="array" ref="L441">INDEX($BY$5:$CJ$44,G441+1,F441)</f>
        <v>85.9</v>
      </c>
      <c r="M441" s="2" cm="1">
        <f t="array" ref="M441">INDEX($CN$5:$CY$44,G441+1,F441)</f>
        <v>224.9</v>
      </c>
      <c r="N441" s="2" cm="1">
        <f t="array" ref="N441">INDEX($DC$5:$DN$44,G441+1,F441)</f>
        <v>170.7</v>
      </c>
    </row>
    <row r="442" spans="5:14" x14ac:dyDescent="0.25">
      <c r="E442" t="str">
        <f t="shared" si="18"/>
        <v>36M8Y</v>
      </c>
      <c r="F442">
        <f t="shared" si="19"/>
        <v>8</v>
      </c>
      <c r="G442">
        <f t="shared" si="20"/>
        <v>36</v>
      </c>
      <c r="H442" s="6" cm="1">
        <f t="array" ref="H442">INDEX($Q$5:$AB$44,G442+1,F442)</f>
        <v>146.69999999999999</v>
      </c>
      <c r="I442" s="2" cm="1">
        <f t="array" ref="I442">INDEX($AF$5:$AQ$44,G442+1,F442)</f>
        <v>90.3</v>
      </c>
      <c r="J442" s="2" cm="1">
        <f t="array" ref="J442">INDEX($AU$5:$BF$44,G442+1,F442)</f>
        <v>142.80000000000001</v>
      </c>
      <c r="K442" s="2" cm="1">
        <f t="array" ref="K442">INDEX($BJ$5:$BU$44,G442+1,F442)</f>
        <v>244.1</v>
      </c>
      <c r="L442" s="6" cm="1">
        <f t="array" ref="L442">INDEX($BY$5:$CJ$44,G442+1,F442)</f>
        <v>85.3</v>
      </c>
      <c r="M442" s="2" cm="1">
        <f t="array" ref="M442">INDEX($CN$5:$CY$44,G442+1,F442)</f>
        <v>223.5</v>
      </c>
      <c r="N442" s="2" cm="1">
        <f t="array" ref="N442">INDEX($DC$5:$DN$44,G442+1,F442)</f>
        <v>169.6</v>
      </c>
    </row>
    <row r="443" spans="5:14" x14ac:dyDescent="0.25">
      <c r="E443" t="str">
        <f t="shared" si="18"/>
        <v>36M9Y</v>
      </c>
      <c r="F443">
        <f t="shared" si="19"/>
        <v>9</v>
      </c>
      <c r="G443">
        <f t="shared" si="20"/>
        <v>36</v>
      </c>
      <c r="H443" s="6" cm="1">
        <f t="array" ref="H443">INDEX($Q$5:$AB$44,G443+1,F443)</f>
        <v>145.80000000000001</v>
      </c>
      <c r="I443" s="2" cm="1">
        <f t="array" ref="I443">INDEX($AF$5:$AQ$44,G443+1,F443)</f>
        <v>89.7</v>
      </c>
      <c r="J443" s="2" cm="1">
        <f t="array" ref="J443">INDEX($AU$5:$BF$44,G443+1,F443)</f>
        <v>141.9</v>
      </c>
      <c r="K443" s="2" cm="1">
        <f t="array" ref="K443">INDEX($BJ$5:$BU$44,G443+1,F443)</f>
        <v>242.6</v>
      </c>
      <c r="L443" s="6" cm="1">
        <f t="array" ref="L443">INDEX($BY$5:$CJ$44,G443+1,F443)</f>
        <v>84.8</v>
      </c>
      <c r="M443" s="2" cm="1">
        <f t="array" ref="M443">INDEX($CN$5:$CY$44,G443+1,F443)</f>
        <v>222.1</v>
      </c>
      <c r="N443" s="2" cm="1">
        <f t="array" ref="N443">INDEX($DC$5:$DN$44,G443+1,F443)</f>
        <v>168.5</v>
      </c>
    </row>
    <row r="444" spans="5:14" x14ac:dyDescent="0.25">
      <c r="E444" t="str">
        <f t="shared" si="18"/>
        <v>36M10Y</v>
      </c>
      <c r="F444">
        <f t="shared" si="19"/>
        <v>10</v>
      </c>
      <c r="G444">
        <f t="shared" si="20"/>
        <v>36</v>
      </c>
      <c r="H444" s="6" cm="1">
        <f t="array" ref="H444">INDEX($Q$5:$AB$44,G444+1,F444)</f>
        <v>144.80000000000001</v>
      </c>
      <c r="I444" s="2" cm="1">
        <f t="array" ref="I444">INDEX($AF$5:$AQ$44,G444+1,F444)</f>
        <v>89.2</v>
      </c>
      <c r="J444" s="2" cm="1">
        <f t="array" ref="J444">INDEX($AU$5:$BF$44,G444+1,F444)</f>
        <v>141</v>
      </c>
      <c r="K444" s="2" cm="1">
        <f t="array" ref="K444">INDEX($BJ$5:$BU$44,G444+1,F444)</f>
        <v>241</v>
      </c>
      <c r="L444" s="6" cm="1">
        <f t="array" ref="L444">INDEX($BY$5:$CJ$44,G444+1,F444)</f>
        <v>84.3</v>
      </c>
      <c r="M444" s="2" cm="1">
        <f t="array" ref="M444">INDEX($CN$5:$CY$44,G444+1,F444)</f>
        <v>220.7</v>
      </c>
      <c r="N444" s="2" cm="1">
        <f t="array" ref="N444">INDEX($DC$5:$DN$44,G444+1,F444)</f>
        <v>167.5</v>
      </c>
    </row>
    <row r="445" spans="5:14" x14ac:dyDescent="0.25">
      <c r="E445" t="str">
        <f t="shared" si="18"/>
        <v>36M11Y</v>
      </c>
      <c r="F445">
        <f t="shared" si="19"/>
        <v>11</v>
      </c>
      <c r="G445">
        <f t="shared" si="20"/>
        <v>36</v>
      </c>
      <c r="H445" s="6" cm="1">
        <f t="array" ref="H445">INDEX($Q$5:$AB$44,G445+1,F445)</f>
        <v>143.9</v>
      </c>
      <c r="I445" s="2" cm="1">
        <f t="array" ref="I445">INDEX($AF$5:$AQ$44,G445+1,F445)</f>
        <v>88.6</v>
      </c>
      <c r="J445" s="2" cm="1">
        <f t="array" ref="J445">INDEX($AU$5:$BF$44,G445+1,F445)</f>
        <v>140.1</v>
      </c>
      <c r="K445" s="2" cm="1">
        <f t="array" ref="K445">INDEX($BJ$5:$BU$44,G445+1,F445)</f>
        <v>239.5</v>
      </c>
      <c r="L445" s="6" cm="1">
        <f t="array" ref="L445">INDEX($BY$5:$CJ$44,G445+1,F445)</f>
        <v>83.7</v>
      </c>
      <c r="M445" s="2" cm="1">
        <f t="array" ref="M445">INDEX($CN$5:$CY$44,G445+1,F445)</f>
        <v>219.3</v>
      </c>
      <c r="N445" s="2" cm="1">
        <f t="array" ref="N445">INDEX($DC$5:$DN$44,G445+1,F445)</f>
        <v>166.4</v>
      </c>
    </row>
    <row r="446" spans="5:14" x14ac:dyDescent="0.25">
      <c r="E446" t="str">
        <f t="shared" si="18"/>
        <v>36M12Y</v>
      </c>
      <c r="F446">
        <f t="shared" si="19"/>
        <v>12</v>
      </c>
      <c r="G446">
        <f t="shared" si="20"/>
        <v>36</v>
      </c>
      <c r="H446" s="6" cm="1">
        <f t="array" ref="H446">INDEX($Q$5:$AB$44,G446+1,F446)</f>
        <v>143</v>
      </c>
      <c r="I446" s="2" cm="1">
        <f t="array" ref="I446">INDEX($AF$5:$AQ$44,G446+1,F446)</f>
        <v>88.1</v>
      </c>
      <c r="J446" s="2" cm="1">
        <f t="array" ref="J446">INDEX($AU$5:$BF$44,G446+1,F446)</f>
        <v>139.19999999999999</v>
      </c>
      <c r="K446" s="2" cm="1">
        <f t="array" ref="K446">INDEX($BJ$5:$BU$44,G446+1,F446)</f>
        <v>238</v>
      </c>
      <c r="L446" s="6" cm="1">
        <f t="array" ref="L446">INDEX($BY$5:$CJ$44,G446+1,F446)</f>
        <v>83.2</v>
      </c>
      <c r="M446" s="2" cm="1">
        <f t="array" ref="M446">INDEX($CN$5:$CY$44,G446+1,F446)</f>
        <v>217.9</v>
      </c>
      <c r="N446" s="2" cm="1">
        <f t="array" ref="N446">INDEX($DC$5:$DN$44,G446+1,F446)</f>
        <v>165.4</v>
      </c>
    </row>
    <row r="447" spans="5:14" x14ac:dyDescent="0.25">
      <c r="E447" t="str">
        <f t="shared" si="18"/>
        <v>37M1Y</v>
      </c>
      <c r="F447">
        <f t="shared" si="19"/>
        <v>1</v>
      </c>
      <c r="G447">
        <f t="shared" si="20"/>
        <v>37</v>
      </c>
      <c r="H447" s="6" cm="1">
        <f t="array" ref="H447">INDEX($Q$5:$AB$44,G447+1,F447)</f>
        <v>142.1</v>
      </c>
      <c r="I447" s="2" cm="1">
        <f t="array" ref="I447">INDEX($AF$5:$AQ$44,G447+1,F447)</f>
        <v>87.5</v>
      </c>
      <c r="J447" s="2" cm="1">
        <f t="array" ref="J447">INDEX($AU$5:$BF$44,G447+1,F447)</f>
        <v>138.30000000000001</v>
      </c>
      <c r="K447" s="2" cm="1">
        <f t="array" ref="K447">INDEX($BJ$5:$BU$44,G447+1,F447)</f>
        <v>236.4</v>
      </c>
      <c r="L447" s="6" cm="1">
        <f t="array" ref="L447">INDEX($BY$5:$CJ$44,G447+1,F447)</f>
        <v>82.7</v>
      </c>
      <c r="M447" s="2" cm="1">
        <f t="array" ref="M447">INDEX($CN$5:$CY$44,G447+1,F447)</f>
        <v>216.5</v>
      </c>
      <c r="N447" s="2" cm="1">
        <f t="array" ref="N447">INDEX($DC$5:$DN$44,G447+1,F447)</f>
        <v>164.3</v>
      </c>
    </row>
    <row r="448" spans="5:14" x14ac:dyDescent="0.25">
      <c r="E448" t="str">
        <f t="shared" si="18"/>
        <v>37M2Y</v>
      </c>
      <c r="F448">
        <f t="shared" si="19"/>
        <v>2</v>
      </c>
      <c r="G448">
        <f t="shared" si="20"/>
        <v>37</v>
      </c>
      <c r="H448" s="6" cm="1">
        <f t="array" ref="H448">INDEX($Q$5:$AB$44,G448+1,F448)</f>
        <v>141.19999999999999</v>
      </c>
      <c r="I448" s="2" cm="1">
        <f t="array" ref="I448">INDEX($AF$5:$AQ$44,G448+1,F448)</f>
        <v>86.9</v>
      </c>
      <c r="J448" s="2" cm="1">
        <f t="array" ref="J448">INDEX($AU$5:$BF$44,G448+1,F448)</f>
        <v>137.4</v>
      </c>
      <c r="K448" s="2" cm="1">
        <f t="array" ref="K448">INDEX($BJ$5:$BU$44,G448+1,F448)</f>
        <v>234.9</v>
      </c>
      <c r="L448" s="6" cm="1">
        <f t="array" ref="L448">INDEX($BY$5:$CJ$44,G448+1,F448)</f>
        <v>82.1</v>
      </c>
      <c r="M448" s="2" cm="1">
        <f t="array" ref="M448">INDEX($CN$5:$CY$44,G448+1,F448)</f>
        <v>215.1</v>
      </c>
      <c r="N448" s="2" cm="1">
        <f t="array" ref="N448">INDEX($DC$5:$DN$44,G448+1,F448)</f>
        <v>163.19999999999999</v>
      </c>
    </row>
    <row r="449" spans="5:14" x14ac:dyDescent="0.25">
      <c r="E449" t="str">
        <f t="shared" si="18"/>
        <v>37M3Y</v>
      </c>
      <c r="F449">
        <f t="shared" si="19"/>
        <v>3</v>
      </c>
      <c r="G449">
        <f t="shared" si="20"/>
        <v>37</v>
      </c>
      <c r="H449" s="6" cm="1">
        <f t="array" ref="H449">INDEX($Q$5:$AB$44,G449+1,F449)</f>
        <v>140.30000000000001</v>
      </c>
      <c r="I449" s="2" cm="1">
        <f t="array" ref="I449">INDEX($AF$5:$AQ$44,G449+1,F449)</f>
        <v>86.4</v>
      </c>
      <c r="J449" s="2" cm="1">
        <f t="array" ref="J449">INDEX($AU$5:$BF$44,G449+1,F449)</f>
        <v>136.6</v>
      </c>
      <c r="K449" s="2" cm="1">
        <f t="array" ref="K449">INDEX($BJ$5:$BU$44,G449+1,F449)</f>
        <v>233.4</v>
      </c>
      <c r="L449" s="6" cm="1">
        <f t="array" ref="L449">INDEX($BY$5:$CJ$44,G449+1,F449)</f>
        <v>81.599999999999994</v>
      </c>
      <c r="M449" s="2" cm="1">
        <f t="array" ref="M449">INDEX($CN$5:$CY$44,G449+1,F449)</f>
        <v>213.7</v>
      </c>
      <c r="N449" s="2" cm="1">
        <f t="array" ref="N449">INDEX($DC$5:$DN$44,G449+1,F449)</f>
        <v>162.19999999999999</v>
      </c>
    </row>
    <row r="450" spans="5:14" x14ac:dyDescent="0.25">
      <c r="E450" t="str">
        <f t="shared" si="18"/>
        <v>37M4Y</v>
      </c>
      <c r="F450">
        <f t="shared" si="19"/>
        <v>4</v>
      </c>
      <c r="G450">
        <f t="shared" si="20"/>
        <v>37</v>
      </c>
      <c r="H450" s="6" cm="1">
        <f t="array" ref="H450">INDEX($Q$5:$AB$44,G450+1,F450)</f>
        <v>139.30000000000001</v>
      </c>
      <c r="I450" s="2" cm="1">
        <f t="array" ref="I450">INDEX($AF$5:$AQ$44,G450+1,F450)</f>
        <v>85.8</v>
      </c>
      <c r="J450" s="2" cm="1">
        <f t="array" ref="J450">INDEX($AU$5:$BF$44,G450+1,F450)</f>
        <v>135.69999999999999</v>
      </c>
      <c r="K450" s="2" cm="1">
        <f t="array" ref="K450">INDEX($BJ$5:$BU$44,G450+1,F450)</f>
        <v>231.9</v>
      </c>
      <c r="L450" s="6" cm="1">
        <f t="array" ref="L450">INDEX($BY$5:$CJ$44,G450+1,F450)</f>
        <v>81.099999999999994</v>
      </c>
      <c r="M450" s="2" cm="1">
        <f t="array" ref="M450">INDEX($CN$5:$CY$44,G450+1,F450)</f>
        <v>212.3</v>
      </c>
      <c r="N450" s="2" cm="1">
        <f t="array" ref="N450">INDEX($DC$5:$DN$44,G450+1,F450)</f>
        <v>161.1</v>
      </c>
    </row>
    <row r="451" spans="5:14" x14ac:dyDescent="0.25">
      <c r="E451" t="str">
        <f t="shared" si="18"/>
        <v>37M5Y</v>
      </c>
      <c r="F451">
        <f t="shared" si="19"/>
        <v>5</v>
      </c>
      <c r="G451">
        <f t="shared" si="20"/>
        <v>37</v>
      </c>
      <c r="H451" s="6" cm="1">
        <f t="array" ref="H451">INDEX($Q$5:$AB$44,G451+1,F451)</f>
        <v>138.4</v>
      </c>
      <c r="I451" s="2" cm="1">
        <f t="array" ref="I451">INDEX($AF$5:$AQ$44,G451+1,F451)</f>
        <v>85.2</v>
      </c>
      <c r="J451" s="2" cm="1">
        <f t="array" ref="J451">INDEX($AU$5:$BF$44,G451+1,F451)</f>
        <v>134.80000000000001</v>
      </c>
      <c r="K451" s="2" cm="1">
        <f t="array" ref="K451">INDEX($BJ$5:$BU$44,G451+1,F451)</f>
        <v>230.3</v>
      </c>
      <c r="L451" s="6" cm="1">
        <f t="array" ref="L451">INDEX($BY$5:$CJ$44,G451+1,F451)</f>
        <v>80.5</v>
      </c>
      <c r="M451" s="2" cm="1">
        <f t="array" ref="M451">INDEX($CN$5:$CY$44,G451+1,F451)</f>
        <v>210.9</v>
      </c>
      <c r="N451" s="2" cm="1">
        <f t="array" ref="N451">INDEX($DC$5:$DN$44,G451+1,F451)</f>
        <v>160.1</v>
      </c>
    </row>
    <row r="452" spans="5:14" x14ac:dyDescent="0.25">
      <c r="E452" t="str">
        <f t="shared" ref="E452:E482" si="21">_xlfn.CONCAT(G452,"M",F452,"Y")</f>
        <v>37M6Y</v>
      </c>
      <c r="F452">
        <f t="shared" si="19"/>
        <v>6</v>
      </c>
      <c r="G452">
        <f t="shared" si="20"/>
        <v>37</v>
      </c>
      <c r="H452" s="6" cm="1">
        <f t="array" ref="H452">INDEX($Q$5:$AB$44,G452+1,F452)</f>
        <v>137.5</v>
      </c>
      <c r="I452" s="2" cm="1">
        <f t="array" ref="I452">INDEX($AF$5:$AQ$44,G452+1,F452)</f>
        <v>84.7</v>
      </c>
      <c r="J452" s="2" cm="1">
        <f t="array" ref="J452">INDEX($AU$5:$BF$44,G452+1,F452)</f>
        <v>133.9</v>
      </c>
      <c r="K452" s="2" cm="1">
        <f t="array" ref="K452">INDEX($BJ$5:$BU$44,G452+1,F452)</f>
        <v>228.8</v>
      </c>
      <c r="L452" s="6" cm="1">
        <f t="array" ref="L452">INDEX($BY$5:$CJ$44,G452+1,F452)</f>
        <v>80</v>
      </c>
      <c r="M452" s="2" cm="1">
        <f t="array" ref="M452">INDEX($CN$5:$CY$44,G452+1,F452)</f>
        <v>209.5</v>
      </c>
      <c r="N452" s="2" cm="1">
        <f t="array" ref="N452">INDEX($DC$5:$DN$44,G452+1,F452)</f>
        <v>159</v>
      </c>
    </row>
    <row r="453" spans="5:14" x14ac:dyDescent="0.25">
      <c r="E453" t="str">
        <f t="shared" si="21"/>
        <v>37M7Y</v>
      </c>
      <c r="F453">
        <f t="shared" si="19"/>
        <v>7</v>
      </c>
      <c r="G453">
        <f t="shared" si="20"/>
        <v>37</v>
      </c>
      <c r="H453" s="6" cm="1">
        <f t="array" ref="H453">INDEX($Q$5:$AB$44,G453+1,F453)</f>
        <v>136.6</v>
      </c>
      <c r="I453" s="2" cm="1">
        <f t="array" ref="I453">INDEX($AF$5:$AQ$44,G453+1,F453)</f>
        <v>84.1</v>
      </c>
      <c r="J453" s="2" cm="1">
        <f t="array" ref="J453">INDEX($AU$5:$BF$44,G453+1,F453)</f>
        <v>133</v>
      </c>
      <c r="K453" s="2" cm="1">
        <f t="array" ref="K453">INDEX($BJ$5:$BU$44,G453+1,F453)</f>
        <v>227.3</v>
      </c>
      <c r="L453" s="6" cm="1">
        <f t="array" ref="L453">INDEX($BY$5:$CJ$44,G453+1,F453)</f>
        <v>79.5</v>
      </c>
      <c r="M453" s="2" cm="1">
        <f t="array" ref="M453">INDEX($CN$5:$CY$44,G453+1,F453)</f>
        <v>208.1</v>
      </c>
      <c r="N453" s="2" cm="1">
        <f t="array" ref="N453">INDEX($DC$5:$DN$44,G453+1,F453)</f>
        <v>157.9</v>
      </c>
    </row>
    <row r="454" spans="5:14" x14ac:dyDescent="0.25">
      <c r="E454" t="str">
        <f t="shared" si="21"/>
        <v>37M8Y</v>
      </c>
      <c r="F454">
        <f t="shared" si="19"/>
        <v>8</v>
      </c>
      <c r="G454">
        <f t="shared" si="20"/>
        <v>37</v>
      </c>
      <c r="H454" s="6" cm="1">
        <f t="array" ref="H454">INDEX($Q$5:$AB$44,G454+1,F454)</f>
        <v>135.69999999999999</v>
      </c>
      <c r="I454" s="2" cm="1">
        <f t="array" ref="I454">INDEX($AF$5:$AQ$44,G454+1,F454)</f>
        <v>83.5</v>
      </c>
      <c r="J454" s="2" cm="1">
        <f t="array" ref="J454">INDEX($AU$5:$BF$44,G454+1,F454)</f>
        <v>132.1</v>
      </c>
      <c r="K454" s="2" cm="1">
        <f t="array" ref="K454">INDEX($BJ$5:$BU$44,G454+1,F454)</f>
        <v>225.8</v>
      </c>
      <c r="L454" s="6" cm="1">
        <f t="array" ref="L454">INDEX($BY$5:$CJ$44,G454+1,F454)</f>
        <v>78.900000000000006</v>
      </c>
      <c r="M454" s="2" cm="1">
        <f t="array" ref="M454">INDEX($CN$5:$CY$44,G454+1,F454)</f>
        <v>206.7</v>
      </c>
      <c r="N454" s="2" cm="1">
        <f t="array" ref="N454">INDEX($DC$5:$DN$44,G454+1,F454)</f>
        <v>156.9</v>
      </c>
    </row>
    <row r="455" spans="5:14" x14ac:dyDescent="0.25">
      <c r="E455" t="str">
        <f t="shared" si="21"/>
        <v>37M9Y</v>
      </c>
      <c r="F455">
        <f t="shared" si="19"/>
        <v>9</v>
      </c>
      <c r="G455">
        <f t="shared" si="20"/>
        <v>37</v>
      </c>
      <c r="H455" s="6" cm="1">
        <f t="array" ref="H455">INDEX($Q$5:$AB$44,G455+1,F455)</f>
        <v>134.80000000000001</v>
      </c>
      <c r="I455" s="2" cm="1">
        <f t="array" ref="I455">INDEX($AF$5:$AQ$44,G455+1,F455)</f>
        <v>83</v>
      </c>
      <c r="J455" s="2" cm="1">
        <f t="array" ref="J455">INDEX($AU$5:$BF$44,G455+1,F455)</f>
        <v>131.19999999999999</v>
      </c>
      <c r="K455" s="2" cm="1">
        <f t="array" ref="K455">INDEX($BJ$5:$BU$44,G455+1,F455)</f>
        <v>224.2</v>
      </c>
      <c r="L455" s="6" cm="1">
        <f t="array" ref="L455">INDEX($BY$5:$CJ$44,G455+1,F455)</f>
        <v>78.400000000000006</v>
      </c>
      <c r="M455" s="2" cm="1">
        <f t="array" ref="M455">INDEX($CN$5:$CY$44,G455+1,F455)</f>
        <v>205.3</v>
      </c>
      <c r="N455" s="2" cm="1">
        <f t="array" ref="N455">INDEX($DC$5:$DN$44,G455+1,F455)</f>
        <v>155.80000000000001</v>
      </c>
    </row>
    <row r="456" spans="5:14" x14ac:dyDescent="0.25">
      <c r="E456" t="str">
        <f t="shared" si="21"/>
        <v>37M10Y</v>
      </c>
      <c r="F456">
        <f t="shared" si="19"/>
        <v>10</v>
      </c>
      <c r="G456">
        <f t="shared" si="20"/>
        <v>37</v>
      </c>
      <c r="H456" s="6" cm="1">
        <f t="array" ref="H456">INDEX($Q$5:$AB$44,G456+1,F456)</f>
        <v>133.80000000000001</v>
      </c>
      <c r="I456" s="2" cm="1">
        <f t="array" ref="I456">INDEX($AF$5:$AQ$44,G456+1,F456)</f>
        <v>82.4</v>
      </c>
      <c r="J456" s="2" cm="1">
        <f t="array" ref="J456">INDEX($AU$5:$BF$44,G456+1,F456)</f>
        <v>130.30000000000001</v>
      </c>
      <c r="K456" s="2" cm="1">
        <f t="array" ref="K456">INDEX($BJ$5:$BU$44,G456+1,F456)</f>
        <v>222.7</v>
      </c>
      <c r="L456" s="6" cm="1">
        <f t="array" ref="L456">INDEX($BY$5:$CJ$44,G456+1,F456)</f>
        <v>77.900000000000006</v>
      </c>
      <c r="M456" s="2" cm="1">
        <f t="array" ref="M456">INDEX($CN$5:$CY$44,G456+1,F456)</f>
        <v>203.9</v>
      </c>
      <c r="N456" s="2" cm="1">
        <f t="array" ref="N456">INDEX($DC$5:$DN$44,G456+1,F456)</f>
        <v>154.80000000000001</v>
      </c>
    </row>
    <row r="457" spans="5:14" x14ac:dyDescent="0.25">
      <c r="E457" t="str">
        <f t="shared" si="21"/>
        <v>37M11Y</v>
      </c>
      <c r="F457">
        <f t="shared" si="19"/>
        <v>11</v>
      </c>
      <c r="G457">
        <f t="shared" si="20"/>
        <v>37</v>
      </c>
      <c r="H457" s="6" cm="1">
        <f t="array" ref="H457">INDEX($Q$5:$AB$44,G457+1,F457)</f>
        <v>132.9</v>
      </c>
      <c r="I457" s="2" cm="1">
        <f t="array" ref="I457">INDEX($AF$5:$AQ$44,G457+1,F457)</f>
        <v>81.8</v>
      </c>
      <c r="J457" s="2" cm="1">
        <f t="array" ref="J457">INDEX($AU$5:$BF$44,G457+1,F457)</f>
        <v>129.4</v>
      </c>
      <c r="K457" s="2" cm="1">
        <f t="array" ref="K457">INDEX($BJ$5:$BU$44,G457+1,F457)</f>
        <v>221.2</v>
      </c>
      <c r="L457" s="6" cm="1">
        <f t="array" ref="L457">INDEX($BY$5:$CJ$44,G457+1,F457)</f>
        <v>77.3</v>
      </c>
      <c r="M457" s="2" cm="1">
        <f t="array" ref="M457">INDEX($CN$5:$CY$44,G457+1,F457)</f>
        <v>202.5</v>
      </c>
      <c r="N457" s="2" cm="1">
        <f t="array" ref="N457">INDEX($DC$5:$DN$44,G457+1,F457)</f>
        <v>153.69999999999999</v>
      </c>
    </row>
    <row r="458" spans="5:14" x14ac:dyDescent="0.25">
      <c r="E458" t="str">
        <f t="shared" si="21"/>
        <v>37M12Y</v>
      </c>
      <c r="F458">
        <f t="shared" si="19"/>
        <v>12</v>
      </c>
      <c r="G458">
        <f t="shared" si="20"/>
        <v>37</v>
      </c>
      <c r="H458" s="6" cm="1">
        <f t="array" ref="H458">INDEX($Q$5:$AB$44,G458+1,F458)</f>
        <v>132</v>
      </c>
      <c r="I458" s="2" cm="1">
        <f t="array" ref="I458">INDEX($AF$5:$AQ$44,G458+1,F458)</f>
        <v>81.3</v>
      </c>
      <c r="J458" s="2" cm="1">
        <f t="array" ref="J458">INDEX($AU$5:$BF$44,G458+1,F458)</f>
        <v>128.5</v>
      </c>
      <c r="K458" s="2" cm="1">
        <f t="array" ref="K458">INDEX($BJ$5:$BU$44,G458+1,F458)</f>
        <v>219.7</v>
      </c>
      <c r="L458" s="6" cm="1">
        <f t="array" ref="L458">INDEX($BY$5:$CJ$44,G458+1,F458)</f>
        <v>76.8</v>
      </c>
      <c r="M458" s="2" cm="1">
        <f t="array" ref="M458">INDEX($CN$5:$CY$44,G458+1,F458)</f>
        <v>201.1</v>
      </c>
      <c r="N458" s="2" cm="1">
        <f t="array" ref="N458">INDEX($DC$5:$DN$44,G458+1,F458)</f>
        <v>152.6</v>
      </c>
    </row>
    <row r="459" spans="5:14" x14ac:dyDescent="0.25">
      <c r="E459" t="str">
        <f t="shared" si="21"/>
        <v>38M1Y</v>
      </c>
      <c r="F459">
        <f t="shared" si="19"/>
        <v>1</v>
      </c>
      <c r="G459">
        <f t="shared" si="20"/>
        <v>38</v>
      </c>
      <c r="H459" s="6" cm="1">
        <f t="array" ref="H459">INDEX($Q$5:$AB$44,G459+1,F459)</f>
        <v>131.1</v>
      </c>
      <c r="I459" s="2" cm="1">
        <f t="array" ref="I459">INDEX($AF$5:$AQ$44,G459+1,F459)</f>
        <v>80.7</v>
      </c>
      <c r="J459" s="2" cm="1">
        <f t="array" ref="J459">INDEX($AU$5:$BF$44,G459+1,F459)</f>
        <v>127.6</v>
      </c>
      <c r="K459" s="2" cm="1">
        <f t="array" ref="K459">INDEX($BJ$5:$BU$44,G459+1,F459)</f>
        <v>218.1</v>
      </c>
      <c r="L459" s="6" cm="1">
        <f t="array" ref="L459">INDEX($BY$5:$CJ$44,G459+1,F459)</f>
        <v>76.3</v>
      </c>
      <c r="M459" s="2" cm="1">
        <f t="array" ref="M459">INDEX($CN$5:$CY$44,G459+1,F459)</f>
        <v>199.7</v>
      </c>
      <c r="N459" s="2" cm="1">
        <f t="array" ref="N459">INDEX($DC$5:$DN$44,G459+1,F459)</f>
        <v>151.6</v>
      </c>
    </row>
    <row r="460" spans="5:14" x14ac:dyDescent="0.25">
      <c r="E460" t="str">
        <f t="shared" si="21"/>
        <v>38M2Y</v>
      </c>
      <c r="F460">
        <f t="shared" si="19"/>
        <v>2</v>
      </c>
      <c r="G460">
        <f t="shared" si="20"/>
        <v>38</v>
      </c>
      <c r="H460" s="6" cm="1">
        <f t="array" ref="H460">INDEX($Q$5:$AB$44,G460+1,F460)</f>
        <v>130.19999999999999</v>
      </c>
      <c r="I460" s="2" cm="1">
        <f t="array" ref="I460">INDEX($AF$5:$AQ$44,G460+1,F460)</f>
        <v>80.2</v>
      </c>
      <c r="J460" s="2" cm="1">
        <f t="array" ref="J460">INDEX($AU$5:$BF$44,G460+1,F460)</f>
        <v>126.7</v>
      </c>
      <c r="K460" s="2" cm="1">
        <f t="array" ref="K460">INDEX($BJ$5:$BU$44,G460+1,F460)</f>
        <v>216.6</v>
      </c>
      <c r="L460" s="6" cm="1">
        <f t="array" ref="L460">INDEX($BY$5:$CJ$44,G460+1,F460)</f>
        <v>75.7</v>
      </c>
      <c r="M460" s="2" cm="1">
        <f t="array" ref="M460">INDEX($CN$5:$CY$44,G460+1,F460)</f>
        <v>198.3</v>
      </c>
      <c r="N460" s="2" cm="1">
        <f t="array" ref="N460">INDEX($DC$5:$DN$44,G460+1,F460)</f>
        <v>150.5</v>
      </c>
    </row>
    <row r="461" spans="5:14" x14ac:dyDescent="0.25">
      <c r="E461" t="str">
        <f t="shared" si="21"/>
        <v>38M3Y</v>
      </c>
      <c r="F461">
        <f t="shared" si="19"/>
        <v>3</v>
      </c>
      <c r="G461">
        <f t="shared" si="20"/>
        <v>38</v>
      </c>
      <c r="H461" s="6" cm="1">
        <f t="array" ref="H461">INDEX($Q$5:$AB$44,G461+1,F461)</f>
        <v>129.30000000000001</v>
      </c>
      <c r="I461" s="2" cm="1">
        <f t="array" ref="I461">INDEX($AF$5:$AQ$44,G461+1,F461)</f>
        <v>79.599999999999994</v>
      </c>
      <c r="J461" s="2" cm="1">
        <f t="array" ref="J461">INDEX($AU$5:$BF$44,G461+1,F461)</f>
        <v>125.8</v>
      </c>
      <c r="K461" s="2" cm="1">
        <f t="array" ref="K461">INDEX($BJ$5:$BU$44,G461+1,F461)</f>
        <v>215.1</v>
      </c>
      <c r="L461" s="6" cm="1">
        <f t="array" ref="L461">INDEX($BY$5:$CJ$44,G461+1,F461)</f>
        <v>75.2</v>
      </c>
      <c r="M461" s="2" cm="1">
        <f t="array" ref="M461">INDEX($CN$5:$CY$44,G461+1,F461)</f>
        <v>196.9</v>
      </c>
      <c r="N461" s="2" cm="1">
        <f t="array" ref="N461">INDEX($DC$5:$DN$44,G461+1,F461)</f>
        <v>149.5</v>
      </c>
    </row>
    <row r="462" spans="5:14" x14ac:dyDescent="0.25">
      <c r="E462" t="str">
        <f t="shared" si="21"/>
        <v>38M4Y</v>
      </c>
      <c r="F462">
        <f t="shared" si="19"/>
        <v>4</v>
      </c>
      <c r="G462">
        <f t="shared" si="20"/>
        <v>38</v>
      </c>
      <c r="H462" s="6" cm="1">
        <f t="array" ref="H462">INDEX($Q$5:$AB$44,G462+1,F462)</f>
        <v>128.30000000000001</v>
      </c>
      <c r="I462" s="2" cm="1">
        <f t="array" ref="I462">INDEX($AF$5:$AQ$44,G462+1,F462)</f>
        <v>79</v>
      </c>
      <c r="J462" s="2" cm="1">
        <f t="array" ref="J462">INDEX($AU$5:$BF$44,G462+1,F462)</f>
        <v>125</v>
      </c>
      <c r="K462" s="2" cm="1">
        <f t="array" ref="K462">INDEX($BJ$5:$BU$44,G462+1,F462)</f>
        <v>213.5</v>
      </c>
      <c r="L462" s="6" cm="1">
        <f t="array" ref="L462">INDEX($BY$5:$CJ$44,G462+1,F462)</f>
        <v>74.7</v>
      </c>
      <c r="M462" s="2" cm="1">
        <f t="array" ref="M462">INDEX($CN$5:$CY$44,G462+1,F462)</f>
        <v>195.5</v>
      </c>
      <c r="N462" s="2" cm="1">
        <f t="array" ref="N462">INDEX($DC$5:$DN$44,G462+1,F462)</f>
        <v>148.4</v>
      </c>
    </row>
    <row r="463" spans="5:14" x14ac:dyDescent="0.25">
      <c r="E463" t="str">
        <f t="shared" si="21"/>
        <v>38M5Y</v>
      </c>
      <c r="F463">
        <f t="shared" si="19"/>
        <v>5</v>
      </c>
      <c r="G463">
        <f t="shared" si="20"/>
        <v>38</v>
      </c>
      <c r="H463" s="6" cm="1">
        <f t="array" ref="H463">INDEX($Q$5:$AB$44,G463+1,F463)</f>
        <v>127.4</v>
      </c>
      <c r="I463" s="2" cm="1">
        <f t="array" ref="I463">INDEX($AF$5:$AQ$44,G463+1,F463)</f>
        <v>78.5</v>
      </c>
      <c r="J463" s="2" cm="1">
        <f t="array" ref="J463">INDEX($AU$5:$BF$44,G463+1,F463)</f>
        <v>124.1</v>
      </c>
      <c r="K463" s="2" cm="1">
        <f t="array" ref="K463">INDEX($BJ$5:$BU$44,G463+1,F463)</f>
        <v>212</v>
      </c>
      <c r="L463" s="6" cm="1">
        <f t="array" ref="L463">INDEX($BY$5:$CJ$44,G463+1,F463)</f>
        <v>74.099999999999994</v>
      </c>
      <c r="M463" s="2" cm="1">
        <f t="array" ref="M463">INDEX($CN$5:$CY$44,G463+1,F463)</f>
        <v>194.1</v>
      </c>
      <c r="N463" s="2" cm="1">
        <f t="array" ref="N463">INDEX($DC$5:$DN$44,G463+1,F463)</f>
        <v>147.30000000000001</v>
      </c>
    </row>
    <row r="464" spans="5:14" x14ac:dyDescent="0.25">
      <c r="E464" t="str">
        <f t="shared" si="21"/>
        <v>38M6Y</v>
      </c>
      <c r="F464">
        <f t="shared" ref="F464:F482" si="22">F452</f>
        <v>6</v>
      </c>
      <c r="G464">
        <f t="shared" ref="G464:G482" si="23">G452+1</f>
        <v>38</v>
      </c>
      <c r="H464" s="6" cm="1">
        <f t="array" ref="H464">INDEX($Q$5:$AB$44,G464+1,F464)</f>
        <v>126.5</v>
      </c>
      <c r="I464" s="2" cm="1">
        <f t="array" ref="I464">INDEX($AF$5:$AQ$44,G464+1,F464)</f>
        <v>77.900000000000006</v>
      </c>
      <c r="J464" s="2" cm="1">
        <f t="array" ref="J464">INDEX($AU$5:$BF$44,G464+1,F464)</f>
        <v>123.2</v>
      </c>
      <c r="K464" s="2" cm="1">
        <f t="array" ref="K464">INDEX($BJ$5:$BU$44,G464+1,F464)</f>
        <v>210.5</v>
      </c>
      <c r="L464" s="6" cm="1">
        <f t="array" ref="L464">INDEX($BY$5:$CJ$44,G464+1,F464)</f>
        <v>73.599999999999994</v>
      </c>
      <c r="M464" s="2" cm="1">
        <f t="array" ref="M464">INDEX($CN$5:$CY$44,G464+1,F464)</f>
        <v>192.7</v>
      </c>
      <c r="N464" s="2" cm="1">
        <f t="array" ref="N464">INDEX($DC$5:$DN$44,G464+1,F464)</f>
        <v>146.30000000000001</v>
      </c>
    </row>
    <row r="465" spans="5:14" x14ac:dyDescent="0.25">
      <c r="E465" t="str">
        <f t="shared" si="21"/>
        <v>38M7Y</v>
      </c>
      <c r="F465">
        <f t="shared" si="22"/>
        <v>7</v>
      </c>
      <c r="G465">
        <f t="shared" si="23"/>
        <v>38</v>
      </c>
      <c r="H465" s="6" cm="1">
        <f t="array" ref="H465">INDEX($Q$5:$AB$44,G465+1,F465)</f>
        <v>125.6</v>
      </c>
      <c r="I465" s="2" cm="1">
        <f t="array" ref="I465">INDEX($AF$5:$AQ$44,G465+1,F465)</f>
        <v>77.3</v>
      </c>
      <c r="J465" s="2" cm="1">
        <f t="array" ref="J465">INDEX($AU$5:$BF$44,G465+1,F465)</f>
        <v>122.3</v>
      </c>
      <c r="K465" s="2" cm="1">
        <f t="array" ref="K465">INDEX($BJ$5:$BU$44,G465+1,F465)</f>
        <v>209</v>
      </c>
      <c r="L465" s="6" cm="1">
        <f t="array" ref="L465">INDEX($BY$5:$CJ$44,G465+1,F465)</f>
        <v>73.099999999999994</v>
      </c>
      <c r="M465" s="2" cm="1">
        <f t="array" ref="M465">INDEX($CN$5:$CY$44,G465+1,F465)</f>
        <v>191.3</v>
      </c>
      <c r="N465" s="2" cm="1">
        <f t="array" ref="N465">INDEX($DC$5:$DN$44,G465+1,F465)</f>
        <v>145.19999999999999</v>
      </c>
    </row>
    <row r="466" spans="5:14" x14ac:dyDescent="0.25">
      <c r="E466" t="str">
        <f t="shared" si="21"/>
        <v>38M8Y</v>
      </c>
      <c r="F466">
        <f t="shared" si="22"/>
        <v>8</v>
      </c>
      <c r="G466">
        <f t="shared" si="23"/>
        <v>38</v>
      </c>
      <c r="H466" s="6" cm="1">
        <f t="array" ref="H466">INDEX($Q$5:$AB$44,G466+1,F466)</f>
        <v>124.7</v>
      </c>
      <c r="I466" s="2" cm="1">
        <f t="array" ref="I466">INDEX($AF$5:$AQ$44,G466+1,F466)</f>
        <v>76.8</v>
      </c>
      <c r="J466" s="2" cm="1">
        <f t="array" ref="J466">INDEX($AU$5:$BF$44,G466+1,F466)</f>
        <v>121.4</v>
      </c>
      <c r="K466" s="2" cm="1">
        <f t="array" ref="K466">INDEX($BJ$5:$BU$44,G466+1,F466)</f>
        <v>207.4</v>
      </c>
      <c r="L466" s="6" cm="1">
        <f t="array" ref="L466">INDEX($BY$5:$CJ$44,G466+1,F466)</f>
        <v>72.5</v>
      </c>
      <c r="M466" s="2" cm="1">
        <f t="array" ref="M466">INDEX($CN$5:$CY$44,G466+1,F466)</f>
        <v>189.9</v>
      </c>
      <c r="N466" s="2" cm="1">
        <f t="array" ref="N466">INDEX($DC$5:$DN$44,G466+1,F466)</f>
        <v>144.19999999999999</v>
      </c>
    </row>
    <row r="467" spans="5:14" x14ac:dyDescent="0.25">
      <c r="E467" t="str">
        <f t="shared" si="21"/>
        <v>38M9Y</v>
      </c>
      <c r="F467">
        <f t="shared" si="22"/>
        <v>9</v>
      </c>
      <c r="G467">
        <f t="shared" si="23"/>
        <v>38</v>
      </c>
      <c r="H467" s="6" cm="1">
        <f t="array" ref="H467">INDEX($Q$5:$AB$44,G467+1,F467)</f>
        <v>123.8</v>
      </c>
      <c r="I467" s="2" cm="1">
        <f t="array" ref="I467">INDEX($AF$5:$AQ$44,G467+1,F467)</f>
        <v>76.2</v>
      </c>
      <c r="J467" s="2" cm="1">
        <f t="array" ref="J467">INDEX($AU$5:$BF$44,G467+1,F467)</f>
        <v>120.5</v>
      </c>
      <c r="K467" s="2" cm="1">
        <f t="array" ref="K467">INDEX($BJ$5:$BU$44,G467+1,F467)</f>
        <v>205.9</v>
      </c>
      <c r="L467" s="6" cm="1">
        <f t="array" ref="L467">INDEX($BY$5:$CJ$44,G467+1,F467)</f>
        <v>72</v>
      </c>
      <c r="M467" s="2" cm="1">
        <f t="array" ref="M467">INDEX($CN$5:$CY$44,G467+1,F467)</f>
        <v>188.6</v>
      </c>
      <c r="N467" s="2" cm="1">
        <f t="array" ref="N467">INDEX($DC$5:$DN$44,G467+1,F467)</f>
        <v>143.1</v>
      </c>
    </row>
    <row r="468" spans="5:14" x14ac:dyDescent="0.25">
      <c r="E468" t="str">
        <f t="shared" si="21"/>
        <v>38M10Y</v>
      </c>
      <c r="F468">
        <f t="shared" si="22"/>
        <v>10</v>
      </c>
      <c r="G468">
        <f t="shared" si="23"/>
        <v>38</v>
      </c>
      <c r="H468" s="6" cm="1">
        <f t="array" ref="H468">INDEX($Q$5:$AB$44,G468+1,F468)</f>
        <v>122.8</v>
      </c>
      <c r="I468" s="2" cm="1">
        <f t="array" ref="I468">INDEX($AF$5:$AQ$44,G468+1,F468)</f>
        <v>75.599999999999994</v>
      </c>
      <c r="J468" s="2" cm="1">
        <f t="array" ref="J468">INDEX($AU$5:$BF$44,G468+1,F468)</f>
        <v>119.6</v>
      </c>
      <c r="K468" s="2" cm="1">
        <f t="array" ref="K468">INDEX($BJ$5:$BU$44,G468+1,F468)</f>
        <v>204.4</v>
      </c>
      <c r="L468" s="6" cm="1">
        <f t="array" ref="L468">INDEX($BY$5:$CJ$44,G468+1,F468)</f>
        <v>71.5</v>
      </c>
      <c r="M468" s="2" cm="1">
        <f t="array" ref="M468">INDEX($CN$5:$CY$44,G468+1,F468)</f>
        <v>187.2</v>
      </c>
      <c r="N468" s="2" cm="1">
        <f t="array" ref="N468">INDEX($DC$5:$DN$44,G468+1,F468)</f>
        <v>142</v>
      </c>
    </row>
    <row r="469" spans="5:14" x14ac:dyDescent="0.25">
      <c r="E469" t="str">
        <f t="shared" si="21"/>
        <v>38M11Y</v>
      </c>
      <c r="F469">
        <f t="shared" si="22"/>
        <v>11</v>
      </c>
      <c r="G469">
        <f t="shared" si="23"/>
        <v>38</v>
      </c>
      <c r="H469" s="6" cm="1">
        <f t="array" ref="H469">INDEX($Q$5:$AB$44,G469+1,F469)</f>
        <v>121.9</v>
      </c>
      <c r="I469" s="2" cm="1">
        <f t="array" ref="I469">INDEX($AF$5:$AQ$44,G469+1,F469)</f>
        <v>75.099999999999994</v>
      </c>
      <c r="J469" s="2" cm="1">
        <f t="array" ref="J469">INDEX($AU$5:$BF$44,G469+1,F469)</f>
        <v>118.7</v>
      </c>
      <c r="K469" s="2" cm="1">
        <f t="array" ref="K469">INDEX($BJ$5:$BU$44,G469+1,F469)</f>
        <v>202.9</v>
      </c>
      <c r="L469" s="6" cm="1">
        <f t="array" ref="L469">INDEX($BY$5:$CJ$44,G469+1,F469)</f>
        <v>70.900000000000006</v>
      </c>
      <c r="M469" s="2" cm="1">
        <f t="array" ref="M469">INDEX($CN$5:$CY$44,G469+1,F469)</f>
        <v>185.8</v>
      </c>
      <c r="N469" s="2" cm="1">
        <f t="array" ref="N469">INDEX($DC$5:$DN$44,G469+1,F469)</f>
        <v>141</v>
      </c>
    </row>
    <row r="470" spans="5:14" x14ac:dyDescent="0.25">
      <c r="E470" t="str">
        <f t="shared" si="21"/>
        <v>38M12Y</v>
      </c>
      <c r="F470">
        <f t="shared" si="22"/>
        <v>12</v>
      </c>
      <c r="G470">
        <f t="shared" si="23"/>
        <v>38</v>
      </c>
      <c r="H470" s="6" cm="1">
        <f t="array" ref="H470">INDEX($Q$5:$AB$44,G470+1,F470)</f>
        <v>121</v>
      </c>
      <c r="I470" s="2" cm="1">
        <f t="array" ref="I470">INDEX($AF$5:$AQ$44,G470+1,F470)</f>
        <v>74.5</v>
      </c>
      <c r="J470" s="2" cm="1">
        <f t="array" ref="J470">INDEX($AU$5:$BF$44,G470+1,F470)</f>
        <v>117.8</v>
      </c>
      <c r="K470" s="2" cm="1">
        <f t="array" ref="K470">INDEX($BJ$5:$BU$44,G470+1,F470)</f>
        <v>201.3</v>
      </c>
      <c r="L470" s="6" cm="1">
        <f t="array" ref="L470">INDEX($BY$5:$CJ$44,G470+1,F470)</f>
        <v>70.400000000000006</v>
      </c>
      <c r="M470" s="2" cm="1">
        <f t="array" ref="M470">INDEX($CN$5:$CY$44,G470+1,F470)</f>
        <v>184.4</v>
      </c>
      <c r="N470" s="2" cm="1">
        <f t="array" ref="N470">INDEX($DC$5:$DN$44,G470+1,F470)</f>
        <v>139.9</v>
      </c>
    </row>
    <row r="471" spans="5:14" x14ac:dyDescent="0.25">
      <c r="E471" t="str">
        <f t="shared" si="21"/>
        <v>39M1Y</v>
      </c>
      <c r="F471">
        <f t="shared" si="22"/>
        <v>1</v>
      </c>
      <c r="G471">
        <f t="shared" si="23"/>
        <v>39</v>
      </c>
      <c r="H471" s="6" cm="1">
        <f t="array" ref="H471">INDEX($Q$5:$AB$44,G471+1,F471)</f>
        <v>120.1</v>
      </c>
      <c r="I471" s="2" cm="1">
        <f t="array" ref="I471">INDEX($AF$5:$AQ$44,G471+1,F471)</f>
        <v>73.900000000000006</v>
      </c>
      <c r="J471" s="2" cm="1">
        <f t="array" ref="J471">INDEX($AU$5:$BF$44,G471+1,F471)</f>
        <v>116.9</v>
      </c>
      <c r="K471" s="2" cm="1">
        <f t="array" ref="K471">INDEX($BJ$5:$BU$44,G471+1,F471)</f>
        <v>199.8</v>
      </c>
      <c r="L471" s="6" cm="1">
        <f t="array" ref="L471">INDEX($BY$5:$CJ$44,G471+1,F471)</f>
        <v>69.900000000000006</v>
      </c>
      <c r="M471" s="2" cm="1">
        <f t="array" ref="M471">INDEX($CN$5:$CY$44,G471+1,F471)</f>
        <v>183</v>
      </c>
      <c r="N471" s="2" cm="1">
        <f t="array" ref="N471">INDEX($DC$5:$DN$44,G471+1,F471)</f>
        <v>138.9</v>
      </c>
    </row>
    <row r="472" spans="5:14" x14ac:dyDescent="0.25">
      <c r="E472" t="str">
        <f t="shared" si="21"/>
        <v>39M2Y</v>
      </c>
      <c r="F472">
        <f t="shared" si="22"/>
        <v>2</v>
      </c>
      <c r="G472">
        <f t="shared" si="23"/>
        <v>39</v>
      </c>
      <c r="H472" s="6" cm="1">
        <f t="array" ref="H472">INDEX($Q$5:$AB$44,G472+1,F472)</f>
        <v>119.2</v>
      </c>
      <c r="I472" s="2" cm="1">
        <f t="array" ref="I472">INDEX($AF$5:$AQ$44,G472+1,F472)</f>
        <v>73.400000000000006</v>
      </c>
      <c r="J472" s="2" cm="1">
        <f t="array" ref="J472">INDEX($AU$5:$BF$44,G472+1,F472)</f>
        <v>116</v>
      </c>
      <c r="K472" s="2" cm="1">
        <f t="array" ref="K472">INDEX($BJ$5:$BU$44,G472+1,F472)</f>
        <v>198.3</v>
      </c>
      <c r="L472" s="6" cm="1">
        <f t="array" ref="L472">INDEX($BY$5:$CJ$44,G472+1,F472)</f>
        <v>69.3</v>
      </c>
      <c r="M472" s="2" cm="1">
        <f t="array" ref="M472">INDEX($CN$5:$CY$44,G472+1,F472)</f>
        <v>181.6</v>
      </c>
      <c r="N472" s="2" cm="1">
        <f t="array" ref="N472">INDEX($DC$5:$DN$44,G472+1,F472)</f>
        <v>137.80000000000001</v>
      </c>
    </row>
    <row r="473" spans="5:14" x14ac:dyDescent="0.25">
      <c r="E473" t="str">
        <f t="shared" si="21"/>
        <v>39M3Y</v>
      </c>
      <c r="F473">
        <f t="shared" si="22"/>
        <v>3</v>
      </c>
      <c r="G473">
        <f t="shared" si="23"/>
        <v>39</v>
      </c>
      <c r="H473" s="6" cm="1">
        <f t="array" ref="H473">INDEX($Q$5:$AB$44,G473+1,F473)</f>
        <v>118.3</v>
      </c>
      <c r="I473" s="2" cm="1">
        <f t="array" ref="I473">INDEX($AF$5:$AQ$44,G473+1,F473)</f>
        <v>72.8</v>
      </c>
      <c r="J473" s="2" cm="1">
        <f t="array" ref="J473">INDEX($AU$5:$BF$44,G473+1,F473)</f>
        <v>115.1</v>
      </c>
      <c r="K473" s="2" cm="1">
        <f t="array" ref="K473">INDEX($BJ$5:$BU$44,G473+1,F473)</f>
        <v>196.7</v>
      </c>
      <c r="L473" s="6" cm="1">
        <f t="array" ref="L473">INDEX($BY$5:$CJ$44,G473+1,F473)</f>
        <v>68.8</v>
      </c>
      <c r="M473" s="2" cm="1">
        <f t="array" ref="M473">INDEX($CN$5:$CY$44,G473+1,F473)</f>
        <v>180.2</v>
      </c>
      <c r="N473" s="2" cm="1">
        <f t="array" ref="N473">INDEX($DC$5:$DN$44,G473+1,F473)</f>
        <v>136.69999999999999</v>
      </c>
    </row>
    <row r="474" spans="5:14" x14ac:dyDescent="0.25">
      <c r="E474" t="str">
        <f t="shared" si="21"/>
        <v>39M4Y</v>
      </c>
      <c r="F474">
        <f t="shared" si="22"/>
        <v>4</v>
      </c>
      <c r="G474">
        <f t="shared" si="23"/>
        <v>39</v>
      </c>
      <c r="H474" s="6" cm="1">
        <f t="array" ref="H474">INDEX($Q$5:$AB$44,G474+1,F474)</f>
        <v>117.3</v>
      </c>
      <c r="I474" s="2" cm="1">
        <f t="array" ref="I474">INDEX($AF$5:$AQ$44,G474+1,F474)</f>
        <v>72.2</v>
      </c>
      <c r="J474" s="2" cm="1">
        <f t="array" ref="J474">INDEX($AU$5:$BF$44,G474+1,F474)</f>
        <v>114.2</v>
      </c>
      <c r="K474" s="2" cm="1">
        <f t="array" ref="K474">INDEX($BJ$5:$BU$44,G474+1,F474)</f>
        <v>195.2</v>
      </c>
      <c r="L474" s="6" cm="1">
        <f t="array" ref="L474">INDEX($BY$5:$CJ$44,G474+1,F474)</f>
        <v>68.3</v>
      </c>
      <c r="M474" s="2" cm="1">
        <f t="array" ref="M474">INDEX($CN$5:$CY$44,G474+1,F474)</f>
        <v>178.8</v>
      </c>
      <c r="N474" s="2" cm="1">
        <f t="array" ref="N474">INDEX($DC$5:$DN$44,G474+1,F474)</f>
        <v>135.69999999999999</v>
      </c>
    </row>
    <row r="475" spans="5:14" x14ac:dyDescent="0.25">
      <c r="E475" t="str">
        <f t="shared" si="21"/>
        <v>39M5Y</v>
      </c>
      <c r="F475">
        <f t="shared" si="22"/>
        <v>5</v>
      </c>
      <c r="G475">
        <f t="shared" si="23"/>
        <v>39</v>
      </c>
      <c r="H475" s="6" cm="1">
        <f t="array" ref="H475">INDEX($Q$5:$AB$44,G475+1,F475)</f>
        <v>116.4</v>
      </c>
      <c r="I475" s="2" cm="1">
        <f t="array" ref="I475">INDEX($AF$5:$AQ$44,G475+1,F475)</f>
        <v>71.7</v>
      </c>
      <c r="J475" s="2" cm="1">
        <f t="array" ref="J475">INDEX($AU$5:$BF$44,G475+1,F475)</f>
        <v>113.3</v>
      </c>
      <c r="K475" s="2" cm="1">
        <f t="array" ref="K475">INDEX($BJ$5:$BU$44,G475+1,F475)</f>
        <v>193.7</v>
      </c>
      <c r="L475" s="6" cm="1">
        <f t="array" ref="L475">INDEX($BY$5:$CJ$44,G475+1,F475)</f>
        <v>67.7</v>
      </c>
      <c r="M475" s="2" cm="1">
        <f t="array" ref="M475">INDEX($CN$5:$CY$44,G475+1,F475)</f>
        <v>177.4</v>
      </c>
      <c r="N475" s="2" cm="1">
        <f t="array" ref="N475">INDEX($DC$5:$DN$44,G475+1,F475)</f>
        <v>134.6</v>
      </c>
    </row>
    <row r="476" spans="5:14" x14ac:dyDescent="0.25">
      <c r="E476" t="str">
        <f t="shared" si="21"/>
        <v>39M6Y</v>
      </c>
      <c r="F476">
        <f t="shared" si="22"/>
        <v>6</v>
      </c>
      <c r="G476">
        <f t="shared" si="23"/>
        <v>39</v>
      </c>
      <c r="H476" s="6" cm="1">
        <f t="array" ref="H476">INDEX($Q$5:$AB$44,G476+1,F476)</f>
        <v>115.5</v>
      </c>
      <c r="I476" s="2" cm="1">
        <f t="array" ref="I476">INDEX($AF$5:$AQ$44,G476+1,F476)</f>
        <v>71.099999999999994</v>
      </c>
      <c r="J476" s="2" cm="1">
        <f t="array" ref="J476">INDEX($AU$5:$BF$44,G476+1,F476)</f>
        <v>112.5</v>
      </c>
      <c r="K476" s="2" cm="1">
        <f t="array" ref="K476">INDEX($BJ$5:$BU$44,G476+1,F476)</f>
        <v>192.2</v>
      </c>
      <c r="L476" s="6" cm="1">
        <f t="array" ref="L476">INDEX($BY$5:$CJ$44,G476+1,F476)</f>
        <v>67.2</v>
      </c>
      <c r="M476" s="2" cm="1">
        <f t="array" ref="M476">INDEX($CN$5:$CY$44,G476+1,F476)</f>
        <v>176</v>
      </c>
      <c r="N476" s="2" cm="1">
        <f t="array" ref="N476">INDEX($DC$5:$DN$44,G476+1,F476)</f>
        <v>133.6</v>
      </c>
    </row>
    <row r="477" spans="5:14" x14ac:dyDescent="0.25">
      <c r="E477" t="str">
        <f t="shared" si="21"/>
        <v>39M7Y</v>
      </c>
      <c r="F477">
        <f t="shared" si="22"/>
        <v>7</v>
      </c>
      <c r="G477">
        <f t="shared" si="23"/>
        <v>39</v>
      </c>
      <c r="H477" s="6" cm="1">
        <f t="array" ref="H477">INDEX($Q$5:$AB$44,G477+1,F477)</f>
        <v>114.6</v>
      </c>
      <c r="I477" s="2" cm="1">
        <f t="array" ref="I477">INDEX($AF$5:$AQ$44,G477+1,F477)</f>
        <v>70.599999999999994</v>
      </c>
      <c r="J477" s="2" cm="1">
        <f t="array" ref="J477">INDEX($AU$5:$BF$44,G477+1,F477)</f>
        <v>111.6</v>
      </c>
      <c r="K477" s="2" cm="1">
        <f t="array" ref="K477">INDEX($BJ$5:$BU$44,G477+1,F477)</f>
        <v>190.6</v>
      </c>
      <c r="L477" s="6" cm="1">
        <f t="array" ref="L477">INDEX($BY$5:$CJ$44,G477+1,F477)</f>
        <v>66.7</v>
      </c>
      <c r="M477" s="2" cm="1">
        <f t="array" ref="M477">INDEX($CN$5:$CY$44,G477+1,F477)</f>
        <v>174.6</v>
      </c>
      <c r="N477" s="2" cm="1">
        <f t="array" ref="N477">INDEX($DC$5:$DN$44,G477+1,F477)</f>
        <v>132.5</v>
      </c>
    </row>
    <row r="478" spans="5:14" x14ac:dyDescent="0.25">
      <c r="E478" t="str">
        <f t="shared" si="21"/>
        <v>39M8Y</v>
      </c>
      <c r="F478">
        <f t="shared" si="22"/>
        <v>8</v>
      </c>
      <c r="G478">
        <f t="shared" si="23"/>
        <v>39</v>
      </c>
      <c r="H478" s="6" cm="1">
        <f t="array" ref="H478">INDEX($Q$5:$AB$44,G478+1,F478)</f>
        <v>113.7</v>
      </c>
      <c r="I478" s="2" cm="1">
        <f t="array" ref="I478">INDEX($AF$5:$AQ$44,G478+1,F478)</f>
        <v>70</v>
      </c>
      <c r="J478" s="2" cm="1">
        <f t="array" ref="J478">INDEX($AU$5:$BF$44,G478+1,F478)</f>
        <v>110.7</v>
      </c>
      <c r="K478" s="2" cm="1">
        <f t="array" ref="K478">INDEX($BJ$5:$BU$44,G478+1,F478)</f>
        <v>189.1</v>
      </c>
      <c r="L478" s="6" cm="1">
        <f t="array" ref="L478">INDEX($BY$5:$CJ$44,G478+1,F478)</f>
        <v>66.099999999999994</v>
      </c>
      <c r="M478" s="2" cm="1">
        <f t="array" ref="M478">INDEX($CN$5:$CY$44,G478+1,F478)</f>
        <v>173.2</v>
      </c>
      <c r="N478" s="2" cm="1">
        <f t="array" ref="N478">INDEX($DC$5:$DN$44,G478+1,F478)</f>
        <v>131.4</v>
      </c>
    </row>
    <row r="479" spans="5:14" x14ac:dyDescent="0.25">
      <c r="E479" t="str">
        <f t="shared" si="21"/>
        <v>39M9Y</v>
      </c>
      <c r="F479">
        <f t="shared" si="22"/>
        <v>9</v>
      </c>
      <c r="G479">
        <f t="shared" si="23"/>
        <v>39</v>
      </c>
      <c r="H479" s="6" cm="1">
        <f t="array" ref="H479">INDEX($Q$5:$AB$44,G479+1,F479)</f>
        <v>112.8</v>
      </c>
      <c r="I479" s="2" cm="1">
        <f t="array" ref="I479">INDEX($AF$5:$AQ$44,G479+1,F479)</f>
        <v>69.400000000000006</v>
      </c>
      <c r="J479" s="2" cm="1">
        <f t="array" ref="J479">INDEX($AU$5:$BF$44,G479+1,F479)</f>
        <v>109.8</v>
      </c>
      <c r="K479" s="2" cm="1">
        <f t="array" ref="K479">INDEX($BJ$5:$BU$44,G479+1,F479)</f>
        <v>187.6</v>
      </c>
      <c r="L479" s="6" cm="1">
        <f t="array" ref="L479">INDEX($BY$5:$CJ$44,G479+1,F479)</f>
        <v>65.599999999999994</v>
      </c>
      <c r="M479" s="2" cm="1">
        <f t="array" ref="M479">INDEX($CN$5:$CY$44,G479+1,F479)</f>
        <v>171.8</v>
      </c>
      <c r="N479" s="2" cm="1">
        <f t="array" ref="N479">INDEX($DC$5:$DN$44,G479+1,F479)</f>
        <v>130.4</v>
      </c>
    </row>
    <row r="480" spans="5:14" x14ac:dyDescent="0.25">
      <c r="E480" t="str">
        <f t="shared" si="21"/>
        <v>39M10Y</v>
      </c>
      <c r="F480">
        <f t="shared" si="22"/>
        <v>10</v>
      </c>
      <c r="G480">
        <f t="shared" si="23"/>
        <v>39</v>
      </c>
      <c r="H480" s="6" cm="1">
        <f t="array" ref="H480">INDEX($Q$5:$AB$44,G480+1,F480)</f>
        <v>111.8</v>
      </c>
      <c r="I480" s="2" cm="1">
        <f t="array" ref="I480">INDEX($AF$5:$AQ$44,G480+1,F480)</f>
        <v>68.900000000000006</v>
      </c>
      <c r="J480" s="2" cm="1">
        <f t="array" ref="J480">INDEX($AU$5:$BF$44,G480+1,F480)</f>
        <v>108.9</v>
      </c>
      <c r="K480" s="2" cm="1">
        <f t="array" ref="K480">INDEX($BJ$5:$BU$44,G480+1,F480)</f>
        <v>186.1</v>
      </c>
      <c r="L480" s="6" cm="1">
        <f t="array" ref="L480">INDEX($BY$5:$CJ$44,G480+1,F480)</f>
        <v>65.099999999999994</v>
      </c>
      <c r="M480" s="2" cm="1">
        <f t="array" ref="M480">INDEX($CN$5:$CY$44,G480+1,F480)</f>
        <v>170.4</v>
      </c>
      <c r="N480" s="2" cm="1">
        <f t="array" ref="N480">INDEX($DC$5:$DN$44,G480+1,F480)</f>
        <v>129.30000000000001</v>
      </c>
    </row>
    <row r="481" spans="5:14" x14ac:dyDescent="0.25">
      <c r="E481" t="str">
        <f t="shared" si="21"/>
        <v>39M11Y</v>
      </c>
      <c r="F481">
        <f t="shared" si="22"/>
        <v>11</v>
      </c>
      <c r="G481">
        <f t="shared" si="23"/>
        <v>39</v>
      </c>
      <c r="H481" s="6" cm="1">
        <f t="array" ref="H481">INDEX($Q$5:$AB$44,G481+1,F481)</f>
        <v>110.9</v>
      </c>
      <c r="I481" s="2" cm="1">
        <f t="array" ref="I481">INDEX($AF$5:$AQ$44,G481+1,F481)</f>
        <v>68.3</v>
      </c>
      <c r="J481" s="2" cm="1">
        <f t="array" ref="J481">INDEX($AU$5:$BF$44,G481+1,F481)</f>
        <v>108</v>
      </c>
      <c r="K481" s="2" cm="1">
        <f t="array" ref="K481">INDEX($BJ$5:$BU$44,G481+1,F481)</f>
        <v>184.5</v>
      </c>
      <c r="L481" s="6" cm="1">
        <f t="array" ref="L481">INDEX($BY$5:$CJ$44,G481+1,F481)</f>
        <v>64.5</v>
      </c>
      <c r="M481" s="2" cm="1">
        <f t="array" ref="M481">INDEX($CN$5:$CY$44,G481+1,F481)</f>
        <v>169</v>
      </c>
      <c r="N481" s="2" cm="1">
        <f t="array" ref="N481">INDEX($DC$5:$DN$44,G481+1,F481)</f>
        <v>128.30000000000001</v>
      </c>
    </row>
    <row r="482" spans="5:14" x14ac:dyDescent="0.25">
      <c r="E482" t="str">
        <f t="shared" si="21"/>
        <v>39M12Y</v>
      </c>
      <c r="F482">
        <f t="shared" si="22"/>
        <v>12</v>
      </c>
      <c r="G482">
        <f t="shared" si="23"/>
        <v>39</v>
      </c>
      <c r="H482" s="6" cm="1">
        <f t="array" ref="H482">INDEX($Q$5:$AB$44,G482+1,F482)</f>
        <v>110</v>
      </c>
      <c r="I482" s="2" cm="1">
        <f t="array" ref="I482">INDEX($AF$5:$AQ$44,G482+1,F482)</f>
        <v>67.7</v>
      </c>
      <c r="J482" s="2" cm="1">
        <f t="array" ref="J482">INDEX($AU$5:$BF$44,G482+1,F482)</f>
        <v>107.1</v>
      </c>
      <c r="K482" s="2" cm="1">
        <f t="array" ref="K482">INDEX($BJ$5:$BU$44,G482+1,F482)</f>
        <v>183</v>
      </c>
      <c r="L482" s="6" cm="1">
        <f t="array" ref="L482">INDEX($BY$5:$CJ$44,G482+1,F482)</f>
        <v>64</v>
      </c>
      <c r="M482" s="2" cm="1">
        <f t="array" ref="M482">INDEX($CN$5:$CY$44,G482+1,F482)</f>
        <v>167.6</v>
      </c>
      <c r="N482" s="2" cm="1">
        <f t="array" ref="N482">INDEX($DC$5:$DN$44,G482+1,F482)</f>
        <v>127.2</v>
      </c>
    </row>
  </sheetData>
  <mergeCells count="3">
    <mergeCell ref="B11:C11"/>
    <mergeCell ref="B17:C17"/>
    <mergeCell ref="B24:C24"/>
  </mergeCells>
  <pageMargins left="0.7" right="0.7" top="0.75" bottom="0.75" header="0.3" footer="0.3"/>
</worksheet>
</file>

<file path=docMetadata/LabelInfo.xml><?xml version="1.0" encoding="utf-8"?>
<clbl:labelList xmlns:clbl="http://schemas.microsoft.com/office/2020/mipLabelMetadata">
  <clbl:label id="{acd88dc2-102c-473d-aa45-6161565a3617}" enabled="1" method="Privilege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Uitleg</vt:lpstr>
      <vt:lpstr>Rekentool</vt:lpstr>
      <vt:lpstr>Back-end</vt:lpstr>
      <vt:lpstr>Rekentool!Afdrukbereik</vt:lpstr>
      <vt:lpstr>Uitleg!Afdrukbereik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Rekentool subsidiebedrag inschatten</dc:title>
  <dc:creator>Rijksdienst voor Ondernemend Nederland</dc:creator>
  <cp:lastModifiedBy>Lange, G. de (Gerlin)</cp:lastModifiedBy>
  <dcterms:created xsi:type="dcterms:W3CDTF">2019-04-17T07:48:06Z</dcterms:created>
  <dcterms:modified xsi:type="dcterms:W3CDTF">2023-07-03T11:09:59Z</dcterms:modified>
</cp:coreProperties>
</file>