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ROF_P_CW_tcn.cicwp.nl\userdata_cifs_p_cw_tcn_001\wongc\Desktop\WCAG versie SOW beveiligen\"/>
    </mc:Choice>
  </mc:AlternateContent>
  <xr:revisionPtr revIDLastSave="0" documentId="13_ncr:1_{1FD59555-6AE3-4632-B40A-8ED4B3C4A007}" xr6:coauthVersionLast="47" xr6:coauthVersionMax="47" xr10:uidLastSave="{00000000-0000-0000-0000-000000000000}"/>
  <workbookProtection workbookAlgorithmName="SHA-512" workbookHashValue="i2pYtd6JFV5Vmuw0XyqAdrnWnaH61OHxwGNJkCgSLd5ZMwwtpfnblRh/EvrroEJQQ33kyXjxHSv4A5mvhk1rCg==" workbookSaltValue="Do4uHneSQ4xF245836yViQ==" workbookSpinCount="100000" lockStructure="1"/>
  <bookViews>
    <workbookView xWindow="-110" yWindow="-110" windowWidth="38620" windowHeight="21220" tabRatio="888" xr2:uid="{0DE77670-6D27-427D-9346-7CABEF8AC3B0}"/>
  </bookViews>
  <sheets>
    <sheet name="Voorblad" sheetId="1" r:id="rId1"/>
    <sheet name="Invulwijzer" sheetId="2" r:id="rId2"/>
    <sheet name="Aanvrager Activiteit" sheetId="4" r:id="rId3"/>
    <sheet name="AGVV" sheetId="7" state="hidden" r:id="rId4"/>
    <sheet name="Totaalblad" sheetId="3" r:id="rId5"/>
  </sheets>
  <externalReferences>
    <externalReference r:id="rId6"/>
  </externalReferences>
  <definedNames>
    <definedName name="_xlnm.Print_Area" localSheetId="2">'Aanvrager Activiteit'!$A$1:$I$329</definedName>
    <definedName name="_xlnm.Print_Area" localSheetId="1">Invulwijzer!$A$1:$A$24</definedName>
    <definedName name="_xlnm.Print_Area" localSheetId="4">Totaalblad!$A$1:$M$23</definedName>
    <definedName name="_xlnm.Print_Area" localSheetId="0">Voorblad!$A$1:$H$6</definedName>
    <definedName name="Kostensystematiek">'[1]Penvoerder-aanvrager 1'!$J$9:$J$12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4" l="1"/>
  <c r="C14" i="4"/>
  <c r="D12" i="4"/>
  <c r="D7" i="4" l="1"/>
  <c r="D8" i="4" l="1"/>
  <c r="F22" i="4"/>
  <c r="F23" i="4"/>
  <c r="D10" i="4"/>
  <c r="F28" i="4"/>
  <c r="D9" i="4"/>
  <c r="F24" i="4"/>
  <c r="G67" i="4"/>
  <c r="G56" i="4"/>
  <c r="G45" i="4"/>
  <c r="F106" i="4"/>
  <c r="F117" i="4"/>
  <c r="E10" i="3" s="1"/>
  <c r="F75" i="4"/>
  <c r="F125" i="4"/>
  <c r="F36" i="4"/>
  <c r="F83" i="4"/>
  <c r="F76" i="4"/>
  <c r="E312" i="4"/>
  <c r="G69" i="4" l="1"/>
  <c r="G274" i="4"/>
  <c r="G84" i="4"/>
  <c r="G95" i="4"/>
  <c r="F95" i="4"/>
  <c r="F67" i="4"/>
  <c r="F56" i="4"/>
  <c r="G30" i="4"/>
  <c r="D13" i="4" l="1"/>
  <c r="D11" i="4"/>
  <c r="G106" i="4" l="1"/>
  <c r="D11" i="3"/>
  <c r="F11" i="3" s="1"/>
  <c r="D12" i="3" l="1"/>
  <c r="H11" i="3"/>
  <c r="G20" i="3" l="1"/>
  <c r="G296" i="4" l="1"/>
  <c r="F296" i="4"/>
  <c r="E20" i="3" s="1"/>
  <c r="G285" i="4"/>
  <c r="F285" i="4"/>
  <c r="C20" i="3" s="1"/>
  <c r="F273" i="4"/>
  <c r="F272" i="4"/>
  <c r="F271" i="4"/>
  <c r="F270" i="4"/>
  <c r="F269" i="4"/>
  <c r="F268" i="4"/>
  <c r="F267" i="4"/>
  <c r="F266" i="4"/>
  <c r="F265" i="4"/>
  <c r="G256" i="4"/>
  <c r="F256" i="4"/>
  <c r="E19" i="3" s="1"/>
  <c r="G245" i="4"/>
  <c r="F245" i="4"/>
  <c r="C19" i="3" s="1"/>
  <c r="G234" i="4"/>
  <c r="F233" i="4"/>
  <c r="F232" i="4"/>
  <c r="F231" i="4"/>
  <c r="F230" i="4"/>
  <c r="F229" i="4"/>
  <c r="F228" i="4"/>
  <c r="F227" i="4"/>
  <c r="F226" i="4"/>
  <c r="F225" i="4"/>
  <c r="F274" i="4" l="1"/>
  <c r="F298" i="4" s="1"/>
  <c r="D312" i="4" s="1"/>
  <c r="G258" i="4"/>
  <c r="G298" i="4"/>
  <c r="F234" i="4"/>
  <c r="F258" i="4" l="1"/>
  <c r="D311" i="4" s="1"/>
  <c r="B19" i="3"/>
  <c r="B20" i="3"/>
  <c r="F21" i="4" l="1"/>
  <c r="G217" i="4"/>
  <c r="G206" i="4"/>
  <c r="G195" i="4"/>
  <c r="G184" i="4"/>
  <c r="G167" i="4"/>
  <c r="G156" i="4"/>
  <c r="G145" i="4"/>
  <c r="G134" i="4"/>
  <c r="G117" i="4"/>
  <c r="E12" i="3"/>
  <c r="G169" i="4" l="1"/>
  <c r="G219" i="4"/>
  <c r="G119" i="4"/>
  <c r="B3" i="3"/>
  <c r="F217" i="4"/>
  <c r="E16" i="3" s="1"/>
  <c r="E18" i="3" s="1"/>
  <c r="F206" i="4"/>
  <c r="F195" i="4"/>
  <c r="C16" i="3" s="1"/>
  <c r="C18" i="3" s="1"/>
  <c r="F183" i="4"/>
  <c r="F182" i="4"/>
  <c r="F181" i="4"/>
  <c r="F180" i="4"/>
  <c r="F179" i="4"/>
  <c r="F178" i="4"/>
  <c r="F177" i="4"/>
  <c r="F176" i="4"/>
  <c r="F175" i="4"/>
  <c r="F156" i="4"/>
  <c r="D14" i="3" s="1"/>
  <c r="F14" i="3" s="1"/>
  <c r="F167" i="4"/>
  <c r="E13" i="3" s="1"/>
  <c r="E15" i="3" s="1"/>
  <c r="F145" i="4"/>
  <c r="C13" i="3" s="1"/>
  <c r="C15" i="3" s="1"/>
  <c r="F133" i="4"/>
  <c r="F132" i="4"/>
  <c r="F131" i="4"/>
  <c r="F130" i="4"/>
  <c r="F129" i="4"/>
  <c r="F128" i="4"/>
  <c r="F127" i="4"/>
  <c r="F126" i="4"/>
  <c r="F82" i="4"/>
  <c r="F81" i="4"/>
  <c r="F80" i="4"/>
  <c r="F79" i="4"/>
  <c r="F78" i="4"/>
  <c r="F77" i="4"/>
  <c r="F84" i="4" s="1"/>
  <c r="B10" i="3" s="1"/>
  <c r="C9" i="3"/>
  <c r="G301" i="4" l="1"/>
  <c r="F134" i="4"/>
  <c r="C10" i="3"/>
  <c r="D17" i="3"/>
  <c r="H14" i="3"/>
  <c r="J14" i="3" s="1"/>
  <c r="D15" i="3"/>
  <c r="F184" i="4"/>
  <c r="B13" i="3"/>
  <c r="B15" i="3" s="1"/>
  <c r="B12" i="3"/>
  <c r="C12" i="3" l="1"/>
  <c r="F12" i="3" s="1"/>
  <c r="F10" i="3"/>
  <c r="H10" i="3" s="1"/>
  <c r="H12" i="3" s="1"/>
  <c r="I12" i="3" s="1"/>
  <c r="F15" i="3"/>
  <c r="B16" i="3"/>
  <c r="B18" i="3" s="1"/>
  <c r="F119" i="4"/>
  <c r="F169" i="4"/>
  <c r="D309" i="4" s="1"/>
  <c r="F16" i="3"/>
  <c r="D18" i="3"/>
  <c r="F17" i="3"/>
  <c r="H17" i="3" s="1"/>
  <c r="F219" i="4"/>
  <c r="D310" i="4" s="1"/>
  <c r="F44" i="4"/>
  <c r="F43" i="4"/>
  <c r="F42" i="4"/>
  <c r="F41" i="4"/>
  <c r="F40" i="4"/>
  <c r="F39" i="4"/>
  <c r="F38" i="4"/>
  <c r="F37" i="4"/>
  <c r="F29" i="4"/>
  <c r="F27" i="4"/>
  <c r="F26" i="4"/>
  <c r="F45" i="4" l="1"/>
  <c r="F69" i="4" s="1"/>
  <c r="F18" i="3"/>
  <c r="J12" i="3"/>
  <c r="F13" i="3"/>
  <c r="F30" i="4"/>
  <c r="D308" i="4"/>
  <c r="E9" i="3"/>
  <c r="D306" i="4" l="1"/>
  <c r="F20" i="3"/>
  <c r="F19" i="3"/>
  <c r="F301" i="4"/>
  <c r="B8" i="3"/>
  <c r="F8" i="3" s="1"/>
  <c r="H16" i="3"/>
  <c r="H18" i="3" s="1"/>
  <c r="I18" i="3" s="1"/>
  <c r="H13" i="3"/>
  <c r="H15" i="3" s="1"/>
  <c r="I15" i="3" s="1"/>
  <c r="B9" i="3"/>
  <c r="F9" i="3" s="1"/>
  <c r="B4" i="3"/>
  <c r="F309" i="4" l="1"/>
  <c r="J15" i="3"/>
  <c r="H9" i="3"/>
  <c r="F21" i="3"/>
  <c r="J13" i="3"/>
  <c r="H19" i="3"/>
  <c r="I19" i="3" s="1"/>
  <c r="F311" i="4" s="1"/>
  <c r="J18" i="3"/>
  <c r="H20" i="3"/>
  <c r="I20" i="3" s="1"/>
  <c r="H8" i="3"/>
  <c r="I8" i="3" s="1"/>
  <c r="F306" i="4" s="1"/>
  <c r="I9" i="3" l="1"/>
  <c r="J9" i="3" s="1"/>
  <c r="J8" i="3"/>
  <c r="F312" i="4"/>
  <c r="J20" i="3"/>
  <c r="J19" i="3"/>
  <c r="F308" i="4"/>
  <c r="D307" i="4"/>
  <c r="D313" i="4" s="1"/>
  <c r="I21" i="3" l="1"/>
  <c r="H21" i="3"/>
  <c r="F310" i="4" l="1"/>
  <c r="F307" i="4"/>
  <c r="F3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7D94874C-86FF-4666-AD60-258F3F77F6C1}">
      <text>
        <r>
          <rPr>
            <sz val="9"/>
            <color indexed="81"/>
            <rFont val="Tahoma"/>
            <family val="2"/>
          </rPr>
          <t>Indien er een wijziging is geweest in de subsidieverlening, vul dan de bedragen in conform de gewijzigde subsidieverlening.</t>
        </r>
      </text>
    </comment>
    <comment ref="B19" authorId="1" shapeId="0" xr:uid="{15F76A8C-3285-8C41-8625-45033AA6BDF8}">
      <text>
        <r>
          <rPr>
            <sz val="9"/>
            <color rgb="FF000000"/>
            <rFont val="Tahoma"/>
            <family val="2"/>
          </rPr>
          <t xml:space="preserve">Personeelskosten zijn kosten van eigen personeel (directe loonkosten, inclusief sociale lasten, vakantiegeld, werkgeverspremies)
Gederfde inkomsten komen niet voor subsidie in aanmerking.
</t>
        </r>
        <r>
          <rPr>
            <b/>
            <sz val="9"/>
            <color rgb="FF000000"/>
            <rFont val="Tahoma"/>
            <family val="2"/>
          </rPr>
          <t>Let op: uitsluitend de kosten van deelnemende verpleegkundigen en verzorgenden en de verpleegkundigen die als begeleider optreden komen voor subsidie in aanmerking.</t>
        </r>
      </text>
    </comment>
    <comment ref="B34" authorId="1" shapeId="0" xr:uid="{7273DC62-2F25-544C-9748-52F9EB4AF927}">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47" authorId="1" shapeId="0" xr:uid="{D2514EA9-2DAA-1F48-968A-A69FA1607786}">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48" authorId="1" shapeId="0" xr:uid="{838A9A92-8FAD-4146-90EB-A5F862C8CD32}">
      <text>
        <r>
          <rPr>
            <sz val="9"/>
            <color rgb="FF000000"/>
            <rFont val="Tahoma"/>
            <family val="2"/>
          </rPr>
          <t xml:space="preserve">Indien de organisatie BTW plichtig is, dan dienen de kosten exclusief BTW te worden opgenomen.
</t>
        </r>
      </text>
    </comment>
    <comment ref="B58" authorId="1" shapeId="0" xr:uid="{5F104AA8-E45A-2F49-8EE3-551223C3B65C}">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59" authorId="1" shapeId="0" xr:uid="{33746412-0216-614F-97FF-36A1BC5A2C6D}">
      <text>
        <r>
          <rPr>
            <sz val="9"/>
            <color rgb="FF000000"/>
            <rFont val="Tahoma"/>
            <family val="2"/>
          </rPr>
          <t xml:space="preserve">Indien de organisatie BTW plichtig is, dan dienen de kosten exclusief BTW te worden opgenomen.
</t>
        </r>
      </text>
    </comment>
    <comment ref="B73" authorId="1" shapeId="0" xr:uid="{97D173FF-6617-7F4B-8AC7-E0041E4378FA}">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86" authorId="1" shapeId="0" xr:uid="{7DBBE6B7-5483-614F-8D25-1DA917D1B25D}">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87" authorId="1" shapeId="0" xr:uid="{C3B045D5-B7A0-5D4B-9F31-4CCAE51E62D7}">
      <text>
        <r>
          <rPr>
            <sz val="9"/>
            <color rgb="FF000000"/>
            <rFont val="Tahoma"/>
            <family val="2"/>
          </rPr>
          <t xml:space="preserve">Indien de organisatie BTW plichtig is, dan dienen de kosten exclusief BTW te worden opgenomen.
</t>
        </r>
      </text>
    </comment>
    <comment ref="F98" authorId="1" shapeId="0" xr:uid="{51666B5D-EF9F-44D9-82ED-2CC56D336B13}">
      <text>
        <r>
          <rPr>
            <sz val="9"/>
            <color rgb="FF000000"/>
            <rFont val="Tahoma"/>
            <family val="2"/>
          </rPr>
          <t xml:space="preserve">Indien de organisatie BTW plichtig is, dan dienen de kosten exclusief BTW te worden opgenomen.
</t>
        </r>
      </text>
    </comment>
    <comment ref="B108" authorId="1" shapeId="0" xr:uid="{AB4ABA22-932F-2441-9766-1CE4F50C981F}">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109" authorId="1" shapeId="0" xr:uid="{161B1BA9-5306-1343-A720-93F3171F0852}">
      <text>
        <r>
          <rPr>
            <sz val="9"/>
            <color rgb="FF000000"/>
            <rFont val="Tahoma"/>
            <family val="2"/>
          </rPr>
          <t xml:space="preserve">Indien de organisatie BTW plichtig is, dan dienen de kosten exclusief BTW te worden opgenomen.
</t>
        </r>
      </text>
    </comment>
    <comment ref="B123" authorId="1" shapeId="0" xr:uid="{D536ADA5-B61A-3745-8A89-0460E2589684}">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136" authorId="1" shapeId="0" xr:uid="{80095E72-A59E-A04A-AD2B-AD0F892B5C54}">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137" authorId="1" shapeId="0" xr:uid="{375183F2-DB1F-CF47-879F-6A2B5599ACC2}">
      <text>
        <r>
          <rPr>
            <sz val="9"/>
            <color rgb="FF000000"/>
            <rFont val="Tahoma"/>
            <family val="2"/>
          </rPr>
          <t xml:space="preserve">Indien de organisatie BTW plichtig is, dan dienen de kosten exclusief BTW te worden opgenomen.
</t>
        </r>
      </text>
    </comment>
    <comment ref="F148" authorId="1" shapeId="0" xr:uid="{7961E07A-0F2A-A841-99E7-53B36D479864}">
      <text>
        <r>
          <rPr>
            <sz val="9"/>
            <color rgb="FF000000"/>
            <rFont val="Tahoma"/>
            <family val="2"/>
          </rPr>
          <t xml:space="preserve">Indien de organisatie BTW plichtig is, dan dienen de kosten exclusief BTW te worden opgenomen.
</t>
        </r>
      </text>
    </comment>
    <comment ref="B158" authorId="1" shapeId="0" xr:uid="{FE8A090E-438F-7445-A689-376C3F132717}">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159" authorId="1" shapeId="0" xr:uid="{5DA7835B-3565-2845-9581-37823C3FFA71}">
      <text>
        <r>
          <rPr>
            <sz val="9"/>
            <color rgb="FF000000"/>
            <rFont val="Tahoma"/>
            <family val="2"/>
          </rPr>
          <t xml:space="preserve">Indien de organisatie BTW plichtig is, dan dienen de kosten exclusief BTW te worden opgenomen.
</t>
        </r>
      </text>
    </comment>
    <comment ref="B173" authorId="1" shapeId="0" xr:uid="{2138D692-7EF7-6D4A-A5DF-2A7C4A486EA2}">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186" authorId="1" shapeId="0" xr:uid="{6D8F5A77-EB3D-F441-9880-C96980B13581}">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187" authorId="1" shapeId="0" xr:uid="{45DBEBDC-0339-6349-8BAD-6E59D049E498}">
      <text>
        <r>
          <rPr>
            <sz val="9"/>
            <color rgb="FF000000"/>
            <rFont val="Tahoma"/>
            <family val="2"/>
          </rPr>
          <t xml:space="preserve">Indien de organisatie BTW plichtig is, dan dienen de kosten exclusief BTW te worden opgenomen.
</t>
        </r>
      </text>
    </comment>
    <comment ref="F198" authorId="1" shapeId="0" xr:uid="{0E7C207B-F4BC-4443-81BC-368AAFD40F4C}">
      <text>
        <r>
          <rPr>
            <sz val="9"/>
            <color rgb="FF000000"/>
            <rFont val="Tahoma"/>
            <family val="2"/>
          </rPr>
          <t xml:space="preserve">Indien de organisatie BTW plichtig is, dan dienen de kosten exclusief BTW te worden opgenomen.
</t>
        </r>
      </text>
    </comment>
    <comment ref="B208" authorId="1" shapeId="0" xr:uid="{856017DD-B121-1B45-B11C-4A5D33FE297A}">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209" authorId="1" shapeId="0" xr:uid="{CF7C2752-D45F-FC42-9DFD-F2A5F718EC05}">
      <text>
        <r>
          <rPr>
            <sz val="9"/>
            <color rgb="FF000000"/>
            <rFont val="Tahoma"/>
            <family val="2"/>
          </rPr>
          <t xml:space="preserve">Indien de organisatie BTW plichtig is, dan dienen de kosten exclusief BTW te worden opgenomen.
</t>
        </r>
      </text>
    </comment>
    <comment ref="B223" authorId="1" shapeId="0" xr:uid="{624191E7-AEFA-4302-A0E0-C4B54F05F37C}">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36" authorId="1" shapeId="0" xr:uid="{11CD4066-D85B-418E-8C96-FA8E8D64259A}">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37" authorId="1" shapeId="0" xr:uid="{90DBA6EB-99C7-40A4-A3FD-49F2EAA5689D}">
      <text>
        <r>
          <rPr>
            <sz val="9"/>
            <color rgb="FF000000"/>
            <rFont val="Tahoma"/>
            <family val="2"/>
          </rPr>
          <t xml:space="preserve">Indien de organisatie BTW plichtig is, dan dienen de kosten exclusief BTW te worden opgenomen.
</t>
        </r>
      </text>
    </comment>
    <comment ref="B247" authorId="1" shapeId="0" xr:uid="{89CBBC61-FB71-49EF-8B2F-9D81D196763A}">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248" authorId="1" shapeId="0" xr:uid="{FB4730B3-3A89-4A6E-AD87-A824CA9363DE}">
      <text>
        <r>
          <rPr>
            <sz val="9"/>
            <color rgb="FF000000"/>
            <rFont val="Tahoma"/>
            <family val="2"/>
          </rPr>
          <t xml:space="preserve">Indien de organisatie BTW plichtig is, dan dienen de kosten exclusief BTW te worden opgenomen.
</t>
        </r>
      </text>
    </comment>
    <comment ref="C261" authorId="1" shapeId="0" xr:uid="{5865D04F-9E3A-4642-AFFA-B76823B3E3ED}">
      <text>
        <r>
          <rPr>
            <sz val="9"/>
            <color indexed="81"/>
            <rFont val="Tahoma"/>
            <family val="2"/>
          </rPr>
          <t xml:space="preserve">Zie invulwijzer voor criteria. Als hier niets wordt ingevuld dan wordt het standaardpercentage van 50% gehanteerd in de bererekening
</t>
        </r>
      </text>
    </comment>
    <comment ref="B263" authorId="1" shapeId="0" xr:uid="{61013F3B-575D-4C80-9666-F9ACFDE3F6CD}">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6" authorId="1" shapeId="0" xr:uid="{480E0D65-F98D-40C8-BD6D-31C608F4B56D}">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77" authorId="1" shapeId="0" xr:uid="{B6013B48-5AD4-4DDD-925F-1C040423AE71}">
      <text>
        <r>
          <rPr>
            <sz val="9"/>
            <color rgb="FF000000"/>
            <rFont val="Tahoma"/>
            <family val="2"/>
          </rPr>
          <t xml:space="preserve">Indien de organisatie BTW plichtig is, dan dienen de kosten exclusief BTW te worden opgenomen.
</t>
        </r>
      </text>
    </comment>
    <comment ref="B287" authorId="1" shapeId="0" xr:uid="{59CCAB54-3732-44A1-857D-09E9BE06DF61}">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288" authorId="1" shapeId="0" xr:uid="{F953AF1A-6183-44C9-89CD-557D3BEB0C74}">
      <text>
        <r>
          <rPr>
            <sz val="9"/>
            <color rgb="FF000000"/>
            <rFont val="Tahoma"/>
            <family val="2"/>
          </rPr>
          <t xml:space="preserve">Indien de organisatie BTW plichtig is, dan dienen de kosten exclusief BTW te worden opgenomen.
</t>
        </r>
      </text>
    </comment>
  </commentList>
</comments>
</file>

<file path=xl/sharedStrings.xml><?xml version="1.0" encoding="utf-8"?>
<sst xmlns="http://schemas.openxmlformats.org/spreadsheetml/2006/main" count="281" uniqueCount="140">
  <si>
    <t>Projecttitel:</t>
  </si>
  <si>
    <t>1.</t>
  </si>
  <si>
    <t>Uurtarief</t>
  </si>
  <si>
    <t>Uren</t>
  </si>
  <si>
    <t>Uren x tarief</t>
  </si>
  <si>
    <t>2.</t>
  </si>
  <si>
    <t>Omschrijving</t>
  </si>
  <si>
    <t>Kosten</t>
  </si>
  <si>
    <t>5.</t>
  </si>
  <si>
    <t>Totale projectkosten</t>
  </si>
  <si>
    <t>[Ruimte voor toelichting]</t>
  </si>
  <si>
    <t>6.</t>
  </si>
  <si>
    <t>7.</t>
  </si>
  <si>
    <t>PERSONEELSKOSTEN</t>
  </si>
  <si>
    <t>Subtotaal Personeelskosten:</t>
  </si>
  <si>
    <t>Vult u alleen de geel gemarkeerde vakken in. De witte vakken kunnen formules bevatten. Deze niet wijzigen aub. Indien nodig kunnen extra regels worden toegevoegd. Let hierbij goed op de formules voor een correcte berekening.</t>
  </si>
  <si>
    <t>Naam Aanvrager:</t>
  </si>
  <si>
    <t>MATERIELE KOSTEN</t>
  </si>
  <si>
    <t>Subtotaal Materiele kosten:</t>
  </si>
  <si>
    <t>Totaal Activiteit A:</t>
  </si>
  <si>
    <t>Totaal Activiteit D:</t>
  </si>
  <si>
    <t>Totaal Activiteit E:</t>
  </si>
  <si>
    <t>Totaal Activiteit G:</t>
  </si>
  <si>
    <t>Totaal Activiteit F</t>
  </si>
  <si>
    <t>Berekende subsidie</t>
  </si>
  <si>
    <t>Subsidie</t>
  </si>
  <si>
    <t>Activiteit A:</t>
  </si>
  <si>
    <t>Activiteit D:</t>
  </si>
  <si>
    <t>Activiteit E:</t>
  </si>
  <si>
    <t>Activiteit F:</t>
  </si>
  <si>
    <t>Activiteit G:</t>
  </si>
  <si>
    <t>75% en 30%</t>
  </si>
  <si>
    <t>Subtotaal eenmalige implementatiekosten:</t>
  </si>
  <si>
    <t>Totale kosten</t>
  </si>
  <si>
    <t>Activiteit G eenmalige impl</t>
  </si>
  <si>
    <t>Activiteit F eenmalige impl</t>
  </si>
  <si>
    <t>Subsidie_hulp</t>
  </si>
  <si>
    <t>Opmerking</t>
  </si>
  <si>
    <t>Activiteit F overige kosten</t>
  </si>
  <si>
    <t>Activiteit G overige kosten</t>
  </si>
  <si>
    <t>xxx</t>
  </si>
  <si>
    <t>Materiële kosten</t>
  </si>
  <si>
    <t>verbergen</t>
  </si>
  <si>
    <t>Subsidie %</t>
  </si>
  <si>
    <t>Aanvrager:</t>
  </si>
  <si>
    <t>Totale kosten:</t>
  </si>
  <si>
    <t>OVERIGE KOSTEN</t>
  </si>
  <si>
    <t>Personele kosten</t>
  </si>
  <si>
    <t>Overige kosten</t>
  </si>
  <si>
    <t>Eenmalige Impl. Kosten</t>
  </si>
  <si>
    <t>Subtotaal Overige kosten:</t>
  </si>
  <si>
    <t>Subtotaal Overige Kosten:</t>
  </si>
  <si>
    <t>3.</t>
  </si>
  <si>
    <t>4.</t>
  </si>
  <si>
    <t>8.</t>
  </si>
  <si>
    <t>Activiteit A: het verbeteren van de deskundigheid van het desbetreffende team wijkverpleging</t>
  </si>
  <si>
    <t>Activiteit D: het inzetten van levensbrede zelfbeoordelingsinstrumenten voor cliënten</t>
  </si>
  <si>
    <t>Activiteit E: het terugdringen van administratieve lasten</t>
  </si>
  <si>
    <t>Activiteit F: het verbeteren van de basisinfrastructuur met betrekking tot ICT</t>
  </si>
  <si>
    <t>Activiteit G: het uitvoeren van een project om een nieuwe technologie in de organisatie in gebruik te nemen</t>
  </si>
  <si>
    <t>EENMALIGE IMPLEMENTATIEKOSTEN VAN HARD- EN SOFTWARE</t>
  </si>
  <si>
    <t xml:space="preserve"> EENMALIGE IMPLEMENTATIEKOSTEN VAN HARD- EN SOFTWARE </t>
  </si>
  <si>
    <t>Subsidiepercentage(s):</t>
  </si>
  <si>
    <t>Berekende Subsidie:</t>
  </si>
  <si>
    <t>Op de SOW-regeling is de volgende regelgeving van toepassing:</t>
  </si>
  <si>
    <t>- Kaderwet VWS</t>
  </si>
  <si>
    <t>- Kaderregeling subsidies OCW, SZW en VWS</t>
  </si>
  <si>
    <t>Aanvrager</t>
  </si>
  <si>
    <t>Projecttitel</t>
  </si>
  <si>
    <t>Werkzaamheden/Subactiviteiten</t>
  </si>
  <si>
    <t>… bijv. deelname intervisie bijeenkomsten</t>
  </si>
  <si>
    <t>… bijv. uitwerken proces intercollegiale toetsing</t>
  </si>
  <si>
    <t>… bijv. deelname opleiding intercollegiale toetsing</t>
  </si>
  <si>
    <t>… bijv.afstemming projectteam</t>
  </si>
  <si>
    <t>… bijv. meten effecten</t>
  </si>
  <si>
    <t>… bijv. instructie wijkverpleging over inzet</t>
  </si>
  <si>
    <t>… bijv. zaalhuur ten behoeve van projectoverleg</t>
  </si>
  <si>
    <t>… bijv. productiekosten van de communicatiemiddelen</t>
  </si>
  <si>
    <t>… bijv. inhuur externe expertise voor instructie te zetten instrument</t>
  </si>
  <si>
    <t>… bijv. afstemming over de te schrappen regels/processen</t>
  </si>
  <si>
    <t>… bijv. meten effect op regeldruk</t>
  </si>
  <si>
    <t>… bijv. inhuur externe expertise voor instructie te zetten instrument (administratie/werkprocessen)</t>
  </si>
  <si>
    <t>… bijv. afstemming met helpdesk</t>
  </si>
  <si>
    <t>… bijv. selectie aan aanpassingen</t>
  </si>
  <si>
    <t>… bijv. instructie voor gebruikers</t>
  </si>
  <si>
    <t>… bijv. inhuur externe expertise voor ICT advies</t>
  </si>
  <si>
    <t>… bijv. versterken/verhogen internetcapaciteit</t>
  </si>
  <si>
    <t>… bijv. Implementatie van de gekozen technologie</t>
  </si>
  <si>
    <t>… bijv. instructie personeel</t>
  </si>
  <si>
    <t>… bijv. onderzoeken effect inzet nieuwe technologie</t>
  </si>
  <si>
    <t>… bijv. aanschafkosten van de gekozen nieuwe technologie</t>
  </si>
  <si>
    <t>… bijv. inhuur toeleverancier voor de implementatie</t>
  </si>
  <si>
    <t>… bijv. externe inhuur ten behoeve van training van personeel</t>
  </si>
  <si>
    <t>In het spreadsheet zijn voorbeelden opgenomen van werkzaamheden en subactiviteiten die u dient aan te passen op basis van uw eigen activiteitenplan. Vergeet de genoemde voorbeelden niet weg te halen.</t>
  </si>
  <si>
    <t>… bijv. beheer en/of koppeling van mobiele devices</t>
  </si>
  <si>
    <t>… bijv. koppeling tbv de installatie van de zorgapps</t>
  </si>
  <si>
    <t>Begrote kosten (optioneel)</t>
  </si>
  <si>
    <t xml:space="preserve">Werkelijke kosten </t>
  </si>
  <si>
    <t xml:space="preserve">Is uw organisatie BTW plichtig: </t>
  </si>
  <si>
    <t>ja</t>
  </si>
  <si>
    <t>nee</t>
  </si>
  <si>
    <t>Activiteit H:</t>
  </si>
  <si>
    <t>Activiteit I:</t>
  </si>
  <si>
    <t>Activiteit H: het opzetten en uitvoeren van een traineeprogramma</t>
  </si>
  <si>
    <t>Type onderneming (selecteer) →</t>
  </si>
  <si>
    <t xml:space="preserve"> </t>
  </si>
  <si>
    <t>… bijv. externe begeleiding voor het voeren van coaching- en begeleidingsgesprekken</t>
  </si>
  <si>
    <t>Artikel 31 AGVV, opleidingssteun</t>
  </si>
  <si>
    <t>Middelgrote onderneming</t>
  </si>
  <si>
    <t>Grote onderneming</t>
  </si>
  <si>
    <r>
      <t xml:space="preserve">Een </t>
    </r>
    <r>
      <rPr>
        <i/>
        <sz val="9"/>
        <color rgb="FF000000"/>
        <rFont val="Verdana"/>
        <family val="2"/>
      </rPr>
      <t>kleine onderneming</t>
    </r>
    <r>
      <rPr>
        <sz val="9"/>
        <color rgb="FF000000"/>
        <rFont val="Verdana"/>
        <family val="2"/>
      </rPr>
      <t xml:space="preserve"> is een onderneming waar minder dan 50 personen werkzaam zijn en waarvan de jaaromzet of het jaarlijkse balanstotaal € 10 miljoen niet overschrijdt. Een </t>
    </r>
    <r>
      <rPr>
        <i/>
        <sz val="9"/>
        <color rgb="FF000000"/>
        <rFont val="Verdana"/>
        <family val="2"/>
      </rPr>
      <t>middelgrote onderneming</t>
    </r>
    <r>
      <rPr>
        <sz val="9"/>
        <color rgb="FF000000"/>
        <rFont val="Verdana"/>
        <family val="2"/>
      </rPr>
      <t xml:space="preserve"> is een onderneming waar minder dan 250 personen werkzaam zijn en waarvan de jaaromzet € 50 miljoen en/ of het jaarlijkse balanstotaal € 43 miljoen niet overschrijdt. De overige ondernemingen worden aangeduid als </t>
    </r>
    <r>
      <rPr>
        <i/>
        <sz val="9"/>
        <color rgb="FF000000"/>
        <rFont val="Verdana"/>
        <family val="2"/>
      </rPr>
      <t>grote ondernemingen</t>
    </r>
    <r>
      <rPr>
        <sz val="9"/>
        <color rgb="FF000000"/>
        <rFont val="Verdana"/>
        <family val="2"/>
      </rPr>
      <t>. Deze steunpercentages geven aan dat niet het gehele bedrag voor subsidie in aanmerking kan komen, maar slechts een bepaald gedeelte. Voor het overige gedeelte moet de subsidieontvanger zelf financiering vinden.</t>
    </r>
  </si>
  <si>
    <t>Totaalblad Subsidieregeling Ondersteuning Wijkverpleging 2021-2023</t>
  </si>
  <si>
    <t>Totalen voor deze subsidievaststelling:</t>
  </si>
  <si>
    <t>(optioneel)</t>
  </si>
  <si>
    <t>9.</t>
  </si>
  <si>
    <t>10.</t>
  </si>
  <si>
    <t>Activiteit E overige kosten</t>
  </si>
  <si>
    <t>Activiteit E eenmalige impl</t>
  </si>
  <si>
    <t>Voor de activiteiten A, D, E, F, G, H, I</t>
  </si>
  <si>
    <t>Activiteit I: het begeleiden van bij de zorginstelling nieuw in dienst getreden verpleegkundigen, verzorgenden, stagiaires en leerlingen die daarvoor in opleiding zijn</t>
  </si>
  <si>
    <t>Begrote kosten</t>
  </si>
  <si>
    <t>Totaal Activiteit H:</t>
  </si>
  <si>
    <t>Totaal Activiteit I:</t>
  </si>
  <si>
    <t>Totale subsidieverlening:</t>
  </si>
  <si>
    <r>
      <t xml:space="preserve">Vul de subsidiebedragen per activiteit in die u heeft ontvangen bij de </t>
    </r>
    <r>
      <rPr>
        <b/>
        <sz val="11"/>
        <rFont val="Calibri"/>
        <family val="2"/>
        <scheme val="minor"/>
      </rPr>
      <t>verlening</t>
    </r>
    <r>
      <rPr>
        <b/>
        <sz val="11"/>
        <color theme="1"/>
        <rFont val="Calibri"/>
        <family val="2"/>
        <scheme val="minor"/>
      </rPr>
      <t>:</t>
    </r>
  </si>
  <si>
    <t>Invulwijzer voor het financieel verslag voor Subsidieregeling Ondersteuning Wijkverpleging 2021-2023</t>
  </si>
  <si>
    <t>Ik maak u erop attent dat uw project in de steekproef kan vallen. In dat geval kan ik u verzoeken informatie aan te leveren voor de inhoudelijke en financiële afhandeling van uw project.</t>
  </si>
  <si>
    <t>Hieronder treft u de artikelen aan uit de regeling die relevant zijn voor het financieel verslag:</t>
  </si>
  <si>
    <t>Uiterlijk 22 weken na afloop van het project dient u een aanvraag tot vaststelling van de subsidie in. De vaststellingsaanvraag gaat vergezeld met een activiteitenverslag. Indien uw subsidie meer dan € 125.000,- bedraagt dient u een financieel verslag (overeenkomstig het Controleprotocol horend bij Kaderregeling OCW, SZW en VWS) in. Indien per partner de vaststelling meer dan € 125.000,- bedraagt dient u per partner een Contoleverklaring in.</t>
  </si>
  <si>
    <r>
      <t xml:space="preserve">(NB. zie de opmerking in cel </t>
    </r>
    <r>
      <rPr>
        <b/>
        <sz val="9"/>
        <color rgb="FF000000"/>
        <rFont val="Arial"/>
        <family val="2"/>
      </rPr>
      <t>B19</t>
    </r>
    <r>
      <rPr>
        <sz val="9"/>
        <color indexed="8"/>
        <rFont val="Arial"/>
        <family val="2"/>
      </rPr>
      <t>)</t>
    </r>
  </si>
  <si>
    <t>Financieel verslag</t>
  </si>
  <si>
    <t>Subsidieregeling Ondersteuning Wijkverpleging 2021-2023</t>
  </si>
  <si>
    <t>Individuele aanvragen</t>
  </si>
  <si>
    <t>Activiteiten A, D, E, F, G, H, I</t>
  </si>
  <si>
    <t>versienummer: 20231123</t>
  </si>
  <si>
    <t>etfgetfere</t>
  </si>
  <si>
    <r>
      <rPr>
        <b/>
        <sz val="9.5"/>
        <rFont val="Arial"/>
        <family val="2"/>
      </rPr>
      <t>Toelichting op de subsidiabele loonkosten</t>
    </r>
    <r>
      <rPr>
        <sz val="9.5"/>
        <rFont val="Arial"/>
        <family val="2"/>
      </rPr>
      <t xml:space="preserve">
* Bruto loon volgens salaristabel behorend bij CAO (schaal/trede) of de individuele arbeidsovereenkomst
* Vakantie-uitkering
* Niet van winst afhankelijke eindejaarsuitkering/13e maand
* Werkgeverslasten:
- Werkgeversdeel pensioenpremie
- WW premie
- WIA/WAO-premie
- Bijdrage Zorgverzekeringswet (ZVW)
* Overige werkgeverspremies voor werkloosheids- en ziektekostenuitkeringen
* Het uurtarief dient vervolgens bepaald te worden op basis van het aantal productieve uren per jaar dat in uw organisatie gangbaar is. Dit getal is in ieder geval exclusief uren voor verlof en ziekte.
U kunt nu kiezen of u voor het bepalen van de loonkosten gebruik maakt van de werkelijke uurtarieven van de betrokken medewerkers of uitgaat van een gemiddeld uurtarief per functiegroep. 
Als u kiest voor gemiddelde uurtarieven moet u de volgende berekening hanteren: 
</t>
    </r>
    <r>
      <rPr>
        <b/>
        <sz val="9.5"/>
        <rFont val="Arial"/>
        <family val="2"/>
      </rPr>
      <t xml:space="preserve">Berekening gemiddeld uurtarief 
</t>
    </r>
    <r>
      <rPr>
        <sz val="9.5"/>
        <rFont val="Arial"/>
        <family val="2"/>
      </rPr>
      <t xml:space="preserve">
1. Bepaal de functiegroep (conform CAO VVT) per zorgprofessional. 
2. Bepaal het gemiddelde bruto jaarsalaris bij 40-urige werkweek (inclusief niet-prestatie gebonden eindejaarsuitkering en inclusief vakantie-uitkering) per functiegroep. 
3. Pas op dit bedrag een forfaitaire opslag toe. Neem in deze opslag de werkgeverslasten als pensioenpremies en verzekeringspremies en overige werkgeverspremies mee. 
4. Deel het bedrag bij stap 3 door 1.720 uur (bij 40-urige werkweek) om het gemiddelde uurtarief te bepalen.  
Als er geen sprake is van een 40-urige werkweek, houd dan rekening met een deeltijdfactor. Het aantal uren wordt dan volgens het dienstverband gedeeld door 40 en vervolgens vermenigvuldigd met 1.720. Als er bijvoorbeeld sprake is van een deeltijdcontract van 18 uur, dan wordt het aantal uren zo berekend: 18/40 x 1.720 = 774 uur.</t>
    </r>
  </si>
  <si>
    <r>
      <t xml:space="preserve">Artikel 7 Subsidiabele kosten
</t>
    </r>
    <r>
      <rPr>
        <sz val="9.5"/>
        <color theme="1"/>
        <rFont val="Arial"/>
        <family val="2"/>
      </rPr>
      <t>1.De kosten voor het uitvoeren van de activiteiten, bedoeld in artikel 3, die voor subsidie in aanmerking komen, betreffen:
a.bij de activiteiten onder a, de directe loonkosten van uitsluitend de deelnemende verpleegkundigen en de verpleegkundigen die als begeleider optreden, alsmede de kosten voor de extern ingehuurde deelnemende verpleegkundigen, tot een maximum van 50% van de totale directe loonkosten en kosten voor externe inhuur van activiteit a;
b.bij de activiteiten b tot en met h, de personele kosten, materiële kosten en overige kosten tot een maximum van 75% van de totale kosten van activiteiten b tot en met h;
c.bij de activiteiten e tot en met g, de eenmalige implementatiekosten van hard- en software, tot een maximum van 30% van de totale implementatiekosten van activiteiten e tot en met g;
d.bij activiteit i, de personele kosten, materiële kosten en overige kosten waarbij de maximale vergoeding van de totale kosten afhankelijk is van de voorwaarden in de algemene groepsvrijstellingsverordening.
2. Bij de activiteiten in artikel 3, onder e tot en met g, komen de doorlopende kosten van hard- en software niet voor subsidie in aanmerking.</t>
    </r>
  </si>
  <si>
    <r>
      <rPr>
        <b/>
        <sz val="9.5"/>
        <rFont val="Arial"/>
        <family val="2"/>
      </rPr>
      <t xml:space="preserve">Definities van type organisaties </t>
    </r>
    <r>
      <rPr>
        <sz val="9.5"/>
        <rFont val="Arial"/>
        <family val="2"/>
      </rPr>
      <t xml:space="preserve">
Artikel 31 AGVV, opleidingssteun
Kleine onderneming: 70%
Middelgrote onderneming: 60%
Grote onderneming: 50%
Een kleine onderneming:
is een onderneming waar minder dan 50 personen werkzaam zijn en waarvan de jaaromzet of het jaarlijkse balanstotaal € 10 miljoen niet overschrijdt. 
Een middelgrote onderneming:
is een onderneming waar minder dan 250 personen werkzaam zijn en waarvan de jaaromzet € 50 miljoen en/ of het jaarlijkse balanstotaal € 43 miljoen niet overschrijdt.
De overige ondernemingen worden aangeduid als grote ondernemingen.</t>
    </r>
  </si>
  <si>
    <r>
      <t xml:space="preserve">Dit format helpt u bij het invullen van de vaststelling voor uw project en is bedoeld voor de activiteiten A, D, E, F, G, H en I. </t>
    </r>
    <r>
      <rPr>
        <b/>
        <sz val="9.5"/>
        <rFont val="Arial"/>
        <family val="2"/>
      </rPr>
      <t>Voor de activiteiten B en C van de subsidieregeling vult u het andere format 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</si>
</sst>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_-* #,##0_-;_-* #,##0\-;_-* &quot;-&quot;??_-;_-@_-"/>
    <numFmt numFmtId="165" formatCode="&quot;€&quot;\ #,##0.00_-"/>
    <numFmt numFmtId="166" formatCode="_ * #,##0_ ;_ * \-#,##0_ ;_ * &quot;-&quot;??_ ;_ @_ "/>
    <numFmt numFmtId="167" formatCode="&quot;€&quot;\ #,##0.00"/>
    <numFmt numFmtId="168" formatCode="&quot;€&quot;\ #,##0"/>
    <numFmt numFmtId="169" formatCode="_ &quot;€&quot;\ * #,##0_ ;_ &quot;€&quot;\ * \-#,##0_ ;_ &quot;€&quot;\ * &quot;-&quot;??_ ;_ @_ "/>
    <numFmt numFmtId="170" formatCode="_ &quot;€&quot;\ * #,##0.0000_ ;_ &quot;€&quot;\ * \-#,##0.0000_ ;_ &quot;€&quot;\ * &quot;-&quot;??_ ;_ @_ "/>
  </numFmts>
  <fonts count="48"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sz val="10"/>
      <color indexed="8"/>
      <name val="Arial"/>
      <family val="2"/>
    </font>
    <font>
      <b/>
      <sz val="10"/>
      <color indexed="8"/>
      <name val="Arial"/>
      <family val="2"/>
    </font>
    <font>
      <b/>
      <sz val="18"/>
      <color theme="1"/>
      <name val="Calibri"/>
      <family val="2"/>
      <scheme val="minor"/>
    </font>
    <font>
      <sz val="18"/>
      <color theme="1"/>
      <name val="Calibri"/>
      <family val="2"/>
      <scheme val="minor"/>
    </font>
    <font>
      <b/>
      <sz val="18"/>
      <color indexed="8"/>
      <name val="Calibri"/>
      <family val="2"/>
      <scheme val="minor"/>
    </font>
    <font>
      <sz val="18"/>
      <color indexed="8"/>
      <name val="Arial"/>
      <family val="2"/>
    </font>
    <font>
      <b/>
      <sz val="12"/>
      <color indexed="8"/>
      <name val="Arial"/>
      <family val="2"/>
    </font>
    <font>
      <b/>
      <sz val="12"/>
      <color theme="0"/>
      <name val="Arial"/>
      <family val="2"/>
    </font>
    <font>
      <sz val="10"/>
      <name val="Arial"/>
      <family val="2"/>
    </font>
    <font>
      <b/>
      <sz val="18"/>
      <color rgb="FFFF0000"/>
      <name val="Calibri"/>
      <family val="2"/>
      <scheme val="minor"/>
    </font>
    <font>
      <sz val="18"/>
      <color rgb="FF00B050"/>
      <name val="Calibri"/>
      <family val="2"/>
      <scheme val="minor"/>
    </font>
    <font>
      <b/>
      <sz val="9"/>
      <color rgb="FFFF0000"/>
      <name val="Arial"/>
      <family val="2"/>
    </font>
    <font>
      <sz val="9"/>
      <color rgb="FF000000"/>
      <name val="Tahoma"/>
      <family val="2"/>
    </font>
    <font>
      <b/>
      <sz val="14"/>
      <color theme="1"/>
      <name val="Calibri"/>
      <family val="2"/>
      <scheme val="minor"/>
    </font>
    <font>
      <b/>
      <sz val="9"/>
      <color rgb="FF000000"/>
      <name val="Arial"/>
      <family val="2"/>
    </font>
    <font>
      <b/>
      <sz val="9"/>
      <color rgb="FF000000"/>
      <name val="Tahoma"/>
      <family val="2"/>
    </font>
    <font>
      <b/>
      <sz val="11"/>
      <color theme="1"/>
      <name val="Calibri"/>
      <family val="2"/>
      <scheme val="minor"/>
    </font>
    <font>
      <sz val="9"/>
      <color rgb="FF000000"/>
      <name val="Verdana"/>
      <family val="2"/>
    </font>
    <font>
      <b/>
      <sz val="12"/>
      <color rgb="FFFFFF00"/>
      <name val="Arial"/>
      <family val="2"/>
    </font>
    <font>
      <sz val="9"/>
      <color indexed="81"/>
      <name val="Tahoma"/>
      <family val="2"/>
    </font>
    <font>
      <i/>
      <sz val="9"/>
      <color rgb="FF000000"/>
      <name val="Verdana"/>
      <family val="2"/>
    </font>
    <font>
      <b/>
      <sz val="11"/>
      <name val="Calibri"/>
      <family val="2"/>
      <scheme val="minor"/>
    </font>
    <font>
      <b/>
      <sz val="28"/>
      <color theme="1"/>
      <name val="Calibri"/>
      <family val="2"/>
      <scheme val="minor"/>
    </font>
    <font>
      <sz val="28"/>
      <color theme="1"/>
      <name val="Calibri"/>
      <family val="2"/>
      <scheme val="minor"/>
    </font>
    <font>
      <b/>
      <sz val="13"/>
      <color theme="1"/>
      <name val="Arial"/>
      <family val="2"/>
    </font>
    <font>
      <b/>
      <sz val="13"/>
      <color rgb="FFFF0000"/>
      <name val="Arial"/>
      <family val="2"/>
    </font>
    <font>
      <sz val="9"/>
      <color theme="1"/>
      <name val="Arial"/>
      <family val="2"/>
    </font>
    <font>
      <b/>
      <sz val="18"/>
      <name val="RijksoverheidSansHeadingTT"/>
      <family val="2"/>
    </font>
    <font>
      <sz val="18"/>
      <color rgb="FF007BC7"/>
      <name val="RijksoverheidSansHeadingTT"/>
      <family val="2"/>
    </font>
    <font>
      <b/>
      <sz val="18"/>
      <color rgb="FF007BC7"/>
      <name val="RijksoverheidSansHeadingTT"/>
      <family val="2"/>
    </font>
    <font>
      <sz val="9"/>
      <name val="Verdana"/>
      <family val="2"/>
    </font>
    <font>
      <sz val="12"/>
      <color rgb="FFD52B1E"/>
      <name val="Verdana"/>
      <family val="2"/>
    </font>
    <font>
      <sz val="9"/>
      <color rgb="FFD52B1E"/>
      <name val="Arial"/>
      <family val="2"/>
    </font>
    <font>
      <b/>
      <sz val="9"/>
      <color rgb="FFD52B1E"/>
      <name val="Arial"/>
      <family val="2"/>
    </font>
    <font>
      <b/>
      <sz val="12"/>
      <color rgb="FFD52B1E"/>
      <name val="Arial"/>
      <family val="2"/>
    </font>
    <font>
      <b/>
      <sz val="18"/>
      <color rgb="FFD52B1E"/>
      <name val="Calibri"/>
      <family val="2"/>
      <scheme val="minor"/>
    </font>
    <font>
      <sz val="9.5"/>
      <name val="Arial"/>
      <family val="2"/>
    </font>
    <font>
      <b/>
      <sz val="9.5"/>
      <name val="Arial"/>
      <family val="2"/>
    </font>
    <font>
      <b/>
      <sz val="9.5"/>
      <color theme="1"/>
      <name val="Arial"/>
      <family val="2"/>
    </font>
    <font>
      <sz val="9.5"/>
      <color theme="1"/>
      <name val="Arial"/>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0070C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FFFF"/>
        <bgColor rgb="FF000000"/>
      </patternFill>
    </fill>
    <fill>
      <patternFill patternType="solid">
        <fgColor rgb="FFFFFF99"/>
        <bgColor indexed="64"/>
      </patternFill>
    </fill>
    <fill>
      <patternFill patternType="solid">
        <fgColor theme="0" tint="-0.14999847407452621"/>
        <bgColor indexed="64"/>
      </patternFill>
    </fill>
    <fill>
      <patternFill patternType="solid">
        <fgColor rgb="FFD9E1F2"/>
        <bgColor indexed="64"/>
      </patternFill>
    </fill>
    <fill>
      <patternFill patternType="solid">
        <fgColor rgb="FFD52B1E"/>
        <bgColor indexed="64"/>
      </patternFill>
    </fill>
  </fills>
  <borders count="4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right/>
      <top style="thin">
        <color theme="0"/>
      </top>
      <bottom/>
      <diagonal/>
    </border>
    <border>
      <left style="thin">
        <color theme="0"/>
      </left>
      <right/>
      <top style="medium">
        <color indexed="64"/>
      </top>
      <bottom/>
      <diagonal/>
    </border>
    <border>
      <left/>
      <right style="thin">
        <color theme="0"/>
      </right>
      <top style="medium">
        <color indexed="64"/>
      </top>
      <bottom style="thin">
        <color theme="0"/>
      </bottom>
      <diagonal/>
    </border>
    <border>
      <left style="medium">
        <color indexed="64"/>
      </left>
      <right/>
      <top/>
      <bottom style="thin">
        <color theme="0"/>
      </bottom>
      <diagonal/>
    </border>
    <border>
      <left style="medium">
        <color indexed="64"/>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style="medium">
        <color indexed="64"/>
      </bottom>
      <diagonal/>
    </border>
    <border>
      <left/>
      <right style="thin">
        <color theme="0"/>
      </right>
      <top style="thin">
        <color theme="0"/>
      </top>
      <bottom/>
      <diagonal/>
    </border>
    <border>
      <left style="thin">
        <color theme="0"/>
      </left>
      <right style="thin">
        <color theme="0"/>
      </right>
      <top style="thin">
        <color theme="0"/>
      </top>
      <bottom style="medium">
        <color indexed="64"/>
      </bottom>
      <diagonal/>
    </border>
    <border>
      <left style="thin">
        <color theme="0"/>
      </left>
      <right style="thin">
        <color theme="0"/>
      </right>
      <top/>
      <bottom/>
      <diagonal/>
    </border>
    <border>
      <left/>
      <right/>
      <top style="thin">
        <color theme="0"/>
      </top>
      <bottom style="thin">
        <color theme="0"/>
      </bottom>
      <diagonal/>
    </border>
    <border>
      <left style="medium">
        <color indexed="64"/>
      </left>
      <right style="medium">
        <color indexed="64"/>
      </right>
      <top style="thin">
        <color theme="0"/>
      </top>
      <bottom style="medium">
        <color theme="0"/>
      </bottom>
      <diagonal/>
    </border>
    <border>
      <left style="medium">
        <color indexed="64"/>
      </left>
      <right style="medium">
        <color indexed="64"/>
      </right>
      <top/>
      <bottom style="thin">
        <color theme="0"/>
      </bottom>
      <diagonal/>
    </border>
    <border>
      <left style="thin">
        <color indexed="64"/>
      </left>
      <right style="thin">
        <color indexed="64"/>
      </right>
      <top style="thin">
        <color indexed="64"/>
      </top>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59">
    <xf numFmtId="0" fontId="0" fillId="0" borderId="0" xfId="0"/>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3" fontId="3" fillId="3" borderId="11" xfId="1" applyNumberFormat="1" applyFont="1" applyFill="1" applyBorder="1" applyAlignment="1" applyProtection="1">
      <alignment vertical="center"/>
      <protection locked="0"/>
    </xf>
    <xf numFmtId="0" fontId="16" fillId="8" borderId="0" xfId="0" applyFont="1" applyFill="1" applyAlignment="1">
      <alignment vertical="top" wrapText="1"/>
    </xf>
    <xf numFmtId="0" fontId="0" fillId="5" borderId="0" xfId="0" applyFill="1" applyAlignment="1"/>
    <xf numFmtId="0" fontId="0" fillId="7" borderId="0" xfId="0" applyFill="1" applyAlignment="1"/>
    <xf numFmtId="164" fontId="3" fillId="3" borderId="11" xfId="1" applyNumberFormat="1"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164" fontId="6" fillId="5" borderId="11" xfId="1" applyNumberFormat="1" applyFont="1" applyFill="1" applyBorder="1" applyAlignment="1" applyProtection="1">
      <alignment vertical="center"/>
    </xf>
    <xf numFmtId="165" fontId="6" fillId="5" borderId="5" xfId="1" applyNumberFormat="1" applyFont="1" applyFill="1" applyBorder="1" applyAlignment="1" applyProtection="1">
      <alignment horizontal="center" vertical="center"/>
    </xf>
    <xf numFmtId="164" fontId="6" fillId="5" borderId="12" xfId="1" applyNumberFormat="1" applyFont="1" applyFill="1" applyBorder="1" applyAlignment="1" applyProtection="1">
      <alignment vertical="center"/>
    </xf>
    <xf numFmtId="164"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horizontal="right" vertical="center"/>
    </xf>
    <xf numFmtId="165" fontId="6" fillId="5" borderId="8" xfId="1" applyNumberFormat="1" applyFont="1" applyFill="1" applyBorder="1" applyAlignment="1" applyProtection="1">
      <alignment horizontal="center" vertical="center"/>
    </xf>
    <xf numFmtId="164" fontId="14" fillId="2" borderId="10" xfId="1" applyNumberFormat="1" applyFont="1" applyFill="1" applyBorder="1" applyAlignment="1" applyProtection="1">
      <alignment vertical="center"/>
    </xf>
    <xf numFmtId="164" fontId="4" fillId="2" borderId="4" xfId="1" applyNumberFormat="1" applyFont="1" applyFill="1" applyBorder="1" applyAlignment="1" applyProtection="1">
      <alignment vertical="center"/>
    </xf>
    <xf numFmtId="164" fontId="4" fillId="2" borderId="3" xfId="1" applyNumberFormat="1" applyFont="1" applyFill="1" applyBorder="1" applyAlignment="1" applyProtection="1">
      <alignment horizontal="center" vertical="center"/>
    </xf>
    <xf numFmtId="3" fontId="4" fillId="5" borderId="3" xfId="1" applyNumberFormat="1" applyFont="1" applyFill="1" applyBorder="1" applyAlignment="1" applyProtection="1">
      <alignment horizontal="center" vertical="center"/>
    </xf>
    <xf numFmtId="164" fontId="6" fillId="5" borderId="11" xfId="1" applyNumberFormat="1" applyFont="1" applyFill="1" applyBorder="1" applyAlignment="1" applyProtection="1">
      <alignment horizontal="right" vertical="center"/>
    </xf>
    <xf numFmtId="165" fontId="4" fillId="2" borderId="3" xfId="1" applyNumberFormat="1" applyFont="1" applyFill="1" applyBorder="1" applyAlignment="1" applyProtection="1">
      <alignment horizontal="center" vertical="center"/>
    </xf>
    <xf numFmtId="165" fontId="19" fillId="5" borderId="5" xfId="1" applyNumberFormat="1" applyFont="1" applyFill="1" applyBorder="1" applyAlignment="1" applyProtection="1">
      <alignment horizontal="left" vertical="center"/>
    </xf>
    <xf numFmtId="164" fontId="8" fillId="2" borderId="12" xfId="1" applyNumberFormat="1" applyFont="1" applyFill="1" applyBorder="1" applyAlignment="1" applyProtection="1">
      <alignment horizontal="left" vertical="center"/>
      <protection locked="0"/>
    </xf>
    <xf numFmtId="164" fontId="8" fillId="2" borderId="6"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8" fillId="2" borderId="11" xfId="1" applyNumberFormat="1" applyFont="1" applyFill="1" applyBorder="1" applyAlignment="1" applyProtection="1">
      <alignment horizontal="left" vertical="center"/>
      <protection locked="0"/>
    </xf>
    <xf numFmtId="164" fontId="8" fillId="2" borderId="0" xfId="1" applyNumberFormat="1" applyFont="1" applyFill="1" applyBorder="1" applyAlignment="1" applyProtection="1">
      <alignment horizontal="left" vertical="center"/>
      <protection locked="0"/>
    </xf>
    <xf numFmtId="167" fontId="3" fillId="3" borderId="0" xfId="1" applyNumberFormat="1" applyFont="1" applyFill="1" applyBorder="1" applyAlignment="1" applyProtection="1">
      <alignment vertical="center"/>
      <protection locked="0"/>
    </xf>
    <xf numFmtId="168" fontId="3" fillId="3" borderId="0" xfId="1" applyNumberFormat="1" applyFont="1" applyFill="1" applyBorder="1" applyAlignment="1" applyProtection="1">
      <alignment vertical="center"/>
      <protection locked="0"/>
    </xf>
    <xf numFmtId="168" fontId="3" fillId="2" borderId="0" xfId="1" applyNumberFormat="1" applyFont="1" applyFill="1" applyBorder="1" applyAlignment="1" applyProtection="1">
      <alignment horizontal="left" vertical="center"/>
      <protection locked="0"/>
    </xf>
    <xf numFmtId="168" fontId="8" fillId="5" borderId="0" xfId="1" applyNumberFormat="1" applyFont="1" applyFill="1" applyBorder="1" applyAlignment="1" applyProtection="1">
      <alignment vertical="center"/>
    </xf>
    <xf numFmtId="168" fontId="3" fillId="5" borderId="0" xfId="1" applyNumberFormat="1" applyFont="1" applyFill="1" applyBorder="1" applyAlignment="1" applyProtection="1">
      <alignment vertical="center"/>
      <protection locked="0"/>
    </xf>
    <xf numFmtId="168" fontId="4" fillId="5" borderId="0" xfId="1" applyNumberFormat="1" applyFont="1" applyFill="1" applyBorder="1" applyAlignment="1" applyProtection="1">
      <alignment vertical="center"/>
      <protection locked="0"/>
    </xf>
    <xf numFmtId="0" fontId="24" fillId="0" borderId="0" xfId="0" applyFont="1"/>
    <xf numFmtId="0" fontId="0" fillId="0" borderId="13" xfId="0" applyBorder="1"/>
    <xf numFmtId="9" fontId="0" fillId="0" borderId="13" xfId="2" applyFont="1" applyBorder="1"/>
    <xf numFmtId="10" fontId="4" fillId="2" borderId="0" xfId="1" applyNumberFormat="1" applyFont="1" applyFill="1" applyBorder="1" applyAlignment="1" applyProtection="1">
      <alignment vertical="center"/>
      <protection locked="0"/>
    </xf>
    <xf numFmtId="164" fontId="4" fillId="2" borderId="0" xfId="1" applyNumberFormat="1" applyFont="1" applyFill="1" applyBorder="1" applyAlignment="1" applyProtection="1">
      <alignment vertical="center"/>
      <protection locked="0"/>
    </xf>
    <xf numFmtId="164" fontId="7" fillId="2" borderId="0" xfId="1" applyNumberFormat="1" applyFont="1" applyFill="1" applyBorder="1" applyAlignment="1" applyProtection="1">
      <alignment vertical="center"/>
      <protection locked="0"/>
    </xf>
    <xf numFmtId="168" fontId="7" fillId="2" borderId="0" xfId="1" applyNumberFormat="1" applyFont="1" applyFill="1" applyBorder="1" applyAlignment="1" applyProtection="1">
      <alignment vertical="center"/>
      <protection locked="0"/>
    </xf>
    <xf numFmtId="164" fontId="8" fillId="2" borderId="0" xfId="1" applyNumberFormat="1" applyFont="1" applyFill="1" applyBorder="1" applyAlignment="1" applyProtection="1">
      <alignment vertical="center"/>
      <protection locked="0"/>
    </xf>
    <xf numFmtId="10" fontId="8" fillId="2" borderId="0" xfId="1" applyNumberFormat="1" applyFont="1" applyFill="1" applyBorder="1" applyAlignment="1" applyProtection="1">
      <alignment vertical="center"/>
      <protection locked="0"/>
    </xf>
    <xf numFmtId="164" fontId="8" fillId="0" borderId="0" xfId="1" applyNumberFormat="1" applyFont="1" applyFill="1" applyBorder="1" applyAlignment="1" applyProtection="1">
      <alignment vertical="center"/>
      <protection locked="0"/>
    </xf>
    <xf numFmtId="164" fontId="4" fillId="0" borderId="18" xfId="1" applyNumberFormat="1" applyFont="1" applyFill="1" applyBorder="1" applyAlignment="1" applyProtection="1">
      <alignment vertical="center"/>
      <protection locked="0"/>
    </xf>
    <xf numFmtId="165" fontId="3" fillId="2" borderId="0" xfId="1" applyNumberFormat="1" applyFont="1" applyFill="1" applyBorder="1" applyAlignment="1" applyProtection="1">
      <alignment vertical="center"/>
      <protection locked="0"/>
    </xf>
    <xf numFmtId="168" fontId="3" fillId="2" borderId="0" xfId="1" applyNumberFormat="1" applyFont="1" applyFill="1" applyBorder="1" applyAlignment="1" applyProtection="1">
      <alignment vertical="center"/>
      <protection locked="0"/>
    </xf>
    <xf numFmtId="165" fontId="4" fillId="2" borderId="0" xfId="1" applyNumberFormat="1" applyFont="1" applyFill="1" applyBorder="1" applyAlignment="1" applyProtection="1">
      <alignment horizontal="center" vertical="center"/>
      <protection locked="0"/>
    </xf>
    <xf numFmtId="164" fontId="3" fillId="2" borderId="0" xfId="1" applyNumberFormat="1" applyFont="1" applyFill="1" applyBorder="1" applyAlignment="1" applyProtection="1">
      <alignment vertical="center"/>
      <protection locked="0"/>
    </xf>
    <xf numFmtId="10" fontId="3" fillId="2" borderId="0" xfId="1" applyNumberFormat="1" applyFont="1" applyFill="1" applyBorder="1" applyAlignment="1" applyProtection="1">
      <alignment vertical="center"/>
      <protection locked="0"/>
    </xf>
    <xf numFmtId="164" fontId="3" fillId="0" borderId="0" xfId="1" applyNumberFormat="1" applyFont="1" applyFill="1" applyBorder="1" applyAlignment="1" applyProtection="1">
      <alignment vertical="center"/>
      <protection locked="0"/>
    </xf>
    <xf numFmtId="164" fontId="4" fillId="2" borderId="0" xfId="1" applyNumberFormat="1" applyFont="1" applyFill="1" applyBorder="1" applyAlignment="1" applyProtection="1">
      <alignment horizontal="left" vertical="center"/>
      <protection locked="0"/>
    </xf>
    <xf numFmtId="164" fontId="4" fillId="0" borderId="21" xfId="1" applyNumberFormat="1" applyFont="1" applyFill="1" applyBorder="1" applyAlignment="1" applyProtection="1">
      <alignment vertical="center"/>
      <protection locked="0"/>
    </xf>
    <xf numFmtId="165" fontId="6" fillId="2" borderId="0" xfId="1" applyNumberFormat="1" applyFont="1" applyFill="1" applyBorder="1" applyAlignment="1" applyProtection="1">
      <alignment vertical="center"/>
      <protection locked="0"/>
    </xf>
    <xf numFmtId="168" fontId="6" fillId="2" borderId="0" xfId="1" applyNumberFormat="1" applyFont="1" applyFill="1" applyBorder="1" applyAlignment="1" applyProtection="1">
      <alignment vertical="center"/>
      <protection locked="0"/>
    </xf>
    <xf numFmtId="165" fontId="3" fillId="2" borderId="0" xfId="1" applyNumberFormat="1" applyFont="1" applyFill="1" applyBorder="1" applyAlignment="1" applyProtection="1">
      <alignment horizontal="center" vertical="center"/>
      <protection locked="0"/>
    </xf>
    <xf numFmtId="164" fontId="4" fillId="0" borderId="0" xfId="1" applyNumberFormat="1" applyFont="1" applyFill="1" applyBorder="1" applyAlignment="1" applyProtection="1">
      <alignment vertical="center"/>
      <protection locked="0"/>
    </xf>
    <xf numFmtId="164" fontId="4" fillId="0" borderId="22" xfId="1" applyNumberFormat="1" applyFont="1" applyFill="1" applyBorder="1" applyAlignment="1" applyProtection="1">
      <alignment vertical="center"/>
      <protection locked="0"/>
    </xf>
    <xf numFmtId="168" fontId="6" fillId="2" borderId="28" xfId="1" applyNumberFormat="1" applyFont="1" applyFill="1" applyBorder="1" applyAlignment="1" applyProtection="1">
      <alignment vertical="center"/>
      <protection locked="0"/>
    </xf>
    <xf numFmtId="164" fontId="4" fillId="0" borderId="27" xfId="1" applyNumberFormat="1" applyFont="1" applyFill="1" applyBorder="1" applyAlignment="1" applyProtection="1">
      <alignment vertical="center"/>
      <protection locked="0"/>
    </xf>
    <xf numFmtId="164" fontId="4" fillId="0" borderId="26" xfId="1" applyNumberFormat="1" applyFont="1" applyFill="1" applyBorder="1" applyAlignment="1" applyProtection="1">
      <alignment vertical="center"/>
      <protection locked="0"/>
    </xf>
    <xf numFmtId="0" fontId="24" fillId="0" borderId="32" xfId="0" applyFont="1" applyBorder="1" applyAlignment="1" applyProtection="1">
      <protection locked="0"/>
    </xf>
    <xf numFmtId="0" fontId="24" fillId="0" borderId="34" xfId="0" applyFont="1" applyBorder="1" applyAlignment="1" applyProtection="1">
      <protection locked="0"/>
    </xf>
    <xf numFmtId="0" fontId="24" fillId="0" borderId="33" xfId="0" applyFont="1" applyBorder="1" applyAlignment="1" applyProtection="1">
      <protection locked="0"/>
    </xf>
    <xf numFmtId="0" fontId="24" fillId="0" borderId="25" xfId="0" applyFont="1" applyBorder="1" applyAlignment="1" applyProtection="1">
      <protection locked="0"/>
    </xf>
    <xf numFmtId="0" fontId="24" fillId="0" borderId="31" xfId="0" applyFont="1" applyBorder="1" applyAlignment="1" applyProtection="1">
      <protection locked="0"/>
    </xf>
    <xf numFmtId="0" fontId="24" fillId="0" borderId="30" xfId="0" applyFont="1" applyBorder="1" applyAlignment="1" applyProtection="1">
      <protection locked="0"/>
    </xf>
    <xf numFmtId="164" fontId="4" fillId="0" borderId="23" xfId="1" applyNumberFormat="1" applyFont="1" applyFill="1" applyBorder="1" applyAlignment="1" applyProtection="1">
      <alignment vertical="center"/>
      <protection locked="0"/>
    </xf>
    <xf numFmtId="168" fontId="3" fillId="11" borderId="18" xfId="1" applyNumberFormat="1" applyFont="1" applyFill="1" applyBorder="1" applyAlignment="1" applyProtection="1">
      <alignment vertical="center"/>
      <protection locked="0"/>
    </xf>
    <xf numFmtId="164" fontId="4" fillId="0" borderId="38" xfId="1" applyNumberFormat="1" applyFont="1" applyFill="1" applyBorder="1" applyAlignment="1" applyProtection="1">
      <alignment vertical="center"/>
      <protection locked="0"/>
    </xf>
    <xf numFmtId="168" fontId="3" fillId="11" borderId="20" xfId="1" applyNumberFormat="1" applyFont="1" applyFill="1" applyBorder="1" applyAlignment="1" applyProtection="1">
      <alignment vertical="center"/>
      <protection locked="0"/>
    </xf>
    <xf numFmtId="164" fontId="4" fillId="0" borderId="24" xfId="1" applyNumberFormat="1" applyFont="1" applyFill="1" applyBorder="1" applyAlignment="1" applyProtection="1">
      <alignment vertical="center"/>
      <protection locked="0"/>
    </xf>
    <xf numFmtId="164" fontId="4" fillId="0" borderId="37" xfId="1" applyNumberFormat="1" applyFont="1" applyFill="1" applyBorder="1" applyAlignment="1" applyProtection="1">
      <alignment vertical="center"/>
      <protection locked="0"/>
    </xf>
    <xf numFmtId="164" fontId="4" fillId="0" borderId="19" xfId="1" applyNumberFormat="1" applyFont="1" applyFill="1" applyBorder="1" applyAlignment="1" applyProtection="1">
      <alignment vertical="center"/>
      <protection locked="0"/>
    </xf>
    <xf numFmtId="168" fontId="4" fillId="4" borderId="7" xfId="1" applyNumberFormat="1" applyFont="1" applyFill="1" applyBorder="1" applyAlignment="1" applyProtection="1">
      <alignment vertical="center"/>
      <protection locked="0"/>
    </xf>
    <xf numFmtId="44" fontId="4" fillId="0" borderId="0" xfId="3" applyFont="1" applyFill="1" applyBorder="1" applyAlignment="1" applyProtection="1">
      <alignment vertical="center"/>
      <protection locked="0"/>
    </xf>
    <xf numFmtId="168" fontId="19" fillId="2" borderId="0" xfId="1" applyNumberFormat="1" applyFont="1" applyFill="1" applyBorder="1" applyAlignment="1" applyProtection="1">
      <alignment vertical="center"/>
      <protection locked="0"/>
    </xf>
    <xf numFmtId="164" fontId="14" fillId="2" borderId="0" xfId="1" applyNumberFormat="1" applyFont="1" applyFill="1" applyBorder="1" applyAlignment="1" applyProtection="1">
      <alignment horizontal="left" vertical="center"/>
      <protection locked="0"/>
    </xf>
    <xf numFmtId="0" fontId="15" fillId="6" borderId="10" xfId="1" applyNumberFormat="1" applyFont="1" applyFill="1" applyBorder="1" applyAlignment="1" applyProtection="1">
      <alignment vertical="center"/>
      <protection locked="0"/>
    </xf>
    <xf numFmtId="0" fontId="14" fillId="6" borderId="3" xfId="1" applyNumberFormat="1" applyFont="1" applyFill="1" applyBorder="1" applyAlignment="1" applyProtection="1">
      <alignment vertical="center"/>
      <protection locked="0"/>
    </xf>
    <xf numFmtId="164" fontId="4" fillId="6" borderId="3" xfId="1" applyNumberFormat="1" applyFont="1" applyFill="1" applyBorder="1" applyAlignment="1" applyProtection="1">
      <alignment vertical="center"/>
      <protection locked="0"/>
    </xf>
    <xf numFmtId="164" fontId="4" fillId="6" borderId="4" xfId="1" applyNumberFormat="1" applyFont="1" applyFill="1" applyBorder="1" applyAlignment="1" applyProtection="1">
      <alignment vertical="center"/>
      <protection locked="0"/>
    </xf>
    <xf numFmtId="0" fontId="15" fillId="5" borderId="11" xfId="1" applyNumberFormat="1" applyFont="1" applyFill="1" applyBorder="1" applyAlignment="1" applyProtection="1">
      <alignment vertical="center"/>
      <protection locked="0"/>
    </xf>
    <xf numFmtId="0" fontId="14" fillId="2" borderId="0" xfId="1" applyNumberFormat="1" applyFont="1" applyFill="1" applyBorder="1" applyAlignment="1" applyProtection="1">
      <alignment vertical="center"/>
      <protection locked="0"/>
    </xf>
    <xf numFmtId="165" fontId="4" fillId="2" borderId="5" xfId="1" applyNumberFormat="1" applyFont="1" applyFill="1" applyBorder="1" applyAlignment="1" applyProtection="1">
      <alignment horizontal="center" vertical="center"/>
      <protection locked="0"/>
    </xf>
    <xf numFmtId="164" fontId="4" fillId="2" borderId="11" xfId="1" applyNumberFormat="1"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64" fontId="6" fillId="2" borderId="0" xfId="1" applyNumberFormat="1" applyFont="1" applyFill="1" applyBorder="1" applyAlignment="1" applyProtection="1">
      <alignment horizontal="center" vertical="center"/>
      <protection locked="0"/>
    </xf>
    <xf numFmtId="164" fontId="4" fillId="2" borderId="11" xfId="1" applyNumberFormat="1" applyFont="1" applyFill="1" applyBorder="1" applyAlignment="1" applyProtection="1">
      <alignment horizontal="center" vertical="center"/>
      <protection locked="0"/>
    </xf>
    <xf numFmtId="164" fontId="4" fillId="2" borderId="0" xfId="1" applyNumberFormat="1" applyFont="1" applyFill="1" applyBorder="1" applyAlignment="1" applyProtection="1">
      <alignment horizontal="center" vertical="center"/>
      <protection locked="0"/>
    </xf>
    <xf numFmtId="10" fontId="4" fillId="2" borderId="0" xfId="1" applyNumberFormat="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164" fontId="4" fillId="2" borderId="12" xfId="1" applyNumberFormat="1" applyFont="1" applyFill="1" applyBorder="1" applyAlignment="1" applyProtection="1">
      <alignment vertical="center"/>
      <protection locked="0"/>
    </xf>
    <xf numFmtId="164" fontId="4" fillId="2" borderId="6" xfId="1" applyNumberFormat="1" applyFont="1" applyFill="1" applyBorder="1" applyAlignment="1" applyProtection="1">
      <alignment vertical="center"/>
      <protection locked="0"/>
    </xf>
    <xf numFmtId="167" fontId="4" fillId="2" borderId="6" xfId="1" applyNumberFormat="1" applyFont="1" applyFill="1" applyBorder="1" applyAlignment="1" applyProtection="1">
      <alignment vertical="center"/>
      <protection locked="0"/>
    </xf>
    <xf numFmtId="164" fontId="4" fillId="2" borderId="6" xfId="1" applyNumberFormat="1" applyFont="1" applyFill="1" applyBorder="1" applyAlignment="1" applyProtection="1">
      <alignment horizontal="right" vertical="center"/>
      <protection locked="0"/>
    </xf>
    <xf numFmtId="165" fontId="4" fillId="2" borderId="8" xfId="1" applyNumberFormat="1" applyFont="1" applyFill="1" applyBorder="1" applyAlignment="1" applyProtection="1">
      <alignment horizontal="center" vertical="center"/>
      <protection locked="0"/>
    </xf>
    <xf numFmtId="165" fontId="4" fillId="2" borderId="0" xfId="1" applyNumberFormat="1" applyFont="1" applyFill="1" applyBorder="1" applyAlignment="1" applyProtection="1">
      <alignment vertical="center"/>
      <protection locked="0"/>
    </xf>
    <xf numFmtId="164" fontId="3" fillId="2" borderId="0" xfId="1" applyNumberFormat="1" applyFont="1" applyFill="1" applyBorder="1" applyAlignment="1" applyProtection="1">
      <alignment horizontal="right" vertical="center"/>
      <protection locked="0"/>
    </xf>
    <xf numFmtId="3" fontId="4" fillId="5" borderId="0" xfId="1" applyNumberFormat="1" applyFont="1" applyFill="1" applyBorder="1" applyAlignment="1" applyProtection="1">
      <alignment vertical="center"/>
      <protection locked="0"/>
    </xf>
    <xf numFmtId="168" fontId="4" fillId="2" borderId="0" xfId="1" applyNumberFormat="1" applyFont="1" applyFill="1" applyBorder="1" applyAlignment="1" applyProtection="1">
      <alignment vertical="center"/>
      <protection locked="0"/>
    </xf>
    <xf numFmtId="3" fontId="4" fillId="0" borderId="0" xfId="1" applyNumberFormat="1" applyFont="1" applyFill="1" applyBorder="1" applyAlignment="1" applyProtection="1">
      <alignment horizontal="center" vertical="center"/>
      <protection locked="0"/>
    </xf>
    <xf numFmtId="164" fontId="15" fillId="6" borderId="10" xfId="1" applyNumberFormat="1" applyFont="1" applyFill="1" applyBorder="1" applyAlignment="1" applyProtection="1">
      <alignment vertical="center"/>
      <protection locked="0"/>
    </xf>
    <xf numFmtId="164" fontId="14" fillId="5" borderId="0" xfId="1" applyNumberFormat="1" applyFont="1" applyFill="1" applyBorder="1" applyAlignment="1" applyProtection="1">
      <alignment horizontal="left" vertical="center"/>
      <protection locked="0"/>
    </xf>
    <xf numFmtId="164" fontId="15" fillId="5" borderId="11" xfId="1" applyNumberFormat="1" applyFont="1" applyFill="1" applyBorder="1" applyAlignment="1" applyProtection="1">
      <alignment vertical="center"/>
      <protection locked="0"/>
    </xf>
    <xf numFmtId="164" fontId="4" fillId="5" borderId="0" xfId="1" applyNumberFormat="1" applyFont="1" applyFill="1" applyBorder="1" applyAlignment="1" applyProtection="1">
      <alignment vertical="center"/>
      <protection locked="0"/>
    </xf>
    <xf numFmtId="164" fontId="3" fillId="5" borderId="0" xfId="1" applyNumberFormat="1" applyFont="1" applyFill="1" applyBorder="1" applyAlignment="1" applyProtection="1">
      <alignment vertical="center"/>
      <protection locked="0"/>
    </xf>
    <xf numFmtId="168" fontId="4" fillId="2" borderId="0" xfId="1" applyNumberFormat="1" applyFont="1" applyFill="1" applyBorder="1" applyAlignment="1" applyProtection="1">
      <alignment horizontal="center" vertical="center"/>
      <protection locked="0"/>
    </xf>
    <xf numFmtId="165" fontId="4" fillId="5" borderId="5" xfId="1" applyNumberFormat="1" applyFont="1" applyFill="1" applyBorder="1" applyAlignment="1" applyProtection="1">
      <alignment horizontal="center" vertical="center"/>
      <protection locked="0"/>
    </xf>
    <xf numFmtId="10" fontId="4" fillId="5" borderId="0" xfId="1" applyNumberFormat="1" applyFont="1" applyFill="1" applyBorder="1" applyAlignment="1" applyProtection="1">
      <alignment vertical="center"/>
      <protection locked="0"/>
    </xf>
    <xf numFmtId="164" fontId="3" fillId="2" borderId="11" xfId="1" applyNumberFormat="1" applyFont="1" applyFill="1" applyBorder="1" applyAlignment="1" applyProtection="1">
      <alignment vertical="center"/>
      <protection locked="0"/>
    </xf>
    <xf numFmtId="167" fontId="3" fillId="2" borderId="0" xfId="1" applyNumberFormat="1" applyFont="1" applyFill="1" applyBorder="1" applyAlignment="1" applyProtection="1">
      <alignment vertical="center"/>
      <protection locked="0"/>
    </xf>
    <xf numFmtId="3" fontId="3" fillId="2" borderId="0" xfId="1" applyNumberFormat="1" applyFont="1" applyFill="1" applyBorder="1" applyAlignment="1" applyProtection="1">
      <alignment horizontal="right" vertical="center"/>
      <protection locked="0"/>
    </xf>
    <xf numFmtId="1" fontId="4" fillId="2" borderId="0" xfId="1" applyNumberFormat="1" applyFont="1" applyFill="1" applyBorder="1" applyAlignment="1" applyProtection="1">
      <alignment vertical="center"/>
      <protection locked="0"/>
    </xf>
    <xf numFmtId="0" fontId="6" fillId="2" borderId="0" xfId="1" applyNumberFormat="1" applyFont="1" applyFill="1" applyBorder="1" applyAlignment="1" applyProtection="1">
      <alignment horizontal="right" vertical="center" wrapText="1"/>
      <protection locked="0"/>
    </xf>
    <xf numFmtId="168" fontId="3" fillId="2" borderId="0" xfId="1" applyNumberFormat="1" applyFont="1" applyFill="1" applyBorder="1" applyAlignment="1" applyProtection="1">
      <alignment horizontal="right" vertical="center" wrapText="1"/>
      <protection locked="0"/>
    </xf>
    <xf numFmtId="164" fontId="4" fillId="2" borderId="5" xfId="1" applyNumberFormat="1" applyFont="1" applyFill="1" applyBorder="1" applyAlignment="1" applyProtection="1">
      <alignment horizontal="center" vertical="center"/>
      <protection locked="0"/>
    </xf>
    <xf numFmtId="164" fontId="4" fillId="5" borderId="11" xfId="1" applyNumberFormat="1" applyFont="1" applyFill="1" applyBorder="1" applyAlignment="1" applyProtection="1">
      <alignment vertical="center"/>
      <protection locked="0"/>
    </xf>
    <xf numFmtId="165" fontId="4" fillId="5" borderId="0" xfId="1" applyNumberFormat="1" applyFont="1" applyFill="1" applyBorder="1" applyAlignment="1" applyProtection="1">
      <alignment vertical="center"/>
      <protection locked="0"/>
    </xf>
    <xf numFmtId="164" fontId="3" fillId="5" borderId="0" xfId="1" applyNumberFormat="1" applyFont="1" applyFill="1" applyBorder="1" applyAlignment="1" applyProtection="1">
      <alignment horizontal="right" vertical="center"/>
      <protection locked="0"/>
    </xf>
    <xf numFmtId="165" fontId="4" fillId="2" borderId="6" xfId="1" applyNumberFormat="1" applyFont="1" applyFill="1" applyBorder="1" applyAlignment="1" applyProtection="1">
      <alignment vertical="center"/>
      <protection locked="0"/>
    </xf>
    <xf numFmtId="3" fontId="4" fillId="2" borderId="0" xfId="1" applyNumberFormat="1" applyFont="1" applyFill="1" applyBorder="1" applyAlignment="1" applyProtection="1">
      <alignment horizontal="center" vertical="center"/>
      <protection locked="0"/>
    </xf>
    <xf numFmtId="164" fontId="4" fillId="0" borderId="35" xfId="1" applyNumberFormat="1" applyFont="1" applyFill="1" applyBorder="1" applyAlignment="1" applyProtection="1">
      <alignment vertical="center"/>
      <protection locked="0"/>
    </xf>
    <xf numFmtId="168" fontId="8" fillId="2" borderId="0" xfId="1" applyNumberFormat="1" applyFont="1" applyFill="1" applyBorder="1" applyAlignment="1" applyProtection="1">
      <alignment vertical="center"/>
      <protection locked="0"/>
    </xf>
    <xf numFmtId="168" fontId="8" fillId="5" borderId="0" xfId="1" applyNumberFormat="1" applyFont="1" applyFill="1" applyBorder="1" applyAlignment="1" applyProtection="1">
      <alignment vertical="center"/>
      <protection locked="0"/>
    </xf>
    <xf numFmtId="164" fontId="22" fillId="10" borderId="11" xfId="0"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4" fillId="2" borderId="9" xfId="1" applyNumberFormat="1" applyFont="1" applyFill="1" applyBorder="1" applyAlignment="1" applyProtection="1">
      <alignment vertical="center"/>
      <protection locked="0"/>
    </xf>
    <xf numFmtId="165" fontId="4" fillId="2" borderId="9" xfId="1" applyNumberFormat="1" applyFont="1" applyFill="1" applyBorder="1" applyAlignment="1" applyProtection="1">
      <alignment vertical="center"/>
      <protection locked="0"/>
    </xf>
    <xf numFmtId="164" fontId="4" fillId="2" borderId="9" xfId="1" applyNumberFormat="1" applyFont="1" applyFill="1" applyBorder="1" applyAlignment="1" applyProtection="1">
      <alignment horizontal="right" vertical="center"/>
      <protection locked="0"/>
    </xf>
    <xf numFmtId="168" fontId="4" fillId="4" borderId="9" xfId="1" applyNumberFormat="1" applyFont="1" applyFill="1" applyBorder="1" applyAlignment="1" applyProtection="1">
      <alignment vertical="center"/>
      <protection locked="0"/>
    </xf>
    <xf numFmtId="164" fontId="4" fillId="2" borderId="2" xfId="1" applyNumberFormat="1" applyFont="1" applyFill="1" applyBorder="1" applyAlignment="1" applyProtection="1">
      <alignment vertical="center"/>
      <protection locked="0"/>
    </xf>
    <xf numFmtId="165" fontId="3" fillId="2" borderId="0" xfId="1" applyNumberFormat="1" applyFont="1" applyFill="1" applyBorder="1" applyAlignment="1" applyProtection="1">
      <alignment horizontal="right" vertical="center"/>
      <protection locked="0"/>
    </xf>
    <xf numFmtId="164" fontId="6" fillId="5" borderId="0" xfId="1" applyNumberFormat="1" applyFont="1" applyFill="1" applyBorder="1" applyAlignment="1" applyProtection="1">
      <alignment horizontal="left" vertical="center"/>
      <protection locked="0"/>
    </xf>
    <xf numFmtId="164" fontId="6" fillId="5" borderId="0" xfId="1" applyNumberFormat="1" applyFont="1" applyFill="1" applyBorder="1" applyAlignment="1" applyProtection="1">
      <alignment vertical="center"/>
      <protection locked="0"/>
    </xf>
    <xf numFmtId="3" fontId="6" fillId="5" borderId="0" xfId="1" applyNumberFormat="1" applyFont="1" applyFill="1" applyBorder="1" applyAlignment="1" applyProtection="1">
      <alignment vertical="center"/>
      <protection locked="0"/>
    </xf>
    <xf numFmtId="3" fontId="6" fillId="5" borderId="0" xfId="1" applyNumberFormat="1" applyFont="1" applyFill="1" applyBorder="1" applyAlignment="1" applyProtection="1">
      <alignment horizontal="right" vertical="center"/>
      <protection locked="0"/>
    </xf>
    <xf numFmtId="165" fontId="6" fillId="5" borderId="0" xfId="1" applyNumberFormat="1" applyFont="1" applyFill="1" applyBorder="1" applyAlignment="1" applyProtection="1">
      <alignment horizontal="center" vertical="center"/>
      <protection locked="0"/>
    </xf>
    <xf numFmtId="3" fontId="4" fillId="5" borderId="3" xfId="1" applyNumberFormat="1" applyFont="1" applyFill="1" applyBorder="1" applyAlignment="1" applyProtection="1">
      <alignment horizontal="center" vertical="center"/>
      <protection locked="0"/>
    </xf>
    <xf numFmtId="164" fontId="4" fillId="2" borderId="4" xfId="1" applyNumberFormat="1" applyFont="1" applyFill="1" applyBorder="1" applyAlignment="1" applyProtection="1">
      <alignment vertical="center"/>
      <protection locked="0"/>
    </xf>
    <xf numFmtId="10" fontId="4" fillId="2" borderId="0" xfId="2" applyNumberFormat="1" applyFont="1" applyFill="1" applyBorder="1" applyAlignment="1" applyProtection="1">
      <alignment vertical="center"/>
      <protection locked="0"/>
    </xf>
    <xf numFmtId="165" fontId="3" fillId="2" borderId="5" xfId="1" applyNumberFormat="1" applyFont="1" applyFill="1" applyBorder="1" applyAlignment="1" applyProtection="1">
      <alignment horizontal="center" vertical="center"/>
      <protection locked="0"/>
    </xf>
    <xf numFmtId="165" fontId="9" fillId="2" borderId="5" xfId="1" applyNumberFormat="1" applyFont="1" applyFill="1" applyBorder="1" applyAlignment="1" applyProtection="1">
      <alignment horizontal="center" vertical="center"/>
      <protection locked="0"/>
    </xf>
    <xf numFmtId="165" fontId="9" fillId="2" borderId="8" xfId="1" applyNumberFormat="1" applyFont="1" applyFill="1" applyBorder="1" applyAlignment="1" applyProtection="1">
      <alignment horizontal="center" vertical="center"/>
      <protection locked="0"/>
    </xf>
    <xf numFmtId="165" fontId="8" fillId="2" borderId="0" xfId="1" applyNumberFormat="1" applyFont="1" applyFill="1" applyBorder="1" applyAlignment="1" applyProtection="1">
      <alignment vertical="center"/>
      <protection locked="0"/>
    </xf>
    <xf numFmtId="165" fontId="9" fillId="2" borderId="0" xfId="1" applyNumberFormat="1" applyFont="1" applyFill="1" applyBorder="1" applyAlignment="1" applyProtection="1">
      <alignment horizontal="center" vertical="center"/>
      <protection locked="0"/>
    </xf>
    <xf numFmtId="164" fontId="8" fillId="5" borderId="0" xfId="1" applyNumberFormat="1" applyFont="1" applyFill="1" applyBorder="1" applyAlignment="1" applyProtection="1">
      <alignment vertical="center"/>
      <protection locked="0"/>
    </xf>
    <xf numFmtId="165" fontId="8" fillId="5" borderId="0" xfId="1" applyNumberFormat="1" applyFont="1" applyFill="1" applyBorder="1" applyAlignment="1" applyProtection="1">
      <alignment vertical="center"/>
      <protection locked="0"/>
    </xf>
    <xf numFmtId="165" fontId="9" fillId="5" borderId="0" xfId="1" applyNumberFormat="1" applyFont="1" applyFill="1" applyBorder="1" applyAlignment="1" applyProtection="1">
      <alignment horizontal="center" vertical="center"/>
      <protection locked="0"/>
    </xf>
    <xf numFmtId="10" fontId="8" fillId="5" borderId="0" xfId="1" applyNumberFormat="1" applyFont="1" applyFill="1" applyBorder="1" applyAlignment="1" applyProtection="1">
      <alignment vertical="center"/>
      <protection locked="0"/>
    </xf>
    <xf numFmtId="164" fontId="8" fillId="5" borderId="0" xfId="1" applyNumberFormat="1" applyFont="1" applyFill="1" applyBorder="1" applyAlignment="1" applyProtection="1">
      <alignment horizontal="left" vertical="center"/>
      <protection locked="0"/>
    </xf>
    <xf numFmtId="165" fontId="8" fillId="0" borderId="0" xfId="1" applyNumberFormat="1" applyFont="1" applyFill="1" applyBorder="1" applyAlignment="1" applyProtection="1">
      <alignment vertical="center"/>
      <protection locked="0"/>
    </xf>
    <xf numFmtId="168" fontId="8" fillId="0" borderId="0" xfId="1" applyNumberFormat="1" applyFont="1" applyFill="1" applyBorder="1" applyAlignment="1" applyProtection="1">
      <alignment vertical="center"/>
      <protection locked="0"/>
    </xf>
    <xf numFmtId="165" fontId="9" fillId="0" borderId="0" xfId="1" applyNumberFormat="1" applyFont="1" applyFill="1" applyBorder="1" applyAlignment="1" applyProtection="1">
      <alignment horizontal="center" vertical="center"/>
      <protection locked="0"/>
    </xf>
    <xf numFmtId="0" fontId="1" fillId="5" borderId="0" xfId="0" applyFont="1" applyFill="1"/>
    <xf numFmtId="0" fontId="32" fillId="5" borderId="0" xfId="0" applyFont="1" applyFill="1" applyAlignment="1">
      <alignment horizontal="center" vertical="center"/>
    </xf>
    <xf numFmtId="0" fontId="33" fillId="5" borderId="0" xfId="0" applyFont="1" applyFill="1" applyAlignment="1">
      <alignment horizontal="center" vertical="center"/>
    </xf>
    <xf numFmtId="0" fontId="34" fillId="5" borderId="0" xfId="0" applyFont="1" applyFill="1" applyAlignment="1">
      <alignment horizontal="center" vertical="center"/>
    </xf>
    <xf numFmtId="0" fontId="35" fillId="5" borderId="0" xfId="0" applyFont="1" applyFill="1"/>
    <xf numFmtId="0" fontId="36" fillId="5" borderId="0" xfId="0" applyFont="1" applyFill="1"/>
    <xf numFmtId="0" fontId="37" fillId="5" borderId="0" xfId="0" applyFont="1" applyFill="1"/>
    <xf numFmtId="0" fontId="38" fillId="5" borderId="0" xfId="0" applyFont="1" applyFill="1"/>
    <xf numFmtId="0" fontId="39" fillId="5" borderId="0" xfId="0" applyFont="1" applyFill="1"/>
    <xf numFmtId="0" fontId="0" fillId="13" borderId="0" xfId="0" applyFill="1" applyAlignment="1"/>
    <xf numFmtId="0" fontId="16" fillId="8" borderId="0" xfId="0" applyFont="1" applyFill="1" applyAlignment="1">
      <alignment horizontal="left" vertical="top" wrapText="1" indent="2"/>
    </xf>
    <xf numFmtId="164" fontId="40" fillId="2" borderId="0" xfId="1" applyNumberFormat="1" applyFont="1" applyFill="1" applyBorder="1" applyAlignment="1" applyProtection="1">
      <alignment vertical="center"/>
      <protection locked="0"/>
    </xf>
    <xf numFmtId="164" fontId="40" fillId="2" borderId="0" xfId="1" applyNumberFormat="1" applyFont="1" applyFill="1" applyBorder="1" applyAlignment="1" applyProtection="1">
      <alignment horizontal="left" vertical="center"/>
      <protection locked="0"/>
    </xf>
    <xf numFmtId="164" fontId="41" fillId="2" borderId="0" xfId="1" applyNumberFormat="1" applyFont="1" applyFill="1" applyBorder="1" applyAlignment="1" applyProtection="1">
      <alignment horizontal="left" vertical="center"/>
      <protection locked="0"/>
    </xf>
    <xf numFmtId="164" fontId="15" fillId="14" borderId="11" xfId="1" applyNumberFormat="1" applyFont="1" applyFill="1" applyBorder="1" applyAlignment="1" applyProtection="1">
      <alignment horizontal="left" vertical="center"/>
      <protection locked="0"/>
    </xf>
    <xf numFmtId="164" fontId="26" fillId="14" borderId="0" xfId="1" applyNumberFormat="1" applyFont="1" applyFill="1" applyBorder="1" applyAlignment="1" applyProtection="1">
      <alignment vertical="center"/>
      <protection locked="0"/>
    </xf>
    <xf numFmtId="164" fontId="42" fillId="5" borderId="11" xfId="1" applyNumberFormat="1" applyFont="1" applyFill="1" applyBorder="1" applyAlignment="1" applyProtection="1">
      <alignment vertical="center"/>
      <protection locked="0"/>
    </xf>
    <xf numFmtId="0" fontId="44" fillId="5" borderId="0" xfId="0" applyFont="1" applyFill="1" applyAlignment="1">
      <alignment horizontal="left" vertical="top" wrapText="1" indent="2"/>
    </xf>
    <xf numFmtId="0" fontId="46" fillId="5" borderId="0" xfId="0" applyFont="1" applyFill="1" applyAlignment="1">
      <alignment horizontal="left" vertical="top" wrapText="1" indent="2"/>
    </xf>
    <xf numFmtId="0" fontId="47" fillId="5" borderId="0" xfId="0" applyFont="1" applyFill="1" applyAlignment="1">
      <alignment horizontal="left" vertical="top" wrapText="1" indent="2"/>
    </xf>
    <xf numFmtId="0" fontId="45" fillId="8" borderId="0" xfId="0" applyFont="1" applyFill="1" applyAlignment="1">
      <alignment horizontal="left" vertical="top" wrapText="1" indent="2"/>
    </xf>
    <xf numFmtId="0" fontId="44" fillId="8" borderId="0" xfId="0" applyFont="1" applyFill="1" applyAlignment="1">
      <alignment horizontal="left" vertical="top" wrapText="1" indent="2"/>
    </xf>
    <xf numFmtId="0" fontId="44" fillId="11" borderId="0" xfId="0" applyFont="1" applyFill="1" applyAlignment="1">
      <alignment horizontal="left" vertical="top" wrapText="1" indent="2"/>
    </xf>
    <xf numFmtId="164" fontId="3" fillId="2" borderId="10" xfId="1" applyNumberFormat="1" applyFont="1" applyFill="1" applyBorder="1" applyAlignment="1" applyProtection="1">
      <alignment horizontal="left" vertical="center"/>
      <protection locked="0"/>
    </xf>
    <xf numFmtId="164" fontId="3" fillId="2" borderId="3" xfId="1" applyNumberFormat="1" applyFont="1" applyFill="1" applyBorder="1" applyAlignment="1" applyProtection="1">
      <alignment horizontal="left" vertical="center"/>
      <protection locked="0"/>
    </xf>
    <xf numFmtId="0" fontId="25" fillId="0" borderId="13" xfId="0" applyFont="1" applyBorder="1" applyAlignment="1">
      <alignment vertical="center" wrapText="1"/>
    </xf>
    <xf numFmtId="0" fontId="0" fillId="0" borderId="13" xfId="0" applyBorder="1" applyAlignment="1">
      <alignment wrapText="1"/>
    </xf>
    <xf numFmtId="168" fontId="41" fillId="2" borderId="36" xfId="1" applyNumberFormat="1" applyFont="1" applyFill="1" applyBorder="1" applyAlignment="1" applyProtection="1">
      <alignment vertical="center"/>
      <protection hidden="1"/>
    </xf>
    <xf numFmtId="168" fontId="19" fillId="2" borderId="29" xfId="1" applyNumberFormat="1" applyFont="1" applyFill="1" applyBorder="1" applyAlignment="1" applyProtection="1">
      <alignment vertical="center"/>
      <protection hidden="1"/>
    </xf>
    <xf numFmtId="164" fontId="6" fillId="5" borderId="0" xfId="1" applyNumberFormat="1" applyFont="1" applyFill="1" applyBorder="1" applyAlignment="1" applyProtection="1">
      <alignment vertical="center"/>
      <protection hidden="1"/>
    </xf>
    <xf numFmtId="3" fontId="6" fillId="5" borderId="0" xfId="1" applyNumberFormat="1" applyFont="1" applyFill="1" applyBorder="1" applyAlignment="1" applyProtection="1">
      <alignment horizontal="center" vertical="center"/>
      <protection hidden="1"/>
    </xf>
    <xf numFmtId="164" fontId="6" fillId="5" borderId="0" xfId="1" applyNumberFormat="1" applyFont="1" applyFill="1" applyBorder="1" applyAlignment="1" applyProtection="1">
      <alignment horizontal="right" vertical="center"/>
      <protection hidden="1"/>
    </xf>
    <xf numFmtId="168" fontId="5" fillId="5" borderId="0" xfId="1" applyNumberFormat="1" applyFont="1" applyFill="1" applyBorder="1" applyAlignment="1" applyProtection="1">
      <alignment vertical="center"/>
      <protection hidden="1"/>
    </xf>
    <xf numFmtId="9" fontId="5" fillId="5" borderId="0" xfId="2" applyFont="1" applyFill="1" applyBorder="1" applyAlignment="1" applyProtection="1">
      <alignment horizontal="center" vertical="center"/>
      <protection hidden="1"/>
    </xf>
    <xf numFmtId="168" fontId="5" fillId="5" borderId="0" xfId="1" applyNumberFormat="1" applyFont="1" applyFill="1" applyBorder="1" applyAlignment="1" applyProtection="1">
      <alignment horizontal="right" vertical="center"/>
      <protection hidden="1"/>
    </xf>
    <xf numFmtId="3" fontId="5" fillId="5" borderId="0" xfId="1" applyNumberFormat="1" applyFont="1" applyFill="1" applyBorder="1" applyAlignment="1" applyProtection="1">
      <alignment horizontal="center" vertical="center"/>
      <protection hidden="1"/>
    </xf>
    <xf numFmtId="9" fontId="5" fillId="5" borderId="0" xfId="1" applyNumberFormat="1" applyFont="1" applyFill="1" applyBorder="1" applyAlignment="1" applyProtection="1">
      <alignment horizontal="center" vertical="center"/>
      <protection hidden="1"/>
    </xf>
    <xf numFmtId="168" fontId="6" fillId="5" borderId="14" xfId="1" applyNumberFormat="1" applyFont="1" applyFill="1" applyBorder="1" applyAlignment="1" applyProtection="1">
      <alignment vertical="center"/>
      <protection hidden="1"/>
    </xf>
    <xf numFmtId="3" fontId="6" fillId="5" borderId="0" xfId="1" applyNumberFormat="1" applyFont="1" applyFill="1" applyBorder="1" applyAlignment="1" applyProtection="1">
      <alignment vertical="center"/>
      <protection hidden="1"/>
    </xf>
    <xf numFmtId="168" fontId="6" fillId="5" borderId="14" xfId="1" applyNumberFormat="1" applyFont="1" applyFill="1" applyBorder="1" applyAlignment="1" applyProtection="1">
      <alignment horizontal="right" vertical="center"/>
      <protection hidden="1"/>
    </xf>
    <xf numFmtId="0" fontId="30" fillId="5" borderId="0" xfId="0" applyFont="1" applyFill="1" applyAlignment="1" applyProtection="1">
      <alignment horizontal="left" indent="2"/>
      <protection hidden="1"/>
    </xf>
    <xf numFmtId="0" fontId="30" fillId="5" borderId="0" xfId="0" applyFont="1" applyFill="1" applyProtection="1">
      <protection hidden="1"/>
    </xf>
    <xf numFmtId="0" fontId="31" fillId="5" borderId="0" xfId="0" applyFont="1" applyFill="1" applyProtection="1">
      <protection hidden="1"/>
    </xf>
    <xf numFmtId="0" fontId="43" fillId="5" borderId="0" xfId="0" applyFont="1" applyFill="1" applyAlignment="1" applyProtection="1">
      <alignment horizontal="left" vertical="center" indent="2"/>
      <protection hidden="1"/>
    </xf>
    <xf numFmtId="0" fontId="17" fillId="5" borderId="0" xfId="0" applyFont="1" applyFill="1" applyProtection="1">
      <protection hidden="1"/>
    </xf>
    <xf numFmtId="0" fontId="11" fillId="5" borderId="0" xfId="0" applyFont="1" applyFill="1" applyProtection="1">
      <protection hidden="1"/>
    </xf>
    <xf numFmtId="164" fontId="12" fillId="5" borderId="39" xfId="1" applyNumberFormat="1" applyFont="1" applyFill="1" applyBorder="1" applyAlignment="1" applyProtection="1">
      <alignment horizontal="left" vertical="center" indent="2"/>
      <protection hidden="1"/>
    </xf>
    <xf numFmtId="0" fontId="13" fillId="5" borderId="41" xfId="1" applyNumberFormat="1" applyFont="1" applyFill="1" applyBorder="1" applyAlignment="1" applyProtection="1">
      <alignment vertical="center"/>
      <protection hidden="1"/>
    </xf>
    <xf numFmtId="0" fontId="0" fillId="5" borderId="41" xfId="0" applyFill="1" applyBorder="1" applyAlignment="1" applyProtection="1">
      <alignment vertical="center"/>
      <protection hidden="1"/>
    </xf>
    <xf numFmtId="0" fontId="0" fillId="5" borderId="42" xfId="0" applyFill="1" applyBorder="1" applyAlignment="1" applyProtection="1">
      <alignment vertical="center"/>
      <protection hidden="1"/>
    </xf>
    <xf numFmtId="164" fontId="13" fillId="5" borderId="0" xfId="1" applyNumberFormat="1" applyFont="1" applyFill="1" applyBorder="1" applyAlignment="1" applyProtection="1">
      <alignment vertical="center"/>
      <protection hidden="1"/>
    </xf>
    <xf numFmtId="0" fontId="11" fillId="5" borderId="0" xfId="0" applyFont="1" applyFill="1" applyBorder="1" applyAlignment="1" applyProtection="1">
      <alignment vertical="center"/>
      <protection hidden="1"/>
    </xf>
    <xf numFmtId="0" fontId="0" fillId="5" borderId="0" xfId="0" applyFill="1" applyBorder="1" applyAlignment="1" applyProtection="1">
      <protection hidden="1"/>
    </xf>
    <xf numFmtId="164" fontId="12" fillId="5" borderId="47" xfId="1" applyNumberFormat="1" applyFont="1" applyFill="1" applyBorder="1" applyAlignment="1" applyProtection="1">
      <alignment horizontal="left" vertical="center" indent="2"/>
      <protection hidden="1"/>
    </xf>
    <xf numFmtId="0" fontId="13" fillId="5" borderId="44" xfId="1" applyNumberFormat="1" applyFont="1" applyFill="1" applyBorder="1" applyAlignment="1" applyProtection="1">
      <alignment vertical="center"/>
      <protection hidden="1"/>
    </xf>
    <xf numFmtId="0" fontId="0" fillId="5" borderId="44" xfId="0" applyFill="1" applyBorder="1" applyAlignment="1" applyProtection="1">
      <alignment vertical="center"/>
      <protection hidden="1"/>
    </xf>
    <xf numFmtId="0" fontId="0" fillId="5" borderId="45" xfId="0" applyFill="1" applyBorder="1" applyAlignment="1" applyProtection="1">
      <alignment vertical="center"/>
      <protection hidden="1"/>
    </xf>
    <xf numFmtId="0" fontId="13" fillId="5" borderId="0" xfId="1" applyNumberFormat="1" applyFont="1" applyFill="1" applyBorder="1" applyAlignment="1" applyProtection="1">
      <alignment vertical="center"/>
      <protection hidden="1"/>
    </xf>
    <xf numFmtId="0" fontId="11" fillId="5" borderId="0" xfId="0" applyNumberFormat="1" applyFont="1" applyFill="1" applyBorder="1" applyAlignment="1" applyProtection="1">
      <alignment vertical="center"/>
      <protection hidden="1"/>
    </xf>
    <xf numFmtId="0" fontId="0" fillId="5" borderId="0" xfId="0" applyNumberFormat="1" applyFill="1" applyBorder="1" applyAlignment="1" applyProtection="1">
      <protection hidden="1"/>
    </xf>
    <xf numFmtId="0" fontId="11" fillId="5" borderId="0" xfId="0" applyFont="1" applyFill="1" applyAlignment="1" applyProtection="1">
      <alignment horizontal="left" indent="2"/>
      <protection hidden="1"/>
    </xf>
    <xf numFmtId="0" fontId="18" fillId="5" borderId="0" xfId="0" applyFont="1" applyFill="1" applyAlignment="1" applyProtection="1">
      <alignment horizontal="center"/>
      <protection hidden="1"/>
    </xf>
    <xf numFmtId="0" fontId="21" fillId="9" borderId="15" xfId="0" applyFont="1" applyFill="1" applyBorder="1" applyAlignment="1" applyProtection="1">
      <alignment horizontal="center"/>
      <protection hidden="1"/>
    </xf>
    <xf numFmtId="0" fontId="21" fillId="9" borderId="16" xfId="0" applyFont="1" applyFill="1" applyBorder="1" applyAlignment="1" applyProtection="1">
      <alignment horizontal="center"/>
      <protection hidden="1"/>
    </xf>
    <xf numFmtId="0" fontId="21" fillId="9" borderId="16" xfId="0" applyFont="1" applyFill="1" applyBorder="1" applyAlignment="1" applyProtection="1">
      <alignment horizontal="left"/>
      <protection hidden="1"/>
    </xf>
    <xf numFmtId="0" fontId="0" fillId="9" borderId="16" xfId="0" applyFill="1" applyBorder="1" applyAlignment="1" applyProtection="1">
      <alignment horizontal="left"/>
      <protection hidden="1"/>
    </xf>
    <xf numFmtId="0" fontId="0" fillId="9" borderId="17" xfId="0" applyFill="1" applyBorder="1" applyAlignment="1" applyProtection="1">
      <alignment horizontal="left"/>
      <protection hidden="1"/>
    </xf>
    <xf numFmtId="0" fontId="10" fillId="5" borderId="39" xfId="0" applyFont="1" applyFill="1" applyBorder="1" applyAlignment="1" applyProtection="1">
      <alignment horizontal="left" indent="2"/>
      <protection hidden="1"/>
    </xf>
    <xf numFmtId="169" fontId="11" fillId="5" borderId="0" xfId="0" applyNumberFormat="1" applyFont="1" applyFill="1" applyBorder="1" applyProtection="1">
      <protection hidden="1"/>
    </xf>
    <xf numFmtId="169" fontId="11" fillId="12" borderId="0" xfId="0" applyNumberFormat="1" applyFont="1" applyFill="1" applyBorder="1" applyProtection="1">
      <protection hidden="1"/>
    </xf>
    <xf numFmtId="169" fontId="11" fillId="5" borderId="0" xfId="1" applyNumberFormat="1" applyFont="1" applyFill="1" applyBorder="1" applyProtection="1">
      <protection hidden="1"/>
    </xf>
    <xf numFmtId="9" fontId="11" fillId="5" borderId="0" xfId="2" applyFont="1" applyFill="1" applyBorder="1" applyAlignment="1" applyProtection="1">
      <alignment horizontal="center"/>
      <protection hidden="1"/>
    </xf>
    <xf numFmtId="166" fontId="11" fillId="5" borderId="0" xfId="1" applyNumberFormat="1" applyFont="1" applyFill="1" applyBorder="1" applyProtection="1">
      <protection hidden="1"/>
    </xf>
    <xf numFmtId="0" fontId="11" fillId="5" borderId="0" xfId="0" applyFont="1" applyFill="1" applyBorder="1" applyAlignment="1" applyProtection="1">
      <protection hidden="1"/>
    </xf>
    <xf numFmtId="0" fontId="0" fillId="5" borderId="43" xfId="0" applyFill="1" applyBorder="1" applyAlignment="1" applyProtection="1">
      <protection hidden="1"/>
    </xf>
    <xf numFmtId="0" fontId="10" fillId="5" borderId="46" xfId="0" applyFont="1" applyFill="1" applyBorder="1" applyAlignment="1" applyProtection="1">
      <alignment horizontal="left" indent="2"/>
      <protection hidden="1"/>
    </xf>
    <xf numFmtId="0" fontId="10" fillId="5" borderId="47" xfId="0" applyFont="1" applyFill="1" applyBorder="1" applyAlignment="1" applyProtection="1">
      <alignment horizontal="left" indent="2"/>
      <protection hidden="1"/>
    </xf>
    <xf numFmtId="169" fontId="11" fillId="5" borderId="44" xfId="0" applyNumberFormat="1" applyFont="1" applyFill="1" applyBorder="1" applyProtection="1">
      <protection hidden="1"/>
    </xf>
    <xf numFmtId="169" fontId="11" fillId="12" borderId="44" xfId="0" applyNumberFormat="1" applyFont="1" applyFill="1" applyBorder="1" applyProtection="1">
      <protection hidden="1"/>
    </xf>
    <xf numFmtId="169" fontId="11" fillId="5" borderId="44" xfId="1" applyNumberFormat="1" applyFont="1" applyFill="1" applyBorder="1" applyProtection="1">
      <protection hidden="1"/>
    </xf>
    <xf numFmtId="9" fontId="11" fillId="5" borderId="44" xfId="2" applyFont="1" applyFill="1" applyBorder="1" applyAlignment="1" applyProtection="1">
      <alignment horizontal="center"/>
      <protection hidden="1"/>
    </xf>
    <xf numFmtId="166" fontId="11" fillId="5" borderId="44" xfId="1" applyNumberFormat="1" applyFont="1" applyFill="1" applyBorder="1" applyProtection="1">
      <protection hidden="1"/>
    </xf>
    <xf numFmtId="0" fontId="11" fillId="5" borderId="44" xfId="0" applyFont="1" applyFill="1" applyBorder="1" applyAlignment="1" applyProtection="1">
      <protection hidden="1"/>
    </xf>
    <xf numFmtId="0" fontId="0" fillId="5" borderId="44" xfId="0" applyFill="1" applyBorder="1" applyAlignment="1" applyProtection="1">
      <protection hidden="1"/>
    </xf>
    <xf numFmtId="0" fontId="0" fillId="5" borderId="45" xfId="0" applyFill="1" applyBorder="1" applyAlignment="1" applyProtection="1">
      <protection hidden="1"/>
    </xf>
    <xf numFmtId="0" fontId="10" fillId="5" borderId="0" xfId="0" applyFont="1" applyFill="1" applyBorder="1" applyAlignment="1" applyProtection="1">
      <alignment horizontal="left" indent="2"/>
      <protection hidden="1"/>
    </xf>
    <xf numFmtId="168" fontId="10" fillId="5" borderId="0" xfId="0" applyNumberFormat="1" applyFont="1" applyFill="1" applyBorder="1" applyProtection="1">
      <protection hidden="1"/>
    </xf>
    <xf numFmtId="169" fontId="10" fillId="5" borderId="40" xfId="1" applyNumberFormat="1" applyFont="1" applyFill="1" applyBorder="1" applyProtection="1">
      <protection hidden="1"/>
    </xf>
    <xf numFmtId="0" fontId="11" fillId="5" borderId="0" xfId="0" applyFont="1" applyFill="1" applyBorder="1" applyProtection="1">
      <protection hidden="1"/>
    </xf>
    <xf numFmtId="166" fontId="10" fillId="5" borderId="0" xfId="1" applyNumberFormat="1" applyFont="1" applyFill="1" applyBorder="1" applyProtection="1">
      <protection hidden="1"/>
    </xf>
    <xf numFmtId="0" fontId="11" fillId="5" borderId="0" xfId="0" quotePrefix="1" applyFont="1" applyFill="1" applyProtection="1">
      <protection hidden="1"/>
    </xf>
    <xf numFmtId="169" fontId="11" fillId="5" borderId="0" xfId="0" applyNumberFormat="1" applyFont="1" applyFill="1" applyProtection="1">
      <protection hidden="1"/>
    </xf>
    <xf numFmtId="9" fontId="11" fillId="5" borderId="0" xfId="2" applyFont="1" applyFill="1" applyProtection="1">
      <protection hidden="1"/>
    </xf>
    <xf numFmtId="170" fontId="11" fillId="5" borderId="0" xfId="0" applyNumberFormat="1" applyFont="1" applyFill="1" applyProtection="1">
      <protection hidden="1"/>
    </xf>
    <xf numFmtId="44" fontId="11" fillId="5" borderId="0" xfId="0" applyNumberFormat="1" applyFont="1" applyFill="1" applyProtection="1">
      <protection hidden="1"/>
    </xf>
    <xf numFmtId="164" fontId="3" fillId="11" borderId="10" xfId="1" applyNumberFormat="1" applyFont="1" applyFill="1" applyBorder="1" applyAlignment="1" applyProtection="1">
      <alignment horizontal="left" vertical="center"/>
      <protection locked="0"/>
    </xf>
    <xf numFmtId="164" fontId="3" fillId="11" borderId="3" xfId="1" applyNumberFormat="1" applyFont="1" applyFill="1" applyBorder="1" applyAlignment="1" applyProtection="1">
      <alignment horizontal="left" vertical="center"/>
      <protection locked="0"/>
    </xf>
    <xf numFmtId="164" fontId="3" fillId="11" borderId="4" xfId="1" applyNumberFormat="1" applyFont="1" applyFill="1" applyBorder="1" applyAlignment="1" applyProtection="1">
      <alignment horizontal="left" vertical="center"/>
      <protection locked="0"/>
    </xf>
    <xf numFmtId="164" fontId="3" fillId="11" borderId="11" xfId="1" applyNumberFormat="1" applyFont="1" applyFill="1" applyBorder="1" applyAlignment="1" applyProtection="1">
      <alignment horizontal="left" vertical="center"/>
      <protection locked="0"/>
    </xf>
    <xf numFmtId="164" fontId="3" fillId="11" borderId="0" xfId="1" applyNumberFormat="1" applyFont="1" applyFill="1" applyBorder="1" applyAlignment="1" applyProtection="1">
      <alignment horizontal="left" vertical="center"/>
      <protection locked="0"/>
    </xf>
    <xf numFmtId="164" fontId="3" fillId="11" borderId="5" xfId="1" applyNumberFormat="1" applyFont="1" applyFill="1" applyBorder="1" applyAlignment="1" applyProtection="1">
      <alignment horizontal="left" vertical="center"/>
      <protection locked="0"/>
    </xf>
    <xf numFmtId="164" fontId="3" fillId="11" borderId="12" xfId="1" applyNumberFormat="1" applyFont="1" applyFill="1" applyBorder="1" applyAlignment="1" applyProtection="1">
      <alignment horizontal="left" vertical="center"/>
      <protection locked="0"/>
    </xf>
    <xf numFmtId="164" fontId="3" fillId="11" borderId="6" xfId="1" applyNumberFormat="1" applyFont="1" applyFill="1" applyBorder="1" applyAlignment="1" applyProtection="1">
      <alignment horizontal="left" vertical="center"/>
      <protection locked="0"/>
    </xf>
    <xf numFmtId="164" fontId="3" fillId="11" borderId="8" xfId="1" applyNumberFormat="1" applyFont="1" applyFill="1" applyBorder="1" applyAlignment="1" applyProtection="1">
      <alignment horizontal="left" vertical="center"/>
      <protection locked="0"/>
    </xf>
  </cellXfs>
  <cellStyles count="4">
    <cellStyle name="Komma" xfId="1" builtinId="3"/>
    <cellStyle name="Procent" xfId="2" builtinId="5"/>
    <cellStyle name="Standaard" xfId="0" builtinId="0"/>
    <cellStyle name="Valuta" xfId="3" builtinId="4"/>
  </cellStyles>
  <dxfs count="2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solid">
          <fgColor rgb="FFFF9999"/>
          <bgColor rgb="FFFFFF99"/>
        </patternFill>
      </fill>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bgColor indexed="13"/>
        </patternFill>
      </fill>
    </dxf>
  </dxfs>
  <tableStyles count="0" defaultTableStyle="TableStyleMedium2" defaultPivotStyle="PivotStyleLight16"/>
  <colors>
    <mruColors>
      <color rgb="FFD52B1E"/>
      <color rgb="FFD9E1F2"/>
      <color rgb="FF007BC7"/>
      <color rgb="FFFF7C80"/>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438150</xdr:colOff>
      <xdr:row>0</xdr:row>
      <xdr:rowOff>0</xdr:rowOff>
    </xdr:from>
    <xdr:to>
      <xdr:col>4</xdr:col>
      <xdr:colOff>187325</xdr:colOff>
      <xdr:row>0</xdr:row>
      <xdr:rowOff>1333500</xdr:rowOff>
    </xdr:to>
    <xdr:pic>
      <xdr:nvPicPr>
        <xdr:cNvPr id="4" name="Afbeelding 3">
          <a:extLst>
            <a:ext uri="{FF2B5EF4-FFF2-40B4-BE49-F238E27FC236}">
              <a16:creationId xmlns:a16="http://schemas.microsoft.com/office/drawing/2014/main" id="{E4068C3C-3E9A-4A6F-AA84-9072C24193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0" y="0"/>
          <a:ext cx="466725" cy="1333500"/>
        </a:xfrm>
        <a:prstGeom prst="rect">
          <a:avLst/>
        </a:prstGeom>
        <a:noFill/>
        <a:ln w="9525">
          <a:noFill/>
          <a:miter lim="800000"/>
          <a:headEnd/>
          <a:tailEnd/>
        </a:ln>
      </xdr:spPr>
    </xdr:pic>
    <xdr:clientData/>
  </xdr:twoCellAnchor>
  <xdr:twoCellAnchor editAs="oneCell">
    <xdr:from>
      <xdr:col>4</xdr:col>
      <xdr:colOff>222250</xdr:colOff>
      <xdr:row>0</xdr:row>
      <xdr:rowOff>901700</xdr:rowOff>
    </xdr:from>
    <xdr:to>
      <xdr:col>6</xdr:col>
      <xdr:colOff>512798</xdr:colOff>
      <xdr:row>0</xdr:row>
      <xdr:rowOff>1219200</xdr:rowOff>
    </xdr:to>
    <xdr:pic>
      <xdr:nvPicPr>
        <xdr:cNvPr id="6" name="Afbeelding 5" descr="Rijksdienst voor Ondernemend Nederland">
          <a:extLst>
            <a:ext uri="{FF2B5EF4-FFF2-40B4-BE49-F238E27FC236}">
              <a16:creationId xmlns:a16="http://schemas.microsoft.com/office/drawing/2014/main" id="{59A55FC5-5B37-C687-0631-AFF7A2B0B3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92450" y="901700"/>
          <a:ext cx="1725648" cy="31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2878667</xdr:colOff>
      <xdr:row>0</xdr:row>
      <xdr:rowOff>0</xdr:rowOff>
    </xdr:from>
    <xdr:to>
      <xdr:col>0</xdr:col>
      <xdr:colOff>3345392</xdr:colOff>
      <xdr:row>0</xdr:row>
      <xdr:rowOff>1333500</xdr:rowOff>
    </xdr:to>
    <xdr:pic>
      <xdr:nvPicPr>
        <xdr:cNvPr id="3" name="Afbeelding 2">
          <a:extLst>
            <a:ext uri="{FF2B5EF4-FFF2-40B4-BE49-F238E27FC236}">
              <a16:creationId xmlns:a16="http://schemas.microsoft.com/office/drawing/2014/main" id="{C2EFCD0E-3D25-3A16-AC30-FCBA37FE53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8667" y="0"/>
          <a:ext cx="466725" cy="1333500"/>
        </a:xfrm>
        <a:prstGeom prst="rect">
          <a:avLst/>
        </a:prstGeom>
        <a:noFill/>
        <a:ln w="9525">
          <a:noFill/>
          <a:miter lim="800000"/>
          <a:headEnd/>
          <a:tailEnd/>
        </a:ln>
      </xdr:spPr>
    </xdr:pic>
    <xdr:clientData/>
  </xdr:twoCellAnchor>
  <xdr:twoCellAnchor editAs="oneCell">
    <xdr:from>
      <xdr:col>0</xdr:col>
      <xdr:colOff>3376084</xdr:colOff>
      <xdr:row>0</xdr:row>
      <xdr:rowOff>864659</xdr:rowOff>
    </xdr:from>
    <xdr:to>
      <xdr:col>0</xdr:col>
      <xdr:colOff>5283438</xdr:colOff>
      <xdr:row>0</xdr:row>
      <xdr:rowOff>1226609</xdr:rowOff>
    </xdr:to>
    <xdr:pic>
      <xdr:nvPicPr>
        <xdr:cNvPr id="6" name="Afbeelding 5" descr="Rijksdienst voor Ondernemend Nederland">
          <a:extLst>
            <a:ext uri="{FF2B5EF4-FFF2-40B4-BE49-F238E27FC236}">
              <a16:creationId xmlns:a16="http://schemas.microsoft.com/office/drawing/2014/main" id="{5BCAFB24-18CE-F766-7147-E9284D18C9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6084" y="864659"/>
          <a:ext cx="1907354"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466725</xdr:colOff>
      <xdr:row>0</xdr:row>
      <xdr:rowOff>1333500</xdr:rowOff>
    </xdr:to>
    <xdr:pic>
      <xdr:nvPicPr>
        <xdr:cNvPr id="3" name="Afbeelding 2">
          <a:extLst>
            <a:ext uri="{FF2B5EF4-FFF2-40B4-BE49-F238E27FC236}">
              <a16:creationId xmlns:a16="http://schemas.microsoft.com/office/drawing/2014/main" id="{333AFCDA-6060-4278-AECA-BA122470A4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0600" y="0"/>
          <a:ext cx="466725" cy="13335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sheetPr codeName="Blad1"/>
  <dimension ref="A1:L5"/>
  <sheetViews>
    <sheetView tabSelected="1" zoomScaleNormal="100" workbookViewId="0"/>
  </sheetViews>
  <sheetFormatPr defaultColWidth="10.26953125" defaultRowHeight="13" x14ac:dyDescent="0.3"/>
  <cols>
    <col min="1" max="16384" width="10.26953125" style="155"/>
  </cols>
  <sheetData>
    <row r="1" spans="1:12" ht="135" customHeight="1" x14ac:dyDescent="0.6">
      <c r="A1" s="161" t="s">
        <v>130</v>
      </c>
      <c r="D1" s="159"/>
      <c r="L1" s="156"/>
    </row>
    <row r="2" spans="1:12" ht="20.149999999999999" customHeight="1" x14ac:dyDescent="0.6">
      <c r="A2" s="160" t="s">
        <v>131</v>
      </c>
      <c r="L2" s="157"/>
    </row>
    <row r="3" spans="1:12" ht="30" customHeight="1" x14ac:dyDescent="0.3">
      <c r="A3" s="163" t="s">
        <v>132</v>
      </c>
      <c r="L3" s="157"/>
    </row>
    <row r="4" spans="1:12" ht="20.149999999999999" customHeight="1" x14ac:dyDescent="0.3">
      <c r="A4" s="163" t="s">
        <v>133</v>
      </c>
      <c r="L4" s="158"/>
    </row>
    <row r="5" spans="1:12" ht="30" customHeight="1" x14ac:dyDescent="0.3">
      <c r="A5" s="162" t="s">
        <v>134</v>
      </c>
      <c r="L5" s="158"/>
    </row>
  </sheetData>
  <sheetProtection algorithmName="SHA-512" hashValue="K1rpSpvXWr/ZWbyaqZDTAnb/mdMGtpp3pUdGOGEX2bXeMUeI8O26weoIYuIXRYhrID0aydJdprbxkq4rtAOTLA==" saltValue="SsArhYkDdqTXOfwIqZddp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sheetPr codeName="Blad2">
    <pageSetUpPr fitToPage="1"/>
  </sheetPr>
  <dimension ref="A1:WV1092"/>
  <sheetViews>
    <sheetView zoomScaleNormal="100" workbookViewId="0">
      <selection activeCell="A5" sqref="A5"/>
    </sheetView>
  </sheetViews>
  <sheetFormatPr defaultColWidth="8.81640625" defaultRowHeight="14.5" x14ac:dyDescent="0.35"/>
  <cols>
    <col min="1" max="1" width="89.26953125" style="6" customWidth="1"/>
    <col min="2" max="620" width="6.26953125" style="4" customWidth="1"/>
    <col min="621" max="16384" width="8.81640625" style="6"/>
  </cols>
  <sheetData>
    <row r="1" spans="1:620" s="5" customFormat="1" ht="116.25" customHeight="1" x14ac:dyDescent="0.35">
      <c r="A1" s="16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row>
    <row r="2" spans="1:620" s="4" customFormat="1" ht="24" x14ac:dyDescent="0.35">
      <c r="A2" s="175" t="s">
        <v>125</v>
      </c>
    </row>
    <row r="3" spans="1:620" s="4" customFormat="1" ht="24" x14ac:dyDescent="0.35">
      <c r="A3" s="176" t="s">
        <v>139</v>
      </c>
    </row>
    <row r="4" spans="1:620" s="4" customFormat="1" ht="12.5" x14ac:dyDescent="0.35">
      <c r="A4" s="176"/>
    </row>
    <row r="5" spans="1:620" s="4" customFormat="1" ht="41.25" customHeight="1" x14ac:dyDescent="0.35">
      <c r="A5" s="177" t="s">
        <v>15</v>
      </c>
    </row>
    <row r="6" spans="1:620" s="4" customFormat="1" ht="12.5" x14ac:dyDescent="0.35">
      <c r="A6" s="176"/>
    </row>
    <row r="7" spans="1:620" s="4" customFormat="1" ht="12.5" x14ac:dyDescent="0.35">
      <c r="A7" s="176"/>
    </row>
    <row r="8" spans="1:620" s="4" customFormat="1" ht="12.5" x14ac:dyDescent="0.35">
      <c r="A8" s="176" t="s">
        <v>64</v>
      </c>
    </row>
    <row r="9" spans="1:620" s="4" customFormat="1" ht="12.5" x14ac:dyDescent="0.35">
      <c r="A9" s="176" t="s">
        <v>65</v>
      </c>
    </row>
    <row r="10" spans="1:620" s="4" customFormat="1" ht="12.5" x14ac:dyDescent="0.35">
      <c r="A10" s="176" t="s">
        <v>66</v>
      </c>
    </row>
    <row r="11" spans="1:620" s="4" customFormat="1" ht="12.5" x14ac:dyDescent="0.35">
      <c r="A11" s="176"/>
    </row>
    <row r="12" spans="1:620" s="4" customFormat="1" ht="24" x14ac:dyDescent="0.35">
      <c r="A12" s="176" t="s">
        <v>93</v>
      </c>
    </row>
    <row r="13" spans="1:620" s="4" customFormat="1" ht="12.5" x14ac:dyDescent="0.35">
      <c r="A13" s="165"/>
    </row>
    <row r="14" spans="1:620" s="4" customFormat="1" ht="12.5" x14ac:dyDescent="0.35">
      <c r="A14" s="165"/>
    </row>
    <row r="15" spans="1:620" s="4" customFormat="1" ht="60" x14ac:dyDescent="0.35">
      <c r="A15" s="174" t="s">
        <v>128</v>
      </c>
    </row>
    <row r="16" spans="1:620" s="4" customFormat="1" ht="24" x14ac:dyDescent="0.35">
      <c r="A16" s="172" t="s">
        <v>126</v>
      </c>
    </row>
    <row r="17" spans="1:1" s="4" customFormat="1" ht="12.5" x14ac:dyDescent="0.35">
      <c r="A17" s="165"/>
    </row>
    <row r="18" spans="1:1" s="4" customFormat="1" ht="12.5" x14ac:dyDescent="0.35">
      <c r="A18" s="176" t="s">
        <v>127</v>
      </c>
    </row>
    <row r="19" spans="1:1" s="4" customFormat="1" ht="12.5" x14ac:dyDescent="0.35">
      <c r="A19" s="165"/>
    </row>
    <row r="20" spans="1:1" s="4" customFormat="1" ht="252" x14ac:dyDescent="0.35">
      <c r="A20" s="173" t="s">
        <v>137</v>
      </c>
    </row>
    <row r="21" spans="1:1" s="4" customFormat="1" ht="12.5" x14ac:dyDescent="0.35">
      <c r="A21" s="165"/>
    </row>
    <row r="22" spans="1:1" s="4" customFormat="1" ht="396" x14ac:dyDescent="0.35">
      <c r="A22" s="172" t="s">
        <v>136</v>
      </c>
    </row>
    <row r="23" spans="1:1" s="4" customFormat="1" ht="12.5" x14ac:dyDescent="0.35">
      <c r="A23" s="165"/>
    </row>
    <row r="24" spans="1:1" s="4" customFormat="1" ht="208" customHeight="1" x14ac:dyDescent="0.35">
      <c r="A24" s="172" t="s">
        <v>138</v>
      </c>
    </row>
    <row r="25" spans="1:1" s="4" customFormat="1" ht="12.5" x14ac:dyDescent="0.35"/>
    <row r="26" spans="1:1" s="4" customFormat="1" ht="12.5" x14ac:dyDescent="0.35"/>
    <row r="27" spans="1:1" s="4" customFormat="1" ht="12.5" x14ac:dyDescent="0.35"/>
    <row r="28" spans="1:1" s="4" customFormat="1" ht="12.5" x14ac:dyDescent="0.35"/>
    <row r="29" spans="1:1" s="4" customFormat="1" ht="12.5" x14ac:dyDescent="0.35"/>
    <row r="30" spans="1:1" s="4" customFormat="1" ht="12.5" x14ac:dyDescent="0.35"/>
    <row r="31" spans="1:1" s="4" customFormat="1" ht="12.5" x14ac:dyDescent="0.35"/>
    <row r="32" spans="1:1" s="4" customFormat="1" ht="12.5" x14ac:dyDescent="0.35"/>
    <row r="33" s="4" customFormat="1" ht="12.5" x14ac:dyDescent="0.35"/>
    <row r="34" s="4" customFormat="1" ht="12.5" x14ac:dyDescent="0.35"/>
    <row r="35" s="4" customFormat="1" ht="12.5" x14ac:dyDescent="0.35"/>
    <row r="36" s="4" customFormat="1" ht="12.5" x14ac:dyDescent="0.35"/>
    <row r="37" s="4" customFormat="1" ht="12.5" x14ac:dyDescent="0.35"/>
    <row r="38" s="4" customFormat="1" ht="12.5" x14ac:dyDescent="0.35"/>
    <row r="39" s="4" customFormat="1" ht="12.5" x14ac:dyDescent="0.35"/>
    <row r="40" s="4" customFormat="1" ht="12.5" x14ac:dyDescent="0.35"/>
    <row r="41" s="4" customFormat="1" ht="12.5" x14ac:dyDescent="0.35"/>
    <row r="42" s="4" customFormat="1" ht="12.5" x14ac:dyDescent="0.35"/>
    <row r="43" s="4" customFormat="1" ht="12.5" x14ac:dyDescent="0.35"/>
    <row r="44" s="4" customFormat="1" ht="12.5" x14ac:dyDescent="0.35"/>
    <row r="45" s="4" customFormat="1" ht="12.5" x14ac:dyDescent="0.35"/>
    <row r="46" s="4" customFormat="1" ht="12.5" x14ac:dyDescent="0.35"/>
    <row r="47" s="4" customFormat="1" ht="12.5" x14ac:dyDescent="0.35"/>
    <row r="48" s="4" customFormat="1" ht="12.5" x14ac:dyDescent="0.35"/>
    <row r="49" s="4" customFormat="1" ht="12.5" x14ac:dyDescent="0.35"/>
    <row r="50" s="4" customFormat="1" ht="12.5" x14ac:dyDescent="0.35"/>
    <row r="51" s="4" customFormat="1" ht="12.5" x14ac:dyDescent="0.35"/>
    <row r="52" s="4" customFormat="1" ht="12.5" x14ac:dyDescent="0.35"/>
    <row r="53" s="4" customFormat="1" ht="12.5" x14ac:dyDescent="0.35"/>
    <row r="54" s="4" customFormat="1" ht="12.5" x14ac:dyDescent="0.35"/>
    <row r="55" s="4" customFormat="1" ht="12.5" x14ac:dyDescent="0.35"/>
    <row r="56" s="4" customFormat="1" ht="12.5" x14ac:dyDescent="0.35"/>
    <row r="57" s="4" customFormat="1" ht="12.5" x14ac:dyDescent="0.35"/>
    <row r="58" s="4" customFormat="1" ht="12.5" x14ac:dyDescent="0.35"/>
    <row r="59" s="4" customFormat="1" ht="12.5" x14ac:dyDescent="0.35"/>
    <row r="60" s="4" customFormat="1" ht="12.5" x14ac:dyDescent="0.35"/>
    <row r="61" s="4" customFormat="1" ht="12.5" x14ac:dyDescent="0.35"/>
    <row r="62" s="4" customFormat="1" ht="12.5" x14ac:dyDescent="0.35"/>
    <row r="63" s="4" customFormat="1" ht="12.5" x14ac:dyDescent="0.35"/>
    <row r="64" s="4" customFormat="1" ht="12.5" x14ac:dyDescent="0.35"/>
    <row r="65" s="4" customFormat="1" ht="12.5" x14ac:dyDescent="0.35"/>
    <row r="66" s="4" customFormat="1" ht="12.5" x14ac:dyDescent="0.35"/>
    <row r="67" s="4" customFormat="1" ht="12.5" x14ac:dyDescent="0.35"/>
    <row r="68" s="4" customFormat="1" ht="12.5" x14ac:dyDescent="0.35"/>
    <row r="69" s="4" customFormat="1" ht="12.5" x14ac:dyDescent="0.35"/>
    <row r="70" s="4" customFormat="1" ht="12.5" x14ac:dyDescent="0.35"/>
    <row r="71" s="4" customFormat="1" ht="12.5" x14ac:dyDescent="0.35"/>
    <row r="72" s="4" customFormat="1" ht="12.5" x14ac:dyDescent="0.35"/>
    <row r="73" s="4" customFormat="1" ht="12.5" x14ac:dyDescent="0.35"/>
    <row r="74" s="4" customFormat="1" ht="12.5" x14ac:dyDescent="0.35"/>
    <row r="75" s="4" customFormat="1" ht="12.5" x14ac:dyDescent="0.35"/>
    <row r="76" s="4" customFormat="1" ht="12.5" x14ac:dyDescent="0.35"/>
    <row r="77" s="4" customFormat="1" ht="12.5" x14ac:dyDescent="0.35"/>
    <row r="78" s="4" customFormat="1" ht="12.5" x14ac:dyDescent="0.35"/>
    <row r="79" s="4" customFormat="1" ht="12.5" x14ac:dyDescent="0.35"/>
    <row r="80" s="4" customFormat="1" ht="12.5" x14ac:dyDescent="0.35"/>
    <row r="81" s="4" customFormat="1" ht="12.5" x14ac:dyDescent="0.35"/>
    <row r="82" s="4" customFormat="1" ht="12.5" x14ac:dyDescent="0.35"/>
    <row r="83" s="4" customFormat="1" ht="12.5" x14ac:dyDescent="0.35"/>
    <row r="84" s="4" customFormat="1" ht="12.5" x14ac:dyDescent="0.35"/>
    <row r="85" s="4" customFormat="1" ht="12.5" x14ac:dyDescent="0.35"/>
    <row r="86" s="4" customFormat="1" ht="12.5" x14ac:dyDescent="0.35"/>
    <row r="87" s="4" customFormat="1" ht="12.5" x14ac:dyDescent="0.35"/>
    <row r="88" s="4" customFormat="1" ht="12.5" x14ac:dyDescent="0.35"/>
    <row r="89" s="4" customFormat="1" ht="12.5" x14ac:dyDescent="0.35"/>
    <row r="90" s="4" customFormat="1" ht="12.5" x14ac:dyDescent="0.35"/>
    <row r="91" s="4" customFormat="1" ht="12.5" x14ac:dyDescent="0.35"/>
    <row r="92" s="4" customFormat="1" ht="12.5" x14ac:dyDescent="0.35"/>
    <row r="93" s="4" customFormat="1" ht="12.5" x14ac:dyDescent="0.35"/>
    <row r="94" s="4" customFormat="1" ht="12.5" x14ac:dyDescent="0.35"/>
    <row r="95" s="4" customFormat="1" ht="12.5" x14ac:dyDescent="0.35"/>
    <row r="96" s="4" customFormat="1" ht="12.5" x14ac:dyDescent="0.35"/>
    <row r="97" s="4" customFormat="1" ht="12.5" x14ac:dyDescent="0.35"/>
    <row r="98" s="4" customFormat="1" ht="12.5" x14ac:dyDescent="0.35"/>
    <row r="99" s="4" customFormat="1" ht="12.5" x14ac:dyDescent="0.35"/>
    <row r="100" s="4" customFormat="1" ht="12.5" x14ac:dyDescent="0.35"/>
    <row r="101" s="4" customFormat="1" ht="12.5" x14ac:dyDescent="0.35"/>
    <row r="102" s="4" customFormat="1" ht="12.5" x14ac:dyDescent="0.35"/>
    <row r="103" s="4" customFormat="1" ht="12.5" x14ac:dyDescent="0.35"/>
    <row r="104" s="4" customFormat="1" ht="12.5" x14ac:dyDescent="0.35"/>
    <row r="105" s="4" customFormat="1" ht="12.5" x14ac:dyDescent="0.35"/>
    <row r="106" s="4" customFormat="1" ht="12.5" x14ac:dyDescent="0.35"/>
    <row r="107" s="4" customFormat="1" ht="12.5" x14ac:dyDescent="0.35"/>
    <row r="108" s="4" customFormat="1" ht="12.5" x14ac:dyDescent="0.35"/>
    <row r="109" s="4" customFormat="1" ht="12.5" x14ac:dyDescent="0.35"/>
    <row r="110" s="4" customFormat="1" ht="12.5" x14ac:dyDescent="0.35"/>
    <row r="111" s="4" customFormat="1" ht="12.5" x14ac:dyDescent="0.35"/>
    <row r="112" s="4" customFormat="1" ht="12.5" x14ac:dyDescent="0.35"/>
    <row r="113" s="4" customFormat="1" ht="12.5" x14ac:dyDescent="0.35"/>
    <row r="114" s="4" customFormat="1" ht="12.5" x14ac:dyDescent="0.35"/>
    <row r="115" s="4" customFormat="1" ht="12.5" x14ac:dyDescent="0.35"/>
    <row r="116" s="4" customFormat="1" ht="12.5" x14ac:dyDescent="0.35"/>
    <row r="117" s="4" customFormat="1" ht="12.5" x14ac:dyDescent="0.35"/>
    <row r="118" s="4" customFormat="1" ht="12.5" x14ac:dyDescent="0.35"/>
    <row r="119" s="4" customFormat="1" ht="12.5" x14ac:dyDescent="0.35"/>
    <row r="120" s="4" customFormat="1" ht="12.5" x14ac:dyDescent="0.35"/>
    <row r="121" s="4" customFormat="1" ht="12.5" x14ac:dyDescent="0.35"/>
    <row r="122" s="4" customFormat="1" ht="12.5" x14ac:dyDescent="0.35"/>
    <row r="123" s="4" customFormat="1" ht="12.5" x14ac:dyDescent="0.35"/>
    <row r="124" s="4" customFormat="1" ht="12.5" x14ac:dyDescent="0.35"/>
    <row r="125" s="4" customFormat="1" ht="12.5" x14ac:dyDescent="0.35"/>
    <row r="126" s="4" customFormat="1" ht="12.5" x14ac:dyDescent="0.35"/>
    <row r="127" s="4" customFormat="1" ht="12.5" x14ac:dyDescent="0.35"/>
    <row r="128" s="4" customFormat="1" ht="12.5" x14ac:dyDescent="0.35"/>
    <row r="129" s="4" customFormat="1" ht="12.5" x14ac:dyDescent="0.35"/>
    <row r="130" s="4" customFormat="1" ht="12.5" x14ac:dyDescent="0.35"/>
    <row r="131" s="4" customFormat="1" ht="12.5" x14ac:dyDescent="0.35"/>
    <row r="132" s="4" customFormat="1" ht="12.5" x14ac:dyDescent="0.35"/>
    <row r="133" s="4" customFormat="1" ht="12.5" x14ac:dyDescent="0.35"/>
    <row r="134" s="4" customFormat="1" ht="12.5" x14ac:dyDescent="0.35"/>
    <row r="135" s="4" customFormat="1" ht="12.5" x14ac:dyDescent="0.35"/>
    <row r="136" s="4" customFormat="1" ht="12.5" x14ac:dyDescent="0.35"/>
    <row r="137" s="4" customFormat="1" ht="12.5" x14ac:dyDescent="0.35"/>
    <row r="138" s="4" customFormat="1" ht="12.5" x14ac:dyDescent="0.35"/>
    <row r="139" s="4" customFormat="1" ht="12.5" x14ac:dyDescent="0.35"/>
    <row r="140" s="4" customFormat="1" ht="12.5" x14ac:dyDescent="0.35"/>
    <row r="141" s="4" customFormat="1" ht="12.5" x14ac:dyDescent="0.35"/>
    <row r="142" s="4" customFormat="1" ht="12.5" x14ac:dyDescent="0.35"/>
    <row r="143" s="4" customFormat="1" ht="12.5" x14ac:dyDescent="0.35"/>
    <row r="144" s="4" customFormat="1" ht="12.5" x14ac:dyDescent="0.35"/>
    <row r="145" s="4" customFormat="1" ht="12.5" x14ac:dyDescent="0.35"/>
    <row r="146" s="4" customFormat="1" ht="12.5" x14ac:dyDescent="0.35"/>
    <row r="147" s="4" customFormat="1" ht="12.5" x14ac:dyDescent="0.35"/>
    <row r="148" s="4" customFormat="1" ht="12.5" x14ac:dyDescent="0.35"/>
    <row r="149" s="4" customFormat="1" ht="12.5" x14ac:dyDescent="0.35"/>
    <row r="150" s="4" customFormat="1" ht="12.5" x14ac:dyDescent="0.35"/>
    <row r="151" s="4" customFormat="1" ht="12.5" x14ac:dyDescent="0.35"/>
    <row r="152" s="4" customFormat="1" ht="12.5" x14ac:dyDescent="0.35"/>
    <row r="153" s="4" customFormat="1" ht="12.5" x14ac:dyDescent="0.35"/>
    <row r="154" s="4" customFormat="1" ht="12.5" x14ac:dyDescent="0.35"/>
    <row r="155" s="4" customFormat="1" ht="12.5" x14ac:dyDescent="0.35"/>
    <row r="156" s="4" customFormat="1" ht="12.5" x14ac:dyDescent="0.35"/>
    <row r="157" s="4" customFormat="1" ht="12.5" x14ac:dyDescent="0.35"/>
    <row r="158" s="4" customFormat="1" ht="12.5" x14ac:dyDescent="0.35"/>
    <row r="159" s="4" customFormat="1" ht="12.5" x14ac:dyDescent="0.35"/>
    <row r="160" s="4" customFormat="1" ht="12.5" x14ac:dyDescent="0.35"/>
    <row r="161" s="4" customFormat="1" ht="12.5" x14ac:dyDescent="0.35"/>
    <row r="162" s="4" customFormat="1" ht="12.5" x14ac:dyDescent="0.35"/>
    <row r="163" s="4" customFormat="1" ht="12.5" x14ac:dyDescent="0.35"/>
    <row r="164" s="4" customFormat="1" ht="12.5" x14ac:dyDescent="0.35"/>
    <row r="165" s="4" customFormat="1" ht="12.5" x14ac:dyDescent="0.35"/>
    <row r="166" s="4" customFormat="1" ht="12.5" x14ac:dyDescent="0.35"/>
    <row r="167" s="4" customFormat="1" ht="12.5" x14ac:dyDescent="0.35"/>
    <row r="168" s="4" customFormat="1" ht="12.5" x14ac:dyDescent="0.35"/>
    <row r="169" s="4" customFormat="1" ht="12.5" x14ac:dyDescent="0.35"/>
    <row r="170" s="4" customFormat="1" ht="12.5" x14ac:dyDescent="0.35"/>
    <row r="171" s="4" customFormat="1" ht="12.5" x14ac:dyDescent="0.35"/>
    <row r="172" s="4" customFormat="1" ht="12.5" x14ac:dyDescent="0.35"/>
    <row r="173" s="4" customFormat="1" ht="12.5" x14ac:dyDescent="0.35"/>
    <row r="174" s="4" customFormat="1" ht="12.5" x14ac:dyDescent="0.35"/>
    <row r="175" s="4" customFormat="1" ht="12.5" x14ac:dyDescent="0.35"/>
    <row r="176" s="4" customFormat="1" ht="12.5" x14ac:dyDescent="0.35"/>
    <row r="177" s="4" customFormat="1" ht="12.5" x14ac:dyDescent="0.35"/>
    <row r="178" s="4" customFormat="1" ht="12.5" x14ac:dyDescent="0.35"/>
    <row r="179" s="4" customFormat="1" ht="12.5" x14ac:dyDescent="0.35"/>
    <row r="180" s="4" customFormat="1" ht="12.5" x14ac:dyDescent="0.35"/>
    <row r="181" s="4" customFormat="1" ht="12.5" x14ac:dyDescent="0.35"/>
    <row r="182" s="4" customFormat="1" ht="12.5" x14ac:dyDescent="0.35"/>
    <row r="183" s="4" customFormat="1" ht="12.5" x14ac:dyDescent="0.35"/>
    <row r="184" s="4" customFormat="1" ht="12.5" x14ac:dyDescent="0.35"/>
    <row r="185" s="4" customFormat="1" ht="12.5" x14ac:dyDescent="0.35"/>
    <row r="186" s="4" customFormat="1" ht="12.5" x14ac:dyDescent="0.35"/>
    <row r="187" s="4" customFormat="1" ht="12.5" x14ac:dyDescent="0.35"/>
    <row r="188" s="4" customFormat="1" ht="12.5" x14ac:dyDescent="0.35"/>
    <row r="189" s="4" customFormat="1" ht="12.5" x14ac:dyDescent="0.35"/>
    <row r="190" s="4" customFormat="1" ht="12.5" x14ac:dyDescent="0.35"/>
    <row r="191" s="4" customFormat="1" ht="12.5" x14ac:dyDescent="0.35"/>
    <row r="192" s="4" customFormat="1" ht="12.5" x14ac:dyDescent="0.35"/>
    <row r="193" s="4" customFormat="1" ht="12.5" x14ac:dyDescent="0.35"/>
    <row r="194" s="4" customFormat="1" ht="12.5" x14ac:dyDescent="0.35"/>
    <row r="195" s="4" customFormat="1" ht="12.5" x14ac:dyDescent="0.35"/>
    <row r="196" s="4" customFormat="1" ht="12.5" x14ac:dyDescent="0.35"/>
    <row r="197" s="4" customFormat="1" ht="12.5" x14ac:dyDescent="0.35"/>
    <row r="198" s="4" customFormat="1" ht="12.5" x14ac:dyDescent="0.35"/>
    <row r="199" s="4" customFormat="1" ht="12.5" x14ac:dyDescent="0.35"/>
    <row r="200" s="4" customFormat="1" ht="12.5" x14ac:dyDescent="0.35"/>
    <row r="201" s="4" customFormat="1" ht="12.5" x14ac:dyDescent="0.35"/>
    <row r="202" s="4" customFormat="1" ht="12.5" x14ac:dyDescent="0.35"/>
    <row r="203" s="4" customFormat="1" ht="12.5" x14ac:dyDescent="0.35"/>
    <row r="204" s="4" customFormat="1" ht="12.5" x14ac:dyDescent="0.35"/>
    <row r="205" s="4" customFormat="1" ht="12.5" x14ac:dyDescent="0.35"/>
    <row r="206" s="4" customFormat="1" ht="12.5" x14ac:dyDescent="0.35"/>
    <row r="207" s="4" customFormat="1" ht="12.5" x14ac:dyDescent="0.35"/>
    <row r="208" s="4" customFormat="1" ht="12.5" x14ac:dyDescent="0.35"/>
    <row r="209" s="4" customFormat="1" ht="12.5" x14ac:dyDescent="0.35"/>
    <row r="210" s="4" customFormat="1" ht="12.5" x14ac:dyDescent="0.35"/>
    <row r="211" s="4" customFormat="1" ht="12.5" x14ac:dyDescent="0.35"/>
    <row r="212" s="4" customFormat="1" ht="12.5" x14ac:dyDescent="0.35"/>
    <row r="213" s="4" customFormat="1" ht="12.5" x14ac:dyDescent="0.35"/>
    <row r="214" s="4" customFormat="1" ht="12.5" x14ac:dyDescent="0.35"/>
    <row r="215" s="4" customFormat="1" ht="12.5" x14ac:dyDescent="0.35"/>
    <row r="216" s="4" customFormat="1" ht="12.5" x14ac:dyDescent="0.35"/>
    <row r="217" s="4" customFormat="1" ht="12.5" x14ac:dyDescent="0.35"/>
    <row r="218" s="4" customFormat="1" ht="12.5" x14ac:dyDescent="0.35"/>
    <row r="219" s="4" customFormat="1" ht="12.5" x14ac:dyDescent="0.35"/>
    <row r="220" s="4" customFormat="1" ht="12.5" x14ac:dyDescent="0.35"/>
    <row r="221" s="4" customFormat="1" ht="12.5" x14ac:dyDescent="0.35"/>
    <row r="222" s="4" customFormat="1" ht="12.5" x14ac:dyDescent="0.35"/>
    <row r="223" s="4" customFormat="1" ht="12.5" x14ac:dyDescent="0.35"/>
    <row r="224" s="4" customFormat="1" ht="12.5" x14ac:dyDescent="0.35"/>
    <row r="225" s="4" customFormat="1" ht="12.5" x14ac:dyDescent="0.35"/>
    <row r="226" s="4" customFormat="1" ht="12.5" x14ac:dyDescent="0.35"/>
    <row r="227" s="4" customFormat="1" ht="12.5" x14ac:dyDescent="0.35"/>
    <row r="228" s="4" customFormat="1" ht="12.5" x14ac:dyDescent="0.35"/>
    <row r="229" s="4" customFormat="1" ht="12.5" x14ac:dyDescent="0.35"/>
    <row r="230" s="4" customFormat="1" ht="12.5" x14ac:dyDescent="0.35"/>
    <row r="231" s="4" customFormat="1" ht="12.5" x14ac:dyDescent="0.35"/>
    <row r="232" s="4" customFormat="1" ht="12.5" x14ac:dyDescent="0.35"/>
    <row r="233" s="4" customFormat="1" ht="12.5" x14ac:dyDescent="0.35"/>
    <row r="234" s="4" customFormat="1" ht="12.5" x14ac:dyDescent="0.35"/>
    <row r="235" s="4" customFormat="1" ht="12.5" x14ac:dyDescent="0.35"/>
    <row r="236" s="4" customFormat="1" ht="12.5" x14ac:dyDescent="0.35"/>
    <row r="237" s="4" customFormat="1" ht="12.5" x14ac:dyDescent="0.35"/>
    <row r="238" s="4" customFormat="1" ht="12.5" x14ac:dyDescent="0.35"/>
    <row r="239" s="4" customFormat="1" ht="12.5" x14ac:dyDescent="0.35"/>
    <row r="240" s="4" customFormat="1" ht="12.5" x14ac:dyDescent="0.35"/>
    <row r="241" s="4" customFormat="1" ht="12.5" x14ac:dyDescent="0.35"/>
    <row r="242" s="4" customFormat="1" ht="12.5" x14ac:dyDescent="0.35"/>
    <row r="243" s="4" customFormat="1" ht="12.5" x14ac:dyDescent="0.35"/>
    <row r="244" s="4" customFormat="1" ht="12.5" x14ac:dyDescent="0.35"/>
    <row r="245" s="4" customFormat="1" ht="12.5" x14ac:dyDescent="0.35"/>
    <row r="246" s="4" customFormat="1" ht="12.5" x14ac:dyDescent="0.35"/>
    <row r="247" s="4" customFormat="1" ht="12.5" x14ac:dyDescent="0.35"/>
    <row r="248" s="4" customFormat="1" ht="12.5" x14ac:dyDescent="0.35"/>
    <row r="249" s="4" customFormat="1" ht="12.5" x14ac:dyDescent="0.35"/>
    <row r="250" s="4" customFormat="1" ht="12.5" x14ac:dyDescent="0.35"/>
    <row r="251" s="4" customFormat="1" ht="12.5" x14ac:dyDescent="0.35"/>
    <row r="252" s="4" customFormat="1" ht="12.5" x14ac:dyDescent="0.35"/>
    <row r="253" s="4" customFormat="1" ht="12.5" x14ac:dyDescent="0.35"/>
    <row r="254" s="4" customFormat="1" ht="12.5" x14ac:dyDescent="0.35"/>
    <row r="255" s="4" customFormat="1" ht="12.5" x14ac:dyDescent="0.35"/>
    <row r="256" s="4" customFormat="1" ht="12.5" x14ac:dyDescent="0.35"/>
    <row r="257" s="4" customFormat="1" ht="12.5" x14ac:dyDescent="0.35"/>
    <row r="258" s="4" customFormat="1" ht="12.5" x14ac:dyDescent="0.35"/>
    <row r="259" s="4" customFormat="1" ht="12.5" x14ac:dyDescent="0.35"/>
    <row r="260" s="4" customFormat="1" ht="12.5" x14ac:dyDescent="0.35"/>
    <row r="261" s="4" customFormat="1" ht="12.5" x14ac:dyDescent="0.35"/>
    <row r="262" s="4" customFormat="1" ht="12.5" x14ac:dyDescent="0.35"/>
    <row r="263" s="4" customFormat="1" ht="12.5" x14ac:dyDescent="0.35"/>
    <row r="264" s="4" customFormat="1" ht="12.5" x14ac:dyDescent="0.35"/>
    <row r="265" s="4" customFormat="1" ht="12.5" x14ac:dyDescent="0.35"/>
    <row r="266" s="4" customFormat="1" ht="12.5" x14ac:dyDescent="0.35"/>
    <row r="267" s="4" customFormat="1" ht="12.5" x14ac:dyDescent="0.35"/>
    <row r="268" s="4" customFormat="1" ht="12.5" x14ac:dyDescent="0.35"/>
    <row r="269" s="4" customFormat="1" ht="12.5" x14ac:dyDescent="0.35"/>
    <row r="270" s="4" customFormat="1" ht="12.5" x14ac:dyDescent="0.35"/>
    <row r="271" s="4" customFormat="1" ht="12.5" x14ac:dyDescent="0.35"/>
    <row r="272" s="4" customFormat="1" ht="12.5" x14ac:dyDescent="0.35"/>
    <row r="273" s="4" customFormat="1" ht="12.5" x14ac:dyDescent="0.35"/>
    <row r="274" s="4" customFormat="1" ht="12.5" x14ac:dyDescent="0.35"/>
    <row r="275" s="4" customFormat="1" ht="12.5" x14ac:dyDescent="0.35"/>
    <row r="276" s="4" customFormat="1" ht="12.5" x14ac:dyDescent="0.35"/>
    <row r="277" s="4" customFormat="1" ht="12.5" x14ac:dyDescent="0.35"/>
    <row r="278" s="4" customFormat="1" ht="12.5" x14ac:dyDescent="0.35"/>
    <row r="279" s="4" customFormat="1" ht="12.5" x14ac:dyDescent="0.35"/>
    <row r="280" s="4" customFormat="1" ht="12.5" x14ac:dyDescent="0.35"/>
    <row r="281" s="4" customFormat="1" ht="12.5" x14ac:dyDescent="0.35"/>
    <row r="282" s="4" customFormat="1" ht="12.5" x14ac:dyDescent="0.35"/>
    <row r="283" s="4" customFormat="1" ht="12.5" x14ac:dyDescent="0.35"/>
    <row r="284" s="4" customFormat="1" ht="12.5" x14ac:dyDescent="0.35"/>
    <row r="285" s="4" customFormat="1" ht="12.5" x14ac:dyDescent="0.35"/>
    <row r="286" s="4" customFormat="1" ht="12.5" x14ac:dyDescent="0.35"/>
    <row r="287" s="4" customFormat="1" ht="12.5" x14ac:dyDescent="0.35"/>
    <row r="288" s="4" customFormat="1" ht="12.5" x14ac:dyDescent="0.35"/>
    <row r="289" s="4" customFormat="1" ht="12.5" x14ac:dyDescent="0.35"/>
    <row r="290" s="4" customFormat="1" ht="12.5" x14ac:dyDescent="0.35"/>
    <row r="291" s="4" customFormat="1" ht="12.5" x14ac:dyDescent="0.35"/>
    <row r="292" s="4" customFormat="1" ht="12.5" x14ac:dyDescent="0.35"/>
    <row r="293" s="4" customFormat="1" ht="12.5" x14ac:dyDescent="0.35"/>
    <row r="294" s="4" customFormat="1" ht="12.5" x14ac:dyDescent="0.35"/>
    <row r="295" s="4" customFormat="1" ht="12.5" x14ac:dyDescent="0.35"/>
    <row r="296" s="4" customFormat="1" ht="12.5" x14ac:dyDescent="0.35"/>
    <row r="297" s="4" customFormat="1" ht="12.5" x14ac:dyDescent="0.35"/>
    <row r="298" s="4" customFormat="1" ht="12.5" x14ac:dyDescent="0.35"/>
    <row r="299" s="4" customFormat="1" ht="12.5" x14ac:dyDescent="0.35"/>
    <row r="300" s="4" customFormat="1" ht="12.5" x14ac:dyDescent="0.35"/>
    <row r="301" s="4" customFormat="1" ht="12.5" x14ac:dyDescent="0.35"/>
    <row r="302" s="4" customFormat="1" ht="12.5" x14ac:dyDescent="0.35"/>
    <row r="303" s="4" customFormat="1" ht="12.5" x14ac:dyDescent="0.35"/>
    <row r="304" s="4" customFormat="1" ht="12.5" x14ac:dyDescent="0.35"/>
    <row r="305" s="4" customFormat="1" ht="12.5" x14ac:dyDescent="0.35"/>
    <row r="306" s="4" customFormat="1" ht="12.5" x14ac:dyDescent="0.35"/>
    <row r="307" s="4" customFormat="1" ht="12.5" x14ac:dyDescent="0.35"/>
    <row r="308" s="4" customFormat="1" ht="12.5" x14ac:dyDescent="0.35"/>
    <row r="309" s="4" customFormat="1" ht="12.5" x14ac:dyDescent="0.35"/>
    <row r="310" s="4" customFormat="1" ht="12.5" x14ac:dyDescent="0.35"/>
    <row r="311" s="4" customFormat="1" ht="12.5" x14ac:dyDescent="0.35"/>
    <row r="312" s="4" customFormat="1" ht="12.5" x14ac:dyDescent="0.35"/>
    <row r="313" s="4" customFormat="1" ht="12.5" x14ac:dyDescent="0.35"/>
    <row r="314" s="4" customFormat="1" ht="12.5" x14ac:dyDescent="0.35"/>
    <row r="315" s="4" customFormat="1" ht="12.5" x14ac:dyDescent="0.35"/>
    <row r="316" s="4" customFormat="1" ht="12.5" x14ac:dyDescent="0.35"/>
    <row r="317" s="4" customFormat="1" ht="12.5" x14ac:dyDescent="0.35"/>
    <row r="318" s="4" customFormat="1" ht="12.5" x14ac:dyDescent="0.35"/>
    <row r="319" s="4" customFormat="1" ht="12.5" x14ac:dyDescent="0.35"/>
    <row r="320" s="4" customFormat="1" ht="12.5" x14ac:dyDescent="0.35"/>
    <row r="321" s="4" customFormat="1" ht="12.5" x14ac:dyDescent="0.35"/>
    <row r="322" s="4" customFormat="1" ht="12.5" x14ac:dyDescent="0.35"/>
    <row r="323" s="4" customFormat="1" ht="12.5" x14ac:dyDescent="0.35"/>
    <row r="324" s="4" customFormat="1" ht="12.5" x14ac:dyDescent="0.35"/>
    <row r="325" s="4" customFormat="1" ht="12.5" x14ac:dyDescent="0.35"/>
    <row r="326" s="4" customFormat="1" ht="12.5" x14ac:dyDescent="0.35"/>
    <row r="327" s="4" customFormat="1" ht="12.5" x14ac:dyDescent="0.35"/>
    <row r="328" s="4" customFormat="1" ht="12.5" x14ac:dyDescent="0.35"/>
    <row r="329" s="4" customFormat="1" ht="12.5" x14ac:dyDescent="0.35"/>
    <row r="330" s="4" customFormat="1" ht="12.5" x14ac:dyDescent="0.35"/>
    <row r="331" s="4" customFormat="1" ht="12.5" x14ac:dyDescent="0.35"/>
    <row r="332" s="4" customFormat="1" ht="12.5" x14ac:dyDescent="0.35"/>
    <row r="333" s="4" customFormat="1" ht="12.5" x14ac:dyDescent="0.35"/>
    <row r="334" s="4" customFormat="1" ht="12.5" x14ac:dyDescent="0.35"/>
    <row r="335" s="4" customFormat="1" ht="12.5" x14ac:dyDescent="0.35"/>
    <row r="336" s="4" customFormat="1" ht="12.5" x14ac:dyDescent="0.35"/>
    <row r="337" s="4" customFormat="1" ht="12.5" x14ac:dyDescent="0.35"/>
    <row r="338" s="4" customFormat="1" ht="12.5" x14ac:dyDescent="0.35"/>
    <row r="339" s="4" customFormat="1" ht="12.5" x14ac:dyDescent="0.35"/>
    <row r="340" s="4" customFormat="1" ht="12.5" x14ac:dyDescent="0.35"/>
    <row r="341" s="4" customFormat="1" ht="12.5" x14ac:dyDescent="0.35"/>
    <row r="342" s="4" customFormat="1" ht="12.5" x14ac:dyDescent="0.35"/>
    <row r="343" s="4" customFormat="1" ht="12.5" x14ac:dyDescent="0.35"/>
    <row r="344" s="4" customFormat="1" ht="12.5" x14ac:dyDescent="0.35"/>
    <row r="345" s="4" customFormat="1" ht="12.5" x14ac:dyDescent="0.35"/>
    <row r="346" s="4" customFormat="1" ht="12.5" x14ac:dyDescent="0.35"/>
    <row r="347" s="4" customFormat="1" ht="12.5" x14ac:dyDescent="0.35"/>
    <row r="348" s="4" customFormat="1" ht="12.5" x14ac:dyDescent="0.35"/>
    <row r="349" s="4" customFormat="1" ht="12.5" x14ac:dyDescent="0.35"/>
    <row r="350" s="4" customFormat="1" ht="12.5" x14ac:dyDescent="0.35"/>
    <row r="351" s="4" customFormat="1" ht="12.5" x14ac:dyDescent="0.35"/>
    <row r="352" s="4" customFormat="1" ht="12.5" x14ac:dyDescent="0.35"/>
    <row r="353" s="4" customFormat="1" ht="12.5" x14ac:dyDescent="0.35"/>
    <row r="354" s="4" customFormat="1" ht="12.5" x14ac:dyDescent="0.35"/>
    <row r="355" s="4" customFormat="1" ht="12.5" x14ac:dyDescent="0.35"/>
    <row r="356" s="4" customFormat="1" ht="12.5" x14ac:dyDescent="0.35"/>
    <row r="357" s="4" customFormat="1" ht="12.5" x14ac:dyDescent="0.35"/>
    <row r="358" s="4" customFormat="1" ht="12.5" x14ac:dyDescent="0.35"/>
    <row r="359" s="4" customFormat="1" ht="12.5" x14ac:dyDescent="0.35"/>
    <row r="360" s="4" customFormat="1" ht="12.5" x14ac:dyDescent="0.35"/>
    <row r="361" s="4" customFormat="1" ht="12.5" x14ac:dyDescent="0.35"/>
    <row r="362" s="4" customFormat="1" ht="12.5" x14ac:dyDescent="0.35"/>
    <row r="363" s="4" customFormat="1" ht="12.5" x14ac:dyDescent="0.35"/>
    <row r="364" s="4" customFormat="1" ht="12.5" x14ac:dyDescent="0.35"/>
    <row r="365" s="4" customFormat="1" ht="12.5" x14ac:dyDescent="0.35"/>
    <row r="366" s="4" customFormat="1" ht="12.5" x14ac:dyDescent="0.35"/>
    <row r="367" s="4" customFormat="1" ht="12.5" x14ac:dyDescent="0.35"/>
    <row r="368" s="4" customFormat="1" ht="12.5" x14ac:dyDescent="0.35"/>
    <row r="369" s="4" customFormat="1" ht="12.5" x14ac:dyDescent="0.35"/>
    <row r="370" s="4" customFormat="1" ht="12.5" x14ac:dyDescent="0.35"/>
    <row r="371" s="4" customFormat="1" ht="12.5" x14ac:dyDescent="0.35"/>
    <row r="372" s="4" customFormat="1" ht="12.5" x14ac:dyDescent="0.35"/>
    <row r="373" s="4" customFormat="1" ht="12.5" x14ac:dyDescent="0.35"/>
    <row r="374" s="4" customFormat="1" ht="12.5" x14ac:dyDescent="0.35"/>
    <row r="375" s="4" customFormat="1" ht="12.5" x14ac:dyDescent="0.35"/>
    <row r="376" s="4" customFormat="1" ht="12.5" x14ac:dyDescent="0.35"/>
    <row r="377" s="4" customFormat="1" ht="12.5" x14ac:dyDescent="0.35"/>
    <row r="378" s="4" customFormat="1" ht="12.5" x14ac:dyDescent="0.35"/>
    <row r="379" s="4" customFormat="1" ht="12.5" x14ac:dyDescent="0.35"/>
    <row r="380" s="4" customFormat="1" ht="12.5" x14ac:dyDescent="0.35"/>
    <row r="381" s="4" customFormat="1" ht="12.5" x14ac:dyDescent="0.35"/>
    <row r="382" s="4" customFormat="1" ht="12.5" x14ac:dyDescent="0.35"/>
    <row r="383" s="4" customFormat="1" ht="12.5" x14ac:dyDescent="0.35"/>
    <row r="384" s="4" customFormat="1" ht="12.5" x14ac:dyDescent="0.35"/>
    <row r="385" s="4" customFormat="1" ht="12.5" x14ac:dyDescent="0.35"/>
    <row r="386" s="4" customFormat="1" ht="12.5" x14ac:dyDescent="0.35"/>
    <row r="387" s="4" customFormat="1" ht="12.5" x14ac:dyDescent="0.35"/>
    <row r="388" s="4" customFormat="1" ht="12.5" x14ac:dyDescent="0.35"/>
    <row r="389" s="4" customFormat="1" ht="12.5" x14ac:dyDescent="0.35"/>
    <row r="390" s="4" customFormat="1" ht="12.5" x14ac:dyDescent="0.35"/>
    <row r="391" s="4" customFormat="1" ht="12.5" x14ac:dyDescent="0.35"/>
    <row r="392" s="4" customFormat="1" ht="12.5" x14ac:dyDescent="0.35"/>
    <row r="393" s="4" customFormat="1" ht="12.5" x14ac:dyDescent="0.35"/>
    <row r="394" s="4" customFormat="1" ht="12.5" x14ac:dyDescent="0.35"/>
    <row r="395" s="4" customFormat="1" ht="12.5" x14ac:dyDescent="0.35"/>
    <row r="396" s="4" customFormat="1" ht="12.5" x14ac:dyDescent="0.35"/>
    <row r="397" s="4" customFormat="1" ht="12.5" x14ac:dyDescent="0.35"/>
    <row r="398" s="4" customFormat="1" ht="12.5" x14ac:dyDescent="0.35"/>
    <row r="399" s="4" customFormat="1" ht="12.5" x14ac:dyDescent="0.35"/>
    <row r="400" s="4" customFormat="1" ht="12.5" x14ac:dyDescent="0.35"/>
    <row r="401" s="4" customFormat="1" ht="12.5" x14ac:dyDescent="0.35"/>
    <row r="402" s="4" customFormat="1" ht="12.5" x14ac:dyDescent="0.35"/>
    <row r="403" s="4" customFormat="1" ht="12.5" x14ac:dyDescent="0.35"/>
    <row r="404" s="4" customFormat="1" ht="12.5" x14ac:dyDescent="0.35"/>
    <row r="405" s="4" customFormat="1" ht="12.5" x14ac:dyDescent="0.35"/>
    <row r="406" s="4" customFormat="1" ht="12.5" x14ac:dyDescent="0.35"/>
    <row r="407" s="4" customFormat="1" ht="12.5" x14ac:dyDescent="0.35"/>
    <row r="408" s="4" customFormat="1" ht="12.5" x14ac:dyDescent="0.35"/>
    <row r="409" s="4" customFormat="1" ht="12.5" x14ac:dyDescent="0.35"/>
    <row r="410" s="4" customFormat="1" ht="12.5" x14ac:dyDescent="0.35"/>
    <row r="411" s="4" customFormat="1" ht="12.5" x14ac:dyDescent="0.35"/>
    <row r="412" s="4" customFormat="1" ht="12.5" x14ac:dyDescent="0.35"/>
    <row r="413" s="4" customFormat="1" ht="12.5" x14ac:dyDescent="0.35"/>
    <row r="414" s="4" customFormat="1" ht="12.5" x14ac:dyDescent="0.35"/>
    <row r="415" s="4" customFormat="1" ht="12.5" x14ac:dyDescent="0.35"/>
    <row r="416" s="4" customFormat="1" ht="12.5" x14ac:dyDescent="0.35"/>
    <row r="417" s="4" customFormat="1" ht="12.5" x14ac:dyDescent="0.35"/>
    <row r="418" s="4" customFormat="1" ht="12.5" x14ac:dyDescent="0.35"/>
    <row r="419" s="4" customFormat="1" ht="12.5" x14ac:dyDescent="0.35"/>
    <row r="420" s="4" customFormat="1" ht="12.5" x14ac:dyDescent="0.35"/>
    <row r="421" s="4" customFormat="1" ht="12.5" x14ac:dyDescent="0.35"/>
    <row r="422" s="4" customFormat="1" ht="12.5" x14ac:dyDescent="0.35"/>
    <row r="423" s="4" customFormat="1" ht="12.5" x14ac:dyDescent="0.35"/>
    <row r="424" s="4" customFormat="1" ht="12.5" x14ac:dyDescent="0.35"/>
    <row r="425" s="4" customFormat="1" ht="12.5" x14ac:dyDescent="0.35"/>
    <row r="426" s="4" customFormat="1" ht="12.5" x14ac:dyDescent="0.35"/>
    <row r="427" s="4" customFormat="1" ht="12.5" x14ac:dyDescent="0.35"/>
    <row r="428" s="4" customFormat="1" ht="12.5" x14ac:dyDescent="0.35"/>
    <row r="429" s="4" customFormat="1" ht="12.5" x14ac:dyDescent="0.35"/>
    <row r="430" s="4" customFormat="1" ht="12.5" x14ac:dyDescent="0.35"/>
    <row r="431" s="4" customFormat="1" ht="12.5" x14ac:dyDescent="0.35"/>
    <row r="432" s="4" customFormat="1" ht="12.5" x14ac:dyDescent="0.35"/>
    <row r="433" s="4" customFormat="1" ht="12.5" x14ac:dyDescent="0.35"/>
    <row r="434" s="4" customFormat="1" ht="12.5" x14ac:dyDescent="0.35"/>
    <row r="435" s="4" customFormat="1" ht="12.5" x14ac:dyDescent="0.35"/>
    <row r="436" s="4" customFormat="1" ht="12.5" x14ac:dyDescent="0.35"/>
    <row r="437" s="4" customFormat="1" ht="12.5" x14ac:dyDescent="0.35"/>
    <row r="438" s="4" customFormat="1" ht="12.5" x14ac:dyDescent="0.35"/>
    <row r="439" s="4" customFormat="1" ht="12.5" x14ac:dyDescent="0.35"/>
    <row r="440" s="4" customFormat="1" ht="12.5" x14ac:dyDescent="0.35"/>
    <row r="441" s="4" customFormat="1" ht="12.5" x14ac:dyDescent="0.35"/>
    <row r="442" s="4" customFormat="1" ht="12.5" x14ac:dyDescent="0.35"/>
    <row r="443" s="4" customFormat="1" ht="12.5" x14ac:dyDescent="0.35"/>
    <row r="444" s="4" customFormat="1" ht="12.5" x14ac:dyDescent="0.35"/>
    <row r="445" s="4" customFormat="1" ht="12.5" x14ac:dyDescent="0.35"/>
    <row r="446" s="4" customFormat="1" ht="12.5" x14ac:dyDescent="0.35"/>
    <row r="447" s="4" customFormat="1" ht="12.5" x14ac:dyDescent="0.35"/>
    <row r="448" s="4" customFormat="1" ht="12.5" x14ac:dyDescent="0.35"/>
    <row r="449" s="4" customFormat="1" ht="12.5" x14ac:dyDescent="0.35"/>
    <row r="450" s="4" customFormat="1" ht="12.5" x14ac:dyDescent="0.35"/>
    <row r="451" s="4" customFormat="1" ht="12.5" x14ac:dyDescent="0.35"/>
    <row r="452" s="4" customFormat="1" ht="12.5" x14ac:dyDescent="0.35"/>
    <row r="453" s="4" customFormat="1" ht="12.5" x14ac:dyDescent="0.35"/>
    <row r="454" s="4" customFormat="1" ht="12.5" x14ac:dyDescent="0.35"/>
    <row r="455" s="4" customFormat="1" ht="12.5" x14ac:dyDescent="0.35"/>
    <row r="456" s="4" customFormat="1" ht="12.5" x14ac:dyDescent="0.35"/>
    <row r="457" s="4" customFormat="1" ht="12.5" x14ac:dyDescent="0.35"/>
    <row r="458" s="4" customFormat="1" ht="12.5" x14ac:dyDescent="0.35"/>
    <row r="459" s="4" customFormat="1" ht="12.5" x14ac:dyDescent="0.35"/>
    <row r="460" s="4" customFormat="1" ht="12.5" x14ac:dyDescent="0.35"/>
    <row r="461" s="4" customFormat="1" ht="12.5" x14ac:dyDescent="0.35"/>
    <row r="462" s="4" customFormat="1" ht="12.5" x14ac:dyDescent="0.35"/>
    <row r="463" s="4" customFormat="1" ht="12.5" x14ac:dyDescent="0.35"/>
    <row r="464" s="4" customFormat="1" ht="12.5" x14ac:dyDescent="0.35"/>
    <row r="465" s="4" customFormat="1" ht="12.5" x14ac:dyDescent="0.35"/>
    <row r="466" s="4" customFormat="1" ht="12.5" x14ac:dyDescent="0.35"/>
    <row r="467" s="4" customFormat="1" ht="12.5" x14ac:dyDescent="0.35"/>
    <row r="468" s="4" customFormat="1" ht="12.5" x14ac:dyDescent="0.35"/>
    <row r="469" s="4" customFormat="1" ht="12.5" x14ac:dyDescent="0.35"/>
    <row r="470" s="4" customFormat="1" ht="12.5" x14ac:dyDescent="0.35"/>
    <row r="471" s="4" customFormat="1" ht="12.5" x14ac:dyDescent="0.35"/>
    <row r="472" s="4" customFormat="1" ht="12.5" x14ac:dyDescent="0.35"/>
    <row r="473" s="4" customFormat="1" ht="12.5" x14ac:dyDescent="0.35"/>
    <row r="474" s="4" customFormat="1" ht="12.5" x14ac:dyDescent="0.35"/>
    <row r="475" s="4" customFormat="1" ht="12.5" x14ac:dyDescent="0.35"/>
    <row r="476" s="4" customFormat="1" ht="12.5" x14ac:dyDescent="0.35"/>
    <row r="477" s="4" customFormat="1" ht="12.5" x14ac:dyDescent="0.35"/>
    <row r="478" s="4" customFormat="1" ht="12.5" x14ac:dyDescent="0.35"/>
    <row r="479" s="4" customFormat="1" ht="12.5" x14ac:dyDescent="0.35"/>
    <row r="480" s="4" customFormat="1" ht="12.5" x14ac:dyDescent="0.35"/>
    <row r="481" s="4" customFormat="1" ht="12.5" x14ac:dyDescent="0.35"/>
    <row r="482" s="4" customFormat="1" ht="12.5" x14ac:dyDescent="0.35"/>
    <row r="483" s="4" customFormat="1" ht="12.5" x14ac:dyDescent="0.35"/>
    <row r="484" s="4" customFormat="1" ht="12.5" x14ac:dyDescent="0.35"/>
    <row r="485" s="4" customFormat="1" ht="12.5" x14ac:dyDescent="0.35"/>
    <row r="486" s="4" customFormat="1" ht="12.5" x14ac:dyDescent="0.35"/>
    <row r="487" s="4" customFormat="1" ht="12.5" x14ac:dyDescent="0.35"/>
    <row r="488" s="4" customFormat="1" ht="12.5" x14ac:dyDescent="0.35"/>
    <row r="489" s="4" customFormat="1" ht="12.5" x14ac:dyDescent="0.35"/>
    <row r="490" s="4" customFormat="1" ht="12.5" x14ac:dyDescent="0.35"/>
    <row r="491" s="4" customFormat="1" ht="12.5" x14ac:dyDescent="0.35"/>
    <row r="492" s="4" customFormat="1" ht="12.5" x14ac:dyDescent="0.35"/>
    <row r="493" s="4" customFormat="1" ht="12.5" x14ac:dyDescent="0.35"/>
    <row r="494" s="4" customFormat="1" ht="12.5" x14ac:dyDescent="0.35"/>
    <row r="495" s="4" customFormat="1" ht="12.5" x14ac:dyDescent="0.35"/>
    <row r="496" s="4" customFormat="1" ht="12.5" x14ac:dyDescent="0.35"/>
    <row r="497" s="4" customFormat="1" ht="12.5" x14ac:dyDescent="0.35"/>
    <row r="498" s="4" customFormat="1" ht="12.5" x14ac:dyDescent="0.35"/>
    <row r="499" s="4" customFormat="1" ht="12.5" x14ac:dyDescent="0.35"/>
    <row r="500" s="4" customFormat="1" ht="12.5" x14ac:dyDescent="0.35"/>
    <row r="501" s="4" customFormat="1" ht="12.5" x14ac:dyDescent="0.35"/>
    <row r="502" s="4" customFormat="1" ht="12.5" x14ac:dyDescent="0.35"/>
    <row r="503" s="4" customFormat="1" ht="12.5" x14ac:dyDescent="0.35"/>
    <row r="504" s="4" customFormat="1" ht="12.5" x14ac:dyDescent="0.35"/>
    <row r="505" s="4" customFormat="1" ht="12.5" x14ac:dyDescent="0.35"/>
    <row r="506" s="4" customFormat="1" ht="12.5" x14ac:dyDescent="0.35"/>
    <row r="507" s="4" customFormat="1" ht="12.5" x14ac:dyDescent="0.35"/>
    <row r="508" s="4" customFormat="1" ht="12.5" x14ac:dyDescent="0.35"/>
    <row r="509" s="4" customFormat="1" ht="12.5" x14ac:dyDescent="0.35"/>
    <row r="510" s="4" customFormat="1" ht="12.5" x14ac:dyDescent="0.35"/>
    <row r="511" s="4" customFormat="1" ht="12.5" x14ac:dyDescent="0.35"/>
    <row r="512" s="4" customFormat="1" ht="12.5" x14ac:dyDescent="0.35"/>
    <row r="513" s="4" customFormat="1" ht="12.5" x14ac:dyDescent="0.35"/>
    <row r="514" s="4" customFormat="1" ht="12.5" x14ac:dyDescent="0.35"/>
    <row r="515" s="4" customFormat="1" ht="12.5" x14ac:dyDescent="0.35"/>
    <row r="516" s="4" customFormat="1" ht="12.5" x14ac:dyDescent="0.35"/>
    <row r="517" s="4" customFormat="1" ht="12.5" x14ac:dyDescent="0.35"/>
    <row r="518" s="4" customFormat="1" ht="12.5" x14ac:dyDescent="0.35"/>
    <row r="519" s="4" customFormat="1" ht="12.5" x14ac:dyDescent="0.35"/>
    <row r="520" s="4" customFormat="1" ht="12.5" x14ac:dyDescent="0.35"/>
    <row r="521" s="4" customFormat="1" ht="12.5" x14ac:dyDescent="0.35"/>
    <row r="522" s="4" customFormat="1" ht="12.5" x14ac:dyDescent="0.35"/>
    <row r="523" s="4" customFormat="1" ht="12.5" x14ac:dyDescent="0.35"/>
    <row r="524" s="4" customFormat="1" ht="12.5" x14ac:dyDescent="0.35"/>
    <row r="525" s="4" customFormat="1" ht="12.5" x14ac:dyDescent="0.35"/>
    <row r="526" s="4" customFormat="1" ht="12.5" x14ac:dyDescent="0.35"/>
    <row r="527" s="4" customFormat="1" ht="12.5" x14ac:dyDescent="0.35"/>
    <row r="528" s="4" customFormat="1" ht="12.5" x14ac:dyDescent="0.35"/>
    <row r="529" s="4" customFormat="1" ht="12.5" x14ac:dyDescent="0.35"/>
    <row r="530" s="4" customFormat="1" ht="12.5" x14ac:dyDescent="0.35"/>
    <row r="531" s="4" customFormat="1" ht="12.5" x14ac:dyDescent="0.35"/>
    <row r="532" s="4" customFormat="1" ht="12.5" x14ac:dyDescent="0.35"/>
    <row r="533" s="4" customFormat="1" ht="12.5" x14ac:dyDescent="0.35"/>
    <row r="534" s="4" customFormat="1" ht="12.5" x14ac:dyDescent="0.35"/>
    <row r="535" s="4" customFormat="1" ht="12.5" x14ac:dyDescent="0.35"/>
    <row r="536" s="4" customFormat="1" ht="12.5" x14ac:dyDescent="0.35"/>
    <row r="537" s="4" customFormat="1" ht="12.5" x14ac:dyDescent="0.35"/>
    <row r="538" s="4" customFormat="1" ht="12.5" x14ac:dyDescent="0.35"/>
    <row r="539" s="4" customFormat="1" ht="12.5" x14ac:dyDescent="0.35"/>
    <row r="540" s="4" customFormat="1" ht="12.5" x14ac:dyDescent="0.35"/>
    <row r="541" s="4" customFormat="1" ht="12.5" x14ac:dyDescent="0.35"/>
    <row r="542" s="4" customFormat="1" ht="12.5" x14ac:dyDescent="0.35"/>
    <row r="543" s="4" customFormat="1" ht="12.5" x14ac:dyDescent="0.35"/>
    <row r="544" s="4" customFormat="1" ht="12.5" x14ac:dyDescent="0.35"/>
    <row r="545" s="4" customFormat="1" ht="12.5" x14ac:dyDescent="0.35"/>
    <row r="546" s="4" customFormat="1" ht="12.5" x14ac:dyDescent="0.35"/>
    <row r="547" s="4" customFormat="1" ht="12.5" x14ac:dyDescent="0.35"/>
    <row r="548" s="4" customFormat="1" ht="12.5" x14ac:dyDescent="0.35"/>
    <row r="549" s="4" customFormat="1" ht="12.5" x14ac:dyDescent="0.35"/>
    <row r="550" s="4" customFormat="1" ht="12.5" x14ac:dyDescent="0.35"/>
    <row r="551" s="4" customFormat="1" ht="12.5" x14ac:dyDescent="0.35"/>
    <row r="552" s="4" customFormat="1" ht="12.5" x14ac:dyDescent="0.35"/>
    <row r="553" s="4" customFormat="1" ht="12.5" x14ac:dyDescent="0.35"/>
    <row r="554" s="4" customFormat="1" ht="12.5" x14ac:dyDescent="0.35"/>
    <row r="555" s="4" customFormat="1" ht="12.5" x14ac:dyDescent="0.35"/>
    <row r="556" s="4" customFormat="1" ht="12.5" x14ac:dyDescent="0.35"/>
    <row r="557" s="4" customFormat="1" ht="12.5" x14ac:dyDescent="0.35"/>
    <row r="558" s="4" customFormat="1" ht="12.5" x14ac:dyDescent="0.35"/>
    <row r="559" s="4" customFormat="1" ht="12.5" x14ac:dyDescent="0.35"/>
    <row r="560" s="4" customFormat="1" ht="12.5" x14ac:dyDescent="0.35"/>
    <row r="561" s="4" customFormat="1" ht="12.5" x14ac:dyDescent="0.35"/>
    <row r="562" s="4" customFormat="1" ht="12.5" x14ac:dyDescent="0.35"/>
    <row r="563" s="4" customFormat="1" ht="12.5" x14ac:dyDescent="0.35"/>
    <row r="564" s="4" customFormat="1" ht="12.5" x14ac:dyDescent="0.35"/>
    <row r="565" s="4" customFormat="1" ht="12.5" x14ac:dyDescent="0.35"/>
    <row r="566" s="4" customFormat="1" ht="12.5" x14ac:dyDescent="0.35"/>
    <row r="567" s="4" customFormat="1" ht="12.5" x14ac:dyDescent="0.35"/>
    <row r="568" s="4" customFormat="1" ht="12.5" x14ac:dyDescent="0.35"/>
    <row r="569" s="4" customFormat="1" ht="12.5" x14ac:dyDescent="0.35"/>
    <row r="570" s="4" customFormat="1" ht="12.5" x14ac:dyDescent="0.35"/>
    <row r="571" s="4" customFormat="1" ht="12.5" x14ac:dyDescent="0.35"/>
    <row r="572" s="4" customFormat="1" ht="12.5" x14ac:dyDescent="0.35"/>
    <row r="573" s="4" customFormat="1" ht="12.5" x14ac:dyDescent="0.35"/>
    <row r="574" s="4" customFormat="1" ht="12.5" x14ac:dyDescent="0.35"/>
    <row r="575" s="4" customFormat="1" ht="12.5" x14ac:dyDescent="0.35"/>
    <row r="576" s="4" customFormat="1" ht="12.5" x14ac:dyDescent="0.35"/>
    <row r="577" s="4" customFormat="1" ht="12.5" x14ac:dyDescent="0.35"/>
    <row r="578" s="4" customFormat="1" ht="12.5" x14ac:dyDescent="0.35"/>
    <row r="579" s="4" customFormat="1" ht="12.5" x14ac:dyDescent="0.35"/>
    <row r="580" s="4" customFormat="1" ht="12.5" x14ac:dyDescent="0.35"/>
    <row r="581" s="4" customFormat="1" ht="12.5" x14ac:dyDescent="0.35"/>
    <row r="582" s="4" customFormat="1" ht="12.5" x14ac:dyDescent="0.35"/>
    <row r="583" s="4" customFormat="1" ht="12.5" x14ac:dyDescent="0.35"/>
    <row r="584" s="4" customFormat="1" ht="12.5" x14ac:dyDescent="0.35"/>
    <row r="585" s="4" customFormat="1" ht="12.5" x14ac:dyDescent="0.35"/>
    <row r="586" s="4" customFormat="1" ht="12.5" x14ac:dyDescent="0.35"/>
    <row r="587" s="4" customFormat="1" ht="12.5" x14ac:dyDescent="0.35"/>
    <row r="588" s="4" customFormat="1" ht="12.5" x14ac:dyDescent="0.35"/>
    <row r="589" s="4" customFormat="1" ht="12.5" x14ac:dyDescent="0.35"/>
    <row r="590" s="4" customFormat="1" ht="12.5" x14ac:dyDescent="0.35"/>
    <row r="591" s="4" customFormat="1" ht="12.5" x14ac:dyDescent="0.35"/>
    <row r="592" s="4" customFormat="1" ht="12.5" x14ac:dyDescent="0.35"/>
    <row r="593" s="4" customFormat="1" ht="12.5" x14ac:dyDescent="0.35"/>
    <row r="594" s="4" customFormat="1" ht="12.5" x14ac:dyDescent="0.35"/>
    <row r="595" s="4" customFormat="1" ht="12.5" x14ac:dyDescent="0.35"/>
    <row r="596" s="4" customFormat="1" ht="12.5" x14ac:dyDescent="0.35"/>
    <row r="597" s="4" customFormat="1" ht="12.5" x14ac:dyDescent="0.35"/>
    <row r="598" s="4" customFormat="1" ht="12.5" x14ac:dyDescent="0.35"/>
    <row r="599" s="4" customFormat="1" ht="12.5" x14ac:dyDescent="0.35"/>
    <row r="600" s="4" customFormat="1" ht="12.5" x14ac:dyDescent="0.35"/>
    <row r="601" s="4" customFormat="1" ht="12.5" x14ac:dyDescent="0.35"/>
    <row r="602" s="4" customFormat="1" ht="12.5" x14ac:dyDescent="0.35"/>
    <row r="603" s="4" customFormat="1" ht="12.5" x14ac:dyDescent="0.35"/>
    <row r="604" s="4" customFormat="1" ht="12.5" x14ac:dyDescent="0.35"/>
    <row r="605" s="4" customFormat="1" ht="12.5" x14ac:dyDescent="0.35"/>
    <row r="606" s="4" customFormat="1" ht="12.5" x14ac:dyDescent="0.35"/>
    <row r="607" s="4" customFormat="1" ht="12.5" x14ac:dyDescent="0.35"/>
    <row r="608" s="4" customFormat="1" ht="12.5" x14ac:dyDescent="0.35"/>
    <row r="609" s="4" customFormat="1" ht="12.5" x14ac:dyDescent="0.35"/>
    <row r="610" s="4" customFormat="1" ht="12.5" x14ac:dyDescent="0.35"/>
    <row r="611" s="4" customFormat="1" ht="12.5" x14ac:dyDescent="0.35"/>
    <row r="612" s="4" customFormat="1" ht="12.5" x14ac:dyDescent="0.35"/>
    <row r="613" s="4" customFormat="1" ht="12.5" x14ac:dyDescent="0.35"/>
    <row r="614" s="4" customFormat="1" ht="12.5" x14ac:dyDescent="0.35"/>
    <row r="615" s="4" customFormat="1" ht="12.5" x14ac:dyDescent="0.35"/>
    <row r="616" s="4" customFormat="1" ht="12.5" x14ac:dyDescent="0.35"/>
    <row r="617" s="4" customFormat="1" ht="12.5" x14ac:dyDescent="0.35"/>
    <row r="618" s="4" customFormat="1" ht="12.5" x14ac:dyDescent="0.35"/>
    <row r="619" s="4" customFormat="1" ht="12.5" x14ac:dyDescent="0.35"/>
    <row r="620" s="4" customFormat="1" ht="12.5" x14ac:dyDescent="0.35"/>
    <row r="621" s="4" customFormat="1" ht="12.5" x14ac:dyDescent="0.35"/>
    <row r="622" s="4" customFormat="1" ht="12.5" x14ac:dyDescent="0.35"/>
    <row r="623" s="4" customFormat="1" ht="12.5" x14ac:dyDescent="0.35"/>
    <row r="624" s="4" customFormat="1" ht="12.5" x14ac:dyDescent="0.35"/>
    <row r="625" s="4" customFormat="1" ht="12.5" x14ac:dyDescent="0.35"/>
    <row r="626" s="4" customFormat="1" ht="12.5" x14ac:dyDescent="0.35"/>
    <row r="627" s="4" customFormat="1" ht="12.5" x14ac:dyDescent="0.35"/>
    <row r="628" s="4" customFormat="1" ht="12.5" x14ac:dyDescent="0.35"/>
    <row r="629" s="4" customFormat="1" ht="12.5" x14ac:dyDescent="0.35"/>
    <row r="630" s="4" customFormat="1" ht="12.5" x14ac:dyDescent="0.35"/>
    <row r="631" s="4" customFormat="1" ht="12.5" x14ac:dyDescent="0.35"/>
    <row r="632" s="4" customFormat="1" ht="12.5" x14ac:dyDescent="0.35"/>
    <row r="633" s="4" customFormat="1" ht="12.5" x14ac:dyDescent="0.35"/>
    <row r="634" s="4" customFormat="1" ht="12.5" x14ac:dyDescent="0.35"/>
    <row r="635" s="4" customFormat="1" ht="12.5" x14ac:dyDescent="0.35"/>
    <row r="636" s="4" customFormat="1" ht="12.5" x14ac:dyDescent="0.35"/>
    <row r="637" s="4" customFormat="1" ht="12.5" x14ac:dyDescent="0.35"/>
    <row r="638" s="4" customFormat="1" ht="12.5" x14ac:dyDescent="0.35"/>
    <row r="639" s="4" customFormat="1" ht="12.5" x14ac:dyDescent="0.35"/>
    <row r="640" s="4" customFormat="1" ht="12.5" x14ac:dyDescent="0.35"/>
    <row r="641" s="4" customFormat="1" ht="12.5" x14ac:dyDescent="0.35"/>
    <row r="642" s="4" customFormat="1" ht="12.5" x14ac:dyDescent="0.35"/>
    <row r="643" s="4" customFormat="1" ht="12.5" x14ac:dyDescent="0.35"/>
    <row r="644" s="4" customFormat="1" ht="12.5" x14ac:dyDescent="0.35"/>
    <row r="645" s="4" customFormat="1" ht="12.5" x14ac:dyDescent="0.35"/>
    <row r="646" s="4" customFormat="1" ht="12.5" x14ac:dyDescent="0.35"/>
    <row r="647" s="4" customFormat="1" ht="12.5" x14ac:dyDescent="0.35"/>
    <row r="648" s="4" customFormat="1" ht="12.5" x14ac:dyDescent="0.35"/>
    <row r="649" s="4" customFormat="1" ht="12.5" x14ac:dyDescent="0.35"/>
    <row r="650" s="4" customFormat="1" ht="12.5" x14ac:dyDescent="0.35"/>
    <row r="651" s="4" customFormat="1" ht="12.5" x14ac:dyDescent="0.35"/>
    <row r="652" s="4" customFormat="1" ht="12.5" x14ac:dyDescent="0.35"/>
    <row r="653" s="4" customFormat="1" ht="12.5" x14ac:dyDescent="0.35"/>
    <row r="654" s="4" customFormat="1" ht="12.5" x14ac:dyDescent="0.35"/>
    <row r="655" s="4" customFormat="1" ht="12.5" x14ac:dyDescent="0.35"/>
    <row r="656" s="4" customFormat="1" ht="12.5" x14ac:dyDescent="0.35"/>
    <row r="657" s="4" customFormat="1" ht="12.5" x14ac:dyDescent="0.35"/>
    <row r="658" s="4" customFormat="1" ht="12.5" x14ac:dyDescent="0.35"/>
    <row r="659" s="4" customFormat="1" ht="12.5" x14ac:dyDescent="0.35"/>
    <row r="660" s="4" customFormat="1" ht="12.5" x14ac:dyDescent="0.35"/>
    <row r="661" s="4" customFormat="1" ht="12.5" x14ac:dyDescent="0.35"/>
    <row r="662" s="4" customFormat="1" ht="12.5" x14ac:dyDescent="0.35"/>
    <row r="663" s="4" customFormat="1" ht="12.5" x14ac:dyDescent="0.35"/>
    <row r="664" s="4" customFormat="1" ht="12.5" x14ac:dyDescent="0.35"/>
    <row r="665" s="4" customFormat="1" ht="12.5" x14ac:dyDescent="0.35"/>
    <row r="666" s="4" customFormat="1" ht="12.5" x14ac:dyDescent="0.35"/>
    <row r="667" s="4" customFormat="1" ht="12.5" x14ac:dyDescent="0.35"/>
    <row r="668" s="4" customFormat="1" ht="12.5" x14ac:dyDescent="0.35"/>
    <row r="669" s="4" customFormat="1" ht="12.5" x14ac:dyDescent="0.35"/>
    <row r="670" s="4" customFormat="1" ht="12.5" x14ac:dyDescent="0.35"/>
    <row r="671" s="4" customFormat="1" ht="12.5" x14ac:dyDescent="0.35"/>
    <row r="672" s="4" customFormat="1" ht="12.5" x14ac:dyDescent="0.35"/>
    <row r="673" s="4" customFormat="1" ht="12.5" x14ac:dyDescent="0.35"/>
    <row r="674" s="4" customFormat="1" ht="12.5" x14ac:dyDescent="0.35"/>
    <row r="675" s="4" customFormat="1" ht="12.5" x14ac:dyDescent="0.35"/>
    <row r="676" s="4" customFormat="1" ht="12.5" x14ac:dyDescent="0.35"/>
    <row r="677" s="4" customFormat="1" ht="12.5" x14ac:dyDescent="0.35"/>
    <row r="678" s="4" customFormat="1" ht="12.5" x14ac:dyDescent="0.35"/>
    <row r="679" s="4" customFormat="1" ht="12.5" x14ac:dyDescent="0.35"/>
    <row r="680" s="4" customFormat="1" ht="12.5" x14ac:dyDescent="0.35"/>
    <row r="681" s="4" customFormat="1" ht="12.5" x14ac:dyDescent="0.35"/>
    <row r="682" s="4" customFormat="1" ht="12.5" x14ac:dyDescent="0.35"/>
    <row r="683" s="4" customFormat="1" ht="12.5" x14ac:dyDescent="0.35"/>
    <row r="684" s="4" customFormat="1" ht="12.5" x14ac:dyDescent="0.35"/>
    <row r="685" s="4" customFormat="1" ht="12.5" x14ac:dyDescent="0.35"/>
    <row r="686" s="4" customFormat="1" ht="12.5" x14ac:dyDescent="0.35"/>
    <row r="687" s="4" customFormat="1" ht="12.5" x14ac:dyDescent="0.35"/>
    <row r="688" s="4" customFormat="1" ht="12.5" x14ac:dyDescent="0.35"/>
    <row r="689" s="4" customFormat="1" ht="12.5" x14ac:dyDescent="0.35"/>
    <row r="690" s="4" customFormat="1" ht="12.5" x14ac:dyDescent="0.35"/>
    <row r="691" s="4" customFormat="1" ht="12.5" x14ac:dyDescent="0.35"/>
    <row r="692" s="4" customFormat="1" ht="12.5" x14ac:dyDescent="0.35"/>
    <row r="693" s="4" customFormat="1" ht="12.5" x14ac:dyDescent="0.35"/>
    <row r="694" s="4" customFormat="1" ht="12.5" x14ac:dyDescent="0.35"/>
    <row r="695" s="4" customFormat="1" ht="12.5" x14ac:dyDescent="0.35"/>
    <row r="696" s="4" customFormat="1" ht="12.5" x14ac:dyDescent="0.35"/>
    <row r="697" s="4" customFormat="1" ht="12.5" x14ac:dyDescent="0.35"/>
    <row r="698" s="4" customFormat="1" ht="12.5" x14ac:dyDescent="0.35"/>
    <row r="699" s="4" customFormat="1" ht="12.5" x14ac:dyDescent="0.35"/>
    <row r="700" s="4" customFormat="1" ht="12.5" x14ac:dyDescent="0.35"/>
    <row r="701" s="4" customFormat="1" ht="12.5" x14ac:dyDescent="0.35"/>
    <row r="702" s="4" customFormat="1" ht="12.5" x14ac:dyDescent="0.35"/>
    <row r="703" s="4" customFormat="1" ht="12.5" x14ac:dyDescent="0.35"/>
    <row r="704" s="4" customFormat="1" ht="12.5" x14ac:dyDescent="0.35"/>
    <row r="705" s="4" customFormat="1" ht="12.5" x14ac:dyDescent="0.35"/>
    <row r="706" s="4" customFormat="1" ht="12.5" x14ac:dyDescent="0.35"/>
    <row r="707" s="4" customFormat="1" ht="12.5" x14ac:dyDescent="0.35"/>
    <row r="708" s="4" customFormat="1" ht="12.5" x14ac:dyDescent="0.35"/>
    <row r="709" s="4" customFormat="1" ht="12.5" x14ac:dyDescent="0.35"/>
    <row r="710" s="4" customFormat="1" ht="12.5" x14ac:dyDescent="0.35"/>
    <row r="711" s="4" customFormat="1" ht="12.5" x14ac:dyDescent="0.35"/>
    <row r="712" s="4" customFormat="1" ht="12.5" x14ac:dyDescent="0.35"/>
    <row r="713" s="4" customFormat="1" ht="12.5" x14ac:dyDescent="0.35"/>
    <row r="714" s="4" customFormat="1" ht="12.5" x14ac:dyDescent="0.35"/>
    <row r="715" s="4" customFormat="1" ht="12.5" x14ac:dyDescent="0.35"/>
    <row r="716" s="4" customFormat="1" ht="12.5" x14ac:dyDescent="0.35"/>
    <row r="717" s="4" customFormat="1" ht="12.5" x14ac:dyDescent="0.35"/>
    <row r="718" s="4" customFormat="1" ht="12.5" x14ac:dyDescent="0.35"/>
    <row r="719" s="4" customFormat="1" ht="12.5" x14ac:dyDescent="0.35"/>
    <row r="720" s="4" customFormat="1" ht="12.5" x14ac:dyDescent="0.35"/>
    <row r="721" s="4" customFormat="1" ht="12.5" x14ac:dyDescent="0.35"/>
    <row r="722" s="4" customFormat="1" ht="12.5" x14ac:dyDescent="0.35"/>
    <row r="723" s="4" customFormat="1" ht="12.5" x14ac:dyDescent="0.35"/>
    <row r="724" s="4" customFormat="1" ht="12.5" x14ac:dyDescent="0.35"/>
    <row r="725" s="4" customFormat="1" ht="12.5" x14ac:dyDescent="0.35"/>
    <row r="726" s="4" customFormat="1" ht="12.5" x14ac:dyDescent="0.35"/>
    <row r="727" s="4" customFormat="1" ht="12.5" x14ac:dyDescent="0.35"/>
    <row r="728" s="4" customFormat="1" ht="12.5" x14ac:dyDescent="0.35"/>
    <row r="729" s="4" customFormat="1" ht="12.5" x14ac:dyDescent="0.35"/>
    <row r="730" s="4" customFormat="1" ht="12.5" x14ac:dyDescent="0.35"/>
    <row r="731" s="4" customFormat="1" ht="12.5" x14ac:dyDescent="0.35"/>
    <row r="732" s="4" customFormat="1" ht="12.5" x14ac:dyDescent="0.35"/>
    <row r="733" s="4" customFormat="1" ht="12.5" x14ac:dyDescent="0.35"/>
    <row r="734" s="4" customFormat="1" ht="12.5" x14ac:dyDescent="0.35"/>
    <row r="735" s="4" customFormat="1" ht="12.5" x14ac:dyDescent="0.35"/>
    <row r="736" s="4" customFormat="1" ht="12.5" x14ac:dyDescent="0.35"/>
    <row r="737" s="4" customFormat="1" ht="12.5" x14ac:dyDescent="0.35"/>
    <row r="738" s="4" customFormat="1" ht="12.5" x14ac:dyDescent="0.35"/>
    <row r="739" s="4" customFormat="1" ht="12.5" x14ac:dyDescent="0.35"/>
    <row r="740" s="4" customFormat="1" ht="12.5" x14ac:dyDescent="0.35"/>
    <row r="741" s="4" customFormat="1" ht="12.5" x14ac:dyDescent="0.35"/>
    <row r="742" s="4" customFormat="1" ht="12.5" x14ac:dyDescent="0.35"/>
    <row r="743" s="4" customFormat="1" ht="12.5" x14ac:dyDescent="0.35"/>
    <row r="744" s="4" customFormat="1" ht="12.5" x14ac:dyDescent="0.35"/>
    <row r="745" s="4" customFormat="1" ht="12.5" x14ac:dyDescent="0.35"/>
    <row r="746" s="4" customFormat="1" ht="12.5" x14ac:dyDescent="0.35"/>
    <row r="747" s="4" customFormat="1" ht="12.5" x14ac:dyDescent="0.35"/>
    <row r="748" s="4" customFormat="1" ht="12.5" x14ac:dyDescent="0.35"/>
    <row r="749" s="4" customFormat="1" ht="12.5" x14ac:dyDescent="0.35"/>
    <row r="750" s="4" customFormat="1" ht="12.5" x14ac:dyDescent="0.35"/>
    <row r="751" s="4" customFormat="1" ht="12.5" x14ac:dyDescent="0.35"/>
    <row r="752" s="4" customFormat="1" ht="12.5" x14ac:dyDescent="0.35"/>
    <row r="753" s="4" customFormat="1" ht="12.5" x14ac:dyDescent="0.35"/>
    <row r="754" s="4" customFormat="1" ht="12.5" x14ac:dyDescent="0.35"/>
    <row r="755" s="4" customFormat="1" ht="12.5" x14ac:dyDescent="0.35"/>
    <row r="756" s="4" customFormat="1" ht="12.5" x14ac:dyDescent="0.35"/>
    <row r="757" s="4" customFormat="1" ht="12.5" x14ac:dyDescent="0.35"/>
    <row r="758" s="4" customFormat="1" ht="12.5" x14ac:dyDescent="0.35"/>
    <row r="759" s="4" customFormat="1" ht="12.5" x14ac:dyDescent="0.35"/>
    <row r="760" s="4" customFormat="1" ht="12.5" x14ac:dyDescent="0.35"/>
    <row r="761" s="4" customFormat="1" ht="12.5" x14ac:dyDescent="0.35"/>
    <row r="762" s="4" customFormat="1" ht="12.5" x14ac:dyDescent="0.35"/>
    <row r="763" s="4" customFormat="1" ht="12.5" x14ac:dyDescent="0.35"/>
    <row r="764" s="4" customFormat="1" ht="12.5" x14ac:dyDescent="0.35"/>
    <row r="765" s="4" customFormat="1" ht="12.5" x14ac:dyDescent="0.35"/>
    <row r="766" s="4" customFormat="1" ht="12.5" x14ac:dyDescent="0.35"/>
    <row r="767" s="4" customFormat="1" ht="12.5" x14ac:dyDescent="0.35"/>
    <row r="768" s="4" customFormat="1" ht="12.5" x14ac:dyDescent="0.35"/>
    <row r="769" s="4" customFormat="1" ht="12.5" x14ac:dyDescent="0.35"/>
    <row r="770" s="4" customFormat="1" ht="12.5" x14ac:dyDescent="0.35"/>
    <row r="771" s="4" customFormat="1" ht="12.5" x14ac:dyDescent="0.35"/>
    <row r="772" s="4" customFormat="1" ht="12.5" x14ac:dyDescent="0.35"/>
    <row r="773" s="4" customFormat="1" ht="12.5" x14ac:dyDescent="0.35"/>
    <row r="774" s="4" customFormat="1" ht="12.5" x14ac:dyDescent="0.35"/>
    <row r="775" s="4" customFormat="1" ht="12.5" x14ac:dyDescent="0.35"/>
    <row r="776" s="4" customFormat="1" ht="12.5" x14ac:dyDescent="0.35"/>
    <row r="777" s="4" customFormat="1" ht="12.5" x14ac:dyDescent="0.35"/>
    <row r="778" s="4" customFormat="1" ht="12.5" x14ac:dyDescent="0.35"/>
    <row r="779" s="4" customFormat="1" ht="12.5" x14ac:dyDescent="0.35"/>
    <row r="780" s="4" customFormat="1" ht="12.5" x14ac:dyDescent="0.35"/>
    <row r="781" s="4" customFormat="1" ht="12.5" x14ac:dyDescent="0.35"/>
    <row r="782" s="4" customFormat="1" ht="12.5" x14ac:dyDescent="0.35"/>
    <row r="783" s="4" customFormat="1" ht="12.5" x14ac:dyDescent="0.35"/>
    <row r="784" s="4" customFormat="1" ht="12.5" x14ac:dyDescent="0.35"/>
    <row r="785" s="4" customFormat="1" ht="12.5" x14ac:dyDescent="0.35"/>
    <row r="786" s="4" customFormat="1" ht="12.5" x14ac:dyDescent="0.35"/>
    <row r="787" s="4" customFormat="1" ht="12.5" x14ac:dyDescent="0.35"/>
    <row r="788" s="4" customFormat="1" ht="12.5" x14ac:dyDescent="0.35"/>
    <row r="789" s="4" customFormat="1" ht="12.5" x14ac:dyDescent="0.35"/>
    <row r="790" s="4" customFormat="1" ht="12.5" x14ac:dyDescent="0.35"/>
    <row r="791" s="4" customFormat="1" ht="12.5" x14ac:dyDescent="0.35"/>
    <row r="792" s="4" customFormat="1" ht="12.5" x14ac:dyDescent="0.35"/>
    <row r="793" s="4" customFormat="1" ht="12.5" x14ac:dyDescent="0.35"/>
    <row r="794" s="4" customFormat="1" ht="12.5" x14ac:dyDescent="0.35"/>
    <row r="795" s="4" customFormat="1" ht="12.5" x14ac:dyDescent="0.35"/>
    <row r="796" s="4" customFormat="1" ht="12.5" x14ac:dyDescent="0.35"/>
    <row r="797" s="4" customFormat="1" ht="12.5" x14ac:dyDescent="0.35"/>
    <row r="798" s="4" customFormat="1" ht="12.5" x14ac:dyDescent="0.35"/>
    <row r="799" s="4" customFormat="1" ht="12.5" x14ac:dyDescent="0.35"/>
    <row r="800" s="4" customFormat="1" ht="12.5" x14ac:dyDescent="0.35"/>
    <row r="801" s="4" customFormat="1" ht="12.5" x14ac:dyDescent="0.35"/>
    <row r="802" s="4" customFormat="1" ht="12.5" x14ac:dyDescent="0.35"/>
    <row r="803" s="4" customFormat="1" ht="12.5" x14ac:dyDescent="0.35"/>
    <row r="804" s="4" customFormat="1" ht="12.5" x14ac:dyDescent="0.35"/>
    <row r="805" s="4" customFormat="1" ht="12.5" x14ac:dyDescent="0.35"/>
    <row r="806" s="4" customFormat="1" ht="12.5" x14ac:dyDescent="0.35"/>
    <row r="807" s="4" customFormat="1" ht="12.5" x14ac:dyDescent="0.35"/>
    <row r="808" s="4" customFormat="1" ht="12.5" x14ac:dyDescent="0.35"/>
    <row r="809" s="4" customFormat="1" ht="12.5" x14ac:dyDescent="0.35"/>
    <row r="810" s="4" customFormat="1" ht="12.5" x14ac:dyDescent="0.35"/>
    <row r="811" s="4" customFormat="1" ht="12.5" x14ac:dyDescent="0.35"/>
    <row r="812" s="4" customFormat="1" ht="12.5" x14ac:dyDescent="0.35"/>
    <row r="813" s="4" customFormat="1" ht="12.5" x14ac:dyDescent="0.35"/>
    <row r="814" s="4" customFormat="1" ht="12.5" x14ac:dyDescent="0.35"/>
    <row r="815" s="4" customFormat="1" ht="12.5" x14ac:dyDescent="0.35"/>
    <row r="816" s="4" customFormat="1" ht="12.5" x14ac:dyDescent="0.35"/>
    <row r="817" s="4" customFormat="1" ht="12.5" x14ac:dyDescent="0.35"/>
    <row r="818" s="4" customFormat="1" ht="12.5" x14ac:dyDescent="0.35"/>
    <row r="819" s="4" customFormat="1" ht="12.5" x14ac:dyDescent="0.35"/>
    <row r="820" s="4" customFormat="1" ht="12.5" x14ac:dyDescent="0.35"/>
    <row r="821" s="4" customFormat="1" ht="12.5" x14ac:dyDescent="0.35"/>
    <row r="822" s="4" customFormat="1" ht="12.5" x14ac:dyDescent="0.35"/>
    <row r="823" s="4" customFormat="1" ht="12.5" x14ac:dyDescent="0.35"/>
    <row r="824" s="4" customFormat="1" ht="12.5" x14ac:dyDescent="0.35"/>
    <row r="825" s="4" customFormat="1" ht="12.5" x14ac:dyDescent="0.35"/>
    <row r="826" s="4" customFormat="1" ht="12.5" x14ac:dyDescent="0.35"/>
    <row r="827" s="4" customFormat="1" ht="12.5" x14ac:dyDescent="0.35"/>
    <row r="828" s="4" customFormat="1" ht="12.5" x14ac:dyDescent="0.35"/>
    <row r="829" s="4" customFormat="1" ht="12.5" x14ac:dyDescent="0.35"/>
    <row r="830" s="4" customFormat="1" ht="12.5" x14ac:dyDescent="0.35"/>
    <row r="831" s="4" customFormat="1" ht="12.5" x14ac:dyDescent="0.35"/>
    <row r="832" s="4" customFormat="1" ht="12.5" x14ac:dyDescent="0.35"/>
    <row r="833" s="4" customFormat="1" ht="12.5" x14ac:dyDescent="0.35"/>
    <row r="834" s="4" customFormat="1" ht="12.5" x14ac:dyDescent="0.35"/>
    <row r="835" s="4" customFormat="1" ht="12.5" x14ac:dyDescent="0.35"/>
    <row r="836" s="4" customFormat="1" ht="12.5" x14ac:dyDescent="0.35"/>
    <row r="837" s="4" customFormat="1" ht="12.5" x14ac:dyDescent="0.35"/>
    <row r="838" s="4" customFormat="1" ht="12.5" x14ac:dyDescent="0.35"/>
    <row r="839" s="4" customFormat="1" ht="12.5" x14ac:dyDescent="0.35"/>
    <row r="840" s="4" customFormat="1" ht="12.5" x14ac:dyDescent="0.35"/>
    <row r="841" s="4" customFormat="1" ht="12.5" x14ac:dyDescent="0.35"/>
    <row r="842" s="4" customFormat="1" ht="12.5" x14ac:dyDescent="0.35"/>
    <row r="843" s="4" customFormat="1" ht="12.5" x14ac:dyDescent="0.35"/>
    <row r="844" s="4" customFormat="1" ht="12.5" x14ac:dyDescent="0.35"/>
    <row r="845" s="4" customFormat="1" ht="12.5" x14ac:dyDescent="0.35"/>
    <row r="846" s="4" customFormat="1" ht="12.5" x14ac:dyDescent="0.35"/>
    <row r="847" s="4" customFormat="1" ht="12.5" x14ac:dyDescent="0.35"/>
    <row r="848" s="4" customFormat="1" ht="12.5" x14ac:dyDescent="0.35"/>
    <row r="849" s="4" customFormat="1" ht="12.5" x14ac:dyDescent="0.35"/>
    <row r="850" s="4" customFormat="1" ht="12.5" x14ac:dyDescent="0.35"/>
    <row r="851" s="4" customFormat="1" ht="12.5" x14ac:dyDescent="0.35"/>
    <row r="852" s="4" customFormat="1" ht="12.5" x14ac:dyDescent="0.35"/>
    <row r="853" s="4" customFormat="1" ht="12.5" x14ac:dyDescent="0.35"/>
    <row r="854" s="4" customFormat="1" ht="12.5" x14ac:dyDescent="0.35"/>
    <row r="855" s="4" customFormat="1" ht="12.5" x14ac:dyDescent="0.35"/>
    <row r="856" s="4" customFormat="1" ht="12.5" x14ac:dyDescent="0.35"/>
    <row r="857" s="4" customFormat="1" ht="12.5" x14ac:dyDescent="0.35"/>
    <row r="858" s="4" customFormat="1" ht="12.5" x14ac:dyDescent="0.35"/>
    <row r="859" s="4" customFormat="1" ht="12.5" x14ac:dyDescent="0.35"/>
    <row r="860" s="4" customFormat="1" ht="12.5" x14ac:dyDescent="0.35"/>
    <row r="861" s="4" customFormat="1" ht="12.5" x14ac:dyDescent="0.35"/>
    <row r="862" s="4" customFormat="1" ht="12.5" x14ac:dyDescent="0.35"/>
    <row r="863" s="4" customFormat="1" ht="12.5" x14ac:dyDescent="0.35"/>
    <row r="864" s="4" customFormat="1" ht="12.5" x14ac:dyDescent="0.35"/>
    <row r="865" s="4" customFormat="1" ht="12.5" x14ac:dyDescent="0.35"/>
    <row r="866" s="4" customFormat="1" ht="12.5" x14ac:dyDescent="0.35"/>
    <row r="867" s="4" customFormat="1" ht="12.5" x14ac:dyDescent="0.35"/>
    <row r="868" s="4" customFormat="1" ht="12.5" x14ac:dyDescent="0.35"/>
    <row r="869" s="4" customFormat="1" ht="12.5" x14ac:dyDescent="0.35"/>
    <row r="870" s="4" customFormat="1" ht="12.5" x14ac:dyDescent="0.35"/>
    <row r="871" s="4" customFormat="1" ht="12.5" x14ac:dyDescent="0.35"/>
    <row r="872" s="4" customFormat="1" ht="12.5" x14ac:dyDescent="0.35"/>
    <row r="873" s="4" customFormat="1" ht="12.5" x14ac:dyDescent="0.35"/>
    <row r="874" s="4" customFormat="1" ht="12.5" x14ac:dyDescent="0.35"/>
    <row r="875" s="4" customFormat="1" ht="12.5" x14ac:dyDescent="0.35"/>
    <row r="876" s="4" customFormat="1" ht="12.5" x14ac:dyDescent="0.35"/>
    <row r="877" s="4" customFormat="1" ht="12.5" x14ac:dyDescent="0.35"/>
    <row r="878" s="4" customFormat="1" ht="12.5" x14ac:dyDescent="0.35"/>
    <row r="879" s="4" customFormat="1" ht="12.5" x14ac:dyDescent="0.35"/>
    <row r="880" s="4" customFormat="1" ht="12.5" x14ac:dyDescent="0.35"/>
    <row r="881" s="4" customFormat="1" ht="12.5" x14ac:dyDescent="0.35"/>
    <row r="882" s="4" customFormat="1" ht="12.5" x14ac:dyDescent="0.35"/>
    <row r="883" s="4" customFormat="1" ht="12.5" x14ac:dyDescent="0.35"/>
    <row r="884" s="4" customFormat="1" ht="12.5" x14ac:dyDescent="0.35"/>
    <row r="885" s="4" customFormat="1" ht="12.5" x14ac:dyDescent="0.35"/>
    <row r="886" s="4" customFormat="1" ht="12.5" x14ac:dyDescent="0.35"/>
    <row r="887" s="4" customFormat="1" ht="12.5" x14ac:dyDescent="0.35"/>
    <row r="888" s="4" customFormat="1" ht="12.5" x14ac:dyDescent="0.35"/>
    <row r="889" s="4" customFormat="1" ht="12.5" x14ac:dyDescent="0.35"/>
    <row r="890" s="4" customFormat="1" ht="12.5" x14ac:dyDescent="0.35"/>
    <row r="891" s="4" customFormat="1" ht="12.5" x14ac:dyDescent="0.35"/>
    <row r="892" s="4" customFormat="1" ht="12.5" x14ac:dyDescent="0.35"/>
    <row r="893" s="4" customFormat="1" ht="12.5" x14ac:dyDescent="0.35"/>
    <row r="894" s="4" customFormat="1" ht="12.5" x14ac:dyDescent="0.35"/>
    <row r="895" s="4" customFormat="1" ht="12.5" x14ac:dyDescent="0.35"/>
    <row r="896" s="4" customFormat="1" ht="12.5" x14ac:dyDescent="0.35"/>
    <row r="897" s="4" customFormat="1" ht="12.5" x14ac:dyDescent="0.35"/>
    <row r="898" s="4" customFormat="1" ht="12.5" x14ac:dyDescent="0.35"/>
    <row r="899" s="4" customFormat="1" ht="12.5" x14ac:dyDescent="0.35"/>
    <row r="900" s="4" customFormat="1" ht="12.5" x14ac:dyDescent="0.35"/>
    <row r="901" s="4" customFormat="1" ht="12.5" x14ac:dyDescent="0.35"/>
    <row r="902" s="4" customFormat="1" ht="12.5" x14ac:dyDescent="0.35"/>
    <row r="903" s="4" customFormat="1" ht="12.5" x14ac:dyDescent="0.35"/>
    <row r="904" s="4" customFormat="1" ht="12.5" x14ac:dyDescent="0.35"/>
    <row r="905" s="4" customFormat="1" ht="12.5" x14ac:dyDescent="0.35"/>
    <row r="906" s="4" customFormat="1" ht="12.5" x14ac:dyDescent="0.35"/>
    <row r="907" s="4" customFormat="1" ht="12.5" x14ac:dyDescent="0.35"/>
    <row r="908" s="4" customFormat="1" ht="12.5" x14ac:dyDescent="0.35"/>
    <row r="909" s="4" customFormat="1" ht="12.5" x14ac:dyDescent="0.35"/>
    <row r="910" s="4" customFormat="1" ht="12.5" x14ac:dyDescent="0.35"/>
    <row r="911" s="4" customFormat="1" ht="12.5" x14ac:dyDescent="0.35"/>
    <row r="912" s="4" customFormat="1" ht="12.5" x14ac:dyDescent="0.35"/>
    <row r="913" s="4" customFormat="1" ht="12.5" x14ac:dyDescent="0.35"/>
    <row r="914" s="4" customFormat="1" ht="12.5" x14ac:dyDescent="0.35"/>
    <row r="915" s="4" customFormat="1" ht="12.5" x14ac:dyDescent="0.35"/>
    <row r="916" s="4" customFormat="1" ht="12.5" x14ac:dyDescent="0.35"/>
    <row r="917" s="4" customFormat="1" ht="12.5" x14ac:dyDescent="0.35"/>
    <row r="918" s="4" customFormat="1" ht="12.5" x14ac:dyDescent="0.35"/>
    <row r="919" s="4" customFormat="1" ht="12.5" x14ac:dyDescent="0.35"/>
    <row r="920" s="4" customFormat="1" ht="12.5" x14ac:dyDescent="0.35"/>
    <row r="921" s="4" customFormat="1" ht="12.5" x14ac:dyDescent="0.35"/>
    <row r="922" s="4" customFormat="1" ht="12.5" x14ac:dyDescent="0.35"/>
    <row r="923" s="4" customFormat="1" ht="12.5" x14ac:dyDescent="0.35"/>
    <row r="924" s="4" customFormat="1" ht="12.5" x14ac:dyDescent="0.35"/>
    <row r="925" s="4" customFormat="1" ht="12.5" x14ac:dyDescent="0.35"/>
    <row r="926" s="4" customFormat="1" ht="12.5" x14ac:dyDescent="0.35"/>
    <row r="927" s="4" customFormat="1" ht="12.5" x14ac:dyDescent="0.35"/>
    <row r="928" s="4" customFormat="1" ht="12.5" x14ac:dyDescent="0.35"/>
    <row r="929" s="4" customFormat="1" ht="12.5" x14ac:dyDescent="0.35"/>
    <row r="930" s="4" customFormat="1" ht="12.5" x14ac:dyDescent="0.35"/>
    <row r="931" s="4" customFormat="1" ht="12.5" x14ac:dyDescent="0.35"/>
    <row r="932" s="4" customFormat="1" ht="12.5" x14ac:dyDescent="0.35"/>
    <row r="933" s="4" customFormat="1" ht="12.5" x14ac:dyDescent="0.35"/>
    <row r="934" s="4" customFormat="1" ht="12.5" x14ac:dyDescent="0.35"/>
    <row r="935" s="4" customFormat="1" ht="12.5" x14ac:dyDescent="0.35"/>
    <row r="936" s="4" customFormat="1" ht="12.5" x14ac:dyDescent="0.35"/>
    <row r="937" s="4" customFormat="1" ht="12.5" x14ac:dyDescent="0.35"/>
    <row r="938" s="4" customFormat="1" ht="12.5" x14ac:dyDescent="0.35"/>
    <row r="939" s="4" customFormat="1" ht="12.5" x14ac:dyDescent="0.35"/>
    <row r="940" s="4" customFormat="1" ht="12.5" x14ac:dyDescent="0.35"/>
    <row r="941" s="4" customFormat="1" ht="12.5" x14ac:dyDescent="0.35"/>
    <row r="942" s="4" customFormat="1" ht="12.5" x14ac:dyDescent="0.35"/>
    <row r="943" s="4" customFormat="1" ht="12.5" x14ac:dyDescent="0.35"/>
    <row r="944" s="4" customFormat="1" ht="12.5" x14ac:dyDescent="0.35"/>
    <row r="945" s="4" customFormat="1" ht="12.5" x14ac:dyDescent="0.35"/>
    <row r="946" s="4" customFormat="1" ht="12.5" x14ac:dyDescent="0.35"/>
    <row r="947" s="4" customFormat="1" ht="12.5" x14ac:dyDescent="0.35"/>
    <row r="948" s="4" customFormat="1" ht="12.5" x14ac:dyDescent="0.35"/>
    <row r="949" s="4" customFormat="1" ht="12.5" x14ac:dyDescent="0.35"/>
    <row r="950" s="4" customFormat="1" ht="12.5" x14ac:dyDescent="0.35"/>
    <row r="951" s="4" customFormat="1" ht="12.5" x14ac:dyDescent="0.35"/>
    <row r="952" s="4" customFormat="1" ht="12.5" x14ac:dyDescent="0.35"/>
    <row r="953" s="4" customFormat="1" ht="12.5" x14ac:dyDescent="0.35"/>
    <row r="954" s="4" customFormat="1" ht="12.5" x14ac:dyDescent="0.35"/>
    <row r="955" s="4" customFormat="1" ht="12.5" x14ac:dyDescent="0.35"/>
    <row r="956" s="4" customFormat="1" ht="12.5" x14ac:dyDescent="0.35"/>
    <row r="957" s="4" customFormat="1" ht="12.5" x14ac:dyDescent="0.35"/>
    <row r="958" s="4" customFormat="1" ht="12.5" x14ac:dyDescent="0.35"/>
    <row r="959" s="4" customFormat="1" ht="12.5" x14ac:dyDescent="0.35"/>
    <row r="960" s="4" customFormat="1" ht="12.5" x14ac:dyDescent="0.35"/>
    <row r="961" s="4" customFormat="1" ht="12.5" x14ac:dyDescent="0.35"/>
    <row r="962" s="4" customFormat="1" ht="12.5" x14ac:dyDescent="0.35"/>
    <row r="963" s="4" customFormat="1" ht="12.5" x14ac:dyDescent="0.35"/>
    <row r="964" s="4" customFormat="1" ht="12.5" x14ac:dyDescent="0.35"/>
    <row r="965" s="4" customFormat="1" ht="12.5" x14ac:dyDescent="0.35"/>
    <row r="966" s="4" customFormat="1" ht="12.5" x14ac:dyDescent="0.35"/>
    <row r="967" s="4" customFormat="1" ht="12.5" x14ac:dyDescent="0.35"/>
    <row r="968" s="4" customFormat="1" ht="12.5" x14ac:dyDescent="0.35"/>
    <row r="969" s="4" customFormat="1" ht="12.5" x14ac:dyDescent="0.35"/>
    <row r="970" s="4" customFormat="1" ht="12.5" x14ac:dyDescent="0.35"/>
    <row r="971" s="4" customFormat="1" ht="12.5" x14ac:dyDescent="0.35"/>
    <row r="972" s="4" customFormat="1" ht="12.5" x14ac:dyDescent="0.35"/>
    <row r="973" s="4" customFormat="1" ht="12.5" x14ac:dyDescent="0.35"/>
    <row r="974" s="4" customFormat="1" ht="12.5" x14ac:dyDescent="0.35"/>
    <row r="975" s="4" customFormat="1" ht="12.5" x14ac:dyDescent="0.35"/>
    <row r="976" s="4" customFormat="1" ht="12.5" x14ac:dyDescent="0.35"/>
    <row r="977" s="4" customFormat="1" ht="12.5" x14ac:dyDescent="0.35"/>
    <row r="978" s="4" customFormat="1" ht="12.5" x14ac:dyDescent="0.35"/>
    <row r="979" s="4" customFormat="1" ht="12.5" x14ac:dyDescent="0.35"/>
    <row r="980" s="4" customFormat="1" ht="12.5" x14ac:dyDescent="0.35"/>
    <row r="981" s="4" customFormat="1" ht="12.5" x14ac:dyDescent="0.35"/>
    <row r="982" s="4" customFormat="1" ht="12.5" x14ac:dyDescent="0.35"/>
    <row r="983" s="4" customFormat="1" ht="12.5" x14ac:dyDescent="0.35"/>
    <row r="984" s="4" customFormat="1" ht="12.5" x14ac:dyDescent="0.35"/>
    <row r="985" s="4" customFormat="1" ht="12.5" x14ac:dyDescent="0.35"/>
    <row r="986" s="4" customFormat="1" ht="12.5" x14ac:dyDescent="0.35"/>
    <row r="987" s="4" customFormat="1" ht="12.5" x14ac:dyDescent="0.35"/>
    <row r="988" s="4" customFormat="1" ht="12.5" x14ac:dyDescent="0.35"/>
    <row r="989" s="4" customFormat="1" ht="12.5" x14ac:dyDescent="0.35"/>
    <row r="990" s="4" customFormat="1" ht="12.5" x14ac:dyDescent="0.35"/>
    <row r="991" s="4" customFormat="1" ht="12.5" x14ac:dyDescent="0.35"/>
    <row r="992" s="4" customFormat="1" ht="12.5" x14ac:dyDescent="0.35"/>
    <row r="993" s="4" customFormat="1" ht="12.5" x14ac:dyDescent="0.35"/>
    <row r="994" s="4" customFormat="1" ht="12.5" x14ac:dyDescent="0.35"/>
    <row r="995" s="4" customFormat="1" ht="12.5" x14ac:dyDescent="0.35"/>
    <row r="996" s="4" customFormat="1" ht="12.5" x14ac:dyDescent="0.35"/>
    <row r="997" s="4" customFormat="1" ht="12.5" x14ac:dyDescent="0.35"/>
    <row r="998" s="4" customFormat="1" ht="12.5" x14ac:dyDescent="0.35"/>
    <row r="999" s="4" customFormat="1" ht="12.5" x14ac:dyDescent="0.35"/>
    <row r="1000" s="4" customFormat="1" ht="12.5" x14ac:dyDescent="0.35"/>
    <row r="1001" s="4" customFormat="1" ht="12.5" x14ac:dyDescent="0.35"/>
    <row r="1002" s="4" customFormat="1" ht="12.5" x14ac:dyDescent="0.35"/>
    <row r="1003" s="4" customFormat="1" ht="12.5" x14ac:dyDescent="0.35"/>
    <row r="1004" s="4" customFormat="1" ht="12.5" x14ac:dyDescent="0.35"/>
    <row r="1005" s="4" customFormat="1" ht="12.5" x14ac:dyDescent="0.35"/>
    <row r="1006" s="4" customFormat="1" ht="12.5" x14ac:dyDescent="0.35"/>
    <row r="1007" s="4" customFormat="1" ht="12.5" x14ac:dyDescent="0.35"/>
    <row r="1008" s="4" customFormat="1" ht="12.5" x14ac:dyDescent="0.35"/>
    <row r="1009" s="4" customFormat="1" ht="12.5" x14ac:dyDescent="0.35"/>
    <row r="1010" s="4" customFormat="1" ht="12.5" x14ac:dyDescent="0.35"/>
    <row r="1011" s="4" customFormat="1" ht="12.5" x14ac:dyDescent="0.35"/>
    <row r="1012" s="4" customFormat="1" ht="12.5" x14ac:dyDescent="0.35"/>
    <row r="1013" s="4" customFormat="1" ht="12.5" x14ac:dyDescent="0.35"/>
    <row r="1014" s="4" customFormat="1" ht="12.5" x14ac:dyDescent="0.35"/>
    <row r="1015" s="4" customFormat="1" ht="12.5" x14ac:dyDescent="0.35"/>
    <row r="1016" s="4" customFormat="1" ht="12.5" x14ac:dyDescent="0.35"/>
    <row r="1017" s="4" customFormat="1" ht="12.5" x14ac:dyDescent="0.35"/>
    <row r="1018" s="4" customFormat="1" ht="12.5" x14ac:dyDescent="0.35"/>
    <row r="1019" s="4" customFormat="1" ht="12.5" x14ac:dyDescent="0.35"/>
    <row r="1020" s="4" customFormat="1" ht="12.5" x14ac:dyDescent="0.35"/>
    <row r="1021" s="4" customFormat="1" ht="12.5" x14ac:dyDescent="0.35"/>
    <row r="1022" s="4" customFormat="1" ht="12.5" x14ac:dyDescent="0.35"/>
    <row r="1023" s="4" customFormat="1" ht="12.5" x14ac:dyDescent="0.35"/>
    <row r="1024" s="4" customFormat="1" ht="12.5" x14ac:dyDescent="0.35"/>
    <row r="1025" s="4" customFormat="1" ht="12.5" x14ac:dyDescent="0.35"/>
    <row r="1026" s="4" customFormat="1" ht="12.5" x14ac:dyDescent="0.35"/>
    <row r="1027" s="4" customFormat="1" ht="12.5" x14ac:dyDescent="0.35"/>
    <row r="1028" s="4" customFormat="1" ht="12.5" x14ac:dyDescent="0.35"/>
    <row r="1029" s="4" customFormat="1" ht="12.5" x14ac:dyDescent="0.35"/>
    <row r="1030" s="4" customFormat="1" ht="12.5" x14ac:dyDescent="0.35"/>
    <row r="1031" s="4" customFormat="1" ht="12.5" x14ac:dyDescent="0.35"/>
    <row r="1032" s="4" customFormat="1" ht="12.5" x14ac:dyDescent="0.35"/>
    <row r="1033" s="4" customFormat="1" ht="12.5" x14ac:dyDescent="0.35"/>
    <row r="1034" s="4" customFormat="1" ht="12.5" x14ac:dyDescent="0.35"/>
    <row r="1035" s="4" customFormat="1" ht="12.5" x14ac:dyDescent="0.35"/>
    <row r="1036" s="4" customFormat="1" ht="12.5" x14ac:dyDescent="0.35"/>
    <row r="1037" s="4" customFormat="1" ht="12.5" x14ac:dyDescent="0.35"/>
    <row r="1038" s="4" customFormat="1" ht="12.5" x14ac:dyDescent="0.35"/>
    <row r="1039" s="4" customFormat="1" ht="12.5" x14ac:dyDescent="0.35"/>
    <row r="1040" s="4" customFormat="1" ht="12.5" x14ac:dyDescent="0.35"/>
    <row r="1041" s="4" customFormat="1" ht="12.5" x14ac:dyDescent="0.35"/>
    <row r="1042" s="4" customFormat="1" ht="12.5" x14ac:dyDescent="0.35"/>
    <row r="1043" s="4" customFormat="1" ht="12.5" x14ac:dyDescent="0.35"/>
    <row r="1044" s="4" customFormat="1" ht="12.5" x14ac:dyDescent="0.35"/>
    <row r="1045" s="4" customFormat="1" ht="12.5" x14ac:dyDescent="0.35"/>
    <row r="1046" s="4" customFormat="1" ht="12.5" x14ac:dyDescent="0.35"/>
    <row r="1047" s="4" customFormat="1" ht="12.5" x14ac:dyDescent="0.35"/>
    <row r="1048" s="4" customFormat="1" ht="12.5" x14ac:dyDescent="0.35"/>
    <row r="1049" s="4" customFormat="1" ht="12.5" x14ac:dyDescent="0.35"/>
    <row r="1050" s="4" customFormat="1" ht="12.5" x14ac:dyDescent="0.35"/>
    <row r="1051" s="4" customFormat="1" ht="12.5" x14ac:dyDescent="0.35"/>
    <row r="1052" s="4" customFormat="1" ht="12.5" x14ac:dyDescent="0.35"/>
    <row r="1053" s="4" customFormat="1" ht="12.5" x14ac:dyDescent="0.35"/>
    <row r="1054" s="4" customFormat="1" ht="12.5" x14ac:dyDescent="0.35"/>
    <row r="1055" s="4" customFormat="1" ht="12.5" x14ac:dyDescent="0.35"/>
    <row r="1056" s="4" customFormat="1" ht="12.5" x14ac:dyDescent="0.35"/>
    <row r="1057" s="4" customFormat="1" ht="12.5" x14ac:dyDescent="0.35"/>
    <row r="1058" s="4" customFormat="1" ht="12.5" x14ac:dyDescent="0.35"/>
    <row r="1059" s="4" customFormat="1" ht="12.5" x14ac:dyDescent="0.35"/>
    <row r="1060" s="4" customFormat="1" ht="12.5" x14ac:dyDescent="0.35"/>
    <row r="1061" s="4" customFormat="1" ht="12.5" x14ac:dyDescent="0.35"/>
    <row r="1062" s="4" customFormat="1" ht="12.5" x14ac:dyDescent="0.35"/>
    <row r="1063" s="4" customFormat="1" ht="12.5" x14ac:dyDescent="0.35"/>
    <row r="1064" s="4" customFormat="1" ht="12.5" x14ac:dyDescent="0.35"/>
    <row r="1065" s="4" customFormat="1" ht="12.5" x14ac:dyDescent="0.35"/>
    <row r="1066" s="4" customFormat="1" ht="12.5" x14ac:dyDescent="0.35"/>
    <row r="1067" s="4" customFormat="1" ht="12.5" x14ac:dyDescent="0.35"/>
    <row r="1068" s="4" customFormat="1" ht="12.5" x14ac:dyDescent="0.35"/>
    <row r="1069" s="4" customFormat="1" ht="12.5" x14ac:dyDescent="0.35"/>
    <row r="1070" s="4" customFormat="1" ht="12.5" x14ac:dyDescent="0.35"/>
    <row r="1071" s="4" customFormat="1" ht="12.5" x14ac:dyDescent="0.35"/>
    <row r="1072" s="4" customFormat="1" ht="12.5" x14ac:dyDescent="0.35"/>
    <row r="1073" s="4" customFormat="1" ht="12.5" x14ac:dyDescent="0.35"/>
    <row r="1074" s="4" customFormat="1" ht="12.5" x14ac:dyDescent="0.35"/>
    <row r="1075" s="4" customFormat="1" ht="12.5" x14ac:dyDescent="0.35"/>
    <row r="1076" s="4" customFormat="1" ht="12.5" x14ac:dyDescent="0.35"/>
    <row r="1077" s="4" customFormat="1" ht="12.5" x14ac:dyDescent="0.35"/>
    <row r="1078" s="4" customFormat="1" ht="12.5" x14ac:dyDescent="0.35"/>
    <row r="1079" s="4" customFormat="1" ht="12.5" x14ac:dyDescent="0.35"/>
    <row r="1080" s="4" customFormat="1" ht="12.5" x14ac:dyDescent="0.35"/>
    <row r="1081" s="4" customFormat="1" ht="12.5" x14ac:dyDescent="0.35"/>
    <row r="1082" s="4" customFormat="1" ht="12.5" x14ac:dyDescent="0.35"/>
    <row r="1083" s="4" customFormat="1" ht="12.5" x14ac:dyDescent="0.35"/>
    <row r="1084" s="4" customFormat="1" ht="12.5" x14ac:dyDescent="0.35"/>
    <row r="1085" s="4" customFormat="1" ht="12.5" x14ac:dyDescent="0.35"/>
    <row r="1086" s="4" customFormat="1" ht="12.5" x14ac:dyDescent="0.35"/>
    <row r="1087" s="4" customFormat="1" ht="12.5" x14ac:dyDescent="0.35"/>
    <row r="1088" s="4" customFormat="1" ht="12.5" x14ac:dyDescent="0.35"/>
    <row r="1089" spans="1:1" s="4" customFormat="1" ht="12.5" x14ac:dyDescent="0.35"/>
    <row r="1090" spans="1:1" s="4" customFormat="1" ht="12.5" x14ac:dyDescent="0.35"/>
    <row r="1091" spans="1:1" x14ac:dyDescent="0.35">
      <c r="A1091" s="4"/>
    </row>
    <row r="1092" spans="1:1" x14ac:dyDescent="0.35">
      <c r="A1092" s="4"/>
    </row>
  </sheetData>
  <sheetProtection algorithmName="SHA-512" hashValue="SYY5XYhLE4KGgHfk1S2FYcVD4TB1aOcO5/NzALmWKpafNAy3o7XM54y+UDDNle1nFdUCMuymi17nyGveItNTnQ==" saltValue="AItCY6DnYfoh0qrDAU1x2g==" spinCount="100000" sheet="1" objects="1" scenarios="1"/>
  <pageMargins left="0.70866141732283472" right="0.70866141732283472" top="0.74803149606299213" bottom="0.74803149606299213" header="0.31496062992125984" footer="0.31496062992125984"/>
  <pageSetup paperSize="9" scale="99" fitToHeight="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codeName="Blad3">
    <pageSetUpPr fitToPage="1"/>
  </sheetPr>
  <dimension ref="A1:Q503"/>
  <sheetViews>
    <sheetView zoomScaleNormal="100" workbookViewId="0">
      <selection activeCell="F26" sqref="F26"/>
    </sheetView>
  </sheetViews>
  <sheetFormatPr defaultColWidth="12.453125" defaultRowHeight="13" x14ac:dyDescent="0.35"/>
  <cols>
    <col min="1" max="1" width="4.1796875" style="28" customWidth="1"/>
    <col min="2" max="2" width="44.7265625" style="44" customWidth="1"/>
    <col min="3" max="3" width="29.54296875" style="44" customWidth="1"/>
    <col min="4" max="4" width="18.81640625" style="152" bestFit="1" customWidth="1"/>
    <col min="5" max="5" width="33.7265625" style="44" customWidth="1"/>
    <col min="6" max="6" width="18.453125" style="152" bestFit="1" customWidth="1"/>
    <col min="7" max="7" width="22.81640625" style="153" bestFit="1" customWidth="1"/>
    <col min="8" max="8" width="5.1796875" style="154" customWidth="1"/>
    <col min="9" max="9" width="5" style="42" customWidth="1"/>
    <col min="10" max="10" width="8.453125" style="43" customWidth="1"/>
    <col min="11" max="11" width="16.7265625" style="42" customWidth="1"/>
    <col min="12" max="17" width="49.1796875" style="42" customWidth="1"/>
    <col min="18" max="16384" width="12.453125" style="44"/>
  </cols>
  <sheetData>
    <row r="1" spans="1:17" thickBot="1" x14ac:dyDescent="0.4">
      <c r="B1" s="38"/>
      <c r="C1" s="39"/>
      <c r="D1" s="39"/>
      <c r="E1" s="38"/>
      <c r="F1" s="166"/>
      <c r="G1" s="41"/>
      <c r="H1" s="39"/>
    </row>
    <row r="2" spans="1:17" s="51" customFormat="1" ht="14.5" customHeight="1" x14ac:dyDescent="0.35">
      <c r="A2" s="26"/>
      <c r="B2" s="45" t="s">
        <v>16</v>
      </c>
      <c r="C2" s="250" t="s">
        <v>67</v>
      </c>
      <c r="D2" s="251"/>
      <c r="E2" s="252"/>
      <c r="F2" s="46"/>
      <c r="G2" s="47"/>
      <c r="H2" s="48"/>
      <c r="I2" s="49"/>
      <c r="J2" s="50"/>
      <c r="K2" s="49"/>
      <c r="L2" s="49"/>
      <c r="M2" s="49"/>
      <c r="N2" s="49"/>
      <c r="O2" s="49"/>
      <c r="P2" s="42"/>
      <c r="Q2" s="42"/>
    </row>
    <row r="3" spans="1:17" s="57" customFormat="1" ht="14.5" customHeight="1" x14ac:dyDescent="0.35">
      <c r="A3" s="52"/>
      <c r="B3" s="53" t="s">
        <v>0</v>
      </c>
      <c r="C3" s="253" t="s">
        <v>68</v>
      </c>
      <c r="D3" s="254"/>
      <c r="E3" s="255"/>
      <c r="F3" s="54"/>
      <c r="G3" s="55"/>
      <c r="H3" s="56"/>
      <c r="I3" s="39"/>
      <c r="J3" s="38"/>
      <c r="K3" s="39"/>
      <c r="L3" s="39"/>
      <c r="M3" s="39"/>
      <c r="N3" s="39"/>
      <c r="O3" s="39"/>
      <c r="P3" s="42"/>
      <c r="Q3" s="42"/>
    </row>
    <row r="4" spans="1:17" s="57" customFormat="1" ht="15" customHeight="1" thickBot="1" x14ac:dyDescent="0.4">
      <c r="A4" s="52"/>
      <c r="B4" s="58" t="s">
        <v>98</v>
      </c>
      <c r="C4" s="256"/>
      <c r="D4" s="257"/>
      <c r="E4" s="258"/>
      <c r="F4" s="59"/>
      <c r="G4" s="55"/>
      <c r="H4" s="56"/>
      <c r="I4" s="39"/>
      <c r="J4" s="38"/>
      <c r="K4" s="39"/>
      <c r="L4" s="39"/>
      <c r="M4" s="39"/>
      <c r="N4" s="39"/>
      <c r="O4" s="39"/>
      <c r="P4" s="42"/>
      <c r="Q4" s="42"/>
    </row>
    <row r="5" spans="1:17" s="57" customFormat="1" ht="14.5" customHeight="1" x14ac:dyDescent="0.35">
      <c r="A5" s="52"/>
      <c r="B5" s="60"/>
      <c r="C5" s="61"/>
      <c r="D5" s="61"/>
      <c r="E5" s="61"/>
      <c r="F5" s="55"/>
      <c r="G5" s="55"/>
      <c r="H5" s="56"/>
      <c r="I5" s="39"/>
      <c r="J5" s="38"/>
      <c r="K5" s="39"/>
      <c r="L5" s="39"/>
      <c r="M5" s="39"/>
      <c r="N5" s="39"/>
      <c r="O5" s="39"/>
      <c r="P5" s="42"/>
      <c r="Q5" s="42"/>
    </row>
    <row r="6" spans="1:17" s="57" customFormat="1" ht="15" thickBot="1" x14ac:dyDescent="0.4">
      <c r="A6" s="52"/>
      <c r="B6" s="62" t="s">
        <v>124</v>
      </c>
      <c r="C6" s="63"/>
      <c r="D6" s="64"/>
      <c r="E6" s="65"/>
      <c r="F6" s="66"/>
      <c r="G6" s="67"/>
      <c r="H6" s="48"/>
      <c r="I6" s="39"/>
      <c r="J6" s="38"/>
      <c r="K6" s="39"/>
      <c r="L6" s="39"/>
      <c r="M6" s="39"/>
      <c r="N6" s="39"/>
      <c r="O6" s="39"/>
      <c r="P6" s="42"/>
      <c r="Q6" s="42"/>
    </row>
    <row r="7" spans="1:17" s="57" customFormat="1" ht="14.5" customHeight="1" x14ac:dyDescent="0.35">
      <c r="A7" s="52"/>
      <c r="B7" s="68" t="s">
        <v>26</v>
      </c>
      <c r="C7" s="69">
        <v>0</v>
      </c>
      <c r="D7" s="182" t="str">
        <f>IF(C7=0,"",IF(C7&lt;25000,"De subsidieverlening voor deze activiteit kan niet lager zijn dan € 25.000",IF(C7&gt;250000,"De subsidieverlening voor deze activiteit kan niet hoger zijn dan € 250.000","")))</f>
        <v/>
      </c>
      <c r="E7" s="55"/>
      <c r="F7" s="55"/>
      <c r="G7" s="39"/>
      <c r="H7" s="38"/>
      <c r="I7" s="39"/>
      <c r="J7" s="39"/>
      <c r="K7" s="39"/>
      <c r="L7" s="39"/>
      <c r="M7" s="39"/>
      <c r="N7" s="39"/>
      <c r="O7" s="39"/>
      <c r="P7" s="42"/>
      <c r="Q7" s="42"/>
    </row>
    <row r="8" spans="1:17" s="57" customFormat="1" ht="14.5" customHeight="1" x14ac:dyDescent="0.35">
      <c r="A8" s="52"/>
      <c r="B8" s="70" t="s">
        <v>27</v>
      </c>
      <c r="C8" s="71">
        <v>0</v>
      </c>
      <c r="D8" s="182" t="str">
        <f>IF(C8=0,"",IF(C8&lt;25000,"De subsidieverlening voor deze activiteit kan niet lager zijn dan € 25.000",IF(C8&gt;250000,"De subsidieverlening voor deze activiteit kan niet hoger zijn dan € 250.000","")))</f>
        <v/>
      </c>
      <c r="E8" s="55"/>
      <c r="F8" s="55"/>
      <c r="G8" s="39"/>
      <c r="H8" s="38"/>
      <c r="I8" s="39"/>
      <c r="J8" s="39"/>
      <c r="K8" s="39"/>
      <c r="L8" s="39"/>
      <c r="M8" s="39"/>
      <c r="N8" s="39"/>
      <c r="O8" s="39"/>
      <c r="P8" s="42"/>
      <c r="Q8" s="42"/>
    </row>
    <row r="9" spans="1:17" s="57" customFormat="1" ht="14.5" customHeight="1" x14ac:dyDescent="0.35">
      <c r="A9" s="52"/>
      <c r="B9" s="72" t="s">
        <v>28</v>
      </c>
      <c r="C9" s="71">
        <v>0</v>
      </c>
      <c r="D9" s="182" t="str">
        <f>IF(C9=0,"",IF(C9&lt;25000,"De subsidieverlening voor deze activiteit kan niet lager zijn dan € 25.000",IF(C9&gt;250000,"De subsidieverlening voor deze activiteit kan niet hoger zijn dan € 250.000","")))</f>
        <v/>
      </c>
      <c r="E9" s="55"/>
      <c r="F9" s="55"/>
      <c r="G9" s="39"/>
      <c r="H9" s="38"/>
      <c r="I9" s="39"/>
      <c r="J9" s="39"/>
      <c r="K9" s="39"/>
      <c r="L9" s="39"/>
      <c r="M9" s="39"/>
      <c r="N9" s="39"/>
      <c r="O9" s="39"/>
      <c r="P9" s="42"/>
      <c r="Q9" s="42"/>
    </row>
    <row r="10" spans="1:17" s="57" customFormat="1" ht="14.5" customHeight="1" x14ac:dyDescent="0.35">
      <c r="A10" s="52"/>
      <c r="B10" s="72" t="s">
        <v>29</v>
      </c>
      <c r="C10" s="71">
        <v>0</v>
      </c>
      <c r="D10" s="182" t="str">
        <f>IF(C10=0,"",IF(C10&lt;25000,"De subsidieverlening voor deze activiteit kan niet lager zijn dan € 25.000",IF(C10&gt;250000,"De subsidieverlening voor deze activiteit kan niet hoger zijn dan € 250.000","")))</f>
        <v/>
      </c>
      <c r="E10" s="55"/>
      <c r="F10" s="55"/>
      <c r="G10" s="39"/>
      <c r="H10" s="38"/>
      <c r="I10" s="39"/>
      <c r="J10" s="39"/>
      <c r="K10" s="39"/>
      <c r="L10" s="39"/>
      <c r="M10" s="39"/>
      <c r="N10" s="39"/>
      <c r="O10" s="39"/>
      <c r="P10" s="42"/>
      <c r="Q10" s="42"/>
    </row>
    <row r="11" spans="1:17" s="57" customFormat="1" ht="14.5" customHeight="1" x14ac:dyDescent="0.35">
      <c r="A11" s="52"/>
      <c r="B11" s="72" t="s">
        <v>30</v>
      </c>
      <c r="C11" s="71">
        <v>0</v>
      </c>
      <c r="D11" s="182" t="str">
        <f>IF(C11&gt;25000,"De subsidieverlening voor deze activiteit kan niet hoger zijn dan € 25.000","")</f>
        <v/>
      </c>
      <c r="E11" s="55"/>
      <c r="F11" s="55"/>
      <c r="G11" s="39"/>
      <c r="H11" s="38"/>
      <c r="I11" s="39"/>
      <c r="J11" s="39"/>
      <c r="K11" s="39"/>
      <c r="L11" s="39"/>
      <c r="M11" s="39"/>
      <c r="N11" s="39"/>
      <c r="O11" s="39"/>
      <c r="P11" s="42"/>
      <c r="Q11" s="42"/>
    </row>
    <row r="12" spans="1:17" s="57" customFormat="1" ht="14.5" customHeight="1" x14ac:dyDescent="0.35">
      <c r="A12" s="52"/>
      <c r="B12" s="72" t="s">
        <v>101</v>
      </c>
      <c r="C12" s="71">
        <v>0</v>
      </c>
      <c r="D12" s="182" t="str">
        <f>IF(C12=0,"",IF(C12&lt;25000,"De subsidieverlening voor deze activiteit kan niet lager zijn dan € 25.000",IF(C12&gt;200000,"De subsidieverlening voor deze activiteit kan niet hoger zijn dan € 200.000","")))</f>
        <v/>
      </c>
      <c r="E12" s="55"/>
      <c r="F12" s="55"/>
      <c r="G12" s="39"/>
      <c r="H12" s="38"/>
      <c r="I12" s="39"/>
      <c r="J12" s="39"/>
      <c r="K12" s="39"/>
      <c r="L12" s="39"/>
      <c r="M12" s="39"/>
      <c r="N12" s="39"/>
      <c r="O12" s="39"/>
      <c r="P12" s="42"/>
      <c r="Q12" s="42"/>
    </row>
    <row r="13" spans="1:17" s="57" customFormat="1" ht="15" customHeight="1" thickBot="1" x14ac:dyDescent="0.4">
      <c r="A13" s="52"/>
      <c r="B13" s="73" t="s">
        <v>102</v>
      </c>
      <c r="C13" s="71">
        <v>0</v>
      </c>
      <c r="D13" s="182" t="str">
        <f>IF(C13=0,"",IF(C13&lt;25000,"De subsidieverlening voor deze activiteit kan niet lager zijn dan € 25.000",IF(C13&gt;250000,"De subsidieverlening voor deze activiteit kan niet hoger zijn dan € 250.000","")))</f>
        <v/>
      </c>
      <c r="E13" s="55"/>
      <c r="F13" s="55"/>
      <c r="G13" s="39"/>
      <c r="H13" s="38"/>
      <c r="I13" s="39"/>
      <c r="J13" s="39"/>
      <c r="K13" s="39"/>
      <c r="L13" s="39"/>
      <c r="M13" s="39"/>
      <c r="N13" s="39"/>
      <c r="O13" s="39"/>
      <c r="P13" s="42"/>
      <c r="Q13" s="42"/>
    </row>
    <row r="14" spans="1:17" s="57" customFormat="1" ht="15" customHeight="1" thickBot="1" x14ac:dyDescent="0.4">
      <c r="A14" s="52"/>
      <c r="B14" s="74" t="s">
        <v>123</v>
      </c>
      <c r="C14" s="75">
        <f>SUM(C7:C13)</f>
        <v>0</v>
      </c>
      <c r="D14" s="183"/>
      <c r="E14" s="55"/>
      <c r="F14" s="55"/>
      <c r="G14" s="39"/>
      <c r="H14" s="38"/>
      <c r="I14" s="39"/>
      <c r="J14" s="39"/>
      <c r="K14" s="39"/>
      <c r="L14" s="39"/>
      <c r="M14" s="39"/>
      <c r="N14" s="39"/>
      <c r="O14" s="39"/>
      <c r="P14" s="42"/>
      <c r="Q14" s="42"/>
    </row>
    <row r="15" spans="1:17" s="57" customFormat="1" ht="15" customHeight="1" x14ac:dyDescent="0.35">
      <c r="A15" s="52"/>
      <c r="B15" s="76"/>
      <c r="C15" s="77"/>
      <c r="D15" s="77"/>
      <c r="E15" s="55"/>
      <c r="F15" s="55"/>
      <c r="G15" s="39"/>
      <c r="H15" s="38"/>
      <c r="I15" s="39"/>
      <c r="J15" s="39"/>
      <c r="K15" s="39"/>
      <c r="L15" s="39"/>
      <c r="M15" s="39"/>
      <c r="N15" s="39"/>
      <c r="O15" s="39"/>
      <c r="P15" s="42"/>
      <c r="Q15" s="42"/>
    </row>
    <row r="16" spans="1:17" s="51" customFormat="1" thickBot="1" x14ac:dyDescent="0.4">
      <c r="A16" s="26"/>
      <c r="B16" s="49"/>
      <c r="C16" s="49"/>
      <c r="D16" s="46"/>
      <c r="E16" s="49"/>
      <c r="F16" s="46"/>
      <c r="G16" s="47"/>
      <c r="H16" s="48"/>
      <c r="I16" s="49"/>
      <c r="J16" s="50"/>
      <c r="K16" s="40"/>
      <c r="L16" s="49"/>
      <c r="M16" s="49"/>
      <c r="N16" s="49"/>
      <c r="O16" s="49"/>
      <c r="P16" s="42"/>
      <c r="Q16" s="42"/>
    </row>
    <row r="17" spans="1:17" s="51" customFormat="1" ht="15.5" x14ac:dyDescent="0.35">
      <c r="A17" s="78" t="s">
        <v>1</v>
      </c>
      <c r="B17" s="79" t="s">
        <v>55</v>
      </c>
      <c r="C17" s="80"/>
      <c r="D17" s="80"/>
      <c r="E17" s="81"/>
      <c r="F17" s="81"/>
      <c r="G17" s="81"/>
      <c r="H17" s="82"/>
      <c r="I17" s="49"/>
      <c r="J17" s="50"/>
      <c r="K17" s="40"/>
      <c r="L17" s="49"/>
      <c r="M17" s="49"/>
      <c r="N17" s="49"/>
      <c r="O17" s="49"/>
      <c r="P17" s="42"/>
      <c r="Q17" s="42"/>
    </row>
    <row r="18" spans="1:17" s="51" customFormat="1" ht="15.5" x14ac:dyDescent="0.35">
      <c r="A18" s="78"/>
      <c r="B18" s="83"/>
      <c r="C18" s="84"/>
      <c r="D18" s="84"/>
      <c r="E18" s="84"/>
      <c r="F18" s="49"/>
      <c r="G18" s="33"/>
      <c r="H18" s="85"/>
      <c r="I18" s="49"/>
      <c r="J18" s="50"/>
      <c r="K18" s="40"/>
      <c r="L18" s="49"/>
      <c r="M18" s="49"/>
      <c r="N18" s="49"/>
      <c r="O18" s="49"/>
      <c r="P18" s="42"/>
      <c r="Q18" s="42"/>
    </row>
    <row r="19" spans="1:17" s="51" customFormat="1" ht="12.5" x14ac:dyDescent="0.35">
      <c r="A19" s="52"/>
      <c r="B19" s="86" t="s">
        <v>13</v>
      </c>
      <c r="C19" s="87"/>
      <c r="D19" s="87"/>
      <c r="E19" s="49"/>
      <c r="F19" s="88" t="s">
        <v>97</v>
      </c>
      <c r="G19" s="88" t="s">
        <v>120</v>
      </c>
      <c r="H19" s="85"/>
      <c r="I19" s="49"/>
      <c r="J19" s="50"/>
      <c r="K19" s="40"/>
      <c r="L19" s="49"/>
      <c r="M19" s="49"/>
      <c r="N19" s="49"/>
      <c r="O19" s="49"/>
      <c r="P19" s="42"/>
      <c r="Q19" s="42"/>
    </row>
    <row r="20" spans="1:17" s="92" customFormat="1" ht="12.5" x14ac:dyDescent="0.35">
      <c r="A20" s="52"/>
      <c r="B20" s="89" t="s">
        <v>69</v>
      </c>
      <c r="C20" s="90"/>
      <c r="D20" s="48" t="s">
        <v>2</v>
      </c>
      <c r="E20" s="90" t="s">
        <v>3</v>
      </c>
      <c r="F20" s="48" t="s">
        <v>4</v>
      </c>
      <c r="G20" s="48" t="s">
        <v>113</v>
      </c>
      <c r="H20" s="85"/>
      <c r="I20" s="90"/>
      <c r="J20" s="91"/>
      <c r="K20" s="168"/>
      <c r="L20" s="90"/>
      <c r="M20" s="90"/>
      <c r="N20" s="90"/>
      <c r="O20" s="90"/>
      <c r="P20" s="42"/>
      <c r="Q20" s="42"/>
    </row>
    <row r="21" spans="1:17" s="51" customFormat="1" ht="12.5" x14ac:dyDescent="0.35">
      <c r="A21" s="26"/>
      <c r="B21" s="7" t="s">
        <v>70</v>
      </c>
      <c r="C21" s="1"/>
      <c r="D21" s="29"/>
      <c r="E21" s="2"/>
      <c r="F21" s="33">
        <f>$D21*E21</f>
        <v>0</v>
      </c>
      <c r="G21" s="30">
        <v>0</v>
      </c>
      <c r="H21" s="85"/>
      <c r="I21" s="49"/>
      <c r="J21" s="50"/>
      <c r="K21" s="167"/>
      <c r="L21" s="49"/>
      <c r="M21" s="49"/>
      <c r="N21" s="49"/>
      <c r="O21" s="49"/>
      <c r="P21" s="42"/>
      <c r="Q21" s="42"/>
    </row>
    <row r="22" spans="1:17" s="51" customFormat="1" ht="12.5" x14ac:dyDescent="0.35">
      <c r="A22" s="26"/>
      <c r="B22" s="7" t="s">
        <v>71</v>
      </c>
      <c r="C22" s="1"/>
      <c r="D22" s="29"/>
      <c r="E22" s="2"/>
      <c r="F22" s="33">
        <f t="shared" ref="F22:F29" si="0">$D22*E22</f>
        <v>0</v>
      </c>
      <c r="G22" s="30">
        <v>0</v>
      </c>
      <c r="H22" s="85"/>
      <c r="I22" s="49"/>
      <c r="J22" s="50"/>
      <c r="K22" s="167"/>
      <c r="L22" s="49"/>
      <c r="M22" s="49"/>
      <c r="N22" s="49"/>
      <c r="O22" s="49"/>
      <c r="P22" s="42"/>
      <c r="Q22" s="42"/>
    </row>
    <row r="23" spans="1:17" s="51" customFormat="1" ht="12.5" x14ac:dyDescent="0.35">
      <c r="A23" s="26"/>
      <c r="B23" s="7" t="s">
        <v>72</v>
      </c>
      <c r="C23" s="1"/>
      <c r="D23" s="29"/>
      <c r="E23" s="2"/>
      <c r="F23" s="33">
        <f>$D23*E23</f>
        <v>0</v>
      </c>
      <c r="G23" s="30">
        <v>0</v>
      </c>
      <c r="H23" s="85"/>
      <c r="I23" s="49"/>
      <c r="J23" s="50"/>
      <c r="K23" s="167"/>
      <c r="L23" s="49"/>
      <c r="M23" s="49"/>
      <c r="N23" s="49"/>
      <c r="O23" s="49"/>
      <c r="P23" s="42"/>
      <c r="Q23" s="42"/>
    </row>
    <row r="24" spans="1:17" s="51" customFormat="1" ht="12.5" x14ac:dyDescent="0.35">
      <c r="A24" s="26"/>
      <c r="B24" s="7" t="s">
        <v>129</v>
      </c>
      <c r="C24" s="1"/>
      <c r="D24" s="29"/>
      <c r="E24" s="2"/>
      <c r="F24" s="33">
        <f>$D24*E24</f>
        <v>0</v>
      </c>
      <c r="G24" s="30">
        <v>0</v>
      </c>
      <c r="H24" s="85"/>
      <c r="I24" s="49"/>
      <c r="J24" s="50"/>
      <c r="K24" s="49"/>
      <c r="L24" s="49"/>
      <c r="M24" s="49"/>
      <c r="N24" s="49"/>
      <c r="O24" s="49"/>
      <c r="P24" s="42"/>
      <c r="Q24" s="42"/>
    </row>
    <row r="25" spans="1:17" s="51" customFormat="1" ht="12.5" x14ac:dyDescent="0.35">
      <c r="A25" s="26"/>
      <c r="B25" s="7"/>
      <c r="C25" s="1"/>
      <c r="D25" s="29"/>
      <c r="E25" s="2"/>
      <c r="F25" s="33">
        <f>$D25*E25</f>
        <v>0</v>
      </c>
      <c r="G25" s="30">
        <v>0</v>
      </c>
      <c r="H25" s="85"/>
      <c r="I25" s="49"/>
      <c r="J25" s="50"/>
      <c r="K25" s="49"/>
      <c r="L25" s="49"/>
      <c r="M25" s="49"/>
      <c r="N25" s="49"/>
      <c r="O25" s="49"/>
      <c r="P25" s="42"/>
      <c r="Q25" s="42"/>
    </row>
    <row r="26" spans="1:17" s="51" customFormat="1" ht="12.5" x14ac:dyDescent="0.35">
      <c r="A26" s="26"/>
      <c r="B26" s="7"/>
      <c r="C26" s="1"/>
      <c r="D26" s="29"/>
      <c r="E26" s="2"/>
      <c r="F26" s="33">
        <f t="shared" si="0"/>
        <v>0</v>
      </c>
      <c r="G26" s="30">
        <v>0</v>
      </c>
      <c r="H26" s="85"/>
      <c r="I26" s="49"/>
      <c r="J26" s="50"/>
      <c r="K26" s="49"/>
      <c r="L26" s="49"/>
      <c r="M26" s="49"/>
      <c r="N26" s="49"/>
      <c r="O26" s="49"/>
      <c r="P26" s="42"/>
      <c r="Q26" s="42"/>
    </row>
    <row r="27" spans="1:17" s="51" customFormat="1" ht="12.5" x14ac:dyDescent="0.35">
      <c r="A27" s="26"/>
      <c r="B27" s="7"/>
      <c r="C27" s="1"/>
      <c r="D27" s="29"/>
      <c r="E27" s="2"/>
      <c r="F27" s="33">
        <f t="shared" si="0"/>
        <v>0</v>
      </c>
      <c r="G27" s="30">
        <v>0</v>
      </c>
      <c r="H27" s="85"/>
      <c r="I27" s="49"/>
      <c r="J27" s="50"/>
      <c r="K27" s="49"/>
      <c r="L27" s="49"/>
      <c r="M27" s="49"/>
      <c r="N27" s="49"/>
      <c r="O27" s="49"/>
      <c r="P27" s="42"/>
      <c r="Q27" s="42"/>
    </row>
    <row r="28" spans="1:17" s="51" customFormat="1" ht="12.5" x14ac:dyDescent="0.35">
      <c r="A28" s="26"/>
      <c r="B28" s="7"/>
      <c r="C28" s="1"/>
      <c r="D28" s="29"/>
      <c r="E28" s="2"/>
      <c r="F28" s="33">
        <f>$D28*E28</f>
        <v>0</v>
      </c>
      <c r="G28" s="30">
        <v>0</v>
      </c>
      <c r="H28" s="85"/>
      <c r="I28" s="49"/>
      <c r="J28" s="50"/>
      <c r="K28" s="49"/>
      <c r="L28" s="49"/>
      <c r="M28" s="49"/>
      <c r="N28" s="49"/>
      <c r="O28" s="49"/>
      <c r="P28" s="42"/>
      <c r="Q28" s="42"/>
    </row>
    <row r="29" spans="1:17" s="51" customFormat="1" thickBot="1" x14ac:dyDescent="0.4">
      <c r="A29" s="26"/>
      <c r="B29" s="7"/>
      <c r="C29" s="1"/>
      <c r="D29" s="29"/>
      <c r="E29" s="2"/>
      <c r="F29" s="33">
        <f t="shared" si="0"/>
        <v>0</v>
      </c>
      <c r="G29" s="30">
        <v>0</v>
      </c>
      <c r="H29" s="85"/>
      <c r="I29" s="49"/>
      <c r="J29" s="50"/>
      <c r="K29" s="49"/>
      <c r="L29" s="49"/>
      <c r="M29" s="49"/>
      <c r="N29" s="49"/>
      <c r="O29" s="49"/>
      <c r="P29" s="42"/>
      <c r="Q29" s="42"/>
    </row>
    <row r="30" spans="1:17" s="57" customFormat="1" thickBot="1" x14ac:dyDescent="0.4">
      <c r="A30" s="52"/>
      <c r="B30" s="93"/>
      <c r="C30" s="94"/>
      <c r="D30" s="95"/>
      <c r="E30" s="96" t="s">
        <v>19</v>
      </c>
      <c r="F30" s="75">
        <f>SUM(F21:F29)</f>
        <v>0</v>
      </c>
      <c r="G30" s="75">
        <f>SUM(G21:G29)</f>
        <v>0</v>
      </c>
      <c r="H30" s="97"/>
      <c r="I30" s="39"/>
      <c r="J30" s="39"/>
      <c r="K30" s="39"/>
      <c r="L30" s="39"/>
      <c r="M30" s="39"/>
      <c r="N30" s="39"/>
      <c r="O30" s="39"/>
      <c r="P30" s="42"/>
      <c r="Q30" s="42"/>
    </row>
    <row r="31" spans="1:17" s="57" customFormat="1" thickBot="1" x14ac:dyDescent="0.4">
      <c r="A31" s="52"/>
      <c r="B31" s="39"/>
      <c r="C31" s="39"/>
      <c r="D31" s="98"/>
      <c r="E31" s="99"/>
      <c r="F31" s="100"/>
      <c r="G31" s="101"/>
      <c r="H31" s="102"/>
      <c r="I31" s="39"/>
      <c r="J31" s="39"/>
      <c r="K31" s="39"/>
      <c r="L31" s="39"/>
      <c r="M31" s="39"/>
      <c r="N31" s="39"/>
      <c r="O31" s="39"/>
      <c r="P31" s="42"/>
      <c r="Q31" s="42"/>
    </row>
    <row r="32" spans="1:17" s="57" customFormat="1" ht="15.5" x14ac:dyDescent="0.35">
      <c r="A32" s="78" t="s">
        <v>5</v>
      </c>
      <c r="B32" s="103" t="s">
        <v>56</v>
      </c>
      <c r="C32" s="81"/>
      <c r="D32" s="81"/>
      <c r="E32" s="81"/>
      <c r="F32" s="81"/>
      <c r="G32" s="81"/>
      <c r="H32" s="81"/>
      <c r="I32" s="86"/>
      <c r="J32" s="38"/>
      <c r="K32" s="39"/>
      <c r="L32" s="39"/>
      <c r="M32" s="39"/>
      <c r="N32" s="39"/>
      <c r="O32" s="39"/>
      <c r="P32" s="42"/>
      <c r="Q32" s="42"/>
    </row>
    <row r="33" spans="1:17" s="106" customFormat="1" ht="15.5" x14ac:dyDescent="0.35">
      <c r="A33" s="104"/>
      <c r="B33" s="171"/>
      <c r="F33" s="107"/>
      <c r="G33" s="108"/>
      <c r="H33" s="109"/>
      <c r="J33" s="110"/>
      <c r="P33" s="42"/>
      <c r="Q33" s="42"/>
    </row>
    <row r="34" spans="1:17" s="57" customFormat="1" ht="12.5" x14ac:dyDescent="0.35">
      <c r="A34" s="52"/>
      <c r="B34" s="86" t="s">
        <v>13</v>
      </c>
      <c r="C34" s="87"/>
      <c r="D34" s="87"/>
      <c r="E34" s="49"/>
      <c r="F34" s="88" t="s">
        <v>97</v>
      </c>
      <c r="G34" s="108"/>
      <c r="H34" s="85"/>
      <c r="I34" s="39"/>
      <c r="J34" s="38"/>
      <c r="K34" s="39"/>
      <c r="L34" s="39"/>
      <c r="M34" s="39"/>
      <c r="N34" s="39"/>
      <c r="O34" s="39"/>
      <c r="P34" s="42"/>
      <c r="Q34" s="42"/>
    </row>
    <row r="35" spans="1:17" s="57" customFormat="1" ht="12.5" x14ac:dyDescent="0.35">
      <c r="A35" s="52"/>
      <c r="B35" s="89" t="s">
        <v>69</v>
      </c>
      <c r="C35" s="90"/>
      <c r="D35" s="48" t="s">
        <v>2</v>
      </c>
      <c r="E35" s="90" t="s">
        <v>3</v>
      </c>
      <c r="F35" s="48" t="s">
        <v>4</v>
      </c>
      <c r="G35" s="108" t="s">
        <v>96</v>
      </c>
      <c r="H35" s="85"/>
      <c r="I35" s="39"/>
      <c r="J35" s="38"/>
      <c r="K35" s="39"/>
      <c r="L35" s="39"/>
      <c r="M35" s="39"/>
      <c r="N35" s="39"/>
      <c r="O35" s="39"/>
      <c r="P35" s="42"/>
      <c r="Q35" s="42"/>
    </row>
    <row r="36" spans="1:17" s="57" customFormat="1" ht="12.5" x14ac:dyDescent="0.35">
      <c r="A36" s="52"/>
      <c r="B36" s="7" t="s">
        <v>73</v>
      </c>
      <c r="C36" s="1"/>
      <c r="D36" s="29"/>
      <c r="E36" s="2"/>
      <c r="F36" s="33">
        <f>$D36*E36</f>
        <v>0</v>
      </c>
      <c r="G36" s="30">
        <v>0</v>
      </c>
      <c r="H36" s="85"/>
      <c r="I36" s="39"/>
      <c r="J36" s="38"/>
      <c r="K36" s="39"/>
      <c r="L36" s="39"/>
      <c r="M36" s="39"/>
      <c r="N36" s="39"/>
      <c r="O36" s="39"/>
      <c r="P36" s="42"/>
      <c r="Q36" s="42"/>
    </row>
    <row r="37" spans="1:17" s="57" customFormat="1" ht="12.5" x14ac:dyDescent="0.35">
      <c r="A37" s="52"/>
      <c r="B37" s="7" t="s">
        <v>75</v>
      </c>
      <c r="C37" s="1"/>
      <c r="D37" s="29"/>
      <c r="E37" s="2"/>
      <c r="F37" s="33">
        <f t="shared" ref="F37:F44" si="1">$D37*E37</f>
        <v>0</v>
      </c>
      <c r="G37" s="30">
        <v>0</v>
      </c>
      <c r="H37" s="85"/>
      <c r="I37" s="39"/>
      <c r="J37" s="38"/>
      <c r="K37" s="39"/>
      <c r="L37" s="39"/>
      <c r="M37" s="39"/>
      <c r="N37" s="39"/>
      <c r="O37" s="39"/>
      <c r="P37" s="42"/>
      <c r="Q37" s="42"/>
    </row>
    <row r="38" spans="1:17" s="57" customFormat="1" ht="12.5" x14ac:dyDescent="0.35">
      <c r="A38" s="52"/>
      <c r="B38" s="7" t="s">
        <v>74</v>
      </c>
      <c r="C38" s="1"/>
      <c r="D38" s="29"/>
      <c r="E38" s="2"/>
      <c r="F38" s="33">
        <f t="shared" si="1"/>
        <v>0</v>
      </c>
      <c r="G38" s="30">
        <v>0</v>
      </c>
      <c r="H38" s="85"/>
      <c r="I38" s="39"/>
      <c r="J38" s="38"/>
      <c r="K38" s="39"/>
      <c r="L38" s="39"/>
      <c r="M38" s="39"/>
      <c r="N38" s="39"/>
      <c r="O38" s="39"/>
      <c r="P38" s="42"/>
      <c r="Q38" s="42"/>
    </row>
    <row r="39" spans="1:17" s="57" customFormat="1" ht="12.5" x14ac:dyDescent="0.35">
      <c r="A39" s="52"/>
      <c r="B39" s="7"/>
      <c r="C39" s="1"/>
      <c r="D39" s="29"/>
      <c r="E39" s="2"/>
      <c r="F39" s="33">
        <f t="shared" si="1"/>
        <v>0</v>
      </c>
      <c r="G39" s="30">
        <v>0</v>
      </c>
      <c r="H39" s="85"/>
      <c r="I39" s="39"/>
      <c r="J39" s="38"/>
      <c r="K39" s="39"/>
      <c r="L39" s="39"/>
      <c r="M39" s="39"/>
      <c r="N39" s="39"/>
      <c r="O39" s="39"/>
      <c r="P39" s="42"/>
      <c r="Q39" s="42"/>
    </row>
    <row r="40" spans="1:17" s="57" customFormat="1" ht="12.5" x14ac:dyDescent="0.35">
      <c r="A40" s="52"/>
      <c r="B40" s="7"/>
      <c r="C40" s="1"/>
      <c r="D40" s="29"/>
      <c r="E40" s="2"/>
      <c r="F40" s="33">
        <f t="shared" si="1"/>
        <v>0</v>
      </c>
      <c r="G40" s="30">
        <v>0</v>
      </c>
      <c r="H40" s="85"/>
      <c r="I40" s="39"/>
      <c r="J40" s="38"/>
      <c r="K40" s="39"/>
      <c r="L40" s="39"/>
      <c r="M40" s="39"/>
      <c r="N40" s="39"/>
      <c r="O40" s="39"/>
      <c r="P40" s="42"/>
      <c r="Q40" s="42"/>
    </row>
    <row r="41" spans="1:17" s="57" customFormat="1" ht="12.5" x14ac:dyDescent="0.35">
      <c r="A41" s="52"/>
      <c r="B41" s="7"/>
      <c r="C41" s="1"/>
      <c r="D41" s="29"/>
      <c r="E41" s="2"/>
      <c r="F41" s="33">
        <f t="shared" si="1"/>
        <v>0</v>
      </c>
      <c r="G41" s="30">
        <v>0</v>
      </c>
      <c r="H41" s="85"/>
      <c r="I41" s="39"/>
      <c r="J41" s="38"/>
      <c r="K41" s="39"/>
      <c r="L41" s="39"/>
      <c r="M41" s="39"/>
      <c r="N41" s="39"/>
      <c r="O41" s="39"/>
      <c r="P41" s="42"/>
      <c r="Q41" s="42"/>
    </row>
    <row r="42" spans="1:17" s="57" customFormat="1" ht="12.5" x14ac:dyDescent="0.35">
      <c r="A42" s="52"/>
      <c r="B42" s="7"/>
      <c r="C42" s="1"/>
      <c r="D42" s="29"/>
      <c r="E42" s="2"/>
      <c r="F42" s="33">
        <f t="shared" si="1"/>
        <v>0</v>
      </c>
      <c r="G42" s="30">
        <v>0</v>
      </c>
      <c r="H42" s="85"/>
      <c r="I42" s="39"/>
      <c r="J42" s="38"/>
      <c r="K42" s="39"/>
      <c r="L42" s="39"/>
      <c r="M42" s="39"/>
      <c r="N42" s="39"/>
      <c r="O42" s="39"/>
      <c r="P42" s="42"/>
      <c r="Q42" s="42"/>
    </row>
    <row r="43" spans="1:17" s="57" customFormat="1" ht="12.5" x14ac:dyDescent="0.35">
      <c r="A43" s="52"/>
      <c r="B43" s="7"/>
      <c r="C43" s="1"/>
      <c r="D43" s="29"/>
      <c r="E43" s="2"/>
      <c r="F43" s="33">
        <f t="shared" si="1"/>
        <v>0</v>
      </c>
      <c r="G43" s="30">
        <v>0</v>
      </c>
      <c r="H43" s="85"/>
      <c r="I43" s="39"/>
      <c r="J43" s="38"/>
      <c r="K43" s="39"/>
      <c r="L43" s="39"/>
      <c r="M43" s="39"/>
      <c r="N43" s="39"/>
      <c r="O43" s="39"/>
      <c r="P43" s="42"/>
      <c r="Q43" s="42"/>
    </row>
    <row r="44" spans="1:17" s="57" customFormat="1" ht="12.5" x14ac:dyDescent="0.35">
      <c r="A44" s="52"/>
      <c r="B44" s="7"/>
      <c r="C44" s="1"/>
      <c r="D44" s="29"/>
      <c r="E44" s="2"/>
      <c r="F44" s="33">
        <f t="shared" si="1"/>
        <v>0</v>
      </c>
      <c r="G44" s="30">
        <v>0</v>
      </c>
      <c r="H44" s="85"/>
      <c r="I44" s="39"/>
      <c r="J44" s="38"/>
      <c r="K44" s="39"/>
      <c r="L44" s="39"/>
      <c r="M44" s="39"/>
      <c r="N44" s="39"/>
      <c r="O44" s="39"/>
      <c r="P44" s="42"/>
      <c r="Q44" s="42"/>
    </row>
    <row r="45" spans="1:17" s="57" customFormat="1" ht="12.5" x14ac:dyDescent="0.35">
      <c r="A45" s="52"/>
      <c r="B45" s="111"/>
      <c r="C45" s="49"/>
      <c r="D45" s="112"/>
      <c r="E45" s="113" t="s">
        <v>14</v>
      </c>
      <c r="F45" s="101">
        <f>SUM(F36:F44)</f>
        <v>0</v>
      </c>
      <c r="G45" s="34">
        <f>SUM(G36:G44)</f>
        <v>0</v>
      </c>
      <c r="H45" s="85"/>
      <c r="I45" s="39"/>
      <c r="J45" s="38"/>
      <c r="K45" s="39"/>
      <c r="L45" s="39"/>
      <c r="M45" s="39"/>
      <c r="N45" s="39"/>
      <c r="O45" s="39"/>
      <c r="P45" s="42"/>
      <c r="Q45" s="42"/>
    </row>
    <row r="46" spans="1:17" s="57" customFormat="1" ht="12.5" x14ac:dyDescent="0.35">
      <c r="A46" s="52"/>
      <c r="B46" s="86"/>
      <c r="C46" s="39"/>
      <c r="D46" s="114"/>
      <c r="E46" s="114"/>
      <c r="F46" s="101"/>
      <c r="G46" s="108"/>
      <c r="H46" s="85"/>
      <c r="I46" s="39"/>
      <c r="J46" s="38"/>
      <c r="K46" s="39"/>
      <c r="L46" s="39"/>
      <c r="M46" s="39"/>
      <c r="N46" s="39"/>
      <c r="O46" s="39"/>
      <c r="P46" s="42"/>
      <c r="Q46" s="42"/>
    </row>
    <row r="47" spans="1:17" s="57" customFormat="1" ht="12.5" x14ac:dyDescent="0.35">
      <c r="A47" s="52"/>
      <c r="B47" s="86" t="s">
        <v>17</v>
      </c>
      <c r="C47" s="39"/>
      <c r="D47" s="49"/>
      <c r="E47" s="115"/>
      <c r="F47" s="116"/>
      <c r="G47" s="108"/>
      <c r="H47" s="117"/>
      <c r="I47" s="39"/>
      <c r="J47" s="38"/>
      <c r="K47" s="39"/>
      <c r="L47" s="39"/>
      <c r="M47" s="39"/>
      <c r="N47" s="39"/>
      <c r="O47" s="39"/>
      <c r="P47" s="42"/>
      <c r="Q47" s="42"/>
    </row>
    <row r="48" spans="1:17" s="57" customFormat="1" ht="12.5" x14ac:dyDescent="0.35">
      <c r="A48" s="52"/>
      <c r="B48" s="89" t="s">
        <v>6</v>
      </c>
      <c r="C48" s="39"/>
      <c r="E48" s="99"/>
      <c r="F48" s="108" t="s">
        <v>7</v>
      </c>
      <c r="G48" s="108"/>
      <c r="H48" s="117"/>
      <c r="I48" s="39"/>
      <c r="J48" s="38"/>
      <c r="K48" s="39"/>
      <c r="L48" s="39"/>
      <c r="M48" s="39"/>
      <c r="N48" s="39"/>
      <c r="O48" s="39"/>
      <c r="P48" s="42"/>
      <c r="Q48" s="42"/>
    </row>
    <row r="49" spans="1:17" s="57" customFormat="1" ht="12.5" x14ac:dyDescent="0.35">
      <c r="A49" s="52"/>
      <c r="B49" s="7" t="s">
        <v>76</v>
      </c>
      <c r="C49" s="2"/>
      <c r="D49" s="2"/>
      <c r="E49" s="2"/>
      <c r="F49" s="30">
        <v>0</v>
      </c>
      <c r="G49" s="30">
        <v>0</v>
      </c>
      <c r="H49" s="117"/>
      <c r="I49" s="39"/>
      <c r="J49" s="38"/>
      <c r="K49" s="39"/>
      <c r="L49" s="39"/>
      <c r="M49" s="39"/>
      <c r="N49" s="39"/>
      <c r="O49" s="39"/>
      <c r="P49" s="42"/>
      <c r="Q49" s="42"/>
    </row>
    <row r="50" spans="1:17" s="57" customFormat="1" ht="12.5" x14ac:dyDescent="0.35">
      <c r="A50" s="52"/>
      <c r="B50" s="7" t="s">
        <v>77</v>
      </c>
      <c r="C50" s="2"/>
      <c r="D50" s="2"/>
      <c r="E50" s="2"/>
      <c r="F50" s="30">
        <v>0</v>
      </c>
      <c r="G50" s="30">
        <v>0</v>
      </c>
      <c r="H50" s="117"/>
      <c r="I50" s="39"/>
      <c r="J50" s="38"/>
      <c r="K50" s="39"/>
      <c r="L50" s="39"/>
      <c r="M50" s="39"/>
      <c r="N50" s="39"/>
      <c r="O50" s="39"/>
      <c r="P50" s="42"/>
      <c r="Q50" s="42"/>
    </row>
    <row r="51" spans="1:17" s="57" customFormat="1" ht="12.5" x14ac:dyDescent="0.35">
      <c r="A51" s="52"/>
      <c r="B51" s="3"/>
      <c r="C51" s="2"/>
      <c r="D51" s="2"/>
      <c r="E51" s="2"/>
      <c r="F51" s="30">
        <v>0</v>
      </c>
      <c r="G51" s="30">
        <v>0</v>
      </c>
      <c r="H51" s="117"/>
      <c r="I51" s="39"/>
      <c r="J51" s="38"/>
      <c r="K51" s="39"/>
      <c r="L51" s="39"/>
      <c r="M51" s="39"/>
      <c r="N51" s="39"/>
      <c r="O51" s="39"/>
      <c r="P51" s="42"/>
      <c r="Q51" s="42"/>
    </row>
    <row r="52" spans="1:17" s="57" customFormat="1" ht="12.5" x14ac:dyDescent="0.35">
      <c r="A52" s="52"/>
      <c r="B52" s="3"/>
      <c r="C52" s="2"/>
      <c r="D52" s="2"/>
      <c r="E52" s="2"/>
      <c r="F52" s="30">
        <v>0</v>
      </c>
      <c r="G52" s="30">
        <v>0</v>
      </c>
      <c r="H52" s="117"/>
      <c r="I52" s="39"/>
      <c r="J52" s="38"/>
      <c r="K52" s="39"/>
      <c r="L52" s="39"/>
      <c r="M52" s="39"/>
      <c r="N52" s="39"/>
      <c r="O52" s="39"/>
      <c r="P52" s="42"/>
      <c r="Q52" s="42"/>
    </row>
    <row r="53" spans="1:17" s="57" customFormat="1" ht="12.5" x14ac:dyDescent="0.35">
      <c r="A53" s="52"/>
      <c r="B53" s="3"/>
      <c r="C53" s="2"/>
      <c r="D53" s="2"/>
      <c r="E53" s="2"/>
      <c r="F53" s="30">
        <v>0</v>
      </c>
      <c r="G53" s="30">
        <v>0</v>
      </c>
      <c r="H53" s="117"/>
      <c r="I53" s="39"/>
      <c r="J53" s="38"/>
      <c r="K53" s="39"/>
      <c r="L53" s="39"/>
      <c r="M53" s="39"/>
      <c r="N53" s="39"/>
      <c r="O53" s="39"/>
      <c r="P53" s="42"/>
      <c r="Q53" s="42"/>
    </row>
    <row r="54" spans="1:17" s="57" customFormat="1" ht="12.5" x14ac:dyDescent="0.35">
      <c r="A54" s="52"/>
      <c r="B54" s="3"/>
      <c r="C54" s="2"/>
      <c r="D54" s="2"/>
      <c r="E54" s="2"/>
      <c r="F54" s="30">
        <v>0</v>
      </c>
      <c r="G54" s="30">
        <v>0</v>
      </c>
      <c r="H54" s="117"/>
      <c r="I54" s="39"/>
      <c r="J54" s="38"/>
      <c r="K54" s="39"/>
      <c r="L54" s="39"/>
      <c r="M54" s="39"/>
      <c r="N54" s="39"/>
      <c r="O54" s="39"/>
      <c r="P54" s="42"/>
      <c r="Q54" s="42"/>
    </row>
    <row r="55" spans="1:17" s="57" customFormat="1" ht="12.5" x14ac:dyDescent="0.35">
      <c r="A55" s="52"/>
      <c r="B55" s="3"/>
      <c r="C55" s="2"/>
      <c r="D55" s="2"/>
      <c r="E55" s="2"/>
      <c r="F55" s="30">
        <v>0</v>
      </c>
      <c r="G55" s="30">
        <v>0</v>
      </c>
      <c r="H55" s="117"/>
      <c r="I55" s="39"/>
      <c r="J55" s="38"/>
      <c r="K55" s="39"/>
      <c r="L55" s="39"/>
      <c r="M55" s="39"/>
      <c r="N55" s="39"/>
      <c r="O55" s="39"/>
      <c r="P55" s="42"/>
      <c r="Q55" s="42"/>
    </row>
    <row r="56" spans="1:17" s="57" customFormat="1" ht="12.5" x14ac:dyDescent="0.35">
      <c r="A56" s="52"/>
      <c r="B56" s="118"/>
      <c r="C56" s="106"/>
      <c r="D56" s="119"/>
      <c r="E56" s="113" t="s">
        <v>18</v>
      </c>
      <c r="F56" s="34">
        <f>SUM(F49:F55)</f>
        <v>0</v>
      </c>
      <c r="G56" s="34">
        <f>SUM(G49:G55)</f>
        <v>0</v>
      </c>
      <c r="H56" s="117"/>
      <c r="I56" s="39"/>
      <c r="J56" s="38"/>
      <c r="K56" s="39"/>
      <c r="L56" s="39"/>
      <c r="M56" s="39"/>
      <c r="N56" s="39"/>
      <c r="O56" s="39"/>
      <c r="P56" s="42"/>
      <c r="Q56" s="42"/>
    </row>
    <row r="57" spans="1:17" s="57" customFormat="1" ht="12.5" x14ac:dyDescent="0.35">
      <c r="A57" s="52"/>
      <c r="B57" s="86"/>
      <c r="C57" s="39"/>
      <c r="D57" s="98"/>
      <c r="E57" s="99"/>
      <c r="F57" s="34"/>
      <c r="G57" s="33"/>
      <c r="H57" s="85"/>
      <c r="I57" s="39"/>
      <c r="J57" s="38"/>
      <c r="K57" s="39"/>
      <c r="L57" s="39"/>
      <c r="M57" s="39"/>
      <c r="N57" s="39"/>
      <c r="O57" s="39"/>
      <c r="P57" s="42"/>
      <c r="Q57" s="42"/>
    </row>
    <row r="58" spans="1:17" s="57" customFormat="1" ht="12.5" x14ac:dyDescent="0.35">
      <c r="A58" s="52"/>
      <c r="B58" s="86" t="s">
        <v>46</v>
      </c>
      <c r="C58" s="39"/>
      <c r="D58" s="98"/>
      <c r="E58" s="99"/>
      <c r="F58" s="34"/>
      <c r="G58" s="34"/>
      <c r="H58" s="85"/>
      <c r="I58" s="39"/>
      <c r="J58" s="38"/>
      <c r="K58" s="39"/>
      <c r="L58" s="39"/>
      <c r="M58" s="39"/>
      <c r="N58" s="39"/>
      <c r="O58" s="39"/>
      <c r="P58" s="42"/>
      <c r="Q58" s="42"/>
    </row>
    <row r="59" spans="1:17" s="57" customFormat="1" ht="12.5" x14ac:dyDescent="0.35">
      <c r="A59" s="52"/>
      <c r="B59" s="89" t="s">
        <v>6</v>
      </c>
      <c r="C59" s="39"/>
      <c r="E59" s="99"/>
      <c r="F59" s="108" t="s">
        <v>7</v>
      </c>
      <c r="G59" s="47"/>
      <c r="H59" s="85"/>
      <c r="I59" s="39"/>
      <c r="J59" s="38"/>
      <c r="K59" s="39"/>
      <c r="L59" s="39"/>
      <c r="M59" s="39"/>
      <c r="N59" s="39"/>
      <c r="O59" s="39"/>
      <c r="P59" s="42"/>
      <c r="Q59" s="42"/>
    </row>
    <row r="60" spans="1:17" s="57" customFormat="1" ht="12.5" x14ac:dyDescent="0.35">
      <c r="A60" s="52"/>
      <c r="B60" s="7" t="s">
        <v>78</v>
      </c>
      <c r="C60" s="2"/>
      <c r="D60" s="2"/>
      <c r="E60" s="2"/>
      <c r="F60" s="30">
        <v>0</v>
      </c>
      <c r="G60" s="30">
        <v>0</v>
      </c>
      <c r="H60" s="85"/>
      <c r="I60" s="39"/>
      <c r="J60" s="38"/>
      <c r="K60" s="39"/>
      <c r="L60" s="39"/>
      <c r="M60" s="39"/>
      <c r="N60" s="39"/>
      <c r="O60" s="39"/>
      <c r="P60" s="42"/>
      <c r="Q60" s="42"/>
    </row>
    <row r="61" spans="1:17" s="57" customFormat="1" ht="12.5" x14ac:dyDescent="0.35">
      <c r="A61" s="52"/>
      <c r="B61" s="7"/>
      <c r="C61" s="2"/>
      <c r="D61" s="2"/>
      <c r="E61" s="2"/>
      <c r="F61" s="30">
        <v>0</v>
      </c>
      <c r="G61" s="30">
        <v>0</v>
      </c>
      <c r="H61" s="85"/>
      <c r="I61" s="39"/>
      <c r="J61" s="38"/>
      <c r="K61" s="39"/>
      <c r="L61" s="39"/>
      <c r="M61" s="39"/>
      <c r="N61" s="39"/>
      <c r="O61" s="39"/>
      <c r="P61" s="42"/>
      <c r="Q61" s="42"/>
    </row>
    <row r="62" spans="1:17" s="57" customFormat="1" ht="12.5" x14ac:dyDescent="0.35">
      <c r="A62" s="52"/>
      <c r="B62" s="3"/>
      <c r="C62" s="2"/>
      <c r="D62" s="2"/>
      <c r="E62" s="2"/>
      <c r="F62" s="30">
        <v>0</v>
      </c>
      <c r="G62" s="30">
        <v>0</v>
      </c>
      <c r="H62" s="85"/>
      <c r="I62" s="39"/>
      <c r="J62" s="38"/>
      <c r="K62" s="39"/>
      <c r="L62" s="39"/>
      <c r="M62" s="39"/>
      <c r="N62" s="39"/>
      <c r="O62" s="39"/>
      <c r="P62" s="42"/>
      <c r="Q62" s="42"/>
    </row>
    <row r="63" spans="1:17" s="57" customFormat="1" ht="12.5" x14ac:dyDescent="0.35">
      <c r="A63" s="52"/>
      <c r="B63" s="3"/>
      <c r="C63" s="2"/>
      <c r="D63" s="2"/>
      <c r="E63" s="2"/>
      <c r="F63" s="30">
        <v>0</v>
      </c>
      <c r="G63" s="30">
        <v>0</v>
      </c>
      <c r="H63" s="85"/>
      <c r="I63" s="39"/>
      <c r="J63" s="38"/>
      <c r="K63" s="39"/>
      <c r="L63" s="39"/>
      <c r="M63" s="39"/>
      <c r="N63" s="39"/>
      <c r="O63" s="39"/>
      <c r="P63" s="42"/>
      <c r="Q63" s="42"/>
    </row>
    <row r="64" spans="1:17" s="57" customFormat="1" ht="12.5" x14ac:dyDescent="0.35">
      <c r="A64" s="52"/>
      <c r="B64" s="3"/>
      <c r="C64" s="2"/>
      <c r="D64" s="2"/>
      <c r="E64" s="2"/>
      <c r="F64" s="30">
        <v>0</v>
      </c>
      <c r="G64" s="30">
        <v>0</v>
      </c>
      <c r="H64" s="85"/>
      <c r="I64" s="39"/>
      <c r="J64" s="38"/>
      <c r="K64" s="39"/>
      <c r="L64" s="39"/>
      <c r="M64" s="39"/>
      <c r="N64" s="39"/>
      <c r="O64" s="39"/>
      <c r="P64" s="42"/>
      <c r="Q64" s="42"/>
    </row>
    <row r="65" spans="1:17" s="57" customFormat="1" ht="12.5" x14ac:dyDescent="0.35">
      <c r="A65" s="52"/>
      <c r="B65" s="3"/>
      <c r="C65" s="2"/>
      <c r="D65" s="2"/>
      <c r="E65" s="2"/>
      <c r="F65" s="30">
        <v>0</v>
      </c>
      <c r="G65" s="30">
        <v>0</v>
      </c>
      <c r="H65" s="85"/>
      <c r="I65" s="39"/>
      <c r="J65" s="38"/>
      <c r="K65" s="39"/>
      <c r="L65" s="39"/>
      <c r="M65" s="39"/>
      <c r="N65" s="39"/>
      <c r="O65" s="39"/>
      <c r="P65" s="42"/>
      <c r="Q65" s="42"/>
    </row>
    <row r="66" spans="1:17" s="57" customFormat="1" ht="12.5" x14ac:dyDescent="0.35">
      <c r="A66" s="52"/>
      <c r="B66" s="3"/>
      <c r="C66" s="2"/>
      <c r="D66" s="2"/>
      <c r="E66" s="2"/>
      <c r="F66" s="30">
        <v>0</v>
      </c>
      <c r="G66" s="30">
        <v>0</v>
      </c>
      <c r="H66" s="85"/>
      <c r="I66" s="39"/>
      <c r="J66" s="38"/>
      <c r="K66" s="39"/>
      <c r="L66" s="39"/>
      <c r="M66" s="39"/>
      <c r="N66" s="39"/>
      <c r="O66" s="39"/>
      <c r="P66" s="42"/>
      <c r="Q66" s="42"/>
    </row>
    <row r="67" spans="1:17" s="57" customFormat="1" ht="12.5" x14ac:dyDescent="0.35">
      <c r="A67" s="52"/>
      <c r="B67" s="118"/>
      <c r="C67" s="106"/>
      <c r="D67" s="119"/>
      <c r="E67" s="120" t="s">
        <v>50</v>
      </c>
      <c r="F67" s="34">
        <f>SUM(F60:F66)</f>
        <v>0</v>
      </c>
      <c r="G67" s="34">
        <f>SUM(G60:G66)</f>
        <v>0</v>
      </c>
      <c r="H67" s="85"/>
      <c r="I67" s="39"/>
      <c r="J67" s="38"/>
      <c r="K67" s="39"/>
      <c r="L67" s="39"/>
      <c r="M67" s="39"/>
      <c r="N67" s="39"/>
      <c r="O67" s="39"/>
      <c r="P67" s="42"/>
      <c r="Q67" s="42"/>
    </row>
    <row r="68" spans="1:17" s="57" customFormat="1" thickBot="1" x14ac:dyDescent="0.4">
      <c r="A68" s="52"/>
      <c r="B68" s="86"/>
      <c r="C68" s="39"/>
      <c r="D68" s="98"/>
      <c r="E68" s="99"/>
      <c r="F68" s="34"/>
      <c r="G68" s="33"/>
      <c r="H68" s="85"/>
      <c r="I68" s="39"/>
      <c r="J68" s="38"/>
      <c r="K68" s="39"/>
      <c r="L68" s="39"/>
      <c r="M68" s="39"/>
      <c r="N68" s="39"/>
      <c r="O68" s="39"/>
      <c r="P68" s="42"/>
      <c r="Q68" s="42"/>
    </row>
    <row r="69" spans="1:17" s="57" customFormat="1" thickBot="1" x14ac:dyDescent="0.4">
      <c r="A69" s="52"/>
      <c r="B69" s="93"/>
      <c r="C69" s="94"/>
      <c r="D69" s="121"/>
      <c r="E69" s="96" t="s">
        <v>20</v>
      </c>
      <c r="F69" s="75">
        <f>F45+F56+F67</f>
        <v>0</v>
      </c>
      <c r="G69" s="75">
        <f>G45+G56+G67</f>
        <v>0</v>
      </c>
      <c r="H69" s="97"/>
      <c r="I69" s="39"/>
      <c r="J69" s="38"/>
      <c r="K69" s="39"/>
      <c r="L69" s="39"/>
      <c r="M69" s="39"/>
      <c r="N69" s="39"/>
      <c r="O69" s="39"/>
      <c r="P69" s="42"/>
      <c r="Q69" s="42"/>
    </row>
    <row r="70" spans="1:17" s="57" customFormat="1" thickBot="1" x14ac:dyDescent="0.4">
      <c r="A70" s="52"/>
      <c r="B70" s="39"/>
      <c r="C70" s="39"/>
      <c r="D70" s="98"/>
      <c r="E70" s="99"/>
      <c r="F70" s="34"/>
      <c r="G70" s="33"/>
      <c r="H70" s="122"/>
      <c r="I70" s="39"/>
      <c r="J70" s="38"/>
      <c r="K70" s="39"/>
      <c r="L70" s="39"/>
      <c r="M70" s="39"/>
      <c r="N70" s="39"/>
      <c r="O70" s="39"/>
      <c r="P70" s="42"/>
      <c r="Q70" s="42"/>
    </row>
    <row r="71" spans="1:17" s="57" customFormat="1" ht="15.5" x14ac:dyDescent="0.35">
      <c r="A71" s="78" t="s">
        <v>52</v>
      </c>
      <c r="B71" s="103" t="s">
        <v>57</v>
      </c>
      <c r="C71" s="81"/>
      <c r="D71" s="81"/>
      <c r="E71" s="81"/>
      <c r="F71" s="81"/>
      <c r="G71" s="81"/>
      <c r="H71" s="81"/>
      <c r="I71" s="86"/>
      <c r="J71" s="38"/>
      <c r="K71" s="39"/>
      <c r="L71" s="39"/>
      <c r="M71" s="39"/>
      <c r="N71" s="39"/>
      <c r="O71" s="39"/>
      <c r="P71" s="42"/>
      <c r="Q71" s="42"/>
    </row>
    <row r="72" spans="1:17" s="57" customFormat="1" ht="15.5" x14ac:dyDescent="0.35">
      <c r="A72" s="52"/>
      <c r="B72" s="105"/>
      <c r="C72" s="106"/>
      <c r="D72" s="106"/>
      <c r="E72" s="106"/>
      <c r="F72" s="33"/>
      <c r="G72" s="34"/>
      <c r="H72" s="109"/>
      <c r="I72" s="39"/>
      <c r="J72" s="38"/>
      <c r="K72" s="39"/>
      <c r="L72" s="39"/>
      <c r="M72" s="39"/>
      <c r="N72" s="39"/>
      <c r="O72" s="39"/>
      <c r="P72" s="42"/>
      <c r="Q72" s="42"/>
    </row>
    <row r="73" spans="1:17" s="57" customFormat="1" ht="12.5" x14ac:dyDescent="0.35">
      <c r="A73" s="52"/>
      <c r="B73" s="86" t="s">
        <v>13</v>
      </c>
      <c r="C73" s="87"/>
      <c r="D73" s="87"/>
      <c r="E73" s="49"/>
      <c r="F73" s="88" t="s">
        <v>97</v>
      </c>
      <c r="G73" s="88" t="s">
        <v>120</v>
      </c>
      <c r="H73" s="85"/>
      <c r="I73" s="39"/>
      <c r="J73" s="38"/>
      <c r="K73" s="39"/>
      <c r="L73" s="39"/>
      <c r="M73" s="39"/>
      <c r="N73" s="39"/>
      <c r="O73" s="39"/>
      <c r="P73" s="42"/>
      <c r="Q73" s="42"/>
    </row>
    <row r="74" spans="1:17" s="57" customFormat="1" ht="11.5" x14ac:dyDescent="0.35">
      <c r="A74" s="52"/>
      <c r="B74" s="89" t="s">
        <v>69</v>
      </c>
      <c r="C74" s="90"/>
      <c r="D74" s="48" t="s">
        <v>2</v>
      </c>
      <c r="E74" s="90" t="s">
        <v>3</v>
      </c>
      <c r="F74" s="108" t="s">
        <v>4</v>
      </c>
      <c r="G74" s="48" t="s">
        <v>113</v>
      </c>
      <c r="H74" s="85"/>
      <c r="I74" s="39"/>
      <c r="J74" s="38"/>
      <c r="K74" s="39"/>
      <c r="L74" s="39"/>
      <c r="M74" s="39"/>
      <c r="N74" s="39"/>
      <c r="O74" s="39"/>
      <c r="P74" s="39"/>
      <c r="Q74" s="39"/>
    </row>
    <row r="75" spans="1:17" s="57" customFormat="1" ht="11.5" x14ac:dyDescent="0.35">
      <c r="A75" s="52"/>
      <c r="B75" s="7" t="s">
        <v>79</v>
      </c>
      <c r="C75" s="1"/>
      <c r="D75" s="29"/>
      <c r="E75" s="2"/>
      <c r="F75" s="33">
        <f>$D75*E75</f>
        <v>0</v>
      </c>
      <c r="G75" s="30">
        <v>0</v>
      </c>
      <c r="H75" s="85"/>
      <c r="I75" s="39"/>
      <c r="J75" s="38"/>
      <c r="K75" s="39"/>
      <c r="L75" s="39"/>
      <c r="M75" s="39"/>
      <c r="N75" s="39"/>
      <c r="O75" s="39"/>
      <c r="P75" s="39"/>
      <c r="Q75" s="39"/>
    </row>
    <row r="76" spans="1:17" s="57" customFormat="1" ht="11.5" x14ac:dyDescent="0.35">
      <c r="A76" s="52"/>
      <c r="B76" s="7" t="s">
        <v>80</v>
      </c>
      <c r="C76" s="1"/>
      <c r="D76" s="29"/>
      <c r="E76" s="2"/>
      <c r="F76" s="33">
        <f>$D76*E76</f>
        <v>0</v>
      </c>
      <c r="G76" s="30">
        <v>0</v>
      </c>
      <c r="H76" s="85"/>
      <c r="I76" s="39"/>
      <c r="J76" s="38"/>
      <c r="K76" s="39"/>
      <c r="L76" s="39"/>
      <c r="M76" s="39"/>
      <c r="N76" s="39"/>
      <c r="O76" s="39"/>
      <c r="P76" s="39"/>
      <c r="Q76" s="39"/>
    </row>
    <row r="77" spans="1:17" s="57" customFormat="1" ht="11.5" x14ac:dyDescent="0.35">
      <c r="A77" s="52"/>
      <c r="B77" s="7"/>
      <c r="C77" s="1"/>
      <c r="D77" s="29"/>
      <c r="E77" s="2"/>
      <c r="F77" s="33">
        <f t="shared" ref="F77:F82" si="2">$D77*E77</f>
        <v>0</v>
      </c>
      <c r="G77" s="30">
        <v>0</v>
      </c>
      <c r="H77" s="85"/>
      <c r="I77" s="39"/>
      <c r="J77" s="38"/>
      <c r="K77" s="39"/>
      <c r="L77" s="39"/>
      <c r="M77" s="39"/>
      <c r="N77" s="39"/>
      <c r="O77" s="39"/>
      <c r="P77" s="39"/>
      <c r="Q77" s="39"/>
    </row>
    <row r="78" spans="1:17" s="57" customFormat="1" ht="11.5" x14ac:dyDescent="0.35">
      <c r="A78" s="52"/>
      <c r="B78" s="7"/>
      <c r="C78" s="1"/>
      <c r="D78" s="29"/>
      <c r="E78" s="2"/>
      <c r="F78" s="33">
        <f t="shared" si="2"/>
        <v>0</v>
      </c>
      <c r="G78" s="30">
        <v>0</v>
      </c>
      <c r="H78" s="85"/>
      <c r="I78" s="39"/>
      <c r="J78" s="38"/>
      <c r="K78" s="39"/>
      <c r="L78" s="39"/>
      <c r="M78" s="39"/>
      <c r="N78" s="39"/>
      <c r="O78" s="39"/>
      <c r="P78" s="39"/>
      <c r="Q78" s="39"/>
    </row>
    <row r="79" spans="1:17" s="57" customFormat="1" ht="11.5" x14ac:dyDescent="0.35">
      <c r="A79" s="52"/>
      <c r="B79" s="7"/>
      <c r="C79" s="1"/>
      <c r="D79" s="29"/>
      <c r="E79" s="2"/>
      <c r="F79" s="33">
        <f t="shared" si="2"/>
        <v>0</v>
      </c>
      <c r="G79" s="30">
        <v>0</v>
      </c>
      <c r="H79" s="85"/>
      <c r="I79" s="39"/>
      <c r="J79" s="38"/>
      <c r="K79" s="39"/>
      <c r="L79" s="39"/>
      <c r="M79" s="39"/>
      <c r="N79" s="39"/>
      <c r="O79" s="39"/>
      <c r="P79" s="39"/>
      <c r="Q79" s="39"/>
    </row>
    <row r="80" spans="1:17" s="57" customFormat="1" ht="11.5" x14ac:dyDescent="0.35">
      <c r="A80" s="52"/>
      <c r="B80" s="7"/>
      <c r="C80" s="1"/>
      <c r="D80" s="29"/>
      <c r="E80" s="2"/>
      <c r="F80" s="33">
        <f t="shared" si="2"/>
        <v>0</v>
      </c>
      <c r="G80" s="30">
        <v>0</v>
      </c>
      <c r="H80" s="85"/>
      <c r="I80" s="39"/>
      <c r="J80" s="38"/>
      <c r="K80" s="39"/>
      <c r="L80" s="39"/>
      <c r="M80" s="39"/>
      <c r="N80" s="39"/>
      <c r="O80" s="39"/>
      <c r="P80" s="39"/>
      <c r="Q80" s="39"/>
    </row>
    <row r="81" spans="1:17" s="57" customFormat="1" ht="11.5" x14ac:dyDescent="0.35">
      <c r="A81" s="52"/>
      <c r="B81" s="7"/>
      <c r="C81" s="1"/>
      <c r="D81" s="29"/>
      <c r="E81" s="2"/>
      <c r="F81" s="33">
        <f t="shared" si="2"/>
        <v>0</v>
      </c>
      <c r="G81" s="30">
        <v>0</v>
      </c>
      <c r="H81" s="85"/>
      <c r="I81" s="39"/>
      <c r="J81" s="38"/>
      <c r="K81" s="39"/>
      <c r="L81" s="39"/>
      <c r="M81" s="39"/>
      <c r="N81" s="39"/>
      <c r="O81" s="39"/>
      <c r="P81" s="39"/>
      <c r="Q81" s="39"/>
    </row>
    <row r="82" spans="1:17" s="57" customFormat="1" ht="11.5" x14ac:dyDescent="0.35">
      <c r="A82" s="52"/>
      <c r="B82" s="7"/>
      <c r="C82" s="1"/>
      <c r="D82" s="29"/>
      <c r="E82" s="2"/>
      <c r="F82" s="33">
        <f t="shared" si="2"/>
        <v>0</v>
      </c>
      <c r="G82" s="30">
        <v>0</v>
      </c>
      <c r="H82" s="85"/>
      <c r="I82" s="39"/>
      <c r="J82" s="38"/>
      <c r="K82" s="39"/>
      <c r="L82" s="39"/>
      <c r="M82" s="39"/>
      <c r="N82" s="39"/>
      <c r="O82" s="39"/>
      <c r="P82" s="39"/>
      <c r="Q82" s="39"/>
    </row>
    <row r="83" spans="1:17" s="57" customFormat="1" ht="11.5" x14ac:dyDescent="0.35">
      <c r="A83" s="52"/>
      <c r="B83" s="7"/>
      <c r="C83" s="1"/>
      <c r="D83" s="29"/>
      <c r="E83" s="2"/>
      <c r="F83" s="33">
        <f>$D83*E83</f>
        <v>0</v>
      </c>
      <c r="G83" s="30">
        <v>0</v>
      </c>
      <c r="H83" s="85"/>
      <c r="I83" s="39"/>
      <c r="J83" s="38"/>
      <c r="K83" s="39"/>
      <c r="L83" s="39"/>
      <c r="M83" s="39"/>
      <c r="N83" s="39"/>
      <c r="O83" s="39"/>
      <c r="P83" s="39"/>
      <c r="Q83" s="39"/>
    </row>
    <row r="84" spans="1:17" s="57" customFormat="1" ht="11.5" x14ac:dyDescent="0.35">
      <c r="A84" s="52"/>
      <c r="B84" s="111"/>
      <c r="C84" s="49"/>
      <c r="D84" s="112"/>
      <c r="E84" s="113" t="s">
        <v>14</v>
      </c>
      <c r="F84" s="101">
        <f>SUM(F75:F83)</f>
        <v>0</v>
      </c>
      <c r="G84" s="34">
        <f>SUM(G75:G83)</f>
        <v>0</v>
      </c>
      <c r="H84" s="85"/>
      <c r="I84" s="39"/>
      <c r="J84" s="38"/>
      <c r="K84" s="39"/>
      <c r="L84" s="39"/>
      <c r="M84" s="39"/>
      <c r="N84" s="39"/>
      <c r="O84" s="39"/>
      <c r="P84" s="39"/>
      <c r="Q84" s="39"/>
    </row>
    <row r="85" spans="1:17" s="57" customFormat="1" ht="11.5" x14ac:dyDescent="0.35">
      <c r="A85" s="52"/>
      <c r="B85" s="86"/>
      <c r="C85" s="39"/>
      <c r="D85" s="114"/>
      <c r="E85" s="114"/>
      <c r="F85" s="101"/>
      <c r="G85" s="34"/>
      <c r="H85" s="85"/>
      <c r="I85" s="39"/>
      <c r="J85" s="38"/>
      <c r="K85" s="39"/>
      <c r="L85" s="39"/>
      <c r="M85" s="39"/>
      <c r="N85" s="39"/>
      <c r="O85" s="39"/>
      <c r="P85" s="39"/>
      <c r="Q85" s="39"/>
    </row>
    <row r="86" spans="1:17" s="57" customFormat="1" ht="11.5" x14ac:dyDescent="0.35">
      <c r="A86" s="52"/>
      <c r="B86" s="86" t="s">
        <v>17</v>
      </c>
      <c r="C86" s="39"/>
      <c r="D86" s="49"/>
      <c r="E86" s="115"/>
      <c r="F86" s="116"/>
      <c r="G86" s="108"/>
      <c r="H86" s="117"/>
      <c r="I86" s="39"/>
      <c r="J86" s="38"/>
      <c r="K86" s="39"/>
      <c r="L86" s="39"/>
      <c r="M86" s="39"/>
      <c r="N86" s="39"/>
      <c r="O86" s="39"/>
      <c r="P86" s="39"/>
      <c r="Q86" s="39"/>
    </row>
    <row r="87" spans="1:17" s="57" customFormat="1" ht="11.5" x14ac:dyDescent="0.35">
      <c r="A87" s="52"/>
      <c r="B87" s="89" t="s">
        <v>6</v>
      </c>
      <c r="C87" s="39"/>
      <c r="E87" s="99"/>
      <c r="F87" s="108" t="s">
        <v>7</v>
      </c>
      <c r="G87" s="34"/>
      <c r="H87" s="117"/>
      <c r="I87" s="39"/>
      <c r="J87" s="38"/>
      <c r="K87" s="39"/>
      <c r="L87" s="39"/>
      <c r="M87" s="39"/>
      <c r="N87" s="39"/>
      <c r="O87" s="39"/>
      <c r="P87" s="39"/>
      <c r="Q87" s="39"/>
    </row>
    <row r="88" spans="1:17" s="57" customFormat="1" ht="11.5" x14ac:dyDescent="0.35">
      <c r="A88" s="52"/>
      <c r="B88" s="7" t="s">
        <v>76</v>
      </c>
      <c r="C88" s="2"/>
      <c r="D88" s="2"/>
      <c r="E88" s="2"/>
      <c r="F88" s="30">
        <v>0</v>
      </c>
      <c r="G88" s="30">
        <v>0</v>
      </c>
      <c r="H88" s="117"/>
      <c r="I88" s="39"/>
      <c r="J88" s="38"/>
      <c r="K88" s="39"/>
      <c r="L88" s="39"/>
      <c r="M88" s="39"/>
      <c r="N88" s="39"/>
      <c r="O88" s="39"/>
      <c r="P88" s="39"/>
      <c r="Q88" s="39"/>
    </row>
    <row r="89" spans="1:17" s="57" customFormat="1" ht="11.5" x14ac:dyDescent="0.35">
      <c r="A89" s="52"/>
      <c r="B89" s="3"/>
      <c r="C89" s="2"/>
      <c r="D89" s="2"/>
      <c r="E89" s="2"/>
      <c r="F89" s="30">
        <v>0</v>
      </c>
      <c r="G89" s="30">
        <v>0</v>
      </c>
      <c r="H89" s="117"/>
      <c r="I89" s="39"/>
      <c r="J89" s="38"/>
      <c r="K89" s="39"/>
      <c r="L89" s="39"/>
      <c r="M89" s="39"/>
      <c r="N89" s="39"/>
      <c r="O89" s="39"/>
      <c r="P89" s="39"/>
      <c r="Q89" s="39"/>
    </row>
    <row r="90" spans="1:17" s="57" customFormat="1" ht="11.5" x14ac:dyDescent="0.35">
      <c r="A90" s="52"/>
      <c r="B90" s="3"/>
      <c r="C90" s="2"/>
      <c r="D90" s="2"/>
      <c r="E90" s="2"/>
      <c r="F90" s="30">
        <v>0</v>
      </c>
      <c r="G90" s="30">
        <v>0</v>
      </c>
      <c r="H90" s="117"/>
      <c r="I90" s="39"/>
      <c r="J90" s="38"/>
      <c r="K90" s="39"/>
      <c r="L90" s="39"/>
      <c r="M90" s="39"/>
      <c r="N90" s="39"/>
      <c r="O90" s="39"/>
      <c r="P90" s="39"/>
      <c r="Q90" s="39"/>
    </row>
    <row r="91" spans="1:17" s="57" customFormat="1" ht="11.5" x14ac:dyDescent="0.35">
      <c r="A91" s="52"/>
      <c r="B91" s="3"/>
      <c r="C91" s="2"/>
      <c r="D91" s="2"/>
      <c r="E91" s="2"/>
      <c r="F91" s="30">
        <v>0</v>
      </c>
      <c r="G91" s="30">
        <v>0</v>
      </c>
      <c r="H91" s="117"/>
      <c r="I91" s="39"/>
      <c r="J91" s="38"/>
      <c r="K91" s="39"/>
      <c r="L91" s="39"/>
      <c r="M91" s="39"/>
      <c r="N91" s="39"/>
      <c r="O91" s="39"/>
      <c r="P91" s="39"/>
      <c r="Q91" s="39"/>
    </row>
    <row r="92" spans="1:17" s="57" customFormat="1" ht="11.5" x14ac:dyDescent="0.35">
      <c r="A92" s="52"/>
      <c r="B92" s="3"/>
      <c r="C92" s="2"/>
      <c r="D92" s="2"/>
      <c r="E92" s="2"/>
      <c r="F92" s="30">
        <v>0</v>
      </c>
      <c r="G92" s="30">
        <v>0</v>
      </c>
      <c r="H92" s="117"/>
      <c r="I92" s="39"/>
      <c r="J92" s="38"/>
      <c r="K92" s="39"/>
      <c r="L92" s="39"/>
      <c r="M92" s="39"/>
      <c r="N92" s="39"/>
      <c r="O92" s="39"/>
      <c r="P92" s="39"/>
      <c r="Q92" s="39"/>
    </row>
    <row r="93" spans="1:17" s="57" customFormat="1" ht="11.5" x14ac:dyDescent="0.35">
      <c r="A93" s="52"/>
      <c r="B93" s="3"/>
      <c r="C93" s="2"/>
      <c r="D93" s="2"/>
      <c r="E93" s="2"/>
      <c r="F93" s="30">
        <v>0</v>
      </c>
      <c r="G93" s="30">
        <v>0</v>
      </c>
      <c r="H93" s="117"/>
      <c r="I93" s="39"/>
      <c r="J93" s="38"/>
      <c r="K93" s="39"/>
      <c r="L93" s="39"/>
      <c r="M93" s="39"/>
      <c r="N93" s="39"/>
      <c r="O93" s="39"/>
      <c r="P93" s="39"/>
      <c r="Q93" s="39"/>
    </row>
    <row r="94" spans="1:17" s="57" customFormat="1" ht="11.5" x14ac:dyDescent="0.35">
      <c r="A94" s="52"/>
      <c r="B94" s="3"/>
      <c r="C94" s="2"/>
      <c r="D94" s="2"/>
      <c r="E94" s="2"/>
      <c r="F94" s="30">
        <v>0</v>
      </c>
      <c r="G94" s="30">
        <v>0</v>
      </c>
      <c r="H94" s="117"/>
      <c r="I94" s="39"/>
      <c r="J94" s="38"/>
      <c r="K94" s="39"/>
      <c r="L94" s="39"/>
      <c r="M94" s="39"/>
      <c r="N94" s="39"/>
      <c r="O94" s="39"/>
      <c r="P94" s="39"/>
      <c r="Q94" s="39"/>
    </row>
    <row r="95" spans="1:17" s="57" customFormat="1" ht="11.5" x14ac:dyDescent="0.35">
      <c r="A95" s="52"/>
      <c r="B95" s="118"/>
      <c r="C95" s="106"/>
      <c r="D95" s="119"/>
      <c r="E95" s="113" t="s">
        <v>18</v>
      </c>
      <c r="F95" s="34">
        <f>SUM(F88:F94)</f>
        <v>0</v>
      </c>
      <c r="G95" s="34">
        <f>SUM(G88:G94)</f>
        <v>0</v>
      </c>
      <c r="H95" s="117"/>
      <c r="I95" s="39"/>
      <c r="J95" s="38"/>
      <c r="K95" s="39"/>
      <c r="L95" s="39"/>
      <c r="M95" s="39"/>
      <c r="N95" s="39"/>
      <c r="O95" s="39"/>
      <c r="P95" s="39"/>
      <c r="Q95" s="39"/>
    </row>
    <row r="96" spans="1:17" s="57" customFormat="1" ht="11.5" x14ac:dyDescent="0.35">
      <c r="A96" s="52"/>
      <c r="B96" s="118"/>
      <c r="D96" s="123"/>
      <c r="E96" s="123"/>
      <c r="F96" s="123"/>
      <c r="H96" s="117"/>
      <c r="I96" s="39"/>
      <c r="J96" s="38"/>
      <c r="K96" s="39"/>
      <c r="L96" s="39"/>
      <c r="M96" s="39"/>
      <c r="N96" s="39"/>
      <c r="O96" s="39"/>
      <c r="P96" s="39"/>
      <c r="Q96" s="39"/>
    </row>
    <row r="97" spans="1:17" s="57" customFormat="1" ht="11.5" x14ac:dyDescent="0.35">
      <c r="A97" s="52"/>
      <c r="B97" s="86" t="s">
        <v>60</v>
      </c>
      <c r="C97" s="39"/>
      <c r="D97" s="98"/>
      <c r="E97" s="99"/>
      <c r="F97" s="34"/>
      <c r="G97" s="34"/>
      <c r="H97" s="117"/>
      <c r="I97" s="39"/>
      <c r="J97" s="38"/>
      <c r="K97" s="39"/>
      <c r="L97" s="39"/>
      <c r="M97" s="39"/>
      <c r="N97" s="39"/>
      <c r="O97" s="39"/>
      <c r="P97" s="39"/>
      <c r="Q97" s="39"/>
    </row>
    <row r="98" spans="1:17" s="57" customFormat="1" ht="11.5" x14ac:dyDescent="0.35">
      <c r="A98" s="52"/>
      <c r="B98" s="89" t="s">
        <v>6</v>
      </c>
      <c r="C98" s="39"/>
      <c r="E98" s="99"/>
      <c r="F98" s="108" t="s">
        <v>7</v>
      </c>
      <c r="G98" s="34"/>
      <c r="H98" s="117"/>
      <c r="I98" s="39"/>
      <c r="J98" s="38"/>
      <c r="K98" s="39"/>
      <c r="L98" s="39"/>
      <c r="M98" s="39"/>
      <c r="N98" s="39"/>
      <c r="O98" s="39"/>
      <c r="P98" s="39"/>
      <c r="Q98" s="39"/>
    </row>
    <row r="99" spans="1:17" s="57" customFormat="1" ht="11.5" x14ac:dyDescent="0.35">
      <c r="A99" s="52"/>
      <c r="B99" s="7" t="s">
        <v>94</v>
      </c>
      <c r="C99" s="2"/>
      <c r="D99" s="2"/>
      <c r="E99" s="2"/>
      <c r="F99" s="30">
        <v>0</v>
      </c>
      <c r="G99" s="30">
        <v>0</v>
      </c>
      <c r="H99" s="117"/>
      <c r="I99" s="39"/>
      <c r="J99" s="38"/>
      <c r="K99" s="39"/>
      <c r="L99" s="39"/>
      <c r="M99" s="39"/>
      <c r="N99" s="39"/>
      <c r="O99" s="39"/>
      <c r="P99" s="39"/>
      <c r="Q99" s="39"/>
    </row>
    <row r="100" spans="1:17" s="57" customFormat="1" ht="11.5" x14ac:dyDescent="0.35">
      <c r="A100" s="52"/>
      <c r="B100" s="7" t="s">
        <v>95</v>
      </c>
      <c r="C100" s="2"/>
      <c r="D100" s="2"/>
      <c r="E100" s="2"/>
      <c r="F100" s="30">
        <v>0</v>
      </c>
      <c r="G100" s="30">
        <v>0</v>
      </c>
      <c r="H100" s="117"/>
      <c r="I100" s="39"/>
      <c r="J100" s="38"/>
      <c r="K100" s="39"/>
      <c r="L100" s="39"/>
      <c r="M100" s="39"/>
      <c r="N100" s="39"/>
      <c r="O100" s="39"/>
      <c r="P100" s="39"/>
      <c r="Q100" s="39"/>
    </row>
    <row r="101" spans="1:17" s="57" customFormat="1" ht="11.5" x14ac:dyDescent="0.35">
      <c r="A101" s="52"/>
      <c r="B101" s="7" t="s">
        <v>86</v>
      </c>
      <c r="C101" s="2"/>
      <c r="D101" s="2"/>
      <c r="E101" s="2"/>
      <c r="F101" s="30">
        <v>0</v>
      </c>
      <c r="G101" s="30">
        <v>0</v>
      </c>
      <c r="H101" s="117"/>
      <c r="I101" s="39"/>
      <c r="J101" s="38"/>
      <c r="K101" s="39"/>
      <c r="L101" s="39"/>
      <c r="M101" s="39"/>
      <c r="N101" s="39"/>
      <c r="O101" s="39"/>
      <c r="P101" s="39"/>
      <c r="Q101" s="39"/>
    </row>
    <row r="102" spans="1:17" s="57" customFormat="1" ht="11.5" x14ac:dyDescent="0.35">
      <c r="A102" s="52"/>
      <c r="B102" s="7" t="s">
        <v>85</v>
      </c>
      <c r="C102" s="2"/>
      <c r="D102" s="2"/>
      <c r="E102" s="2"/>
      <c r="F102" s="30">
        <v>0</v>
      </c>
      <c r="G102" s="30">
        <v>0</v>
      </c>
      <c r="H102" s="117"/>
      <c r="I102" s="39"/>
      <c r="J102" s="38"/>
      <c r="K102" s="39"/>
      <c r="L102" s="39"/>
      <c r="M102" s="39"/>
      <c r="N102" s="39"/>
      <c r="O102" s="39"/>
      <c r="P102" s="39"/>
      <c r="Q102" s="39"/>
    </row>
    <row r="103" spans="1:17" s="57" customFormat="1" ht="11.5" x14ac:dyDescent="0.35">
      <c r="A103" s="52"/>
      <c r="B103" s="3"/>
      <c r="C103" s="2"/>
      <c r="D103" s="2"/>
      <c r="E103" s="2"/>
      <c r="F103" s="30">
        <v>0</v>
      </c>
      <c r="G103" s="30">
        <v>0</v>
      </c>
      <c r="H103" s="117"/>
      <c r="I103" s="39"/>
      <c r="J103" s="38"/>
      <c r="K103" s="39"/>
      <c r="L103" s="39"/>
      <c r="M103" s="39"/>
      <c r="N103" s="39"/>
      <c r="O103" s="39"/>
      <c r="P103" s="39"/>
      <c r="Q103" s="39"/>
    </row>
    <row r="104" spans="1:17" s="57" customFormat="1" ht="11.5" x14ac:dyDescent="0.35">
      <c r="A104" s="52"/>
      <c r="B104" s="3"/>
      <c r="C104" s="2"/>
      <c r="D104" s="2"/>
      <c r="E104" s="2"/>
      <c r="F104" s="30">
        <v>0</v>
      </c>
      <c r="G104" s="30">
        <v>0</v>
      </c>
      <c r="H104" s="117"/>
      <c r="I104" s="39"/>
      <c r="J104" s="38"/>
      <c r="K104" s="39"/>
      <c r="L104" s="39"/>
      <c r="M104" s="39"/>
      <c r="N104" s="39"/>
      <c r="O104" s="39"/>
      <c r="P104" s="39"/>
      <c r="Q104" s="39"/>
    </row>
    <row r="105" spans="1:17" s="57" customFormat="1" ht="11.5" x14ac:dyDescent="0.35">
      <c r="A105" s="52"/>
      <c r="B105" s="3"/>
      <c r="C105" s="2"/>
      <c r="D105" s="2"/>
      <c r="E105" s="2"/>
      <c r="F105" s="30">
        <v>0</v>
      </c>
      <c r="G105" s="30">
        <v>0</v>
      </c>
      <c r="H105" s="117"/>
      <c r="I105" s="39"/>
      <c r="J105" s="38"/>
      <c r="K105" s="39"/>
      <c r="L105" s="39"/>
      <c r="M105" s="39"/>
      <c r="N105" s="39"/>
      <c r="O105" s="39"/>
      <c r="P105" s="39"/>
      <c r="Q105" s="39"/>
    </row>
    <row r="106" spans="1:17" s="57" customFormat="1" ht="11.5" x14ac:dyDescent="0.35">
      <c r="A106" s="52"/>
      <c r="B106" s="118"/>
      <c r="C106" s="106"/>
      <c r="D106" s="119"/>
      <c r="E106" s="120" t="s">
        <v>32</v>
      </c>
      <c r="F106" s="33">
        <f>SUM(F99:F105)</f>
        <v>0</v>
      </c>
      <c r="G106" s="34">
        <f>SUM(G99:G105)</f>
        <v>0</v>
      </c>
      <c r="H106" s="117"/>
      <c r="I106" s="39"/>
      <c r="J106" s="38"/>
      <c r="K106" s="39"/>
      <c r="L106" s="39"/>
      <c r="M106" s="39"/>
      <c r="N106" s="39"/>
      <c r="O106" s="39"/>
      <c r="P106" s="39"/>
      <c r="Q106" s="39"/>
    </row>
    <row r="107" spans="1:17" s="57" customFormat="1" ht="11.5" x14ac:dyDescent="0.35">
      <c r="A107" s="52"/>
      <c r="B107" s="118"/>
      <c r="C107" s="106"/>
      <c r="D107" s="119"/>
      <c r="E107" s="113"/>
      <c r="F107" s="34"/>
      <c r="G107" s="34"/>
      <c r="H107" s="117"/>
      <c r="I107" s="39"/>
      <c r="J107" s="38"/>
      <c r="K107" s="39"/>
      <c r="L107" s="39"/>
      <c r="M107" s="39"/>
      <c r="N107" s="39"/>
      <c r="O107" s="39"/>
      <c r="P107" s="39"/>
      <c r="Q107" s="39"/>
    </row>
    <row r="108" spans="1:17" s="57" customFormat="1" ht="11.5" x14ac:dyDescent="0.35">
      <c r="A108" s="52"/>
      <c r="B108" s="86" t="s">
        <v>46</v>
      </c>
      <c r="C108" s="39"/>
      <c r="D108" s="98"/>
      <c r="E108" s="99"/>
      <c r="F108" s="34"/>
      <c r="G108" s="99"/>
      <c r="H108" s="85"/>
      <c r="I108" s="39"/>
      <c r="J108" s="38"/>
      <c r="K108" s="39"/>
      <c r="L108" s="39"/>
      <c r="M108" s="39"/>
      <c r="N108" s="39"/>
      <c r="O108" s="39"/>
      <c r="P108" s="39"/>
      <c r="Q108" s="39"/>
    </row>
    <row r="109" spans="1:17" s="57" customFormat="1" ht="11.5" x14ac:dyDescent="0.35">
      <c r="A109" s="52"/>
      <c r="B109" s="89" t="s">
        <v>6</v>
      </c>
      <c r="C109" s="39"/>
      <c r="E109" s="99"/>
      <c r="F109" s="108" t="s">
        <v>7</v>
      </c>
      <c r="G109" s="99"/>
      <c r="H109" s="85"/>
      <c r="I109" s="39"/>
      <c r="J109" s="38"/>
      <c r="K109" s="39"/>
      <c r="L109" s="39"/>
      <c r="M109" s="39"/>
      <c r="N109" s="39"/>
      <c r="O109" s="39"/>
      <c r="P109" s="39"/>
      <c r="Q109" s="39"/>
    </row>
    <row r="110" spans="1:17" s="57" customFormat="1" ht="11.5" x14ac:dyDescent="0.35">
      <c r="A110" s="52"/>
      <c r="B110" s="7" t="s">
        <v>81</v>
      </c>
      <c r="C110" s="2"/>
      <c r="D110" s="2"/>
      <c r="E110" s="2"/>
      <c r="F110" s="30">
        <v>0</v>
      </c>
      <c r="G110" s="30">
        <v>0</v>
      </c>
      <c r="H110" s="85"/>
      <c r="I110" s="39"/>
      <c r="J110" s="38"/>
      <c r="K110" s="39"/>
      <c r="L110" s="39"/>
      <c r="M110" s="39"/>
      <c r="N110" s="39"/>
      <c r="O110" s="39"/>
      <c r="P110" s="39"/>
      <c r="Q110" s="39"/>
    </row>
    <row r="111" spans="1:17" s="57" customFormat="1" ht="11.5" x14ac:dyDescent="0.35">
      <c r="A111" s="52"/>
      <c r="B111" s="3"/>
      <c r="C111" s="2"/>
      <c r="D111" s="2"/>
      <c r="E111" s="2"/>
      <c r="F111" s="30">
        <v>0</v>
      </c>
      <c r="G111" s="30">
        <v>0</v>
      </c>
      <c r="H111" s="85"/>
      <c r="I111" s="39"/>
      <c r="J111" s="38"/>
      <c r="K111" s="39"/>
      <c r="L111" s="39"/>
      <c r="M111" s="39"/>
      <c r="N111" s="39"/>
      <c r="O111" s="39"/>
      <c r="P111" s="39"/>
      <c r="Q111" s="39"/>
    </row>
    <row r="112" spans="1:17" s="57" customFormat="1" ht="11.5" x14ac:dyDescent="0.35">
      <c r="A112" s="52"/>
      <c r="B112" s="3"/>
      <c r="C112" s="2"/>
      <c r="D112" s="2"/>
      <c r="E112" s="2"/>
      <c r="F112" s="30">
        <v>0</v>
      </c>
      <c r="G112" s="30">
        <v>0</v>
      </c>
      <c r="H112" s="85"/>
      <c r="I112" s="39"/>
      <c r="J112" s="38"/>
      <c r="K112" s="39"/>
      <c r="L112" s="39"/>
      <c r="M112" s="39"/>
      <c r="N112" s="39"/>
      <c r="O112" s="39"/>
      <c r="P112" s="39"/>
      <c r="Q112" s="39"/>
    </row>
    <row r="113" spans="1:17" s="57" customFormat="1" ht="11.5" x14ac:dyDescent="0.35">
      <c r="A113" s="52"/>
      <c r="B113" s="3"/>
      <c r="C113" s="2"/>
      <c r="D113" s="2"/>
      <c r="E113" s="2"/>
      <c r="F113" s="30">
        <v>0</v>
      </c>
      <c r="G113" s="30">
        <v>0</v>
      </c>
      <c r="H113" s="85"/>
      <c r="I113" s="39"/>
      <c r="J113" s="38"/>
      <c r="K113" s="39"/>
      <c r="L113" s="39"/>
      <c r="M113" s="39"/>
      <c r="N113" s="39"/>
      <c r="O113" s="39"/>
      <c r="P113" s="39"/>
      <c r="Q113" s="39"/>
    </row>
    <row r="114" spans="1:17" s="57" customFormat="1" ht="11.5" x14ac:dyDescent="0.35">
      <c r="A114" s="52"/>
      <c r="B114" s="3"/>
      <c r="C114" s="2"/>
      <c r="D114" s="2"/>
      <c r="E114" s="2"/>
      <c r="F114" s="30">
        <v>0</v>
      </c>
      <c r="G114" s="30">
        <v>0</v>
      </c>
      <c r="H114" s="85"/>
      <c r="I114" s="39"/>
      <c r="J114" s="38"/>
      <c r="K114" s="39"/>
      <c r="L114" s="39"/>
      <c r="M114" s="39"/>
      <c r="N114" s="39"/>
      <c r="O114" s="39"/>
      <c r="P114" s="39"/>
      <c r="Q114" s="39"/>
    </row>
    <row r="115" spans="1:17" s="57" customFormat="1" ht="11.5" x14ac:dyDescent="0.35">
      <c r="A115" s="52"/>
      <c r="B115" s="3"/>
      <c r="C115" s="2"/>
      <c r="D115" s="2"/>
      <c r="E115" s="2"/>
      <c r="F115" s="30">
        <v>0</v>
      </c>
      <c r="G115" s="30">
        <v>0</v>
      </c>
      <c r="H115" s="85"/>
      <c r="I115" s="39"/>
      <c r="J115" s="38"/>
      <c r="K115" s="39"/>
      <c r="L115" s="39"/>
      <c r="M115" s="39"/>
      <c r="N115" s="39"/>
      <c r="O115" s="39"/>
      <c r="P115" s="39"/>
      <c r="Q115" s="39"/>
    </row>
    <row r="116" spans="1:17" s="57" customFormat="1" ht="11.5" x14ac:dyDescent="0.35">
      <c r="A116" s="52"/>
      <c r="B116" s="3"/>
      <c r="C116" s="2"/>
      <c r="D116" s="2"/>
      <c r="E116" s="2"/>
      <c r="F116" s="30">
        <v>0</v>
      </c>
      <c r="G116" s="30">
        <v>0</v>
      </c>
      <c r="H116" s="85"/>
      <c r="I116" s="39"/>
      <c r="J116" s="38"/>
      <c r="K116" s="39"/>
      <c r="L116" s="39"/>
      <c r="M116" s="39"/>
      <c r="N116" s="39"/>
      <c r="O116" s="39"/>
      <c r="P116" s="39"/>
      <c r="Q116" s="39"/>
    </row>
    <row r="117" spans="1:17" s="57" customFormat="1" ht="11.5" x14ac:dyDescent="0.35">
      <c r="A117" s="52"/>
      <c r="B117" s="118"/>
      <c r="C117" s="106"/>
      <c r="D117" s="119"/>
      <c r="E117" s="120" t="s">
        <v>50</v>
      </c>
      <c r="F117" s="33">
        <f>SUM(F110:F116)</f>
        <v>0</v>
      </c>
      <c r="G117" s="34">
        <f>SUM(G110:G116)</f>
        <v>0</v>
      </c>
      <c r="H117" s="85"/>
      <c r="I117" s="39"/>
      <c r="J117" s="38"/>
      <c r="K117" s="39"/>
      <c r="L117" s="39"/>
      <c r="M117" s="39"/>
      <c r="N117" s="39"/>
      <c r="O117" s="39"/>
      <c r="P117" s="39"/>
      <c r="Q117" s="39"/>
    </row>
    <row r="118" spans="1:17" s="57" customFormat="1" ht="12" thickBot="1" x14ac:dyDescent="0.4">
      <c r="A118" s="52"/>
      <c r="B118" s="86"/>
      <c r="C118" s="39"/>
      <c r="D118" s="98"/>
      <c r="E118" s="99"/>
      <c r="F118" s="34"/>
      <c r="G118" s="31"/>
      <c r="H118" s="85"/>
      <c r="I118" s="39"/>
      <c r="J118" s="38"/>
      <c r="K118" s="39"/>
      <c r="L118" s="39"/>
      <c r="M118" s="39"/>
      <c r="N118" s="39"/>
      <c r="O118" s="39"/>
      <c r="P118" s="39"/>
      <c r="Q118" s="39"/>
    </row>
    <row r="119" spans="1:17" s="57" customFormat="1" ht="12" thickBot="1" x14ac:dyDescent="0.4">
      <c r="A119" s="52"/>
      <c r="B119" s="93"/>
      <c r="C119" s="94"/>
      <c r="D119" s="121"/>
      <c r="E119" s="96" t="s">
        <v>21</v>
      </c>
      <c r="F119" s="75">
        <f>F84+F106+F95+F117</f>
        <v>0</v>
      </c>
      <c r="G119" s="75">
        <f>G84+G106+G95+G117</f>
        <v>0</v>
      </c>
      <c r="H119" s="97"/>
      <c r="I119" s="39"/>
      <c r="J119" s="38"/>
      <c r="K119" s="39"/>
      <c r="L119" s="39"/>
      <c r="M119" s="39"/>
      <c r="N119" s="39"/>
      <c r="O119" s="39"/>
      <c r="P119" s="39"/>
      <c r="Q119" s="39"/>
    </row>
    <row r="120" spans="1:17" s="57" customFormat="1" ht="12" thickBot="1" x14ac:dyDescent="0.4">
      <c r="A120" s="52"/>
      <c r="B120" s="39"/>
      <c r="C120" s="39"/>
      <c r="D120" s="98"/>
      <c r="E120" s="99"/>
      <c r="F120" s="34"/>
      <c r="G120" s="31"/>
      <c r="H120" s="122"/>
      <c r="I120" s="39"/>
      <c r="J120" s="38"/>
      <c r="K120" s="39"/>
      <c r="L120" s="39"/>
      <c r="M120" s="39"/>
      <c r="N120" s="39"/>
      <c r="O120" s="39"/>
      <c r="P120" s="39"/>
      <c r="Q120" s="39"/>
    </row>
    <row r="121" spans="1:17" s="57" customFormat="1" ht="15.5" x14ac:dyDescent="0.35">
      <c r="A121" s="78" t="s">
        <v>53</v>
      </c>
      <c r="B121" s="103" t="s">
        <v>58</v>
      </c>
      <c r="C121" s="81"/>
      <c r="D121" s="81"/>
      <c r="E121" s="81"/>
      <c r="F121" s="81"/>
      <c r="G121" s="81"/>
      <c r="H121" s="81"/>
      <c r="I121" s="86"/>
      <c r="J121" s="38"/>
      <c r="K121" s="39"/>
      <c r="L121" s="39"/>
      <c r="M121" s="39"/>
      <c r="N121" s="39"/>
      <c r="O121" s="39"/>
      <c r="P121" s="39"/>
      <c r="Q121" s="39"/>
    </row>
    <row r="122" spans="1:17" s="57" customFormat="1" ht="15.5" x14ac:dyDescent="0.35">
      <c r="A122" s="52"/>
      <c r="B122" s="105"/>
      <c r="C122" s="106"/>
      <c r="D122" s="106"/>
      <c r="E122" s="106"/>
      <c r="F122" s="33"/>
      <c r="G122" s="31"/>
      <c r="H122" s="109"/>
      <c r="I122" s="39"/>
      <c r="J122" s="38"/>
      <c r="K122" s="39"/>
      <c r="L122" s="39"/>
      <c r="M122" s="39"/>
      <c r="N122" s="39"/>
      <c r="O122" s="39"/>
      <c r="P122" s="39"/>
      <c r="Q122" s="39"/>
    </row>
    <row r="123" spans="1:17" s="57" customFormat="1" ht="11.5" x14ac:dyDescent="0.35">
      <c r="A123" s="52"/>
      <c r="B123" s="86" t="s">
        <v>13</v>
      </c>
      <c r="C123" s="87"/>
      <c r="D123" s="87"/>
      <c r="E123" s="49"/>
      <c r="F123" s="88" t="s">
        <v>97</v>
      </c>
      <c r="G123" s="88" t="s">
        <v>120</v>
      </c>
      <c r="H123" s="85"/>
      <c r="I123" s="39"/>
      <c r="J123" s="38"/>
      <c r="K123" s="39"/>
      <c r="L123" s="39"/>
      <c r="M123" s="39"/>
      <c r="N123" s="39"/>
      <c r="O123" s="39"/>
      <c r="P123" s="39"/>
      <c r="Q123" s="39"/>
    </row>
    <row r="124" spans="1:17" s="57" customFormat="1" ht="11.5" x14ac:dyDescent="0.35">
      <c r="A124" s="52"/>
      <c r="B124" s="89" t="s">
        <v>69</v>
      </c>
      <c r="C124" s="90"/>
      <c r="D124" s="48" t="s">
        <v>2</v>
      </c>
      <c r="E124" s="90" t="s">
        <v>3</v>
      </c>
      <c r="F124" s="108" t="s">
        <v>4</v>
      </c>
      <c r="G124" s="48" t="s">
        <v>113</v>
      </c>
      <c r="H124" s="85"/>
      <c r="I124" s="39"/>
      <c r="J124" s="38"/>
      <c r="K124" s="39"/>
      <c r="L124" s="39"/>
      <c r="M124" s="39"/>
      <c r="N124" s="39"/>
      <c r="O124" s="39"/>
      <c r="P124" s="39"/>
      <c r="Q124" s="39"/>
    </row>
    <row r="125" spans="1:17" s="57" customFormat="1" ht="11.5" x14ac:dyDescent="0.35">
      <c r="A125" s="52"/>
      <c r="B125" s="7" t="s">
        <v>84</v>
      </c>
      <c r="C125" s="1"/>
      <c r="D125" s="29"/>
      <c r="E125" s="2"/>
      <c r="F125" s="33">
        <f>$D125*E125</f>
        <v>0</v>
      </c>
      <c r="G125" s="30">
        <v>0</v>
      </c>
      <c r="H125" s="85"/>
      <c r="I125" s="39"/>
      <c r="J125" s="38"/>
      <c r="K125" s="39"/>
      <c r="L125" s="39"/>
      <c r="M125" s="39"/>
      <c r="N125" s="39"/>
      <c r="O125" s="39"/>
      <c r="P125" s="39"/>
      <c r="Q125" s="39"/>
    </row>
    <row r="126" spans="1:17" s="57" customFormat="1" ht="11.5" x14ac:dyDescent="0.35">
      <c r="A126" s="52"/>
      <c r="B126" s="7" t="s">
        <v>83</v>
      </c>
      <c r="C126" s="1"/>
      <c r="D126" s="29"/>
      <c r="E126" s="2"/>
      <c r="F126" s="33">
        <f t="shared" ref="F126:F133" si="3">$D126*E126</f>
        <v>0</v>
      </c>
      <c r="G126" s="30">
        <v>0</v>
      </c>
      <c r="H126" s="85"/>
      <c r="I126" s="39"/>
      <c r="J126" s="38"/>
      <c r="K126" s="39"/>
      <c r="L126" s="39"/>
      <c r="M126" s="39"/>
      <c r="N126" s="39"/>
      <c r="O126" s="39"/>
      <c r="P126" s="39"/>
      <c r="Q126" s="39"/>
    </row>
    <row r="127" spans="1:17" s="57" customFormat="1" ht="11.5" x14ac:dyDescent="0.35">
      <c r="A127" s="52"/>
      <c r="B127" s="7" t="s">
        <v>82</v>
      </c>
      <c r="C127" s="1"/>
      <c r="D127" s="29"/>
      <c r="E127" s="2"/>
      <c r="F127" s="33">
        <f t="shared" si="3"/>
        <v>0</v>
      </c>
      <c r="G127" s="30">
        <v>0</v>
      </c>
      <c r="H127" s="85"/>
      <c r="I127" s="39"/>
      <c r="J127" s="38"/>
      <c r="K127" s="39"/>
      <c r="L127" s="39"/>
      <c r="M127" s="39"/>
      <c r="N127" s="39"/>
      <c r="O127" s="39"/>
      <c r="P127" s="39"/>
      <c r="Q127" s="39"/>
    </row>
    <row r="128" spans="1:17" s="57" customFormat="1" ht="11.5" x14ac:dyDescent="0.35">
      <c r="A128" s="52"/>
      <c r="B128" s="7"/>
      <c r="C128" s="1"/>
      <c r="D128" s="29"/>
      <c r="E128" s="2"/>
      <c r="F128" s="33">
        <f t="shared" si="3"/>
        <v>0</v>
      </c>
      <c r="G128" s="30">
        <v>0</v>
      </c>
      <c r="H128" s="85"/>
      <c r="I128" s="39"/>
      <c r="J128" s="38"/>
      <c r="K128" s="39"/>
      <c r="L128" s="39"/>
      <c r="M128" s="39"/>
      <c r="N128" s="39"/>
      <c r="O128" s="39"/>
      <c r="P128" s="39"/>
      <c r="Q128" s="39"/>
    </row>
    <row r="129" spans="1:17" s="57" customFormat="1" ht="11.5" x14ac:dyDescent="0.35">
      <c r="A129" s="52"/>
      <c r="B129" s="7"/>
      <c r="C129" s="1"/>
      <c r="D129" s="29"/>
      <c r="E129" s="2"/>
      <c r="F129" s="33">
        <f t="shared" si="3"/>
        <v>0</v>
      </c>
      <c r="G129" s="30">
        <v>0</v>
      </c>
      <c r="H129" s="85"/>
      <c r="I129" s="39"/>
      <c r="J129" s="38"/>
      <c r="K129" s="39"/>
      <c r="L129" s="39"/>
      <c r="M129" s="39"/>
      <c r="N129" s="39"/>
      <c r="O129" s="39"/>
      <c r="P129" s="39"/>
      <c r="Q129" s="39"/>
    </row>
    <row r="130" spans="1:17" s="57" customFormat="1" ht="11.5" x14ac:dyDescent="0.35">
      <c r="A130" s="52"/>
      <c r="B130" s="7"/>
      <c r="C130" s="1"/>
      <c r="D130" s="29"/>
      <c r="E130" s="2"/>
      <c r="F130" s="33">
        <f t="shared" si="3"/>
        <v>0</v>
      </c>
      <c r="G130" s="30">
        <v>0</v>
      </c>
      <c r="H130" s="85"/>
      <c r="I130" s="39"/>
      <c r="J130" s="38"/>
      <c r="K130" s="39"/>
      <c r="L130" s="39"/>
      <c r="M130" s="39"/>
      <c r="N130" s="39"/>
      <c r="O130" s="39"/>
      <c r="P130" s="39"/>
      <c r="Q130" s="39"/>
    </row>
    <row r="131" spans="1:17" s="57" customFormat="1" ht="11.5" x14ac:dyDescent="0.35">
      <c r="A131" s="52"/>
      <c r="B131" s="7"/>
      <c r="C131" s="1"/>
      <c r="D131" s="29"/>
      <c r="E131" s="2"/>
      <c r="F131" s="33">
        <f t="shared" si="3"/>
        <v>0</v>
      </c>
      <c r="G131" s="30">
        <v>0</v>
      </c>
      <c r="H131" s="85"/>
      <c r="I131" s="39"/>
      <c r="J131" s="38"/>
      <c r="K131" s="39"/>
      <c r="L131" s="39"/>
      <c r="M131" s="39"/>
      <c r="N131" s="39"/>
      <c r="O131" s="39"/>
      <c r="P131" s="39"/>
      <c r="Q131" s="39"/>
    </row>
    <row r="132" spans="1:17" s="57" customFormat="1" ht="11.5" x14ac:dyDescent="0.35">
      <c r="A132" s="52"/>
      <c r="B132" s="7"/>
      <c r="C132" s="1"/>
      <c r="D132" s="29"/>
      <c r="E132" s="2"/>
      <c r="F132" s="33">
        <f t="shared" si="3"/>
        <v>0</v>
      </c>
      <c r="G132" s="30">
        <v>0</v>
      </c>
      <c r="H132" s="85"/>
      <c r="I132" s="39"/>
      <c r="J132" s="38"/>
      <c r="K132" s="39"/>
      <c r="L132" s="39"/>
      <c r="M132" s="39"/>
      <c r="N132" s="39"/>
      <c r="O132" s="39"/>
      <c r="P132" s="39"/>
      <c r="Q132" s="39"/>
    </row>
    <row r="133" spans="1:17" s="57" customFormat="1" ht="11.5" x14ac:dyDescent="0.35">
      <c r="A133" s="52"/>
      <c r="B133" s="7"/>
      <c r="C133" s="1"/>
      <c r="D133" s="29"/>
      <c r="E133" s="2"/>
      <c r="F133" s="33">
        <f t="shared" si="3"/>
        <v>0</v>
      </c>
      <c r="G133" s="30">
        <v>0</v>
      </c>
      <c r="H133" s="85"/>
      <c r="I133" s="39"/>
      <c r="J133" s="38"/>
      <c r="K133" s="39"/>
      <c r="L133" s="39"/>
      <c r="M133" s="39"/>
      <c r="N133" s="39"/>
      <c r="O133" s="39"/>
      <c r="P133" s="39"/>
      <c r="Q133" s="39"/>
    </row>
    <row r="134" spans="1:17" s="57" customFormat="1" ht="11.5" x14ac:dyDescent="0.35">
      <c r="A134" s="52"/>
      <c r="B134" s="111"/>
      <c r="C134" s="49"/>
      <c r="D134" s="112"/>
      <c r="E134" s="113" t="s">
        <v>14</v>
      </c>
      <c r="F134" s="101">
        <f>SUM(F125:F133)</f>
        <v>0</v>
      </c>
      <c r="G134" s="101">
        <f>SUM(G125:G133)</f>
        <v>0</v>
      </c>
      <c r="H134" s="85"/>
      <c r="I134" s="39"/>
      <c r="J134" s="38"/>
      <c r="K134" s="39"/>
      <c r="L134" s="39"/>
      <c r="M134" s="39"/>
      <c r="N134" s="39"/>
      <c r="O134" s="39"/>
      <c r="P134" s="39"/>
      <c r="Q134" s="39"/>
    </row>
    <row r="135" spans="1:17" s="57" customFormat="1" ht="12.5" x14ac:dyDescent="0.35">
      <c r="A135" s="52"/>
      <c r="B135" s="86"/>
      <c r="C135" s="39"/>
      <c r="D135" s="114"/>
      <c r="E135" s="114"/>
      <c r="F135" s="101"/>
      <c r="G135" s="124"/>
      <c r="H135" s="85"/>
      <c r="I135" s="39"/>
      <c r="J135" s="38"/>
      <c r="K135" s="39"/>
      <c r="L135" s="39"/>
      <c r="M135" s="39"/>
      <c r="N135" s="39"/>
      <c r="O135" s="39"/>
      <c r="P135" s="39"/>
      <c r="Q135" s="39"/>
    </row>
    <row r="136" spans="1:17" s="57" customFormat="1" ht="12.5" x14ac:dyDescent="0.35">
      <c r="A136" s="52"/>
      <c r="B136" s="86" t="s">
        <v>17</v>
      </c>
      <c r="C136" s="39"/>
      <c r="D136" s="49"/>
      <c r="E136" s="115"/>
      <c r="F136" s="116"/>
      <c r="G136" s="125"/>
      <c r="H136" s="117"/>
      <c r="I136" s="39"/>
      <c r="J136" s="38"/>
      <c r="K136" s="39"/>
      <c r="L136" s="39"/>
      <c r="M136" s="39"/>
      <c r="N136" s="39"/>
      <c r="O136" s="39"/>
      <c r="P136" s="39"/>
      <c r="Q136" s="39"/>
    </row>
    <row r="137" spans="1:17" s="57" customFormat="1" ht="12.5" x14ac:dyDescent="0.35">
      <c r="A137" s="52"/>
      <c r="B137" s="89" t="s">
        <v>6</v>
      </c>
      <c r="C137" s="39"/>
      <c r="E137" s="99"/>
      <c r="F137" s="108" t="s">
        <v>7</v>
      </c>
      <c r="G137" s="125"/>
      <c r="H137" s="117"/>
      <c r="I137" s="39"/>
      <c r="J137" s="38"/>
      <c r="K137" s="39"/>
      <c r="L137" s="39"/>
      <c r="M137" s="39"/>
      <c r="N137" s="39"/>
      <c r="O137" s="39"/>
      <c r="P137" s="39"/>
      <c r="Q137" s="39"/>
    </row>
    <row r="138" spans="1:17" s="57" customFormat="1" ht="11.5" x14ac:dyDescent="0.35">
      <c r="A138" s="52"/>
      <c r="B138" s="7" t="s">
        <v>76</v>
      </c>
      <c r="C138" s="2"/>
      <c r="D138" s="2"/>
      <c r="E138" s="2"/>
      <c r="F138" s="30">
        <v>0</v>
      </c>
      <c r="G138" s="30">
        <v>0</v>
      </c>
      <c r="H138" s="117"/>
      <c r="I138" s="39"/>
      <c r="J138" s="38"/>
      <c r="K138" s="39"/>
      <c r="L138" s="39"/>
      <c r="M138" s="39"/>
      <c r="N138" s="39"/>
      <c r="O138" s="39"/>
      <c r="P138" s="39"/>
      <c r="Q138" s="39"/>
    </row>
    <row r="139" spans="1:17" s="57" customFormat="1" ht="11.5" x14ac:dyDescent="0.35">
      <c r="A139" s="52"/>
      <c r="B139" s="3"/>
      <c r="C139" s="2"/>
      <c r="D139" s="2"/>
      <c r="E139" s="2"/>
      <c r="F139" s="30">
        <v>0</v>
      </c>
      <c r="G139" s="30">
        <v>0</v>
      </c>
      <c r="H139" s="117"/>
      <c r="I139" s="39"/>
      <c r="J139" s="38"/>
      <c r="K139" s="39"/>
      <c r="L139" s="39"/>
      <c r="M139" s="39"/>
      <c r="N139" s="39"/>
      <c r="O139" s="39"/>
      <c r="P139" s="39"/>
      <c r="Q139" s="39"/>
    </row>
    <row r="140" spans="1:17" s="57" customFormat="1" ht="11.5" x14ac:dyDescent="0.35">
      <c r="A140" s="52"/>
      <c r="B140" s="3"/>
      <c r="C140" s="2"/>
      <c r="D140" s="2"/>
      <c r="E140" s="2"/>
      <c r="F140" s="30">
        <v>0</v>
      </c>
      <c r="G140" s="30">
        <v>0</v>
      </c>
      <c r="H140" s="117"/>
      <c r="I140" s="39"/>
      <c r="J140" s="38"/>
      <c r="K140" s="39"/>
      <c r="L140" s="39"/>
      <c r="M140" s="39"/>
      <c r="N140" s="39"/>
      <c r="O140" s="39"/>
      <c r="P140" s="39"/>
      <c r="Q140" s="39"/>
    </row>
    <row r="141" spans="1:17" s="57" customFormat="1" ht="11.5" x14ac:dyDescent="0.35">
      <c r="A141" s="52"/>
      <c r="B141" s="3"/>
      <c r="C141" s="2"/>
      <c r="D141" s="2"/>
      <c r="E141" s="2"/>
      <c r="F141" s="30">
        <v>0</v>
      </c>
      <c r="G141" s="30">
        <v>0</v>
      </c>
      <c r="H141" s="117"/>
      <c r="I141" s="39"/>
      <c r="J141" s="38"/>
      <c r="K141" s="39"/>
      <c r="L141" s="39"/>
      <c r="M141" s="39"/>
      <c r="N141" s="39"/>
      <c r="O141" s="39"/>
      <c r="P141" s="39"/>
      <c r="Q141" s="39"/>
    </row>
    <row r="142" spans="1:17" s="57" customFormat="1" ht="11.5" x14ac:dyDescent="0.35">
      <c r="A142" s="52"/>
      <c r="B142" s="3"/>
      <c r="C142" s="2"/>
      <c r="D142" s="2"/>
      <c r="E142" s="2"/>
      <c r="F142" s="30">
        <v>0</v>
      </c>
      <c r="G142" s="30">
        <v>0</v>
      </c>
      <c r="H142" s="117"/>
      <c r="I142" s="39"/>
      <c r="J142" s="38"/>
      <c r="K142" s="39"/>
      <c r="L142" s="39"/>
      <c r="M142" s="39"/>
      <c r="N142" s="39"/>
      <c r="O142" s="39"/>
      <c r="P142" s="39"/>
      <c r="Q142" s="39"/>
    </row>
    <row r="143" spans="1:17" s="57" customFormat="1" ht="11.5" x14ac:dyDescent="0.35">
      <c r="A143" s="52"/>
      <c r="B143" s="3"/>
      <c r="C143" s="2"/>
      <c r="D143" s="2"/>
      <c r="E143" s="2"/>
      <c r="F143" s="30">
        <v>0</v>
      </c>
      <c r="G143" s="30">
        <v>0</v>
      </c>
      <c r="H143" s="117"/>
      <c r="I143" s="39"/>
      <c r="J143" s="38"/>
      <c r="K143" s="39"/>
      <c r="L143" s="39"/>
      <c r="M143" s="39"/>
      <c r="N143" s="39"/>
      <c r="O143" s="39"/>
      <c r="P143" s="39"/>
      <c r="Q143" s="39"/>
    </row>
    <row r="144" spans="1:17" s="57" customFormat="1" ht="11.5" x14ac:dyDescent="0.35">
      <c r="A144" s="52"/>
      <c r="B144" s="3"/>
      <c r="C144" s="2"/>
      <c r="D144" s="2"/>
      <c r="E144" s="2"/>
      <c r="F144" s="30">
        <v>0</v>
      </c>
      <c r="G144" s="30">
        <v>0</v>
      </c>
      <c r="H144" s="117"/>
      <c r="I144" s="39"/>
      <c r="J144" s="38"/>
      <c r="K144" s="39"/>
      <c r="L144" s="39"/>
      <c r="M144" s="39"/>
      <c r="N144" s="39"/>
      <c r="O144" s="39"/>
      <c r="P144" s="39"/>
      <c r="Q144" s="39"/>
    </row>
    <row r="145" spans="1:17" s="57" customFormat="1" ht="11.5" x14ac:dyDescent="0.35">
      <c r="A145" s="52"/>
      <c r="B145" s="118"/>
      <c r="C145" s="106"/>
      <c r="D145" s="119"/>
      <c r="E145" s="113" t="s">
        <v>18</v>
      </c>
      <c r="F145" s="34">
        <f>SUM(F138:F144)</f>
        <v>0</v>
      </c>
      <c r="G145" s="34">
        <f>SUM(G138:G144)</f>
        <v>0</v>
      </c>
      <c r="H145" s="117"/>
      <c r="I145" s="39"/>
      <c r="J145" s="38"/>
      <c r="K145" s="39"/>
      <c r="L145" s="39"/>
      <c r="M145" s="39"/>
      <c r="N145" s="39"/>
      <c r="O145" s="39"/>
      <c r="P145" s="39"/>
      <c r="Q145" s="39"/>
    </row>
    <row r="146" spans="1:17" s="57" customFormat="1" ht="12.5" x14ac:dyDescent="0.35">
      <c r="A146" s="52"/>
      <c r="B146" s="86"/>
      <c r="C146" s="39"/>
      <c r="D146" s="98"/>
      <c r="E146" s="99"/>
      <c r="F146" s="34"/>
      <c r="G146" s="125"/>
      <c r="H146" s="85"/>
      <c r="I146" s="39"/>
      <c r="J146" s="38"/>
      <c r="K146" s="39"/>
      <c r="L146" s="39"/>
      <c r="M146" s="39"/>
      <c r="N146" s="39"/>
      <c r="O146" s="39"/>
      <c r="P146" s="39"/>
      <c r="Q146" s="39"/>
    </row>
    <row r="147" spans="1:17" s="57" customFormat="1" ht="12.5" x14ac:dyDescent="0.35">
      <c r="A147" s="52"/>
      <c r="B147" s="86" t="s">
        <v>60</v>
      </c>
      <c r="C147" s="39"/>
      <c r="D147" s="98"/>
      <c r="E147" s="99"/>
      <c r="F147" s="34"/>
      <c r="G147" s="125"/>
      <c r="H147" s="85"/>
      <c r="I147" s="39"/>
      <c r="J147" s="38"/>
      <c r="K147" s="39"/>
      <c r="L147" s="39"/>
      <c r="M147" s="39"/>
      <c r="N147" s="39"/>
      <c r="O147" s="39"/>
      <c r="P147" s="39"/>
      <c r="Q147" s="39"/>
    </row>
    <row r="148" spans="1:17" s="57" customFormat="1" ht="12.5" x14ac:dyDescent="0.35">
      <c r="A148" s="52"/>
      <c r="B148" s="89" t="s">
        <v>6</v>
      </c>
      <c r="C148" s="39"/>
      <c r="E148" s="99"/>
      <c r="F148" s="108" t="s">
        <v>7</v>
      </c>
      <c r="G148" s="125"/>
      <c r="H148" s="85"/>
      <c r="I148" s="39"/>
      <c r="J148" s="38"/>
      <c r="K148" s="39"/>
      <c r="L148" s="39"/>
      <c r="M148" s="39"/>
      <c r="N148" s="39"/>
      <c r="O148" s="39"/>
      <c r="P148" s="39"/>
      <c r="Q148" s="39"/>
    </row>
    <row r="149" spans="1:17" s="57" customFormat="1" ht="11.5" x14ac:dyDescent="0.35">
      <c r="A149" s="52"/>
      <c r="B149" s="7" t="s">
        <v>94</v>
      </c>
      <c r="C149" s="2"/>
      <c r="D149" s="2"/>
      <c r="E149" s="2"/>
      <c r="F149" s="30">
        <v>0</v>
      </c>
      <c r="G149" s="30">
        <v>0</v>
      </c>
      <c r="H149" s="85"/>
      <c r="I149" s="39"/>
      <c r="J149" s="38"/>
      <c r="K149" s="39"/>
      <c r="L149" s="39"/>
      <c r="M149" s="39"/>
      <c r="N149" s="39"/>
      <c r="O149" s="39"/>
      <c r="P149" s="39"/>
      <c r="Q149" s="39"/>
    </row>
    <row r="150" spans="1:17" s="57" customFormat="1" ht="11.5" x14ac:dyDescent="0.35">
      <c r="A150" s="52"/>
      <c r="B150" s="7" t="s">
        <v>95</v>
      </c>
      <c r="C150" s="2"/>
      <c r="D150" s="2"/>
      <c r="E150" s="2"/>
      <c r="F150" s="30">
        <v>0</v>
      </c>
      <c r="G150" s="30">
        <v>0</v>
      </c>
      <c r="H150" s="85"/>
      <c r="I150" s="39"/>
      <c r="J150" s="38"/>
      <c r="K150" s="39"/>
      <c r="L150" s="39"/>
      <c r="M150" s="39"/>
      <c r="N150" s="39"/>
      <c r="O150" s="39"/>
      <c r="P150" s="39"/>
      <c r="Q150" s="39"/>
    </row>
    <row r="151" spans="1:17" s="57" customFormat="1" ht="11.5" x14ac:dyDescent="0.35">
      <c r="A151" s="52"/>
      <c r="B151" s="7" t="s">
        <v>86</v>
      </c>
      <c r="C151" s="2"/>
      <c r="D151" s="2"/>
      <c r="E151" s="2"/>
      <c r="F151" s="30">
        <v>0</v>
      </c>
      <c r="G151" s="30">
        <v>0</v>
      </c>
      <c r="H151" s="85"/>
      <c r="I151" s="39"/>
      <c r="J151" s="38"/>
      <c r="K151" s="39"/>
      <c r="L151" s="39"/>
      <c r="M151" s="39"/>
      <c r="N151" s="39"/>
      <c r="O151" s="39"/>
      <c r="P151" s="39"/>
      <c r="Q151" s="39"/>
    </row>
    <row r="152" spans="1:17" s="57" customFormat="1" ht="11.5" x14ac:dyDescent="0.35">
      <c r="A152" s="52"/>
      <c r="B152" s="7" t="s">
        <v>85</v>
      </c>
      <c r="C152" s="2"/>
      <c r="D152" s="2"/>
      <c r="E152" s="2"/>
      <c r="F152" s="30">
        <v>0</v>
      </c>
      <c r="G152" s="30">
        <v>0</v>
      </c>
      <c r="H152" s="85"/>
      <c r="I152" s="39"/>
      <c r="J152" s="38"/>
      <c r="K152" s="39"/>
      <c r="L152" s="39"/>
      <c r="M152" s="39"/>
      <c r="N152" s="39"/>
      <c r="O152" s="39"/>
      <c r="P152" s="39"/>
      <c r="Q152" s="39"/>
    </row>
    <row r="153" spans="1:17" s="57" customFormat="1" ht="11.5" x14ac:dyDescent="0.35">
      <c r="A153" s="52"/>
      <c r="B153" s="3"/>
      <c r="C153" s="2"/>
      <c r="D153" s="2"/>
      <c r="E153" s="2"/>
      <c r="F153" s="30">
        <v>0</v>
      </c>
      <c r="G153" s="30">
        <v>0</v>
      </c>
      <c r="H153" s="85"/>
      <c r="I153" s="39"/>
      <c r="J153" s="38"/>
      <c r="K153" s="39"/>
      <c r="L153" s="39"/>
      <c r="M153" s="39"/>
      <c r="N153" s="39"/>
      <c r="O153" s="39"/>
      <c r="P153" s="39"/>
      <c r="Q153" s="39"/>
    </row>
    <row r="154" spans="1:17" s="57" customFormat="1" ht="11.5" x14ac:dyDescent="0.35">
      <c r="A154" s="52"/>
      <c r="B154" s="3"/>
      <c r="C154" s="2"/>
      <c r="D154" s="2"/>
      <c r="E154" s="2"/>
      <c r="F154" s="30">
        <v>0</v>
      </c>
      <c r="G154" s="30">
        <v>0</v>
      </c>
      <c r="H154" s="85"/>
      <c r="I154" s="39"/>
      <c r="J154" s="38"/>
      <c r="K154" s="39"/>
      <c r="L154" s="39"/>
      <c r="M154" s="39"/>
      <c r="N154" s="39"/>
      <c r="O154" s="39"/>
      <c r="P154" s="39"/>
      <c r="Q154" s="39"/>
    </row>
    <row r="155" spans="1:17" s="57" customFormat="1" ht="11.5" x14ac:dyDescent="0.35">
      <c r="A155" s="52"/>
      <c r="B155" s="3"/>
      <c r="C155" s="2"/>
      <c r="D155" s="2"/>
      <c r="E155" s="2"/>
      <c r="F155" s="30">
        <v>0</v>
      </c>
      <c r="G155" s="30">
        <v>0</v>
      </c>
      <c r="H155" s="85"/>
      <c r="I155" s="39"/>
      <c r="J155" s="38"/>
      <c r="K155" s="39"/>
      <c r="L155" s="39"/>
      <c r="M155" s="39"/>
      <c r="N155" s="39"/>
      <c r="O155" s="39"/>
      <c r="P155" s="39"/>
      <c r="Q155" s="39"/>
    </row>
    <row r="156" spans="1:17" s="57" customFormat="1" ht="11.5" x14ac:dyDescent="0.35">
      <c r="A156" s="52"/>
      <c r="B156" s="118"/>
      <c r="C156" s="106"/>
      <c r="D156" s="119"/>
      <c r="E156" s="120" t="s">
        <v>32</v>
      </c>
      <c r="F156" s="34">
        <f>SUM(F149:F155)</f>
        <v>0</v>
      </c>
      <c r="G156" s="34">
        <f>SUM(G149:G155)</f>
        <v>0</v>
      </c>
      <c r="H156" s="85"/>
      <c r="I156" s="39"/>
      <c r="J156" s="38"/>
      <c r="K156" s="39"/>
      <c r="L156" s="39"/>
      <c r="M156" s="39"/>
      <c r="N156" s="39"/>
      <c r="O156" s="39"/>
      <c r="P156" s="39"/>
      <c r="Q156" s="39"/>
    </row>
    <row r="157" spans="1:17" s="57" customFormat="1" ht="12.5" x14ac:dyDescent="0.35">
      <c r="A157" s="52"/>
      <c r="B157" s="86"/>
      <c r="C157" s="39"/>
      <c r="D157" s="98"/>
      <c r="E157" s="99"/>
      <c r="F157" s="34"/>
      <c r="G157" s="125"/>
      <c r="H157" s="85"/>
      <c r="I157" s="39"/>
      <c r="J157" s="38"/>
      <c r="K157" s="39"/>
      <c r="L157" s="39"/>
      <c r="M157" s="39"/>
      <c r="N157" s="39"/>
      <c r="O157" s="39"/>
      <c r="P157" s="39"/>
      <c r="Q157" s="39"/>
    </row>
    <row r="158" spans="1:17" s="57" customFormat="1" ht="12.5" x14ac:dyDescent="0.35">
      <c r="A158" s="52"/>
      <c r="B158" s="86" t="s">
        <v>46</v>
      </c>
      <c r="C158" s="39"/>
      <c r="D158" s="98"/>
      <c r="E158" s="99"/>
      <c r="F158" s="34"/>
      <c r="G158" s="125"/>
      <c r="H158" s="85"/>
      <c r="I158" s="39"/>
      <c r="J158" s="38"/>
      <c r="K158" s="39"/>
      <c r="L158" s="39"/>
      <c r="M158" s="39"/>
      <c r="N158" s="39"/>
      <c r="O158" s="39"/>
      <c r="P158" s="39"/>
      <c r="Q158" s="39"/>
    </row>
    <row r="159" spans="1:17" s="57" customFormat="1" ht="12.5" x14ac:dyDescent="0.35">
      <c r="A159" s="52"/>
      <c r="B159" s="89" t="s">
        <v>6</v>
      </c>
      <c r="C159" s="39"/>
      <c r="E159" s="99"/>
      <c r="F159" s="108" t="s">
        <v>7</v>
      </c>
      <c r="G159" s="125"/>
      <c r="H159" s="85"/>
      <c r="I159" s="39"/>
      <c r="J159" s="38"/>
      <c r="K159" s="39"/>
      <c r="L159" s="39"/>
      <c r="M159" s="39"/>
      <c r="N159" s="39"/>
      <c r="O159" s="39"/>
      <c r="P159" s="39"/>
      <c r="Q159" s="39"/>
    </row>
    <row r="160" spans="1:17" s="57" customFormat="1" ht="11.5" x14ac:dyDescent="0.35">
      <c r="A160" s="52"/>
      <c r="B160" s="7"/>
      <c r="C160" s="2"/>
      <c r="D160" s="2"/>
      <c r="E160" s="2"/>
      <c r="F160" s="30">
        <v>0</v>
      </c>
      <c r="G160" s="30">
        <v>0</v>
      </c>
      <c r="H160" s="85"/>
      <c r="I160" s="39"/>
      <c r="J160" s="38"/>
      <c r="K160" s="39"/>
      <c r="L160" s="39"/>
      <c r="M160" s="39"/>
      <c r="N160" s="39"/>
      <c r="O160" s="39"/>
      <c r="P160" s="39"/>
      <c r="Q160" s="39"/>
    </row>
    <row r="161" spans="1:17" s="57" customFormat="1" ht="11.5" x14ac:dyDescent="0.35">
      <c r="A161" s="52"/>
      <c r="B161" s="3"/>
      <c r="C161" s="2"/>
      <c r="D161" s="2"/>
      <c r="E161" s="2"/>
      <c r="F161" s="30">
        <v>0</v>
      </c>
      <c r="G161" s="30">
        <v>0</v>
      </c>
      <c r="H161" s="85"/>
      <c r="I161" s="39"/>
      <c r="J161" s="38"/>
      <c r="K161" s="39"/>
      <c r="L161" s="39"/>
      <c r="M161" s="39"/>
      <c r="N161" s="39"/>
      <c r="O161" s="39"/>
      <c r="P161" s="39"/>
      <c r="Q161" s="39"/>
    </row>
    <row r="162" spans="1:17" s="57" customFormat="1" ht="11.5" x14ac:dyDescent="0.35">
      <c r="A162" s="52"/>
      <c r="B162" s="3"/>
      <c r="C162" s="2"/>
      <c r="D162" s="2"/>
      <c r="E162" s="2"/>
      <c r="F162" s="30">
        <v>0</v>
      </c>
      <c r="G162" s="30">
        <v>0</v>
      </c>
      <c r="H162" s="85"/>
      <c r="I162" s="39"/>
      <c r="J162" s="38"/>
      <c r="K162" s="39"/>
      <c r="L162" s="39"/>
      <c r="M162" s="39"/>
      <c r="N162" s="39"/>
      <c r="O162" s="39"/>
      <c r="P162" s="39"/>
      <c r="Q162" s="39"/>
    </row>
    <row r="163" spans="1:17" s="57" customFormat="1" ht="11.5" x14ac:dyDescent="0.35">
      <c r="A163" s="52"/>
      <c r="B163" s="3"/>
      <c r="C163" s="2"/>
      <c r="D163" s="2"/>
      <c r="E163" s="2"/>
      <c r="F163" s="30">
        <v>0</v>
      </c>
      <c r="G163" s="30">
        <v>0</v>
      </c>
      <c r="H163" s="85"/>
      <c r="I163" s="39"/>
      <c r="J163" s="38"/>
      <c r="K163" s="39"/>
      <c r="L163" s="39"/>
      <c r="M163" s="39"/>
      <c r="N163" s="39"/>
      <c r="O163" s="39"/>
      <c r="P163" s="39"/>
      <c r="Q163" s="39"/>
    </row>
    <row r="164" spans="1:17" s="57" customFormat="1" ht="11.5" x14ac:dyDescent="0.35">
      <c r="A164" s="52"/>
      <c r="B164" s="3"/>
      <c r="C164" s="2"/>
      <c r="D164" s="2"/>
      <c r="E164" s="2"/>
      <c r="F164" s="30">
        <v>0</v>
      </c>
      <c r="G164" s="30">
        <v>0</v>
      </c>
      <c r="H164" s="85"/>
      <c r="I164" s="39"/>
      <c r="J164" s="38"/>
      <c r="K164" s="39"/>
      <c r="L164" s="39"/>
      <c r="M164" s="39"/>
      <c r="N164" s="39"/>
      <c r="O164" s="39"/>
      <c r="P164" s="39"/>
      <c r="Q164" s="39"/>
    </row>
    <row r="165" spans="1:17" s="57" customFormat="1" ht="11.5" x14ac:dyDescent="0.35">
      <c r="A165" s="52"/>
      <c r="B165" s="3"/>
      <c r="C165" s="2"/>
      <c r="D165" s="2"/>
      <c r="E165" s="2"/>
      <c r="F165" s="30">
        <v>0</v>
      </c>
      <c r="G165" s="30">
        <v>0</v>
      </c>
      <c r="H165" s="85"/>
      <c r="I165" s="39"/>
      <c r="J165" s="38"/>
      <c r="K165" s="39"/>
      <c r="L165" s="39"/>
      <c r="M165" s="39"/>
      <c r="N165" s="39"/>
      <c r="O165" s="39"/>
      <c r="P165" s="39"/>
      <c r="Q165" s="39"/>
    </row>
    <row r="166" spans="1:17" s="57" customFormat="1" ht="11.5" x14ac:dyDescent="0.35">
      <c r="A166" s="52"/>
      <c r="B166" s="3"/>
      <c r="C166" s="2"/>
      <c r="D166" s="2"/>
      <c r="E166" s="2"/>
      <c r="F166" s="30">
        <v>0</v>
      </c>
      <c r="G166" s="30">
        <v>0</v>
      </c>
      <c r="H166" s="85"/>
      <c r="I166" s="39"/>
      <c r="J166" s="38"/>
      <c r="K166" s="39"/>
      <c r="L166" s="39"/>
      <c r="M166" s="39"/>
      <c r="N166" s="39"/>
      <c r="O166" s="39"/>
      <c r="P166" s="39"/>
      <c r="Q166" s="39"/>
    </row>
    <row r="167" spans="1:17" s="57" customFormat="1" ht="11.5" x14ac:dyDescent="0.35">
      <c r="A167" s="52"/>
      <c r="B167" s="118"/>
      <c r="C167" s="106"/>
      <c r="D167" s="119"/>
      <c r="E167" s="120" t="s">
        <v>51</v>
      </c>
      <c r="F167" s="34">
        <f>SUM(F160:F166)</f>
        <v>0</v>
      </c>
      <c r="G167" s="34">
        <f>SUM(G160:G166)</f>
        <v>0</v>
      </c>
      <c r="H167" s="85"/>
      <c r="I167" s="39"/>
      <c r="J167" s="38"/>
      <c r="K167" s="39"/>
      <c r="L167" s="39"/>
      <c r="M167" s="39"/>
      <c r="N167" s="39"/>
      <c r="O167" s="39"/>
      <c r="P167" s="39"/>
      <c r="Q167" s="39"/>
    </row>
    <row r="168" spans="1:17" s="57" customFormat="1" thickBot="1" x14ac:dyDescent="0.4">
      <c r="A168" s="52"/>
      <c r="B168" s="86"/>
      <c r="C168" s="39"/>
      <c r="D168" s="98"/>
      <c r="E168" s="99"/>
      <c r="F168" s="34"/>
      <c r="G168" s="125"/>
      <c r="H168" s="85"/>
      <c r="I168" s="39"/>
      <c r="J168" s="38"/>
      <c r="K168" s="39"/>
      <c r="L168" s="39"/>
      <c r="M168" s="39"/>
      <c r="N168" s="39"/>
      <c r="O168" s="39"/>
      <c r="P168" s="39"/>
      <c r="Q168" s="39"/>
    </row>
    <row r="169" spans="1:17" s="57" customFormat="1" ht="12" thickBot="1" x14ac:dyDescent="0.4">
      <c r="A169" s="52"/>
      <c r="B169" s="93"/>
      <c r="C169" s="94"/>
      <c r="D169" s="121"/>
      <c r="E169" s="96" t="s">
        <v>23</v>
      </c>
      <c r="F169" s="75">
        <f>F134+F145+F156+F167</f>
        <v>0</v>
      </c>
      <c r="G169" s="75">
        <f>G134+G145+G156+G167</f>
        <v>0</v>
      </c>
      <c r="H169" s="97"/>
      <c r="I169" s="39"/>
      <c r="J169" s="38"/>
      <c r="K169" s="39"/>
      <c r="L169" s="39"/>
      <c r="M169" s="39"/>
      <c r="N169" s="39"/>
      <c r="O169" s="39"/>
      <c r="P169" s="39"/>
      <c r="Q169" s="39"/>
    </row>
    <row r="170" spans="1:17" s="57" customFormat="1" thickBot="1" x14ac:dyDescent="0.4">
      <c r="A170" s="52"/>
      <c r="B170" s="39"/>
      <c r="C170" s="39"/>
      <c r="D170" s="98"/>
      <c r="E170" s="99"/>
      <c r="F170" s="34"/>
      <c r="G170" s="125"/>
      <c r="H170" s="122"/>
      <c r="I170" s="39"/>
      <c r="J170" s="38"/>
      <c r="K170" s="39"/>
      <c r="L170" s="39"/>
      <c r="M170" s="39"/>
      <c r="N170" s="39"/>
      <c r="O170" s="39"/>
      <c r="P170" s="39"/>
      <c r="Q170" s="39"/>
    </row>
    <row r="171" spans="1:17" s="57" customFormat="1" ht="15.5" x14ac:dyDescent="0.35">
      <c r="A171" s="78" t="s">
        <v>8</v>
      </c>
      <c r="B171" s="103" t="s">
        <v>59</v>
      </c>
      <c r="C171" s="81"/>
      <c r="D171" s="81"/>
      <c r="E171" s="81"/>
      <c r="F171" s="81"/>
      <c r="G171" s="81"/>
      <c r="H171" s="81"/>
      <c r="I171" s="86"/>
      <c r="J171" s="38"/>
      <c r="K171" s="39"/>
      <c r="L171" s="39"/>
      <c r="M171" s="39"/>
      <c r="N171" s="39"/>
      <c r="O171" s="39"/>
      <c r="P171" s="39"/>
      <c r="Q171" s="39"/>
    </row>
    <row r="172" spans="1:17" s="57" customFormat="1" ht="15.5" x14ac:dyDescent="0.35">
      <c r="A172" s="52"/>
      <c r="B172" s="105"/>
      <c r="C172" s="106"/>
      <c r="D172" s="106"/>
      <c r="E172" s="106"/>
      <c r="F172" s="33"/>
      <c r="G172" s="125"/>
      <c r="H172" s="109"/>
      <c r="I172" s="39"/>
      <c r="J172" s="38"/>
      <c r="K172" s="39"/>
      <c r="L172" s="39"/>
      <c r="M172" s="39"/>
      <c r="N172" s="39"/>
      <c r="O172" s="39"/>
      <c r="P172" s="39"/>
      <c r="Q172" s="39"/>
    </row>
    <row r="173" spans="1:17" s="57" customFormat="1" ht="11.5" x14ac:dyDescent="0.35">
      <c r="A173" s="52"/>
      <c r="B173" s="86" t="s">
        <v>13</v>
      </c>
      <c r="C173" s="87"/>
      <c r="D173" s="87"/>
      <c r="E173" s="49"/>
      <c r="F173" s="88" t="s">
        <v>97</v>
      </c>
      <c r="G173" s="88" t="s">
        <v>120</v>
      </c>
      <c r="H173" s="85"/>
      <c r="I173" s="39"/>
      <c r="J173" s="38"/>
      <c r="K173" s="39"/>
      <c r="L173" s="39"/>
      <c r="M173" s="39"/>
      <c r="N173" s="39"/>
      <c r="O173" s="39"/>
      <c r="P173" s="39"/>
      <c r="Q173" s="39"/>
    </row>
    <row r="174" spans="1:17" s="57" customFormat="1" ht="11.5" x14ac:dyDescent="0.35">
      <c r="A174" s="52"/>
      <c r="B174" s="89" t="s">
        <v>69</v>
      </c>
      <c r="C174" s="90"/>
      <c r="D174" s="48" t="s">
        <v>2</v>
      </c>
      <c r="E174" s="90" t="s">
        <v>3</v>
      </c>
      <c r="F174" s="108" t="s">
        <v>4</v>
      </c>
      <c r="G174" s="48" t="s">
        <v>113</v>
      </c>
      <c r="H174" s="85"/>
      <c r="I174" s="39"/>
      <c r="J174" s="38"/>
      <c r="K174" s="39"/>
      <c r="L174" s="39"/>
      <c r="M174" s="39"/>
      <c r="N174" s="39"/>
      <c r="O174" s="39"/>
      <c r="P174" s="39"/>
      <c r="Q174" s="39"/>
    </row>
    <row r="175" spans="1:17" s="57" customFormat="1" ht="11.5" x14ac:dyDescent="0.35">
      <c r="A175" s="52"/>
      <c r="B175" s="7" t="s">
        <v>89</v>
      </c>
      <c r="C175" s="2"/>
      <c r="D175" s="29"/>
      <c r="E175" s="2"/>
      <c r="F175" s="33">
        <f t="shared" ref="F175:F183" si="4">$D175*E175</f>
        <v>0</v>
      </c>
      <c r="G175" s="30">
        <v>0</v>
      </c>
      <c r="H175" s="85"/>
      <c r="I175" s="39"/>
      <c r="J175" s="38"/>
      <c r="K175" s="39"/>
      <c r="L175" s="39"/>
      <c r="M175" s="39"/>
      <c r="N175" s="39"/>
      <c r="O175" s="39"/>
      <c r="P175" s="39"/>
      <c r="Q175" s="39"/>
    </row>
    <row r="176" spans="1:17" s="57" customFormat="1" ht="11.5" x14ac:dyDescent="0.35">
      <c r="A176" s="52"/>
      <c r="B176" s="7" t="s">
        <v>87</v>
      </c>
      <c r="C176" s="2"/>
      <c r="D176" s="29"/>
      <c r="E176" s="2"/>
      <c r="F176" s="33">
        <f t="shared" si="4"/>
        <v>0</v>
      </c>
      <c r="G176" s="30">
        <v>0</v>
      </c>
      <c r="H176" s="85"/>
      <c r="I176" s="39"/>
      <c r="J176" s="38"/>
      <c r="K176" s="39"/>
      <c r="L176" s="39"/>
      <c r="M176" s="39"/>
      <c r="N176" s="39"/>
      <c r="O176" s="39"/>
      <c r="P176" s="39"/>
      <c r="Q176" s="39"/>
    </row>
    <row r="177" spans="1:17" s="57" customFormat="1" ht="11.5" x14ac:dyDescent="0.35">
      <c r="A177" s="52"/>
      <c r="B177" s="7" t="s">
        <v>88</v>
      </c>
      <c r="C177" s="2"/>
      <c r="D177" s="29"/>
      <c r="E177" s="2"/>
      <c r="F177" s="33">
        <f t="shared" si="4"/>
        <v>0</v>
      </c>
      <c r="G177" s="30">
        <v>0</v>
      </c>
      <c r="H177" s="85"/>
      <c r="I177" s="39"/>
      <c r="J177" s="38"/>
      <c r="K177" s="39"/>
      <c r="L177" s="39"/>
      <c r="M177" s="39"/>
      <c r="N177" s="39"/>
      <c r="O177" s="39"/>
      <c r="P177" s="39"/>
      <c r="Q177" s="39"/>
    </row>
    <row r="178" spans="1:17" s="57" customFormat="1" ht="11.5" x14ac:dyDescent="0.35">
      <c r="A178" s="52"/>
      <c r="B178" s="7"/>
      <c r="C178" s="2"/>
      <c r="D178" s="29"/>
      <c r="E178" s="2"/>
      <c r="F178" s="33">
        <f t="shared" si="4"/>
        <v>0</v>
      </c>
      <c r="G178" s="30">
        <v>0</v>
      </c>
      <c r="H178" s="85"/>
      <c r="I178" s="39"/>
      <c r="J178" s="38"/>
      <c r="K178" s="39"/>
      <c r="L178" s="39"/>
      <c r="M178" s="39"/>
      <c r="N178" s="39"/>
      <c r="O178" s="39"/>
      <c r="P178" s="39"/>
      <c r="Q178" s="39"/>
    </row>
    <row r="179" spans="1:17" s="57" customFormat="1" ht="11.5" x14ac:dyDescent="0.35">
      <c r="A179" s="52"/>
      <c r="B179" s="7"/>
      <c r="C179" s="2"/>
      <c r="D179" s="29"/>
      <c r="E179" s="2"/>
      <c r="F179" s="33">
        <f t="shared" si="4"/>
        <v>0</v>
      </c>
      <c r="G179" s="30">
        <v>0</v>
      </c>
      <c r="H179" s="85"/>
      <c r="I179" s="39"/>
      <c r="J179" s="38"/>
      <c r="K179" s="39"/>
      <c r="L179" s="39"/>
      <c r="M179" s="39"/>
      <c r="N179" s="39"/>
      <c r="O179" s="39"/>
      <c r="P179" s="39"/>
      <c r="Q179" s="39"/>
    </row>
    <row r="180" spans="1:17" s="57" customFormat="1" ht="11.5" x14ac:dyDescent="0.35">
      <c r="A180" s="52"/>
      <c r="B180" s="7"/>
      <c r="C180" s="2"/>
      <c r="D180" s="29"/>
      <c r="E180" s="2"/>
      <c r="F180" s="33">
        <f t="shared" si="4"/>
        <v>0</v>
      </c>
      <c r="G180" s="30">
        <v>0</v>
      </c>
      <c r="H180" s="85"/>
      <c r="I180" s="39"/>
      <c r="J180" s="38"/>
      <c r="K180" s="39"/>
      <c r="L180" s="39"/>
      <c r="M180" s="39"/>
      <c r="N180" s="39"/>
      <c r="O180" s="39"/>
      <c r="P180" s="39"/>
      <c r="Q180" s="39"/>
    </row>
    <row r="181" spans="1:17" s="57" customFormat="1" ht="11.5" x14ac:dyDescent="0.35">
      <c r="A181" s="52"/>
      <c r="B181" s="7"/>
      <c r="C181" s="2"/>
      <c r="D181" s="29"/>
      <c r="E181" s="2"/>
      <c r="F181" s="33">
        <f t="shared" si="4"/>
        <v>0</v>
      </c>
      <c r="G181" s="30">
        <v>0</v>
      </c>
      <c r="H181" s="85"/>
      <c r="I181" s="39"/>
      <c r="J181" s="38"/>
      <c r="K181" s="39"/>
      <c r="L181" s="39"/>
      <c r="M181" s="39"/>
      <c r="N181" s="39"/>
      <c r="O181" s="39"/>
      <c r="P181" s="39"/>
      <c r="Q181" s="39"/>
    </row>
    <row r="182" spans="1:17" s="57" customFormat="1" ht="11.5" x14ac:dyDescent="0.35">
      <c r="A182" s="52"/>
      <c r="B182" s="7"/>
      <c r="C182" s="2"/>
      <c r="D182" s="29"/>
      <c r="E182" s="2"/>
      <c r="F182" s="33">
        <f t="shared" si="4"/>
        <v>0</v>
      </c>
      <c r="G182" s="30">
        <v>0</v>
      </c>
      <c r="H182" s="85"/>
      <c r="I182" s="39"/>
      <c r="J182" s="38"/>
      <c r="K182" s="39"/>
      <c r="L182" s="39"/>
      <c r="M182" s="39"/>
      <c r="N182" s="39"/>
      <c r="O182" s="39"/>
      <c r="P182" s="39"/>
      <c r="Q182" s="39"/>
    </row>
    <row r="183" spans="1:17" s="57" customFormat="1" ht="11.5" x14ac:dyDescent="0.35">
      <c r="A183" s="52"/>
      <c r="B183" s="7"/>
      <c r="C183" s="2"/>
      <c r="D183" s="29"/>
      <c r="E183" s="2"/>
      <c r="F183" s="33">
        <f t="shared" si="4"/>
        <v>0</v>
      </c>
      <c r="G183" s="30">
        <v>0</v>
      </c>
      <c r="H183" s="85"/>
      <c r="I183" s="39"/>
      <c r="J183" s="38"/>
      <c r="K183" s="39"/>
      <c r="L183" s="39"/>
      <c r="M183" s="39"/>
      <c r="N183" s="39"/>
      <c r="O183" s="39"/>
      <c r="P183" s="39"/>
      <c r="Q183" s="39"/>
    </row>
    <row r="184" spans="1:17" s="57" customFormat="1" ht="11.5" x14ac:dyDescent="0.35">
      <c r="A184" s="52"/>
      <c r="B184" s="111"/>
      <c r="C184" s="49"/>
      <c r="D184" s="112"/>
      <c r="E184" s="113" t="s">
        <v>14</v>
      </c>
      <c r="F184" s="101">
        <f>SUM(F175:F183)</f>
        <v>0</v>
      </c>
      <c r="G184" s="101">
        <f>SUM(G175:G183)</f>
        <v>0</v>
      </c>
      <c r="H184" s="85"/>
      <c r="I184" s="39"/>
      <c r="J184" s="38"/>
      <c r="K184" s="39"/>
      <c r="L184" s="39"/>
      <c r="M184" s="39"/>
      <c r="N184" s="39"/>
      <c r="O184" s="39"/>
      <c r="P184" s="39"/>
      <c r="Q184" s="39"/>
    </row>
    <row r="185" spans="1:17" s="57" customFormat="1" ht="12.5" x14ac:dyDescent="0.35">
      <c r="A185" s="52"/>
      <c r="B185" s="86"/>
      <c r="C185" s="39"/>
      <c r="D185" s="114"/>
      <c r="E185" s="114"/>
      <c r="F185" s="101"/>
      <c r="G185" s="125"/>
      <c r="H185" s="85"/>
      <c r="I185" s="39"/>
      <c r="J185" s="38"/>
      <c r="K185" s="39"/>
      <c r="L185" s="39"/>
      <c r="M185" s="39"/>
      <c r="N185" s="39"/>
      <c r="O185" s="39"/>
      <c r="P185" s="39"/>
      <c r="Q185" s="39"/>
    </row>
    <row r="186" spans="1:17" s="57" customFormat="1" ht="12.5" x14ac:dyDescent="0.35">
      <c r="A186" s="52"/>
      <c r="B186" s="86" t="s">
        <v>17</v>
      </c>
      <c r="C186" s="39"/>
      <c r="D186" s="49"/>
      <c r="E186" s="115"/>
      <c r="F186" s="116"/>
      <c r="G186" s="125"/>
      <c r="H186" s="117"/>
      <c r="I186" s="39"/>
      <c r="J186" s="38"/>
      <c r="K186" s="39"/>
      <c r="L186" s="39"/>
      <c r="M186" s="39"/>
      <c r="N186" s="39"/>
      <c r="O186" s="39"/>
      <c r="P186" s="39"/>
      <c r="Q186" s="39"/>
    </row>
    <row r="187" spans="1:17" s="57" customFormat="1" ht="12.5" x14ac:dyDescent="0.35">
      <c r="A187" s="52"/>
      <c r="B187" s="89" t="s">
        <v>6</v>
      </c>
      <c r="C187" s="39"/>
      <c r="E187" s="99"/>
      <c r="F187" s="108" t="s">
        <v>7</v>
      </c>
      <c r="G187" s="125"/>
      <c r="H187" s="117"/>
      <c r="I187" s="39"/>
      <c r="J187" s="38"/>
      <c r="K187" s="39"/>
      <c r="L187" s="39"/>
      <c r="M187" s="39"/>
      <c r="N187" s="39"/>
      <c r="O187" s="39"/>
      <c r="P187" s="39"/>
      <c r="Q187" s="39"/>
    </row>
    <row r="188" spans="1:17" s="57" customFormat="1" ht="11.5" x14ac:dyDescent="0.35">
      <c r="A188" s="52"/>
      <c r="B188" s="7" t="s">
        <v>76</v>
      </c>
      <c r="C188" s="2"/>
      <c r="D188" s="2"/>
      <c r="E188" s="2"/>
      <c r="F188" s="30">
        <v>0</v>
      </c>
      <c r="G188" s="30">
        <v>0</v>
      </c>
      <c r="H188" s="117"/>
      <c r="I188" s="39"/>
      <c r="J188" s="38"/>
      <c r="K188" s="39"/>
      <c r="L188" s="39"/>
      <c r="M188" s="39"/>
      <c r="N188" s="39"/>
      <c r="O188" s="39"/>
      <c r="P188" s="39"/>
      <c r="Q188" s="39"/>
    </row>
    <row r="189" spans="1:17" s="57" customFormat="1" ht="11.5" x14ac:dyDescent="0.35">
      <c r="A189" s="52"/>
      <c r="B189" s="3"/>
      <c r="C189" s="2"/>
      <c r="D189" s="2"/>
      <c r="E189" s="2"/>
      <c r="F189" s="30">
        <v>0</v>
      </c>
      <c r="G189" s="30">
        <v>0</v>
      </c>
      <c r="H189" s="117"/>
      <c r="I189" s="39"/>
      <c r="J189" s="38"/>
      <c r="K189" s="39"/>
      <c r="L189" s="39"/>
      <c r="M189" s="39"/>
      <c r="N189" s="39"/>
      <c r="O189" s="39"/>
      <c r="P189" s="39"/>
      <c r="Q189" s="39"/>
    </row>
    <row r="190" spans="1:17" s="57" customFormat="1" ht="11.5" x14ac:dyDescent="0.35">
      <c r="A190" s="52"/>
      <c r="B190" s="3"/>
      <c r="C190" s="2"/>
      <c r="D190" s="2"/>
      <c r="E190" s="2"/>
      <c r="F190" s="30">
        <v>0</v>
      </c>
      <c r="G190" s="30">
        <v>0</v>
      </c>
      <c r="H190" s="117"/>
      <c r="I190" s="39"/>
      <c r="J190" s="38"/>
      <c r="K190" s="39"/>
      <c r="L190" s="39"/>
      <c r="M190" s="39"/>
      <c r="N190" s="39"/>
      <c r="O190" s="39"/>
      <c r="P190" s="39"/>
      <c r="Q190" s="39"/>
    </row>
    <row r="191" spans="1:17" s="57" customFormat="1" ht="11.5" x14ac:dyDescent="0.35">
      <c r="A191" s="52"/>
      <c r="B191" s="3"/>
      <c r="C191" s="2"/>
      <c r="D191" s="2"/>
      <c r="E191" s="2"/>
      <c r="F191" s="30">
        <v>0</v>
      </c>
      <c r="G191" s="30">
        <v>0</v>
      </c>
      <c r="H191" s="117"/>
      <c r="I191" s="39"/>
      <c r="J191" s="38"/>
      <c r="K191" s="39"/>
      <c r="L191" s="39"/>
      <c r="M191" s="39"/>
      <c r="N191" s="39"/>
      <c r="O191" s="39"/>
      <c r="P191" s="39"/>
      <c r="Q191" s="39"/>
    </row>
    <row r="192" spans="1:17" s="57" customFormat="1" ht="11.5" x14ac:dyDescent="0.35">
      <c r="A192" s="52"/>
      <c r="B192" s="3"/>
      <c r="C192" s="2"/>
      <c r="D192" s="2"/>
      <c r="E192" s="2"/>
      <c r="F192" s="30">
        <v>0</v>
      </c>
      <c r="G192" s="30">
        <v>0</v>
      </c>
      <c r="H192" s="117"/>
      <c r="I192" s="39"/>
      <c r="J192" s="38"/>
      <c r="K192" s="39"/>
      <c r="L192" s="39"/>
      <c r="M192" s="39"/>
      <c r="N192" s="39"/>
      <c r="O192" s="39"/>
      <c r="P192" s="39"/>
      <c r="Q192" s="39"/>
    </row>
    <row r="193" spans="1:17" s="57" customFormat="1" ht="11.5" x14ac:dyDescent="0.35">
      <c r="A193" s="52"/>
      <c r="B193" s="3"/>
      <c r="C193" s="2"/>
      <c r="D193" s="2"/>
      <c r="E193" s="2"/>
      <c r="F193" s="30">
        <v>0</v>
      </c>
      <c r="G193" s="30">
        <v>0</v>
      </c>
      <c r="H193" s="117"/>
      <c r="I193" s="39"/>
      <c r="J193" s="38"/>
      <c r="K193" s="39"/>
      <c r="L193" s="39"/>
      <c r="M193" s="39"/>
      <c r="N193" s="39"/>
      <c r="O193" s="39"/>
      <c r="P193" s="39"/>
      <c r="Q193" s="39"/>
    </row>
    <row r="194" spans="1:17" s="57" customFormat="1" ht="11.5" x14ac:dyDescent="0.35">
      <c r="A194" s="52"/>
      <c r="B194" s="3"/>
      <c r="C194" s="2"/>
      <c r="D194" s="2"/>
      <c r="E194" s="2"/>
      <c r="F194" s="30">
        <v>0</v>
      </c>
      <c r="G194" s="30">
        <v>0</v>
      </c>
      <c r="H194" s="117"/>
      <c r="I194" s="39"/>
      <c r="J194" s="38"/>
      <c r="K194" s="39"/>
      <c r="L194" s="39"/>
      <c r="M194" s="39"/>
      <c r="N194" s="39"/>
      <c r="O194" s="39"/>
      <c r="P194" s="39"/>
      <c r="Q194" s="39"/>
    </row>
    <row r="195" spans="1:17" s="57" customFormat="1" ht="11.5" x14ac:dyDescent="0.35">
      <c r="A195" s="52"/>
      <c r="B195" s="118"/>
      <c r="C195" s="106"/>
      <c r="D195" s="119"/>
      <c r="E195" s="113" t="s">
        <v>18</v>
      </c>
      <c r="F195" s="34">
        <f>SUM(F188:F194)</f>
        <v>0</v>
      </c>
      <c r="G195" s="101">
        <f>SUM(G188:G194)</f>
        <v>0</v>
      </c>
      <c r="H195" s="117"/>
      <c r="I195" s="39"/>
      <c r="J195" s="38"/>
      <c r="K195" s="39"/>
      <c r="L195" s="39"/>
      <c r="M195" s="39"/>
      <c r="N195" s="39"/>
      <c r="O195" s="39"/>
      <c r="P195" s="39"/>
      <c r="Q195" s="39"/>
    </row>
    <row r="196" spans="1:17" s="57" customFormat="1" ht="12.5" x14ac:dyDescent="0.35">
      <c r="A196" s="52"/>
      <c r="B196" s="86"/>
      <c r="C196" s="39"/>
      <c r="D196" s="98"/>
      <c r="E196" s="99"/>
      <c r="F196" s="34"/>
      <c r="G196" s="125"/>
      <c r="H196" s="85"/>
      <c r="I196" s="39"/>
      <c r="J196" s="38"/>
      <c r="K196" s="39"/>
      <c r="L196" s="39"/>
      <c r="M196" s="39"/>
      <c r="N196" s="39"/>
      <c r="O196" s="39"/>
      <c r="P196" s="39"/>
      <c r="Q196" s="39"/>
    </row>
    <row r="197" spans="1:17" s="57" customFormat="1" ht="12.5" x14ac:dyDescent="0.35">
      <c r="A197" s="52"/>
      <c r="B197" s="126" t="s">
        <v>61</v>
      </c>
      <c r="C197" s="39"/>
      <c r="D197" s="98"/>
      <c r="E197" s="99"/>
      <c r="F197" s="34"/>
      <c r="G197" s="125"/>
      <c r="H197" s="85"/>
      <c r="I197" s="39"/>
      <c r="J197" s="38"/>
      <c r="K197" s="39"/>
      <c r="L197" s="39"/>
      <c r="M197" s="39"/>
      <c r="N197" s="39"/>
      <c r="O197" s="39"/>
      <c r="P197" s="39"/>
      <c r="Q197" s="39"/>
    </row>
    <row r="198" spans="1:17" s="57" customFormat="1" ht="12.5" x14ac:dyDescent="0.35">
      <c r="A198" s="52"/>
      <c r="B198" s="89" t="s">
        <v>6</v>
      </c>
      <c r="C198" s="39"/>
      <c r="E198" s="99"/>
      <c r="F198" s="108" t="s">
        <v>7</v>
      </c>
      <c r="G198" s="125"/>
      <c r="H198" s="85"/>
      <c r="I198" s="39"/>
      <c r="J198" s="38"/>
      <c r="K198" s="39"/>
      <c r="L198" s="39"/>
      <c r="M198" s="39"/>
      <c r="N198" s="39"/>
      <c r="O198" s="39"/>
      <c r="P198" s="39"/>
      <c r="Q198" s="39"/>
    </row>
    <row r="199" spans="1:17" s="57" customFormat="1" ht="11.5" x14ac:dyDescent="0.35">
      <c r="A199" s="52"/>
      <c r="B199" s="7" t="s">
        <v>90</v>
      </c>
      <c r="C199" s="2"/>
      <c r="D199" s="2"/>
      <c r="E199" s="2"/>
      <c r="F199" s="30">
        <v>0</v>
      </c>
      <c r="G199" s="30">
        <v>0</v>
      </c>
      <c r="H199" s="85"/>
      <c r="I199" s="39"/>
      <c r="J199" s="38"/>
      <c r="K199" s="39"/>
      <c r="L199" s="39"/>
      <c r="M199" s="39"/>
      <c r="N199" s="39"/>
      <c r="O199" s="39"/>
      <c r="P199" s="39"/>
      <c r="Q199" s="39"/>
    </row>
    <row r="200" spans="1:17" s="57" customFormat="1" ht="11.5" x14ac:dyDescent="0.35">
      <c r="A200" s="52"/>
      <c r="B200" s="7" t="s">
        <v>91</v>
      </c>
      <c r="C200" s="2"/>
      <c r="D200" s="2"/>
      <c r="E200" s="2"/>
      <c r="F200" s="30">
        <v>0</v>
      </c>
      <c r="G200" s="30">
        <v>0</v>
      </c>
      <c r="H200" s="85"/>
      <c r="I200" s="39"/>
      <c r="J200" s="38"/>
      <c r="K200" s="39"/>
      <c r="L200" s="39"/>
      <c r="M200" s="39"/>
      <c r="N200" s="39"/>
      <c r="O200" s="39"/>
      <c r="P200" s="39"/>
      <c r="Q200" s="39"/>
    </row>
    <row r="201" spans="1:17" s="57" customFormat="1" ht="11.5" x14ac:dyDescent="0.35">
      <c r="A201" s="52"/>
      <c r="B201" s="7" t="s">
        <v>92</v>
      </c>
      <c r="C201" s="2"/>
      <c r="D201" s="2"/>
      <c r="E201" s="2"/>
      <c r="F201" s="30">
        <v>0</v>
      </c>
      <c r="G201" s="30">
        <v>0</v>
      </c>
      <c r="H201" s="85"/>
      <c r="I201" s="39"/>
      <c r="J201" s="38"/>
      <c r="K201" s="39"/>
      <c r="L201" s="39"/>
      <c r="M201" s="39"/>
      <c r="N201" s="39"/>
      <c r="O201" s="39"/>
      <c r="P201" s="39"/>
      <c r="Q201" s="39"/>
    </row>
    <row r="202" spans="1:17" s="57" customFormat="1" ht="11.5" x14ac:dyDescent="0.35">
      <c r="A202" s="52"/>
      <c r="B202" s="3"/>
      <c r="C202" s="2"/>
      <c r="D202" s="2"/>
      <c r="E202" s="2"/>
      <c r="F202" s="30">
        <v>0</v>
      </c>
      <c r="G202" s="30">
        <v>0</v>
      </c>
      <c r="H202" s="85"/>
      <c r="I202" s="39"/>
      <c r="J202" s="38"/>
      <c r="K202" s="39"/>
      <c r="L202" s="39"/>
      <c r="M202" s="39"/>
      <c r="N202" s="39"/>
      <c r="O202" s="39"/>
      <c r="P202" s="39"/>
      <c r="Q202" s="39"/>
    </row>
    <row r="203" spans="1:17" s="57" customFormat="1" ht="11.5" x14ac:dyDescent="0.35">
      <c r="A203" s="52"/>
      <c r="B203" s="3"/>
      <c r="C203" s="2"/>
      <c r="D203" s="2"/>
      <c r="E203" s="2"/>
      <c r="F203" s="30">
        <v>0</v>
      </c>
      <c r="G203" s="30">
        <v>0</v>
      </c>
      <c r="H203" s="85"/>
      <c r="I203" s="39"/>
      <c r="J203" s="38"/>
      <c r="K203" s="39"/>
      <c r="L203" s="39"/>
      <c r="M203" s="39"/>
      <c r="N203" s="39"/>
      <c r="O203" s="39"/>
      <c r="P203" s="39"/>
      <c r="Q203" s="39"/>
    </row>
    <row r="204" spans="1:17" s="57" customFormat="1" ht="11.5" x14ac:dyDescent="0.35">
      <c r="A204" s="52"/>
      <c r="B204" s="3"/>
      <c r="C204" s="2"/>
      <c r="D204" s="2"/>
      <c r="E204" s="2"/>
      <c r="F204" s="30">
        <v>0</v>
      </c>
      <c r="G204" s="30">
        <v>0</v>
      </c>
      <c r="H204" s="85"/>
      <c r="I204" s="39"/>
      <c r="J204" s="38"/>
      <c r="K204" s="39"/>
      <c r="L204" s="39"/>
      <c r="M204" s="39"/>
      <c r="N204" s="39"/>
      <c r="O204" s="39"/>
      <c r="P204" s="39"/>
      <c r="Q204" s="39"/>
    </row>
    <row r="205" spans="1:17" s="57" customFormat="1" ht="11.5" x14ac:dyDescent="0.35">
      <c r="A205" s="52"/>
      <c r="B205" s="3"/>
      <c r="C205" s="2"/>
      <c r="D205" s="2"/>
      <c r="E205" s="2"/>
      <c r="F205" s="30">
        <v>0</v>
      </c>
      <c r="G205" s="30">
        <v>0</v>
      </c>
      <c r="H205" s="85"/>
      <c r="I205" s="39"/>
      <c r="J205" s="38"/>
      <c r="K205" s="39"/>
      <c r="L205" s="39"/>
      <c r="M205" s="39"/>
      <c r="N205" s="39"/>
      <c r="O205" s="39"/>
      <c r="P205" s="39"/>
      <c r="Q205" s="39"/>
    </row>
    <row r="206" spans="1:17" s="57" customFormat="1" ht="11.5" x14ac:dyDescent="0.35">
      <c r="A206" s="52"/>
      <c r="B206" s="118"/>
      <c r="C206" s="106"/>
      <c r="D206" s="119"/>
      <c r="E206" s="120" t="s">
        <v>32</v>
      </c>
      <c r="F206" s="34">
        <f>SUM(F199:F205)</f>
        <v>0</v>
      </c>
      <c r="G206" s="34">
        <f>SUM(G199:G205)</f>
        <v>0</v>
      </c>
      <c r="H206" s="85"/>
      <c r="I206" s="39"/>
      <c r="J206" s="38"/>
      <c r="K206" s="39"/>
      <c r="L206" s="39"/>
      <c r="M206" s="39"/>
      <c r="N206" s="39"/>
      <c r="O206" s="39"/>
      <c r="P206" s="39"/>
      <c r="Q206" s="39"/>
    </row>
    <row r="207" spans="1:17" s="57" customFormat="1" ht="12.5" x14ac:dyDescent="0.35">
      <c r="A207" s="52"/>
      <c r="B207" s="86"/>
      <c r="C207" s="39"/>
      <c r="D207" s="98"/>
      <c r="E207" s="99"/>
      <c r="F207" s="34"/>
      <c r="G207" s="125"/>
      <c r="H207" s="85"/>
      <c r="I207" s="39"/>
      <c r="J207" s="38"/>
      <c r="K207" s="39"/>
      <c r="L207" s="39"/>
      <c r="M207" s="39"/>
      <c r="N207" s="39"/>
      <c r="O207" s="39"/>
      <c r="P207" s="39"/>
      <c r="Q207" s="39"/>
    </row>
    <row r="208" spans="1:17" s="57" customFormat="1" ht="12.5" x14ac:dyDescent="0.35">
      <c r="A208" s="52"/>
      <c r="B208" s="86" t="s">
        <v>46</v>
      </c>
      <c r="C208" s="39"/>
      <c r="D208" s="98"/>
      <c r="E208" s="99"/>
      <c r="F208" s="34"/>
      <c r="G208" s="125"/>
      <c r="H208" s="85"/>
      <c r="I208" s="39"/>
      <c r="J208" s="38"/>
      <c r="K208" s="39"/>
      <c r="L208" s="39"/>
      <c r="M208" s="39"/>
      <c r="N208" s="39"/>
      <c r="O208" s="39"/>
      <c r="P208" s="39"/>
      <c r="Q208" s="39"/>
    </row>
    <row r="209" spans="1:17" s="57" customFormat="1" ht="12.5" x14ac:dyDescent="0.35">
      <c r="A209" s="52"/>
      <c r="B209" s="89" t="s">
        <v>6</v>
      </c>
      <c r="C209" s="39"/>
      <c r="E209" s="99"/>
      <c r="F209" s="108" t="s">
        <v>7</v>
      </c>
      <c r="G209" s="125"/>
      <c r="H209" s="85"/>
      <c r="I209" s="39"/>
      <c r="J209" s="38"/>
      <c r="K209" s="39"/>
      <c r="L209" s="39"/>
      <c r="M209" s="39"/>
      <c r="N209" s="39"/>
      <c r="O209" s="39"/>
      <c r="P209" s="39"/>
      <c r="Q209" s="39"/>
    </row>
    <row r="210" spans="1:17" s="57" customFormat="1" ht="11.5" x14ac:dyDescent="0.35">
      <c r="A210" s="52"/>
      <c r="B210" s="7" t="s">
        <v>90</v>
      </c>
      <c r="C210" s="2"/>
      <c r="D210" s="2"/>
      <c r="E210" s="2"/>
      <c r="F210" s="30">
        <v>0</v>
      </c>
      <c r="G210" s="30">
        <v>0</v>
      </c>
      <c r="H210" s="85"/>
      <c r="I210" s="39"/>
      <c r="J210" s="38"/>
      <c r="K210" s="39"/>
      <c r="L210" s="39"/>
      <c r="M210" s="39"/>
      <c r="N210" s="39"/>
      <c r="O210" s="39"/>
      <c r="P210" s="39"/>
      <c r="Q210" s="39"/>
    </row>
    <row r="211" spans="1:17" s="57" customFormat="1" ht="11.5" x14ac:dyDescent="0.35">
      <c r="A211" s="52"/>
      <c r="B211" s="7" t="s">
        <v>91</v>
      </c>
      <c r="C211" s="2"/>
      <c r="D211" s="2"/>
      <c r="E211" s="2"/>
      <c r="F211" s="30">
        <v>0</v>
      </c>
      <c r="G211" s="30">
        <v>0</v>
      </c>
      <c r="H211" s="85"/>
      <c r="I211" s="39"/>
      <c r="J211" s="38"/>
      <c r="K211" s="39"/>
      <c r="L211" s="39"/>
      <c r="M211" s="39"/>
      <c r="N211" s="39"/>
      <c r="O211" s="39"/>
      <c r="P211" s="39"/>
      <c r="Q211" s="39"/>
    </row>
    <row r="212" spans="1:17" s="57" customFormat="1" ht="11.5" x14ac:dyDescent="0.35">
      <c r="A212" s="52"/>
      <c r="B212" s="7" t="s">
        <v>92</v>
      </c>
      <c r="C212" s="2"/>
      <c r="D212" s="2"/>
      <c r="E212" s="2"/>
      <c r="F212" s="30">
        <v>0</v>
      </c>
      <c r="G212" s="30">
        <v>0</v>
      </c>
      <c r="H212" s="85"/>
      <c r="I212" s="39"/>
      <c r="J212" s="38"/>
      <c r="K212" s="39"/>
      <c r="L212" s="39"/>
      <c r="M212" s="39"/>
      <c r="N212" s="39"/>
      <c r="O212" s="39"/>
      <c r="P212" s="39"/>
      <c r="Q212" s="39"/>
    </row>
    <row r="213" spans="1:17" s="57" customFormat="1" ht="11.5" x14ac:dyDescent="0.35">
      <c r="A213" s="52"/>
      <c r="B213" s="3"/>
      <c r="C213" s="2"/>
      <c r="D213" s="2"/>
      <c r="E213" s="2"/>
      <c r="F213" s="30">
        <v>0</v>
      </c>
      <c r="G213" s="30">
        <v>0</v>
      </c>
      <c r="H213" s="85"/>
      <c r="I213" s="39"/>
      <c r="J213" s="38"/>
      <c r="K213" s="39"/>
      <c r="L213" s="39"/>
      <c r="M213" s="39"/>
      <c r="N213" s="39"/>
      <c r="O213" s="39"/>
      <c r="P213" s="39"/>
      <c r="Q213" s="39"/>
    </row>
    <row r="214" spans="1:17" s="57" customFormat="1" ht="11.5" x14ac:dyDescent="0.35">
      <c r="A214" s="52"/>
      <c r="B214" s="3"/>
      <c r="C214" s="2"/>
      <c r="D214" s="2"/>
      <c r="E214" s="2"/>
      <c r="F214" s="30">
        <v>0</v>
      </c>
      <c r="G214" s="30">
        <v>0</v>
      </c>
      <c r="H214" s="85"/>
      <c r="I214" s="39"/>
      <c r="J214" s="38"/>
      <c r="K214" s="39"/>
      <c r="L214" s="39"/>
      <c r="M214" s="39"/>
      <c r="N214" s="39"/>
      <c r="O214" s="39"/>
      <c r="P214" s="39"/>
      <c r="Q214" s="39"/>
    </row>
    <row r="215" spans="1:17" s="57" customFormat="1" ht="11.5" x14ac:dyDescent="0.35">
      <c r="A215" s="52"/>
      <c r="B215" s="3"/>
      <c r="C215" s="2"/>
      <c r="D215" s="2"/>
      <c r="E215" s="2"/>
      <c r="F215" s="30">
        <v>0</v>
      </c>
      <c r="G215" s="30">
        <v>0</v>
      </c>
      <c r="H215" s="85"/>
      <c r="I215" s="39"/>
      <c r="J215" s="38"/>
      <c r="K215" s="39"/>
      <c r="L215" s="39"/>
      <c r="M215" s="39"/>
      <c r="N215" s="39"/>
      <c r="O215" s="39"/>
      <c r="P215" s="39"/>
      <c r="Q215" s="39"/>
    </row>
    <row r="216" spans="1:17" s="57" customFormat="1" ht="11.5" x14ac:dyDescent="0.35">
      <c r="A216" s="52"/>
      <c r="B216" s="3"/>
      <c r="C216" s="2"/>
      <c r="D216" s="2"/>
      <c r="E216" s="2"/>
      <c r="F216" s="30">
        <v>0</v>
      </c>
      <c r="G216" s="30">
        <v>0</v>
      </c>
      <c r="H216" s="85"/>
      <c r="I216" s="39"/>
      <c r="J216" s="38"/>
      <c r="K216" s="39"/>
      <c r="L216" s="39"/>
      <c r="M216" s="39"/>
      <c r="N216" s="39"/>
      <c r="O216" s="39"/>
      <c r="P216" s="39"/>
      <c r="Q216" s="39"/>
    </row>
    <row r="217" spans="1:17" s="57" customFormat="1" ht="11.5" x14ac:dyDescent="0.35">
      <c r="A217" s="52"/>
      <c r="B217" s="118"/>
      <c r="C217" s="106"/>
      <c r="D217" s="119"/>
      <c r="E217" s="120" t="s">
        <v>50</v>
      </c>
      <c r="F217" s="34">
        <f>SUM(F210:F216)</f>
        <v>0</v>
      </c>
      <c r="G217" s="34">
        <f>SUM(G210:G216)</f>
        <v>0</v>
      </c>
      <c r="H217" s="85"/>
      <c r="I217" s="39"/>
      <c r="J217" s="38"/>
      <c r="K217" s="39"/>
      <c r="L217" s="39"/>
      <c r="M217" s="39"/>
      <c r="N217" s="39"/>
      <c r="O217" s="39"/>
      <c r="P217" s="39"/>
      <c r="Q217" s="39"/>
    </row>
    <row r="218" spans="1:17" s="57" customFormat="1" thickBot="1" x14ac:dyDescent="0.4">
      <c r="A218" s="52"/>
      <c r="B218" s="86"/>
      <c r="C218" s="39"/>
      <c r="D218" s="98"/>
      <c r="E218" s="99"/>
      <c r="F218" s="34"/>
      <c r="G218" s="125"/>
      <c r="H218" s="85"/>
      <c r="I218" s="39"/>
      <c r="J218" s="38"/>
      <c r="K218" s="39"/>
      <c r="L218" s="39"/>
      <c r="M218" s="39"/>
      <c r="N218" s="39"/>
      <c r="O218" s="39"/>
      <c r="P218" s="39"/>
      <c r="Q218" s="39"/>
    </row>
    <row r="219" spans="1:17" s="57" customFormat="1" ht="12" thickBot="1" x14ac:dyDescent="0.4">
      <c r="A219" s="52"/>
      <c r="B219" s="93"/>
      <c r="C219" s="94"/>
      <c r="D219" s="121"/>
      <c r="E219" s="96" t="s">
        <v>22</v>
      </c>
      <c r="F219" s="75">
        <f>F184+F195+F206+F217</f>
        <v>0</v>
      </c>
      <c r="G219" s="75">
        <f>G184+G195+G206+G217</f>
        <v>0</v>
      </c>
      <c r="H219" s="97"/>
      <c r="I219" s="39"/>
      <c r="J219" s="38"/>
      <c r="K219" s="39"/>
      <c r="L219" s="39"/>
      <c r="M219" s="39"/>
      <c r="N219" s="39"/>
      <c r="O219" s="39"/>
      <c r="P219" s="39"/>
      <c r="Q219" s="39"/>
    </row>
    <row r="220" spans="1:17" s="57" customFormat="1" thickBot="1" x14ac:dyDescent="0.4">
      <c r="A220" s="52"/>
      <c r="B220" s="39"/>
      <c r="C220" s="39"/>
      <c r="D220" s="98"/>
      <c r="E220" s="99"/>
      <c r="F220" s="34"/>
      <c r="G220" s="125"/>
      <c r="H220" s="122"/>
      <c r="I220" s="39"/>
      <c r="J220" s="38"/>
      <c r="K220" s="39"/>
      <c r="L220" s="39"/>
      <c r="M220" s="39"/>
      <c r="N220" s="39"/>
      <c r="O220" s="39"/>
      <c r="P220" s="39"/>
      <c r="Q220" s="39"/>
    </row>
    <row r="221" spans="1:17" s="57" customFormat="1" ht="15.5" x14ac:dyDescent="0.35">
      <c r="A221" s="78" t="s">
        <v>11</v>
      </c>
      <c r="B221" s="103" t="s">
        <v>103</v>
      </c>
      <c r="C221" s="81"/>
      <c r="D221" s="81"/>
      <c r="E221" s="81"/>
      <c r="F221" s="81"/>
      <c r="G221" s="81"/>
      <c r="H221" s="81"/>
      <c r="I221" s="86"/>
      <c r="J221" s="38"/>
      <c r="K221" s="39"/>
      <c r="L221" s="39"/>
      <c r="M221" s="39"/>
      <c r="N221" s="39"/>
      <c r="O221" s="39"/>
      <c r="P221" s="39"/>
      <c r="Q221" s="39"/>
    </row>
    <row r="222" spans="1:17" s="57" customFormat="1" ht="15.5" x14ac:dyDescent="0.35">
      <c r="A222" s="52"/>
      <c r="B222" s="105"/>
      <c r="C222" s="106"/>
      <c r="D222" s="106"/>
      <c r="E222" s="106"/>
      <c r="F222" s="33"/>
      <c r="G222" s="125"/>
      <c r="H222" s="109"/>
      <c r="I222" s="39"/>
      <c r="J222" s="38"/>
      <c r="K222" s="39"/>
      <c r="L222" s="39"/>
      <c r="M222" s="39"/>
      <c r="N222" s="39"/>
      <c r="O222" s="39"/>
      <c r="P222" s="39"/>
      <c r="Q222" s="39"/>
    </row>
    <row r="223" spans="1:17" s="57" customFormat="1" ht="11.5" x14ac:dyDescent="0.35">
      <c r="A223" s="52"/>
      <c r="B223" s="86" t="s">
        <v>13</v>
      </c>
      <c r="C223" s="87"/>
      <c r="D223" s="87"/>
      <c r="E223" s="49"/>
      <c r="F223" s="88" t="s">
        <v>97</v>
      </c>
      <c r="G223" s="88" t="s">
        <v>120</v>
      </c>
      <c r="H223" s="85"/>
      <c r="I223" s="39"/>
      <c r="J223" s="38"/>
      <c r="K223" s="39"/>
      <c r="L223" s="39"/>
      <c r="M223" s="39"/>
      <c r="N223" s="39"/>
      <c r="O223" s="39"/>
      <c r="P223" s="39"/>
      <c r="Q223" s="39"/>
    </row>
    <row r="224" spans="1:17" s="57" customFormat="1" ht="11.5" x14ac:dyDescent="0.35">
      <c r="A224" s="52"/>
      <c r="B224" s="89" t="s">
        <v>69</v>
      </c>
      <c r="C224" s="90"/>
      <c r="D224" s="48" t="s">
        <v>2</v>
      </c>
      <c r="E224" s="90" t="s">
        <v>3</v>
      </c>
      <c r="F224" s="108" t="s">
        <v>4</v>
      </c>
      <c r="G224" s="48" t="s">
        <v>113</v>
      </c>
      <c r="H224" s="85"/>
      <c r="I224" s="39"/>
      <c r="J224" s="38"/>
      <c r="K224" s="39"/>
      <c r="L224" s="39"/>
      <c r="M224" s="39"/>
      <c r="N224" s="39"/>
      <c r="O224" s="39"/>
      <c r="P224" s="39"/>
      <c r="Q224" s="39"/>
    </row>
    <row r="225" spans="1:17" s="57" customFormat="1" ht="11.5" x14ac:dyDescent="0.35">
      <c r="A225" s="52"/>
      <c r="B225" s="7" t="s">
        <v>89</v>
      </c>
      <c r="C225" s="2"/>
      <c r="D225" s="29"/>
      <c r="E225" s="2"/>
      <c r="F225" s="33">
        <f t="shared" ref="F225:F233" si="5">$D225*E225</f>
        <v>0</v>
      </c>
      <c r="G225" s="30">
        <v>0</v>
      </c>
      <c r="H225" s="85"/>
      <c r="I225" s="39"/>
      <c r="J225" s="38"/>
      <c r="K225" s="39"/>
      <c r="L225" s="39"/>
      <c r="M225" s="39"/>
      <c r="N225" s="39"/>
      <c r="O225" s="39"/>
      <c r="P225" s="39"/>
      <c r="Q225" s="39"/>
    </row>
    <row r="226" spans="1:17" s="57" customFormat="1" ht="11.5" x14ac:dyDescent="0.35">
      <c r="A226" s="52"/>
      <c r="B226" s="7" t="s">
        <v>87</v>
      </c>
      <c r="C226" s="2"/>
      <c r="D226" s="29"/>
      <c r="E226" s="2"/>
      <c r="F226" s="33">
        <f t="shared" si="5"/>
        <v>0</v>
      </c>
      <c r="G226" s="30">
        <v>0</v>
      </c>
      <c r="H226" s="85"/>
      <c r="I226" s="39"/>
      <c r="J226" s="38"/>
      <c r="K226" s="39"/>
      <c r="L226" s="39"/>
      <c r="M226" s="39"/>
      <c r="N226" s="39"/>
      <c r="O226" s="39"/>
      <c r="P226" s="39"/>
      <c r="Q226" s="39"/>
    </row>
    <row r="227" spans="1:17" s="57" customFormat="1" ht="11.5" x14ac:dyDescent="0.35">
      <c r="A227" s="52"/>
      <c r="B227" s="7" t="s">
        <v>88</v>
      </c>
      <c r="C227" s="2"/>
      <c r="D227" s="29"/>
      <c r="E227" s="2"/>
      <c r="F227" s="33">
        <f t="shared" si="5"/>
        <v>0</v>
      </c>
      <c r="G227" s="30">
        <v>0</v>
      </c>
      <c r="H227" s="85"/>
      <c r="I227" s="39"/>
      <c r="J227" s="38"/>
      <c r="K227" s="39"/>
      <c r="L227" s="39"/>
      <c r="M227" s="39"/>
      <c r="N227" s="39"/>
      <c r="O227" s="39"/>
      <c r="P227" s="39"/>
      <c r="Q227" s="39"/>
    </row>
    <row r="228" spans="1:17" s="57" customFormat="1" ht="11.5" x14ac:dyDescent="0.35">
      <c r="A228" s="52"/>
      <c r="B228" s="7"/>
      <c r="C228" s="2"/>
      <c r="D228" s="29"/>
      <c r="E228" s="2"/>
      <c r="F228" s="33">
        <f t="shared" si="5"/>
        <v>0</v>
      </c>
      <c r="G228" s="30">
        <v>0</v>
      </c>
      <c r="H228" s="85"/>
      <c r="I228" s="39"/>
      <c r="J228" s="38"/>
      <c r="K228" s="39"/>
      <c r="L228" s="39"/>
      <c r="M228" s="39"/>
      <c r="N228" s="39"/>
      <c r="O228" s="39"/>
      <c r="P228" s="39"/>
      <c r="Q228" s="39"/>
    </row>
    <row r="229" spans="1:17" s="57" customFormat="1" ht="11.5" x14ac:dyDescent="0.35">
      <c r="A229" s="52"/>
      <c r="B229" s="7"/>
      <c r="C229" s="2"/>
      <c r="D229" s="29"/>
      <c r="E229" s="2"/>
      <c r="F229" s="33">
        <f t="shared" si="5"/>
        <v>0</v>
      </c>
      <c r="G229" s="30">
        <v>0</v>
      </c>
      <c r="H229" s="85"/>
      <c r="I229" s="39"/>
      <c r="J229" s="38"/>
      <c r="K229" s="39"/>
      <c r="L229" s="39"/>
      <c r="M229" s="39"/>
      <c r="N229" s="39"/>
      <c r="O229" s="39"/>
      <c r="P229" s="39"/>
      <c r="Q229" s="39"/>
    </row>
    <row r="230" spans="1:17" s="57" customFormat="1" ht="11.5" x14ac:dyDescent="0.35">
      <c r="A230" s="52"/>
      <c r="B230" s="7"/>
      <c r="C230" s="2"/>
      <c r="D230" s="29"/>
      <c r="E230" s="2"/>
      <c r="F230" s="33">
        <f t="shared" si="5"/>
        <v>0</v>
      </c>
      <c r="G230" s="30">
        <v>0</v>
      </c>
      <c r="H230" s="85"/>
      <c r="I230" s="39"/>
      <c r="J230" s="38"/>
      <c r="K230" s="39"/>
      <c r="L230" s="39"/>
      <c r="M230" s="39"/>
      <c r="N230" s="39"/>
      <c r="O230" s="39"/>
      <c r="P230" s="39"/>
      <c r="Q230" s="39"/>
    </row>
    <row r="231" spans="1:17" s="57" customFormat="1" ht="11.5" x14ac:dyDescent="0.35">
      <c r="A231" s="52"/>
      <c r="B231" s="7"/>
      <c r="C231" s="2"/>
      <c r="D231" s="29"/>
      <c r="E231" s="2"/>
      <c r="F231" s="33">
        <f t="shared" si="5"/>
        <v>0</v>
      </c>
      <c r="G231" s="30">
        <v>0</v>
      </c>
      <c r="H231" s="85"/>
      <c r="I231" s="39"/>
      <c r="J231" s="38"/>
      <c r="K231" s="39"/>
      <c r="L231" s="39"/>
      <c r="M231" s="39"/>
      <c r="N231" s="39"/>
      <c r="O231" s="39"/>
      <c r="P231" s="39"/>
      <c r="Q231" s="39"/>
    </row>
    <row r="232" spans="1:17" s="57" customFormat="1" ht="11.5" x14ac:dyDescent="0.35">
      <c r="A232" s="52"/>
      <c r="B232" s="7"/>
      <c r="C232" s="2"/>
      <c r="D232" s="29"/>
      <c r="E232" s="2"/>
      <c r="F232" s="33">
        <f t="shared" si="5"/>
        <v>0</v>
      </c>
      <c r="G232" s="30">
        <v>0</v>
      </c>
      <c r="H232" s="85"/>
      <c r="I232" s="39"/>
      <c r="J232" s="38"/>
      <c r="K232" s="39"/>
      <c r="L232" s="39"/>
      <c r="M232" s="39"/>
      <c r="N232" s="39"/>
      <c r="O232" s="39"/>
      <c r="P232" s="39"/>
      <c r="Q232" s="39"/>
    </row>
    <row r="233" spans="1:17" s="57" customFormat="1" ht="11.5" x14ac:dyDescent="0.35">
      <c r="A233" s="52"/>
      <c r="B233" s="7"/>
      <c r="C233" s="2"/>
      <c r="D233" s="29"/>
      <c r="E233" s="2"/>
      <c r="F233" s="33">
        <f t="shared" si="5"/>
        <v>0</v>
      </c>
      <c r="G233" s="30">
        <v>0</v>
      </c>
      <c r="H233" s="85"/>
      <c r="I233" s="39"/>
      <c r="J233" s="38"/>
      <c r="K233" s="39"/>
      <c r="L233" s="39"/>
      <c r="M233" s="39"/>
      <c r="N233" s="39"/>
      <c r="O233" s="39"/>
      <c r="P233" s="39"/>
      <c r="Q233" s="39"/>
    </row>
    <row r="234" spans="1:17" s="57" customFormat="1" ht="11.5" x14ac:dyDescent="0.35">
      <c r="A234" s="52"/>
      <c r="B234" s="111"/>
      <c r="C234" s="49"/>
      <c r="D234" s="112"/>
      <c r="E234" s="113" t="s">
        <v>14</v>
      </c>
      <c r="F234" s="101">
        <f>SUM(F225:F233)</f>
        <v>0</v>
      </c>
      <c r="G234" s="101">
        <f>SUM(G225:G233)</f>
        <v>0</v>
      </c>
      <c r="H234" s="85"/>
      <c r="I234" s="39"/>
      <c r="J234" s="38"/>
      <c r="K234" s="39"/>
      <c r="L234" s="39"/>
      <c r="M234" s="39"/>
      <c r="N234" s="39"/>
      <c r="O234" s="39"/>
      <c r="P234" s="39"/>
      <c r="Q234" s="39"/>
    </row>
    <row r="235" spans="1:17" s="57" customFormat="1" ht="12.5" x14ac:dyDescent="0.35">
      <c r="A235" s="52"/>
      <c r="B235" s="86"/>
      <c r="C235" s="39"/>
      <c r="D235" s="114"/>
      <c r="E235" s="114"/>
      <c r="F235" s="101"/>
      <c r="G235" s="125"/>
      <c r="H235" s="85"/>
      <c r="I235" s="39"/>
      <c r="J235" s="38"/>
      <c r="K235" s="39"/>
      <c r="L235" s="39"/>
      <c r="M235" s="39"/>
      <c r="N235" s="39"/>
      <c r="O235" s="39"/>
      <c r="P235" s="39"/>
      <c r="Q235" s="39"/>
    </row>
    <row r="236" spans="1:17" s="57" customFormat="1" ht="12.5" x14ac:dyDescent="0.35">
      <c r="A236" s="52"/>
      <c r="B236" s="86" t="s">
        <v>17</v>
      </c>
      <c r="C236" s="39"/>
      <c r="D236" s="49"/>
      <c r="E236" s="115"/>
      <c r="F236" s="116"/>
      <c r="G236" s="125"/>
      <c r="H236" s="117"/>
      <c r="I236" s="39"/>
      <c r="J236" s="38"/>
      <c r="K236" s="39"/>
      <c r="L236" s="39"/>
      <c r="M236" s="39"/>
      <c r="N236" s="39"/>
      <c r="O236" s="39"/>
      <c r="P236" s="39"/>
      <c r="Q236" s="39"/>
    </row>
    <row r="237" spans="1:17" s="57" customFormat="1" ht="12.5" x14ac:dyDescent="0.35">
      <c r="A237" s="52"/>
      <c r="B237" s="89" t="s">
        <v>6</v>
      </c>
      <c r="C237" s="39"/>
      <c r="E237" s="99"/>
      <c r="F237" s="108" t="s">
        <v>7</v>
      </c>
      <c r="G237" s="125"/>
      <c r="H237" s="117"/>
      <c r="I237" s="39"/>
      <c r="J237" s="38"/>
      <c r="K237" s="39"/>
      <c r="L237" s="39"/>
      <c r="M237" s="39"/>
      <c r="N237" s="39"/>
      <c r="O237" s="39"/>
      <c r="P237" s="39"/>
      <c r="Q237" s="39"/>
    </row>
    <row r="238" spans="1:17" s="57" customFormat="1" ht="11.5" x14ac:dyDescent="0.35">
      <c r="A238" s="52"/>
      <c r="B238" s="7"/>
      <c r="C238" s="2"/>
      <c r="D238" s="2"/>
      <c r="E238" s="2"/>
      <c r="F238" s="30">
        <v>0</v>
      </c>
      <c r="G238" s="30">
        <v>0</v>
      </c>
      <c r="H238" s="117"/>
      <c r="I238" s="39"/>
      <c r="J238" s="38"/>
      <c r="K238" s="39"/>
      <c r="L238" s="39"/>
      <c r="M238" s="39"/>
      <c r="N238" s="39"/>
      <c r="O238" s="39"/>
      <c r="P238" s="39"/>
      <c r="Q238" s="39"/>
    </row>
    <row r="239" spans="1:17" s="57" customFormat="1" ht="11.5" x14ac:dyDescent="0.35">
      <c r="A239" s="52"/>
      <c r="B239" s="3"/>
      <c r="C239" s="2"/>
      <c r="D239" s="2"/>
      <c r="E239" s="2"/>
      <c r="F239" s="30">
        <v>0</v>
      </c>
      <c r="G239" s="30">
        <v>0</v>
      </c>
      <c r="H239" s="117"/>
      <c r="I239" s="39"/>
      <c r="J239" s="38"/>
      <c r="K239" s="39"/>
      <c r="L239" s="39"/>
      <c r="M239" s="39"/>
      <c r="N239" s="39"/>
      <c r="O239" s="39"/>
      <c r="P239" s="39"/>
      <c r="Q239" s="39"/>
    </row>
    <row r="240" spans="1:17" s="57" customFormat="1" ht="11.5" x14ac:dyDescent="0.35">
      <c r="A240" s="52"/>
      <c r="B240" s="3"/>
      <c r="C240" s="2"/>
      <c r="D240" s="2"/>
      <c r="E240" s="2"/>
      <c r="F240" s="30">
        <v>0</v>
      </c>
      <c r="G240" s="30">
        <v>0</v>
      </c>
      <c r="H240" s="117"/>
      <c r="I240" s="39"/>
      <c r="J240" s="38"/>
      <c r="K240" s="39"/>
      <c r="L240" s="39"/>
      <c r="M240" s="39"/>
      <c r="N240" s="39"/>
      <c r="O240" s="39"/>
      <c r="P240" s="39"/>
      <c r="Q240" s="39"/>
    </row>
    <row r="241" spans="1:17" s="57" customFormat="1" ht="11.5" x14ac:dyDescent="0.35">
      <c r="A241" s="52"/>
      <c r="B241" s="3"/>
      <c r="C241" s="2"/>
      <c r="D241" s="2"/>
      <c r="E241" s="2"/>
      <c r="F241" s="30">
        <v>0</v>
      </c>
      <c r="G241" s="30">
        <v>0</v>
      </c>
      <c r="H241" s="117"/>
      <c r="I241" s="39"/>
      <c r="J241" s="38"/>
      <c r="K241" s="49"/>
      <c r="L241" s="39"/>
      <c r="M241" s="39"/>
      <c r="N241" s="39"/>
      <c r="O241" s="39"/>
      <c r="P241" s="39"/>
      <c r="Q241" s="39"/>
    </row>
    <row r="242" spans="1:17" s="57" customFormat="1" ht="11.5" x14ac:dyDescent="0.35">
      <c r="A242" s="52"/>
      <c r="B242" s="3"/>
      <c r="C242" s="2"/>
      <c r="D242" s="2"/>
      <c r="E242" s="2"/>
      <c r="F242" s="30">
        <v>0</v>
      </c>
      <c r="G242" s="30">
        <v>0</v>
      </c>
      <c r="H242" s="117"/>
      <c r="I242" s="39"/>
      <c r="J242" s="38"/>
      <c r="K242" s="39"/>
      <c r="L242" s="39"/>
      <c r="M242" s="39"/>
      <c r="N242" s="39"/>
      <c r="O242" s="39"/>
      <c r="P242" s="39"/>
      <c r="Q242" s="39"/>
    </row>
    <row r="243" spans="1:17" s="57" customFormat="1" ht="11.5" x14ac:dyDescent="0.35">
      <c r="A243" s="52"/>
      <c r="B243" s="3"/>
      <c r="C243" s="2"/>
      <c r="D243" s="2"/>
      <c r="E243" s="2"/>
      <c r="F243" s="30">
        <v>0</v>
      </c>
      <c r="G243" s="30">
        <v>0</v>
      </c>
      <c r="H243" s="117"/>
      <c r="I243" s="39"/>
      <c r="J243" s="38"/>
      <c r="K243" s="39"/>
      <c r="L243" s="39"/>
      <c r="M243" s="39"/>
      <c r="N243" s="39"/>
      <c r="O243" s="39"/>
      <c r="P243" s="39"/>
      <c r="Q243" s="39"/>
    </row>
    <row r="244" spans="1:17" s="57" customFormat="1" ht="11.5" x14ac:dyDescent="0.35">
      <c r="A244" s="52"/>
      <c r="B244" s="3"/>
      <c r="C244" s="2"/>
      <c r="D244" s="2"/>
      <c r="E244" s="2"/>
      <c r="F244" s="30">
        <v>0</v>
      </c>
      <c r="G244" s="30">
        <v>0</v>
      </c>
      <c r="H244" s="117"/>
      <c r="I244" s="39"/>
      <c r="J244" s="38"/>
      <c r="K244" s="39"/>
      <c r="L244" s="39"/>
      <c r="M244" s="39"/>
      <c r="N244" s="39"/>
      <c r="O244" s="39"/>
      <c r="P244" s="39"/>
      <c r="Q244" s="39"/>
    </row>
    <row r="245" spans="1:17" s="57" customFormat="1" ht="11.5" x14ac:dyDescent="0.35">
      <c r="A245" s="52"/>
      <c r="B245" s="118"/>
      <c r="C245" s="106"/>
      <c r="D245" s="119"/>
      <c r="E245" s="113" t="s">
        <v>18</v>
      </c>
      <c r="F245" s="34">
        <f>SUM(F238:F244)</f>
        <v>0</v>
      </c>
      <c r="G245" s="101">
        <f>SUM(G238:G244)</f>
        <v>0</v>
      </c>
      <c r="H245" s="117"/>
      <c r="I245" s="39"/>
      <c r="J245" s="38"/>
      <c r="K245" s="39"/>
      <c r="L245" s="39"/>
      <c r="M245" s="39"/>
      <c r="N245" s="39"/>
      <c r="O245" s="39"/>
      <c r="P245" s="39"/>
      <c r="Q245" s="39"/>
    </row>
    <row r="246" spans="1:17" s="57" customFormat="1" ht="12.5" x14ac:dyDescent="0.35">
      <c r="A246" s="52"/>
      <c r="B246" s="86"/>
      <c r="C246" s="39"/>
      <c r="D246" s="98"/>
      <c r="E246" s="99"/>
      <c r="F246" s="34"/>
      <c r="G246" s="125"/>
      <c r="H246" s="85"/>
      <c r="I246" s="39"/>
      <c r="J246" s="38"/>
      <c r="K246" s="39"/>
      <c r="L246" s="39"/>
      <c r="M246" s="39"/>
      <c r="N246" s="39"/>
      <c r="O246" s="39"/>
      <c r="P246" s="39"/>
      <c r="Q246" s="39"/>
    </row>
    <row r="247" spans="1:17" s="57" customFormat="1" ht="12.5" x14ac:dyDescent="0.35">
      <c r="A247" s="52"/>
      <c r="B247" s="86" t="s">
        <v>46</v>
      </c>
      <c r="C247" s="39"/>
      <c r="D247" s="98"/>
      <c r="E247" s="99"/>
      <c r="F247" s="34"/>
      <c r="G247" s="125"/>
      <c r="H247" s="85"/>
      <c r="I247" s="39"/>
      <c r="J247" s="38"/>
      <c r="K247" s="39"/>
      <c r="L247" s="39"/>
      <c r="M247" s="39"/>
      <c r="N247" s="39"/>
      <c r="O247" s="39"/>
      <c r="P247" s="39"/>
      <c r="Q247" s="39"/>
    </row>
    <row r="248" spans="1:17" s="57" customFormat="1" ht="12.5" x14ac:dyDescent="0.35">
      <c r="A248" s="52"/>
      <c r="B248" s="89" t="s">
        <v>6</v>
      </c>
      <c r="C248" s="39"/>
      <c r="E248" s="99"/>
      <c r="F248" s="108" t="s">
        <v>7</v>
      </c>
      <c r="G248" s="125"/>
      <c r="H248" s="85"/>
      <c r="I248" s="39"/>
      <c r="J248" s="38"/>
      <c r="K248" s="39"/>
      <c r="L248" s="39"/>
      <c r="M248" s="39"/>
      <c r="N248" s="39"/>
      <c r="O248" s="39"/>
      <c r="P248" s="39"/>
      <c r="Q248" s="39"/>
    </row>
    <row r="249" spans="1:17" s="57" customFormat="1" ht="11.5" x14ac:dyDescent="0.35">
      <c r="A249" s="52"/>
      <c r="B249" s="7"/>
      <c r="C249" s="2"/>
      <c r="D249" s="2"/>
      <c r="E249" s="2"/>
      <c r="F249" s="30">
        <v>0</v>
      </c>
      <c r="G249" s="30">
        <v>0</v>
      </c>
      <c r="H249" s="85"/>
      <c r="I249" s="39"/>
      <c r="J249" s="38"/>
      <c r="K249" s="39"/>
      <c r="L249" s="39"/>
      <c r="M249" s="39"/>
      <c r="N249" s="39"/>
      <c r="O249" s="39"/>
      <c r="P249" s="39"/>
      <c r="Q249" s="39"/>
    </row>
    <row r="250" spans="1:17" s="57" customFormat="1" ht="11.5" x14ac:dyDescent="0.35">
      <c r="A250" s="52"/>
      <c r="B250" s="7"/>
      <c r="C250" s="2"/>
      <c r="D250" s="2"/>
      <c r="E250" s="2"/>
      <c r="F250" s="30">
        <v>0</v>
      </c>
      <c r="G250" s="30">
        <v>0</v>
      </c>
      <c r="H250" s="85"/>
      <c r="I250" s="39"/>
      <c r="J250" s="38"/>
      <c r="K250" s="39"/>
      <c r="L250" s="39"/>
      <c r="M250" s="39"/>
      <c r="N250" s="39"/>
      <c r="O250" s="39"/>
      <c r="P250" s="39"/>
      <c r="Q250" s="39"/>
    </row>
    <row r="251" spans="1:17" s="57" customFormat="1" ht="11.5" x14ac:dyDescent="0.35">
      <c r="A251" s="52"/>
      <c r="B251" s="3"/>
      <c r="C251" s="2"/>
      <c r="D251" s="2"/>
      <c r="E251" s="2"/>
      <c r="F251" s="30">
        <v>0</v>
      </c>
      <c r="G251" s="30">
        <v>0</v>
      </c>
      <c r="H251" s="85"/>
      <c r="I251" s="39"/>
      <c r="J251" s="38"/>
      <c r="K251" s="39"/>
      <c r="L251" s="39"/>
      <c r="M251" s="39"/>
      <c r="N251" s="39"/>
      <c r="O251" s="39"/>
      <c r="P251" s="39"/>
      <c r="Q251" s="39"/>
    </row>
    <row r="252" spans="1:17" s="57" customFormat="1" ht="11.5" x14ac:dyDescent="0.35">
      <c r="A252" s="52"/>
      <c r="B252" s="3"/>
      <c r="C252" s="2"/>
      <c r="D252" s="2"/>
      <c r="E252" s="2"/>
      <c r="F252" s="30">
        <v>0</v>
      </c>
      <c r="G252" s="30">
        <v>0</v>
      </c>
      <c r="H252" s="85"/>
      <c r="I252" s="39"/>
      <c r="J252" s="38"/>
      <c r="K252" s="39"/>
      <c r="L252" s="39"/>
      <c r="M252" s="39"/>
      <c r="N252" s="39"/>
      <c r="O252" s="39"/>
      <c r="P252" s="39"/>
      <c r="Q252" s="39"/>
    </row>
    <row r="253" spans="1:17" s="57" customFormat="1" ht="11.5" x14ac:dyDescent="0.35">
      <c r="A253" s="52"/>
      <c r="B253" s="3"/>
      <c r="C253" s="2"/>
      <c r="D253" s="2"/>
      <c r="E253" s="2"/>
      <c r="F253" s="30">
        <v>0</v>
      </c>
      <c r="G253" s="30">
        <v>0</v>
      </c>
      <c r="H253" s="85"/>
      <c r="I253" s="39"/>
      <c r="J253" s="38"/>
      <c r="K253" s="39"/>
      <c r="L253" s="39"/>
      <c r="M253" s="39"/>
      <c r="N253" s="39"/>
      <c r="O253" s="39"/>
      <c r="P253" s="39"/>
      <c r="Q253" s="39"/>
    </row>
    <row r="254" spans="1:17" s="57" customFormat="1" ht="11.5" x14ac:dyDescent="0.35">
      <c r="A254" s="52"/>
      <c r="B254" s="3"/>
      <c r="C254" s="2"/>
      <c r="D254" s="2"/>
      <c r="E254" s="2"/>
      <c r="F254" s="30">
        <v>0</v>
      </c>
      <c r="G254" s="30">
        <v>0</v>
      </c>
      <c r="H254" s="85"/>
      <c r="I254" s="39"/>
      <c r="J254" s="38"/>
      <c r="K254" s="39"/>
      <c r="L254" s="39"/>
      <c r="M254" s="39"/>
      <c r="N254" s="39"/>
      <c r="O254" s="39"/>
      <c r="P254" s="39"/>
      <c r="Q254" s="39"/>
    </row>
    <row r="255" spans="1:17" s="57" customFormat="1" ht="11.5" x14ac:dyDescent="0.35">
      <c r="A255" s="52"/>
      <c r="B255" s="3"/>
      <c r="C255" s="2"/>
      <c r="D255" s="2"/>
      <c r="E255" s="2"/>
      <c r="F255" s="30">
        <v>0</v>
      </c>
      <c r="G255" s="30">
        <v>0</v>
      </c>
      <c r="H255" s="85"/>
      <c r="I255" s="39"/>
      <c r="J255" s="38"/>
      <c r="K255" s="39"/>
      <c r="L255" s="39"/>
      <c r="M255" s="39"/>
      <c r="N255" s="39"/>
      <c r="O255" s="39"/>
      <c r="P255" s="39"/>
      <c r="Q255" s="39"/>
    </row>
    <row r="256" spans="1:17" s="57" customFormat="1" ht="11.5" x14ac:dyDescent="0.35">
      <c r="A256" s="52"/>
      <c r="B256" s="118"/>
      <c r="C256" s="106"/>
      <c r="D256" s="119"/>
      <c r="E256" s="120" t="s">
        <v>50</v>
      </c>
      <c r="F256" s="34">
        <f>SUM(F249:F255)</f>
        <v>0</v>
      </c>
      <c r="G256" s="34">
        <f>SUM(G249:G255)</f>
        <v>0</v>
      </c>
      <c r="H256" s="85"/>
      <c r="I256" s="39"/>
      <c r="J256" s="38"/>
      <c r="K256" s="39"/>
      <c r="L256" s="39"/>
      <c r="M256" s="39"/>
      <c r="N256" s="39"/>
      <c r="O256" s="39"/>
      <c r="P256" s="39"/>
      <c r="Q256" s="39"/>
    </row>
    <row r="257" spans="1:17" s="57" customFormat="1" thickBot="1" x14ac:dyDescent="0.4">
      <c r="A257" s="52"/>
      <c r="B257" s="86"/>
      <c r="C257" s="39"/>
      <c r="D257" s="98"/>
      <c r="E257" s="99"/>
      <c r="F257" s="34"/>
      <c r="G257" s="125"/>
      <c r="H257" s="85"/>
      <c r="I257" s="39"/>
      <c r="J257" s="38"/>
      <c r="K257" s="39"/>
      <c r="L257" s="39"/>
      <c r="M257" s="39"/>
      <c r="N257" s="39"/>
      <c r="O257" s="39"/>
      <c r="P257" s="39"/>
      <c r="Q257" s="39"/>
    </row>
    <row r="258" spans="1:17" s="57" customFormat="1" ht="12" thickBot="1" x14ac:dyDescent="0.4">
      <c r="A258" s="52"/>
      <c r="B258" s="93"/>
      <c r="C258" s="94"/>
      <c r="D258" s="121"/>
      <c r="E258" s="96" t="s">
        <v>121</v>
      </c>
      <c r="F258" s="75">
        <f>F234+F245+F256</f>
        <v>0</v>
      </c>
      <c r="G258" s="75">
        <f>G234+G245+G256</f>
        <v>0</v>
      </c>
      <c r="H258" s="97"/>
      <c r="I258" s="39"/>
      <c r="J258" s="38"/>
      <c r="K258" s="39"/>
      <c r="L258" s="39"/>
      <c r="M258" s="39"/>
      <c r="N258" s="39"/>
      <c r="O258" s="39"/>
      <c r="P258" s="39"/>
      <c r="Q258" s="39"/>
    </row>
    <row r="259" spans="1:17" s="57" customFormat="1" thickBot="1" x14ac:dyDescent="0.4">
      <c r="A259" s="52"/>
      <c r="B259" s="39"/>
      <c r="C259" s="39"/>
      <c r="D259" s="98"/>
      <c r="E259" s="99"/>
      <c r="F259" s="34"/>
      <c r="G259" s="125"/>
      <c r="H259" s="122"/>
      <c r="I259" s="39"/>
      <c r="J259" s="38"/>
      <c r="K259" s="39"/>
      <c r="L259" s="39"/>
      <c r="M259" s="39"/>
      <c r="N259" s="39"/>
      <c r="O259" s="39"/>
      <c r="P259" s="39"/>
      <c r="Q259" s="39"/>
    </row>
    <row r="260" spans="1:17" s="57" customFormat="1" ht="15.5" x14ac:dyDescent="0.35">
      <c r="A260" s="78" t="s">
        <v>12</v>
      </c>
      <c r="B260" s="103" t="s">
        <v>119</v>
      </c>
      <c r="C260" s="81"/>
      <c r="D260" s="81"/>
      <c r="E260" s="81"/>
      <c r="F260" s="81"/>
      <c r="G260" s="81"/>
      <c r="H260" s="82"/>
      <c r="I260" s="86"/>
      <c r="J260" s="38"/>
      <c r="K260" s="39"/>
      <c r="L260" s="39"/>
      <c r="M260" s="39"/>
      <c r="N260" s="39"/>
      <c r="O260" s="39"/>
      <c r="P260" s="39"/>
      <c r="Q260" s="39"/>
    </row>
    <row r="261" spans="1:17" s="57" customFormat="1" ht="15.5" x14ac:dyDescent="0.35">
      <c r="A261" s="78"/>
      <c r="B261" s="169" t="s">
        <v>104</v>
      </c>
      <c r="C261" s="170"/>
      <c r="D261" s="106"/>
      <c r="E261" s="106"/>
      <c r="F261" s="47"/>
      <c r="G261" s="47"/>
      <c r="H261" s="85"/>
      <c r="I261" s="39"/>
      <c r="J261" s="38"/>
      <c r="K261" s="39"/>
      <c r="L261" s="39"/>
      <c r="M261" s="39"/>
      <c r="N261" s="39"/>
      <c r="O261" s="39"/>
      <c r="P261" s="39"/>
      <c r="Q261" s="39"/>
    </row>
    <row r="262" spans="1:17" s="57" customFormat="1" ht="16" customHeight="1" x14ac:dyDescent="0.35">
      <c r="A262" s="52"/>
      <c r="B262" s="105"/>
      <c r="C262" s="106"/>
      <c r="D262" s="106"/>
      <c r="E262" s="106"/>
      <c r="F262" s="33"/>
      <c r="G262" s="125"/>
      <c r="H262" s="109"/>
      <c r="I262" s="39"/>
      <c r="J262" s="38"/>
      <c r="K262" s="39"/>
      <c r="L262" s="39"/>
      <c r="M262" s="39"/>
      <c r="N262" s="39"/>
      <c r="O262" s="39"/>
      <c r="P262" s="39"/>
      <c r="Q262" s="39"/>
    </row>
    <row r="263" spans="1:17" s="57" customFormat="1" ht="11.5" x14ac:dyDescent="0.35">
      <c r="A263" s="52"/>
      <c r="B263" s="86" t="s">
        <v>13</v>
      </c>
      <c r="C263" s="87"/>
      <c r="D263" s="87"/>
      <c r="E263" s="49"/>
      <c r="F263" s="88" t="s">
        <v>97</v>
      </c>
      <c r="G263" s="88" t="s">
        <v>120</v>
      </c>
      <c r="H263" s="85"/>
      <c r="I263" s="39"/>
      <c r="J263" s="38"/>
      <c r="K263" s="39"/>
      <c r="L263" s="39"/>
      <c r="M263" s="39"/>
      <c r="N263" s="39"/>
      <c r="O263" s="39"/>
      <c r="P263" s="39"/>
      <c r="Q263" s="39"/>
    </row>
    <row r="264" spans="1:17" s="57" customFormat="1" ht="11.5" x14ac:dyDescent="0.35">
      <c r="A264" s="52"/>
      <c r="B264" s="89" t="s">
        <v>69</v>
      </c>
      <c r="C264" s="90"/>
      <c r="D264" s="48" t="s">
        <v>2</v>
      </c>
      <c r="E264" s="90" t="s">
        <v>3</v>
      </c>
      <c r="F264" s="108" t="s">
        <v>4</v>
      </c>
      <c r="G264" s="48" t="s">
        <v>113</v>
      </c>
      <c r="H264" s="85"/>
      <c r="I264" s="39"/>
      <c r="J264" s="38"/>
      <c r="K264" s="39"/>
      <c r="L264" s="39"/>
      <c r="M264" s="39"/>
      <c r="N264" s="39"/>
      <c r="O264" s="39"/>
      <c r="P264" s="39"/>
      <c r="Q264" s="39"/>
    </row>
    <row r="265" spans="1:17" s="57" customFormat="1" ht="11.5" x14ac:dyDescent="0.35">
      <c r="A265" s="52"/>
      <c r="B265" s="7" t="s">
        <v>89</v>
      </c>
      <c r="C265" s="2"/>
      <c r="D265" s="29"/>
      <c r="E265" s="2"/>
      <c r="F265" s="33">
        <f t="shared" ref="F265:F273" si="6">$D265*E265</f>
        <v>0</v>
      </c>
      <c r="G265" s="30">
        <v>0</v>
      </c>
      <c r="H265" s="85"/>
      <c r="I265" s="39"/>
      <c r="J265" s="38"/>
      <c r="K265" s="39"/>
      <c r="L265" s="39"/>
      <c r="M265" s="39"/>
      <c r="N265" s="39"/>
      <c r="O265" s="39"/>
      <c r="P265" s="39"/>
      <c r="Q265" s="39"/>
    </row>
    <row r="266" spans="1:17" s="57" customFormat="1" ht="11.5" x14ac:dyDescent="0.35">
      <c r="A266" s="52"/>
      <c r="B266" s="7" t="s">
        <v>87</v>
      </c>
      <c r="C266" s="2"/>
      <c r="D266" s="29"/>
      <c r="E266" s="2"/>
      <c r="F266" s="33">
        <f t="shared" si="6"/>
        <v>0</v>
      </c>
      <c r="G266" s="30">
        <v>0</v>
      </c>
      <c r="H266" s="85"/>
      <c r="I266" s="39"/>
      <c r="J266" s="38"/>
      <c r="K266" s="39"/>
      <c r="L266" s="39"/>
      <c r="M266" s="39"/>
      <c r="N266" s="39"/>
      <c r="O266" s="39"/>
      <c r="P266" s="39"/>
      <c r="Q266" s="39"/>
    </row>
    <row r="267" spans="1:17" s="57" customFormat="1" ht="11.5" x14ac:dyDescent="0.35">
      <c r="A267" s="52"/>
      <c r="B267" s="7" t="s">
        <v>88</v>
      </c>
      <c r="C267" s="2"/>
      <c r="D267" s="29"/>
      <c r="E267" s="2"/>
      <c r="F267" s="33">
        <f t="shared" si="6"/>
        <v>0</v>
      </c>
      <c r="G267" s="30">
        <v>0</v>
      </c>
      <c r="H267" s="85"/>
      <c r="I267" s="39"/>
      <c r="J267" s="38"/>
      <c r="K267" s="39"/>
      <c r="L267" s="39"/>
      <c r="M267" s="39"/>
      <c r="N267" s="39"/>
      <c r="O267" s="39"/>
      <c r="P267" s="39"/>
      <c r="Q267" s="39"/>
    </row>
    <row r="268" spans="1:17" s="57" customFormat="1" ht="11.5" x14ac:dyDescent="0.35">
      <c r="A268" s="52"/>
      <c r="B268" s="7"/>
      <c r="C268" s="2"/>
      <c r="D268" s="29"/>
      <c r="E268" s="2"/>
      <c r="F268" s="33">
        <f t="shared" si="6"/>
        <v>0</v>
      </c>
      <c r="G268" s="30">
        <v>0</v>
      </c>
      <c r="H268" s="85"/>
      <c r="I268" s="39"/>
      <c r="J268" s="38"/>
      <c r="K268" s="39"/>
      <c r="L268" s="39"/>
      <c r="M268" s="39"/>
      <c r="N268" s="39"/>
      <c r="O268" s="39"/>
      <c r="P268" s="39"/>
      <c r="Q268" s="39"/>
    </row>
    <row r="269" spans="1:17" s="57" customFormat="1" ht="11.5" x14ac:dyDescent="0.35">
      <c r="A269" s="52"/>
      <c r="B269" s="7"/>
      <c r="C269" s="2"/>
      <c r="D269" s="29"/>
      <c r="E269" s="2"/>
      <c r="F269" s="33">
        <f t="shared" si="6"/>
        <v>0</v>
      </c>
      <c r="G269" s="30">
        <v>0</v>
      </c>
      <c r="H269" s="85"/>
      <c r="I269" s="39"/>
      <c r="J269" s="38"/>
      <c r="K269" s="39"/>
      <c r="L269" s="39"/>
      <c r="M269" s="39"/>
      <c r="N269" s="39"/>
      <c r="O269" s="39"/>
      <c r="P269" s="39"/>
      <c r="Q269" s="39"/>
    </row>
    <row r="270" spans="1:17" s="57" customFormat="1" ht="11.5" x14ac:dyDescent="0.35">
      <c r="A270" s="52"/>
      <c r="B270" s="7"/>
      <c r="C270" s="2"/>
      <c r="D270" s="29"/>
      <c r="E270" s="2"/>
      <c r="F270" s="33">
        <f t="shared" si="6"/>
        <v>0</v>
      </c>
      <c r="G270" s="30">
        <v>0</v>
      </c>
      <c r="H270" s="85"/>
      <c r="I270" s="39"/>
      <c r="J270" s="38"/>
      <c r="K270" s="39"/>
      <c r="L270" s="39"/>
      <c r="M270" s="39"/>
      <c r="N270" s="39"/>
      <c r="O270" s="39"/>
      <c r="P270" s="39"/>
      <c r="Q270" s="39"/>
    </row>
    <row r="271" spans="1:17" s="57" customFormat="1" ht="11.5" x14ac:dyDescent="0.35">
      <c r="A271" s="52"/>
      <c r="B271" s="7"/>
      <c r="C271" s="2"/>
      <c r="D271" s="29"/>
      <c r="E271" s="2"/>
      <c r="F271" s="33">
        <f t="shared" si="6"/>
        <v>0</v>
      </c>
      <c r="G271" s="30">
        <v>0</v>
      </c>
      <c r="H271" s="85"/>
      <c r="I271" s="39"/>
      <c r="J271" s="38"/>
      <c r="K271" s="39"/>
      <c r="L271" s="39"/>
      <c r="M271" s="39"/>
      <c r="N271" s="39"/>
      <c r="O271" s="39"/>
      <c r="P271" s="39"/>
      <c r="Q271" s="39"/>
    </row>
    <row r="272" spans="1:17" s="57" customFormat="1" ht="11.5" x14ac:dyDescent="0.35">
      <c r="A272" s="52"/>
      <c r="B272" s="7"/>
      <c r="C272" s="2"/>
      <c r="D272" s="29"/>
      <c r="E272" s="2"/>
      <c r="F272" s="33">
        <f t="shared" si="6"/>
        <v>0</v>
      </c>
      <c r="G272" s="30">
        <v>0</v>
      </c>
      <c r="H272" s="85"/>
      <c r="I272" s="39"/>
      <c r="J272" s="38"/>
      <c r="K272" s="39"/>
      <c r="L272" s="39"/>
      <c r="M272" s="39"/>
      <c r="N272" s="39"/>
      <c r="O272" s="39"/>
      <c r="P272" s="39"/>
      <c r="Q272" s="39"/>
    </row>
    <row r="273" spans="1:17" s="57" customFormat="1" ht="11.5" x14ac:dyDescent="0.35">
      <c r="A273" s="52"/>
      <c r="B273" s="7"/>
      <c r="C273" s="2"/>
      <c r="D273" s="29"/>
      <c r="E273" s="2"/>
      <c r="F273" s="33">
        <f t="shared" si="6"/>
        <v>0</v>
      </c>
      <c r="G273" s="30">
        <v>0</v>
      </c>
      <c r="H273" s="85"/>
      <c r="I273" s="39"/>
      <c r="J273" s="38"/>
      <c r="K273" s="39"/>
      <c r="L273" s="39"/>
      <c r="M273" s="39"/>
      <c r="N273" s="39"/>
      <c r="O273" s="39"/>
      <c r="P273" s="39"/>
      <c r="Q273" s="39"/>
    </row>
    <row r="274" spans="1:17" s="57" customFormat="1" ht="11.5" x14ac:dyDescent="0.35">
      <c r="A274" s="52"/>
      <c r="B274" s="111"/>
      <c r="C274" s="49"/>
      <c r="D274" s="112"/>
      <c r="E274" s="113" t="s">
        <v>14</v>
      </c>
      <c r="F274" s="101">
        <f>SUM(F265:F273)</f>
        <v>0</v>
      </c>
      <c r="G274" s="101">
        <f>SUM(G265:G273)</f>
        <v>0</v>
      </c>
      <c r="H274" s="85"/>
      <c r="I274" s="39"/>
      <c r="J274" s="38"/>
      <c r="K274" s="39"/>
      <c r="L274" s="39"/>
      <c r="M274" s="39"/>
      <c r="N274" s="39"/>
      <c r="O274" s="39"/>
      <c r="P274" s="39"/>
      <c r="Q274" s="39"/>
    </row>
    <row r="275" spans="1:17" s="57" customFormat="1" ht="12.5" x14ac:dyDescent="0.35">
      <c r="A275" s="52"/>
      <c r="B275" s="86"/>
      <c r="C275" s="39"/>
      <c r="D275" s="114"/>
      <c r="E275" s="114"/>
      <c r="F275" s="101"/>
      <c r="G275" s="125"/>
      <c r="H275" s="85"/>
      <c r="I275" s="39"/>
      <c r="J275" s="38"/>
      <c r="K275" s="39"/>
      <c r="L275" s="39"/>
      <c r="M275" s="39"/>
      <c r="N275" s="39"/>
      <c r="O275" s="39"/>
      <c r="P275" s="39"/>
      <c r="Q275" s="39"/>
    </row>
    <row r="276" spans="1:17" s="57" customFormat="1" ht="12.5" x14ac:dyDescent="0.35">
      <c r="A276" s="52"/>
      <c r="B276" s="86" t="s">
        <v>17</v>
      </c>
      <c r="C276" s="39"/>
      <c r="D276" s="49"/>
      <c r="E276" s="115"/>
      <c r="F276" s="116"/>
      <c r="G276" s="125"/>
      <c r="H276" s="117"/>
      <c r="I276" s="39"/>
      <c r="J276" s="38"/>
      <c r="K276" s="39"/>
      <c r="L276" s="39"/>
      <c r="M276" s="39"/>
      <c r="N276" s="39"/>
      <c r="O276" s="39"/>
      <c r="P276" s="39"/>
      <c r="Q276" s="39"/>
    </row>
    <row r="277" spans="1:17" s="57" customFormat="1" ht="12.5" x14ac:dyDescent="0.35">
      <c r="A277" s="52"/>
      <c r="B277" s="89" t="s">
        <v>6</v>
      </c>
      <c r="C277" s="39"/>
      <c r="E277" s="99"/>
      <c r="F277" s="108" t="s">
        <v>7</v>
      </c>
      <c r="G277" s="125"/>
      <c r="H277" s="117"/>
      <c r="I277" s="39"/>
      <c r="J277" s="38"/>
      <c r="K277" s="39"/>
      <c r="L277" s="39"/>
      <c r="M277" s="39"/>
      <c r="N277" s="39"/>
      <c r="O277" s="39"/>
      <c r="P277" s="39"/>
      <c r="Q277" s="39"/>
    </row>
    <row r="278" spans="1:17" s="57" customFormat="1" ht="11.5" x14ac:dyDescent="0.35">
      <c r="A278" s="52"/>
      <c r="B278" s="7"/>
      <c r="C278" s="2"/>
      <c r="D278" s="2"/>
      <c r="E278" s="2"/>
      <c r="F278" s="30">
        <v>0</v>
      </c>
      <c r="G278" s="30">
        <v>0</v>
      </c>
      <c r="H278" s="117"/>
      <c r="I278" s="39"/>
      <c r="J278" s="38"/>
      <c r="K278" s="39"/>
      <c r="L278" s="39"/>
      <c r="M278" s="39"/>
      <c r="N278" s="39"/>
      <c r="O278" s="39"/>
      <c r="P278" s="39"/>
      <c r="Q278" s="39"/>
    </row>
    <row r="279" spans="1:17" s="57" customFormat="1" ht="11.5" x14ac:dyDescent="0.35">
      <c r="A279" s="52"/>
      <c r="B279" s="3"/>
      <c r="C279" s="2"/>
      <c r="D279" s="2"/>
      <c r="E279" s="2"/>
      <c r="F279" s="30">
        <v>0</v>
      </c>
      <c r="G279" s="30">
        <v>0</v>
      </c>
      <c r="H279" s="117"/>
      <c r="I279" s="39"/>
      <c r="J279" s="38"/>
      <c r="K279" s="39"/>
      <c r="L279" s="39"/>
      <c r="M279" s="39"/>
      <c r="N279" s="39"/>
      <c r="O279" s="39"/>
      <c r="P279" s="39"/>
      <c r="Q279" s="39"/>
    </row>
    <row r="280" spans="1:17" s="57" customFormat="1" ht="11.5" x14ac:dyDescent="0.35">
      <c r="A280" s="52"/>
      <c r="B280" s="3"/>
      <c r="C280" s="2"/>
      <c r="D280" s="2"/>
      <c r="E280" s="2"/>
      <c r="F280" s="30">
        <v>0</v>
      </c>
      <c r="G280" s="30">
        <v>0</v>
      </c>
      <c r="H280" s="117"/>
      <c r="I280" s="39"/>
      <c r="J280" s="38"/>
      <c r="K280" s="39"/>
      <c r="L280" s="39"/>
      <c r="M280" s="39"/>
      <c r="N280" s="39"/>
      <c r="O280" s="39"/>
      <c r="P280" s="39"/>
      <c r="Q280" s="39"/>
    </row>
    <row r="281" spans="1:17" s="57" customFormat="1" ht="11.5" x14ac:dyDescent="0.35">
      <c r="A281" s="52"/>
      <c r="B281" s="3"/>
      <c r="C281" s="2"/>
      <c r="D281" s="2"/>
      <c r="E281" s="2"/>
      <c r="F281" s="30">
        <v>0</v>
      </c>
      <c r="G281" s="30">
        <v>0</v>
      </c>
      <c r="H281" s="117"/>
      <c r="I281" s="39"/>
      <c r="J281" s="38"/>
      <c r="K281" s="39"/>
      <c r="L281" s="39"/>
      <c r="M281" s="39"/>
      <c r="N281" s="39"/>
      <c r="O281" s="39"/>
      <c r="P281" s="39"/>
      <c r="Q281" s="39"/>
    </row>
    <row r="282" spans="1:17" s="57" customFormat="1" ht="11.5" x14ac:dyDescent="0.35">
      <c r="A282" s="52"/>
      <c r="B282" s="3"/>
      <c r="C282" s="2"/>
      <c r="D282" s="2"/>
      <c r="E282" s="2"/>
      <c r="F282" s="30">
        <v>0</v>
      </c>
      <c r="G282" s="30">
        <v>0</v>
      </c>
      <c r="H282" s="117"/>
      <c r="I282" s="39"/>
      <c r="J282" s="38"/>
      <c r="K282" s="39"/>
      <c r="L282" s="39"/>
      <c r="M282" s="39"/>
      <c r="N282" s="39"/>
      <c r="O282" s="39"/>
      <c r="P282" s="39"/>
      <c r="Q282" s="39"/>
    </row>
    <row r="283" spans="1:17" s="57" customFormat="1" ht="11.5" x14ac:dyDescent="0.35">
      <c r="A283" s="52"/>
      <c r="B283" s="3"/>
      <c r="C283" s="2"/>
      <c r="D283" s="2"/>
      <c r="E283" s="2"/>
      <c r="F283" s="30">
        <v>0</v>
      </c>
      <c r="G283" s="30">
        <v>0</v>
      </c>
      <c r="H283" s="117"/>
      <c r="I283" s="39"/>
      <c r="J283" s="38"/>
      <c r="K283" s="39"/>
      <c r="L283" s="39"/>
      <c r="M283" s="39"/>
      <c r="N283" s="39"/>
      <c r="O283" s="39"/>
      <c r="P283" s="39"/>
      <c r="Q283" s="39"/>
    </row>
    <row r="284" spans="1:17" s="57" customFormat="1" ht="11.5" x14ac:dyDescent="0.35">
      <c r="A284" s="52"/>
      <c r="B284" s="3"/>
      <c r="C284" s="2"/>
      <c r="D284" s="2"/>
      <c r="E284" s="2"/>
      <c r="F284" s="30">
        <v>0</v>
      </c>
      <c r="G284" s="30">
        <v>0</v>
      </c>
      <c r="H284" s="117"/>
      <c r="I284" s="39"/>
      <c r="J284" s="38"/>
      <c r="K284" s="39"/>
      <c r="L284" s="39"/>
      <c r="M284" s="39"/>
      <c r="N284" s="39"/>
      <c r="O284" s="39"/>
      <c r="P284" s="39"/>
      <c r="Q284" s="39"/>
    </row>
    <row r="285" spans="1:17" s="57" customFormat="1" ht="11.5" x14ac:dyDescent="0.35">
      <c r="A285" s="52"/>
      <c r="B285" s="118"/>
      <c r="C285" s="106"/>
      <c r="D285" s="119"/>
      <c r="E285" s="113" t="s">
        <v>18</v>
      </c>
      <c r="F285" s="34">
        <f>SUM(F278:F284)</f>
        <v>0</v>
      </c>
      <c r="G285" s="101">
        <f>SUM(G278:G284)</f>
        <v>0</v>
      </c>
      <c r="H285" s="117"/>
      <c r="I285" s="39"/>
      <c r="J285" s="38"/>
      <c r="K285" s="39"/>
      <c r="L285" s="39"/>
      <c r="M285" s="39"/>
      <c r="N285" s="39"/>
      <c r="O285" s="39"/>
      <c r="P285" s="39"/>
      <c r="Q285" s="39"/>
    </row>
    <row r="286" spans="1:17" s="57" customFormat="1" ht="12.5" x14ac:dyDescent="0.35">
      <c r="A286" s="52"/>
      <c r="B286" s="86"/>
      <c r="C286" s="39"/>
      <c r="D286" s="98"/>
      <c r="E286" s="99"/>
      <c r="F286" s="34"/>
      <c r="G286" s="125"/>
      <c r="H286" s="85"/>
      <c r="I286" s="39"/>
      <c r="J286" s="38"/>
      <c r="K286" s="39"/>
      <c r="L286" s="39"/>
      <c r="M286" s="39"/>
      <c r="N286" s="39"/>
      <c r="O286" s="39"/>
      <c r="P286" s="39"/>
      <c r="Q286" s="39"/>
    </row>
    <row r="287" spans="1:17" s="57" customFormat="1" ht="12.5" x14ac:dyDescent="0.35">
      <c r="A287" s="52"/>
      <c r="B287" s="86" t="s">
        <v>46</v>
      </c>
      <c r="C287" s="39"/>
      <c r="D287" s="98"/>
      <c r="E287" s="99"/>
      <c r="F287" s="34"/>
      <c r="G287" s="125"/>
      <c r="H287" s="85"/>
      <c r="I287" s="39"/>
      <c r="J287" s="38"/>
      <c r="K287" s="39"/>
      <c r="L287" s="39"/>
      <c r="M287" s="39"/>
      <c r="N287" s="39"/>
      <c r="O287" s="39"/>
      <c r="P287" s="39"/>
      <c r="Q287" s="39"/>
    </row>
    <row r="288" spans="1:17" s="57" customFormat="1" ht="12.5" x14ac:dyDescent="0.35">
      <c r="A288" s="52"/>
      <c r="B288" s="89" t="s">
        <v>6</v>
      </c>
      <c r="C288" s="39"/>
      <c r="D288" s="57" t="s">
        <v>105</v>
      </c>
      <c r="E288" s="99"/>
      <c r="F288" s="108" t="s">
        <v>7</v>
      </c>
      <c r="G288" s="125"/>
      <c r="H288" s="85"/>
      <c r="I288" s="39"/>
      <c r="J288" s="38"/>
      <c r="K288" s="39"/>
      <c r="L288" s="39"/>
      <c r="M288" s="39"/>
      <c r="N288" s="39"/>
      <c r="O288" s="39"/>
      <c r="P288" s="39"/>
      <c r="Q288" s="39"/>
    </row>
    <row r="289" spans="1:17" s="57" customFormat="1" ht="11.5" x14ac:dyDescent="0.35">
      <c r="A289" s="52"/>
      <c r="B289" s="7" t="s">
        <v>106</v>
      </c>
      <c r="C289" s="2"/>
      <c r="D289" s="2"/>
      <c r="E289" s="2"/>
      <c r="F289" s="30">
        <v>0</v>
      </c>
      <c r="G289" s="30">
        <v>0</v>
      </c>
      <c r="H289" s="85"/>
      <c r="I289" s="39"/>
      <c r="J289" s="38"/>
      <c r="K289" s="39"/>
      <c r="L289" s="39"/>
      <c r="M289" s="39"/>
      <c r="N289" s="39"/>
      <c r="O289" s="39"/>
      <c r="P289" s="39"/>
      <c r="Q289" s="39"/>
    </row>
    <row r="290" spans="1:17" s="57" customFormat="1" ht="11.5" x14ac:dyDescent="0.35">
      <c r="A290" s="52"/>
      <c r="B290" s="7"/>
      <c r="C290" s="2"/>
      <c r="D290" s="2"/>
      <c r="E290" s="2"/>
      <c r="F290" s="30">
        <v>0</v>
      </c>
      <c r="G290" s="30">
        <v>0</v>
      </c>
      <c r="H290" s="85"/>
      <c r="I290" s="39"/>
      <c r="J290" s="38"/>
      <c r="K290" s="39"/>
      <c r="L290" s="39"/>
      <c r="M290" s="39"/>
      <c r="N290" s="39"/>
      <c r="O290" s="39"/>
      <c r="P290" s="39"/>
      <c r="Q290" s="39"/>
    </row>
    <row r="291" spans="1:17" s="57" customFormat="1" ht="11.5" x14ac:dyDescent="0.35">
      <c r="A291" s="52"/>
      <c r="B291" s="3"/>
      <c r="C291" s="2"/>
      <c r="D291" s="2"/>
      <c r="E291" s="2"/>
      <c r="F291" s="30">
        <v>0</v>
      </c>
      <c r="G291" s="30">
        <v>0</v>
      </c>
      <c r="H291" s="85"/>
      <c r="I291" s="39"/>
      <c r="J291" s="38"/>
      <c r="K291" s="39"/>
      <c r="L291" s="39"/>
      <c r="M291" s="39"/>
      <c r="N291" s="39"/>
      <c r="O291" s="39"/>
      <c r="P291" s="39"/>
      <c r="Q291" s="39"/>
    </row>
    <row r="292" spans="1:17" s="57" customFormat="1" ht="11.5" x14ac:dyDescent="0.35">
      <c r="A292" s="52"/>
      <c r="B292" s="3"/>
      <c r="C292" s="2"/>
      <c r="D292" s="2"/>
      <c r="E292" s="2"/>
      <c r="F292" s="30">
        <v>0</v>
      </c>
      <c r="G292" s="30">
        <v>0</v>
      </c>
      <c r="H292" s="85"/>
      <c r="I292" s="39"/>
      <c r="J292" s="38"/>
      <c r="K292" s="39"/>
      <c r="L292" s="39"/>
      <c r="M292" s="39"/>
      <c r="N292" s="39"/>
      <c r="O292" s="39"/>
      <c r="P292" s="39"/>
      <c r="Q292" s="39"/>
    </row>
    <row r="293" spans="1:17" s="57" customFormat="1" ht="11.5" x14ac:dyDescent="0.35">
      <c r="A293" s="52"/>
      <c r="B293" s="3"/>
      <c r="C293" s="2"/>
      <c r="D293" s="2"/>
      <c r="E293" s="2"/>
      <c r="F293" s="30">
        <v>0</v>
      </c>
      <c r="G293" s="30">
        <v>0</v>
      </c>
      <c r="H293" s="85"/>
      <c r="I293" s="39"/>
      <c r="J293" s="38"/>
      <c r="K293" s="39"/>
      <c r="L293" s="39"/>
      <c r="M293" s="39"/>
      <c r="N293" s="39"/>
      <c r="O293" s="39"/>
      <c r="P293" s="39"/>
      <c r="Q293" s="39"/>
    </row>
    <row r="294" spans="1:17" s="57" customFormat="1" ht="11.5" x14ac:dyDescent="0.35">
      <c r="A294" s="52"/>
      <c r="B294" s="3"/>
      <c r="C294" s="2"/>
      <c r="D294" s="2"/>
      <c r="E294" s="2"/>
      <c r="F294" s="30">
        <v>0</v>
      </c>
      <c r="G294" s="30">
        <v>0</v>
      </c>
      <c r="H294" s="85"/>
      <c r="I294" s="39"/>
      <c r="J294" s="38"/>
      <c r="K294" s="39"/>
      <c r="L294" s="39"/>
      <c r="M294" s="39"/>
      <c r="N294" s="39"/>
      <c r="O294" s="39"/>
      <c r="P294" s="39"/>
      <c r="Q294" s="39"/>
    </row>
    <row r="295" spans="1:17" s="57" customFormat="1" ht="11.5" x14ac:dyDescent="0.35">
      <c r="A295" s="52"/>
      <c r="B295" s="3"/>
      <c r="C295" s="2"/>
      <c r="D295" s="2"/>
      <c r="E295" s="2"/>
      <c r="F295" s="30">
        <v>0</v>
      </c>
      <c r="G295" s="30">
        <v>0</v>
      </c>
      <c r="H295" s="85"/>
      <c r="I295" s="39"/>
      <c r="J295" s="38"/>
      <c r="K295" s="39"/>
      <c r="L295" s="39"/>
      <c r="M295" s="39"/>
      <c r="N295" s="39"/>
      <c r="O295" s="39"/>
      <c r="P295" s="39"/>
      <c r="Q295" s="39"/>
    </row>
    <row r="296" spans="1:17" s="57" customFormat="1" ht="11.5" x14ac:dyDescent="0.35">
      <c r="A296" s="52"/>
      <c r="B296" s="118"/>
      <c r="C296" s="106"/>
      <c r="D296" s="119"/>
      <c r="E296" s="120" t="s">
        <v>50</v>
      </c>
      <c r="F296" s="34">
        <f>SUM(F289:F295)</f>
        <v>0</v>
      </c>
      <c r="G296" s="34">
        <f>SUM(G289:G295)</f>
        <v>0</v>
      </c>
      <c r="H296" s="85"/>
      <c r="I296" s="39"/>
      <c r="J296" s="38"/>
      <c r="K296" s="39"/>
      <c r="L296" s="39"/>
      <c r="M296" s="39"/>
      <c r="N296" s="39"/>
      <c r="O296" s="39"/>
      <c r="P296" s="39"/>
      <c r="Q296" s="39"/>
    </row>
    <row r="297" spans="1:17" s="57" customFormat="1" thickBot="1" x14ac:dyDescent="0.4">
      <c r="A297" s="52"/>
      <c r="B297" s="86"/>
      <c r="C297" s="39"/>
      <c r="D297" s="98"/>
      <c r="E297" s="99"/>
      <c r="F297" s="34"/>
      <c r="G297" s="125"/>
      <c r="H297" s="85"/>
      <c r="I297" s="39"/>
      <c r="J297" s="38"/>
      <c r="K297" s="39"/>
      <c r="L297" s="39"/>
      <c r="M297" s="39"/>
      <c r="N297" s="39"/>
      <c r="O297" s="39"/>
      <c r="P297" s="39"/>
      <c r="Q297" s="39"/>
    </row>
    <row r="298" spans="1:17" s="57" customFormat="1" ht="12" thickBot="1" x14ac:dyDescent="0.4">
      <c r="A298" s="52"/>
      <c r="B298" s="93"/>
      <c r="C298" s="94"/>
      <c r="D298" s="121"/>
      <c r="E298" s="96" t="s">
        <v>122</v>
      </c>
      <c r="F298" s="75">
        <f>F274+F285+F296</f>
        <v>0</v>
      </c>
      <c r="G298" s="75">
        <f>G274+G285+G296</f>
        <v>0</v>
      </c>
      <c r="H298" s="97"/>
      <c r="I298" s="39"/>
      <c r="J298" s="38"/>
      <c r="K298" s="39"/>
      <c r="L298" s="39"/>
      <c r="M298" s="39"/>
      <c r="N298" s="39"/>
      <c r="O298" s="39"/>
      <c r="P298" s="39"/>
      <c r="Q298" s="39"/>
    </row>
    <row r="299" spans="1:17" s="57" customFormat="1" ht="12.5" x14ac:dyDescent="0.35">
      <c r="A299" s="52"/>
      <c r="B299" s="39"/>
      <c r="C299" s="39"/>
      <c r="D299" s="98"/>
      <c r="E299" s="99"/>
      <c r="F299" s="34"/>
      <c r="G299" s="125"/>
      <c r="H299" s="122"/>
      <c r="I299" s="39"/>
      <c r="J299" s="38"/>
      <c r="K299" s="39"/>
      <c r="L299" s="39"/>
      <c r="M299" s="39"/>
      <c r="N299" s="39"/>
      <c r="O299" s="39"/>
      <c r="P299" s="39"/>
      <c r="Q299" s="39"/>
    </row>
    <row r="300" spans="1:17" s="57" customFormat="1" thickBot="1" x14ac:dyDescent="0.4">
      <c r="A300" s="52"/>
      <c r="B300" s="39"/>
      <c r="C300" s="39"/>
      <c r="D300" s="98"/>
      <c r="E300" s="99"/>
      <c r="F300" s="34"/>
      <c r="G300" s="125"/>
      <c r="H300" s="122"/>
      <c r="I300" s="39"/>
      <c r="J300" s="38"/>
      <c r="K300" s="39"/>
      <c r="L300" s="39"/>
      <c r="M300" s="39"/>
      <c r="N300" s="39"/>
      <c r="O300" s="39"/>
      <c r="P300" s="39"/>
      <c r="Q300" s="39"/>
    </row>
    <row r="301" spans="1:17" s="57" customFormat="1" ht="16" thickBot="1" x14ac:dyDescent="0.4">
      <c r="A301" s="78" t="s">
        <v>54</v>
      </c>
      <c r="B301" s="127" t="s">
        <v>9</v>
      </c>
      <c r="C301" s="128"/>
      <c r="D301" s="129"/>
      <c r="E301" s="130"/>
      <c r="F301" s="131">
        <f>F30+F69+F119+F169+F219+F258+F298</f>
        <v>0</v>
      </c>
      <c r="G301" s="131">
        <f>G30+G69+G119+G169+G219+G258+G298</f>
        <v>0</v>
      </c>
      <c r="H301" s="132"/>
      <c r="I301" s="39"/>
      <c r="J301" s="38"/>
      <c r="K301" s="39"/>
      <c r="L301" s="39"/>
      <c r="M301" s="39"/>
      <c r="N301" s="39"/>
      <c r="O301" s="39"/>
      <c r="P301" s="39"/>
      <c r="Q301" s="39"/>
    </row>
    <row r="302" spans="1:17" s="49" customFormat="1" ht="11.25" customHeight="1" x14ac:dyDescent="0.35">
      <c r="A302" s="26"/>
      <c r="D302" s="46"/>
      <c r="F302" s="133"/>
      <c r="G302" s="125"/>
      <c r="H302" s="48"/>
      <c r="J302" s="50"/>
      <c r="K302" s="39"/>
      <c r="L302" s="39"/>
      <c r="M302" s="39"/>
    </row>
    <row r="303" spans="1:17" s="49" customFormat="1" thickBot="1" x14ac:dyDescent="0.4">
      <c r="A303" s="134"/>
      <c r="B303" s="135"/>
      <c r="C303" s="135"/>
      <c r="D303" s="136"/>
      <c r="E303" s="136"/>
      <c r="F303" s="137"/>
      <c r="G303" s="125"/>
      <c r="H303" s="138"/>
      <c r="I303" s="138"/>
      <c r="J303" s="135"/>
      <c r="K303" s="39"/>
      <c r="L303" s="39"/>
      <c r="M303" s="39"/>
    </row>
    <row r="304" spans="1:17" s="49" customFormat="1" ht="15.5" x14ac:dyDescent="0.35">
      <c r="A304" s="78" t="s">
        <v>114</v>
      </c>
      <c r="B304" s="16" t="s">
        <v>24</v>
      </c>
      <c r="C304" s="8"/>
      <c r="D304" s="21"/>
      <c r="E304" s="18"/>
      <c r="F304" s="19"/>
      <c r="G304" s="19"/>
      <c r="H304" s="17"/>
      <c r="I304" s="138"/>
      <c r="J304" s="135"/>
      <c r="K304" s="39"/>
      <c r="L304" s="39"/>
      <c r="M304" s="39"/>
    </row>
    <row r="305" spans="1:13" s="49" customFormat="1" ht="12.5" x14ac:dyDescent="0.35">
      <c r="A305" s="134"/>
      <c r="B305" s="9"/>
      <c r="C305" s="184"/>
      <c r="D305" s="185" t="s">
        <v>45</v>
      </c>
      <c r="E305" s="185" t="s">
        <v>62</v>
      </c>
      <c r="F305" s="185" t="s">
        <v>63</v>
      </c>
      <c r="G305" s="32"/>
      <c r="H305" s="10"/>
      <c r="I305" s="138"/>
      <c r="J305" s="135"/>
      <c r="K305" s="39"/>
      <c r="L305" s="39"/>
      <c r="M305" s="39"/>
    </row>
    <row r="306" spans="1:13" s="49" customFormat="1" ht="12.5" x14ac:dyDescent="0.35">
      <c r="A306" s="134"/>
      <c r="B306" s="20"/>
      <c r="C306" s="186" t="s">
        <v>26</v>
      </c>
      <c r="D306" s="187">
        <f>F30</f>
        <v>0</v>
      </c>
      <c r="E306" s="188">
        <v>0.5</v>
      </c>
      <c r="F306" s="189">
        <f>Totaalblad!I8</f>
        <v>0</v>
      </c>
      <c r="G306" s="32"/>
      <c r="H306" s="22"/>
      <c r="I306" s="138"/>
      <c r="J306" s="135"/>
      <c r="K306" s="39"/>
      <c r="L306" s="39"/>
      <c r="M306" s="39"/>
    </row>
    <row r="307" spans="1:13" s="49" customFormat="1" ht="12.5" x14ac:dyDescent="0.35">
      <c r="A307" s="134"/>
      <c r="B307" s="20"/>
      <c r="C307" s="186" t="s">
        <v>27</v>
      </c>
      <c r="D307" s="187">
        <f>F69</f>
        <v>0</v>
      </c>
      <c r="E307" s="188">
        <v>0.75</v>
      </c>
      <c r="F307" s="189">
        <f>Totaalblad!I9</f>
        <v>0</v>
      </c>
      <c r="G307" s="32"/>
      <c r="H307" s="22"/>
      <c r="I307" s="138"/>
      <c r="J307" s="135"/>
      <c r="K307" s="39"/>
      <c r="L307" s="39"/>
      <c r="M307" s="39"/>
    </row>
    <row r="308" spans="1:13" s="49" customFormat="1" ht="12.5" x14ac:dyDescent="0.35">
      <c r="A308" s="134"/>
      <c r="B308" s="20"/>
      <c r="C308" s="186" t="s">
        <v>28</v>
      </c>
      <c r="D308" s="187">
        <f>F119</f>
        <v>0</v>
      </c>
      <c r="E308" s="190" t="s">
        <v>31</v>
      </c>
      <c r="F308" s="189">
        <f>Totaalblad!I12</f>
        <v>0</v>
      </c>
      <c r="G308" s="32"/>
      <c r="H308" s="22"/>
      <c r="I308" s="138"/>
      <c r="J308" s="135"/>
      <c r="K308" s="39"/>
      <c r="L308" s="39"/>
      <c r="M308" s="39"/>
    </row>
    <row r="309" spans="1:13" s="49" customFormat="1" ht="12.5" x14ac:dyDescent="0.35">
      <c r="A309" s="134"/>
      <c r="B309" s="20"/>
      <c r="C309" s="186" t="s">
        <v>29</v>
      </c>
      <c r="D309" s="187">
        <f>F169</f>
        <v>0</v>
      </c>
      <c r="E309" s="190" t="s">
        <v>31</v>
      </c>
      <c r="F309" s="189">
        <f>Totaalblad!I15</f>
        <v>0</v>
      </c>
      <c r="G309" s="32"/>
      <c r="H309" s="22"/>
      <c r="I309" s="138"/>
      <c r="J309" s="135"/>
      <c r="K309" s="39"/>
      <c r="L309" s="39"/>
      <c r="M309" s="39"/>
    </row>
    <row r="310" spans="1:13" s="49" customFormat="1" ht="12.5" x14ac:dyDescent="0.35">
      <c r="A310" s="134"/>
      <c r="B310" s="20"/>
      <c r="C310" s="186" t="s">
        <v>30</v>
      </c>
      <c r="D310" s="187">
        <f>F219</f>
        <v>0</v>
      </c>
      <c r="E310" s="190" t="s">
        <v>31</v>
      </c>
      <c r="F310" s="189">
        <f>Totaalblad!I18</f>
        <v>0</v>
      </c>
      <c r="G310" s="32"/>
      <c r="H310" s="22"/>
      <c r="I310" s="138"/>
      <c r="J310" s="135"/>
      <c r="K310" s="141"/>
      <c r="L310" s="39"/>
      <c r="M310" s="39"/>
    </row>
    <row r="311" spans="1:13" s="49" customFormat="1" ht="12.5" x14ac:dyDescent="0.35">
      <c r="A311" s="134"/>
      <c r="B311" s="20"/>
      <c r="C311" s="186" t="s">
        <v>101</v>
      </c>
      <c r="D311" s="187">
        <f>F258</f>
        <v>0</v>
      </c>
      <c r="E311" s="190" t="s">
        <v>31</v>
      </c>
      <c r="F311" s="189">
        <f>Totaalblad!I19</f>
        <v>0</v>
      </c>
      <c r="G311" s="32"/>
      <c r="H311" s="22"/>
      <c r="I311" s="138"/>
      <c r="J311" s="135"/>
      <c r="K311" s="141"/>
      <c r="L311" s="39"/>
      <c r="M311" s="39"/>
    </row>
    <row r="312" spans="1:13" s="49" customFormat="1" ht="12.5" x14ac:dyDescent="0.35">
      <c r="A312" s="134"/>
      <c r="B312" s="20"/>
      <c r="C312" s="186" t="s">
        <v>102</v>
      </c>
      <c r="D312" s="187">
        <f>F298</f>
        <v>0</v>
      </c>
      <c r="E312" s="191">
        <f>IF(C261="",0.5,VLOOKUP(C261,AGVV!B4:C6,2,0))</f>
        <v>0.5</v>
      </c>
      <c r="F312" s="189">
        <f>Totaalblad!I20</f>
        <v>0</v>
      </c>
      <c r="G312" s="32"/>
      <c r="H312" s="22"/>
      <c r="I312" s="138"/>
      <c r="J312" s="135"/>
      <c r="K312" s="141"/>
      <c r="L312" s="39"/>
      <c r="M312" s="39"/>
    </row>
    <row r="313" spans="1:13" s="49" customFormat="1" thickBot="1" x14ac:dyDescent="0.4">
      <c r="A313" s="134"/>
      <c r="B313" s="20"/>
      <c r="C313" s="184"/>
      <c r="D313" s="192">
        <f>SUM(D306:D312)</f>
        <v>0</v>
      </c>
      <c r="E313" s="193"/>
      <c r="F313" s="194">
        <f>SUM(F306:F312)</f>
        <v>0</v>
      </c>
      <c r="G313" s="32"/>
      <c r="H313" s="10"/>
      <c r="I313" s="138"/>
      <c r="J313" s="135"/>
      <c r="K313" s="39"/>
      <c r="L313" s="39"/>
      <c r="M313" s="39"/>
    </row>
    <row r="314" spans="1:13" s="49" customFormat="1" ht="12.5" thickTop="1" thickBot="1" x14ac:dyDescent="0.4">
      <c r="A314" s="134"/>
      <c r="B314" s="11"/>
      <c r="C314" s="12"/>
      <c r="D314" s="13"/>
      <c r="E314" s="13"/>
      <c r="F314" s="14"/>
      <c r="G314" s="14"/>
      <c r="H314" s="15"/>
      <c r="I314" s="138"/>
      <c r="J314" s="135"/>
      <c r="K314" s="39"/>
      <c r="L314" s="39"/>
      <c r="M314" s="39"/>
    </row>
    <row r="315" spans="1:13" s="49" customFormat="1" ht="12" thickBot="1" x14ac:dyDescent="0.4">
      <c r="A315" s="134"/>
      <c r="B315" s="135"/>
      <c r="C315" s="135"/>
      <c r="D315" s="136"/>
      <c r="E315" s="136"/>
      <c r="F315" s="137"/>
      <c r="G315" s="137"/>
      <c r="H315" s="138"/>
      <c r="I315" s="138"/>
      <c r="J315" s="135"/>
      <c r="K315" s="39"/>
      <c r="L315" s="39"/>
      <c r="M315" s="39"/>
    </row>
    <row r="316" spans="1:13" s="49" customFormat="1" ht="15.5" x14ac:dyDescent="0.35">
      <c r="A316" s="78" t="s">
        <v>115</v>
      </c>
      <c r="B316" s="178" t="s">
        <v>10</v>
      </c>
      <c r="C316" s="179"/>
      <c r="D316" s="179"/>
      <c r="E316" s="179"/>
      <c r="F316" s="179"/>
      <c r="G316" s="139"/>
      <c r="H316" s="140"/>
      <c r="J316" s="50"/>
      <c r="K316" s="39"/>
      <c r="L316" s="39"/>
      <c r="M316" s="39"/>
    </row>
    <row r="317" spans="1:13" s="49" customFormat="1" ht="12.5" x14ac:dyDescent="0.35">
      <c r="A317" s="26"/>
      <c r="B317" s="25"/>
      <c r="C317" s="26"/>
      <c r="D317" s="26"/>
      <c r="E317" s="26"/>
      <c r="F317" s="26"/>
      <c r="G317" s="125"/>
      <c r="H317" s="85"/>
      <c r="J317" s="50"/>
      <c r="K317" s="39"/>
      <c r="L317" s="39"/>
      <c r="M317" s="39"/>
    </row>
    <row r="318" spans="1:13" s="49" customFormat="1" ht="12.5" x14ac:dyDescent="0.35">
      <c r="A318" s="26"/>
      <c r="B318" s="25"/>
      <c r="C318" s="26"/>
      <c r="D318" s="26"/>
      <c r="E318" s="26"/>
      <c r="F318" s="26"/>
      <c r="G318" s="125"/>
      <c r="H318" s="142"/>
      <c r="J318" s="50"/>
      <c r="K318" s="39"/>
      <c r="L318" s="39"/>
      <c r="M318" s="39"/>
    </row>
    <row r="319" spans="1:13" s="49" customFormat="1" ht="12.5" x14ac:dyDescent="0.35">
      <c r="A319" s="26"/>
      <c r="B319" s="25"/>
      <c r="C319" s="26"/>
      <c r="D319" s="26"/>
      <c r="E319" s="26"/>
      <c r="F319" s="26"/>
      <c r="G319" s="125"/>
      <c r="H319" s="85"/>
      <c r="J319" s="50"/>
      <c r="K319" s="39"/>
      <c r="L319" s="39"/>
      <c r="M319" s="39"/>
    </row>
    <row r="320" spans="1:13" s="49" customFormat="1" ht="12.5" x14ac:dyDescent="0.35">
      <c r="A320" s="26"/>
      <c r="B320" s="25"/>
      <c r="C320" s="26"/>
      <c r="D320" s="26"/>
      <c r="E320" s="26"/>
      <c r="F320" s="26"/>
      <c r="G320" s="125"/>
      <c r="H320" s="85"/>
      <c r="J320" s="50"/>
      <c r="K320" s="39"/>
      <c r="L320" s="39"/>
      <c r="M320" s="39"/>
    </row>
    <row r="321" spans="1:17" s="49" customFormat="1" ht="12.5" x14ac:dyDescent="0.35">
      <c r="A321" s="26"/>
      <c r="B321" s="25"/>
      <c r="C321" s="26"/>
      <c r="D321" s="26"/>
      <c r="E321" s="26"/>
      <c r="F321" s="26"/>
      <c r="G321" s="125"/>
      <c r="H321" s="85"/>
      <c r="J321" s="50"/>
    </row>
    <row r="322" spans="1:17" s="49" customFormat="1" ht="12.5" x14ac:dyDescent="0.35">
      <c r="A322" s="26"/>
      <c r="B322" s="25"/>
      <c r="C322" s="26"/>
      <c r="D322" s="26"/>
      <c r="E322" s="26"/>
      <c r="F322" s="26"/>
      <c r="G322" s="125"/>
      <c r="H322" s="85"/>
      <c r="J322" s="50"/>
    </row>
    <row r="323" spans="1:17" s="51" customFormat="1" ht="12.5" x14ac:dyDescent="0.35">
      <c r="A323" s="26"/>
      <c r="B323" s="25"/>
      <c r="C323" s="26"/>
      <c r="D323" s="26"/>
      <c r="E323" s="26"/>
      <c r="F323" s="26"/>
      <c r="G323" s="125"/>
      <c r="H323" s="85"/>
      <c r="I323" s="49"/>
      <c r="J323" s="50"/>
      <c r="K323" s="49"/>
      <c r="L323" s="49"/>
      <c r="M323" s="49"/>
      <c r="N323" s="49"/>
      <c r="O323" s="49"/>
      <c r="P323" s="49"/>
      <c r="Q323" s="49"/>
    </row>
    <row r="324" spans="1:17" s="51" customFormat="1" ht="12.5" x14ac:dyDescent="0.35">
      <c r="A324" s="26"/>
      <c r="B324" s="25"/>
      <c r="C324" s="26"/>
      <c r="D324" s="26"/>
      <c r="E324" s="26"/>
      <c r="F324" s="26"/>
      <c r="G324" s="125"/>
      <c r="H324" s="85"/>
      <c r="I324" s="49"/>
      <c r="J324" s="50"/>
      <c r="K324" s="49"/>
      <c r="L324" s="49"/>
      <c r="M324" s="49"/>
      <c r="N324" s="49"/>
      <c r="O324" s="49"/>
      <c r="P324" s="49"/>
      <c r="Q324" s="49"/>
    </row>
    <row r="325" spans="1:17" s="51" customFormat="1" ht="12.5" x14ac:dyDescent="0.35">
      <c r="A325" s="26"/>
      <c r="B325" s="25"/>
      <c r="C325" s="26"/>
      <c r="D325" s="26"/>
      <c r="E325" s="26"/>
      <c r="F325" s="26"/>
      <c r="G325" s="125"/>
      <c r="H325" s="85"/>
      <c r="I325" s="49"/>
      <c r="J325" s="50"/>
      <c r="K325" s="49"/>
      <c r="L325" s="49"/>
      <c r="M325" s="49"/>
      <c r="N325" s="49"/>
      <c r="O325" s="49"/>
      <c r="P325" s="49"/>
      <c r="Q325" s="49"/>
    </row>
    <row r="326" spans="1:17" s="51" customFormat="1" ht="12.5" x14ac:dyDescent="0.35">
      <c r="A326" s="26"/>
      <c r="B326" s="25"/>
      <c r="C326" s="26"/>
      <c r="D326" s="26"/>
      <c r="E326" s="26"/>
      <c r="F326" s="26"/>
      <c r="G326" s="125"/>
      <c r="H326" s="85"/>
      <c r="I326" s="49"/>
      <c r="J326" s="50"/>
      <c r="K326" s="49"/>
      <c r="L326" s="49"/>
      <c r="M326" s="49"/>
      <c r="N326" s="49"/>
      <c r="O326" s="49"/>
      <c r="P326" s="49"/>
      <c r="Q326" s="49"/>
    </row>
    <row r="327" spans="1:17" x14ac:dyDescent="0.35">
      <c r="B327" s="27"/>
      <c r="C327" s="28"/>
      <c r="D327" s="28"/>
      <c r="E327" s="28"/>
      <c r="F327" s="28"/>
      <c r="G327" s="125"/>
      <c r="H327" s="143"/>
    </row>
    <row r="328" spans="1:17" ht="13.5" thickBot="1" x14ac:dyDescent="0.4">
      <c r="B328" s="23"/>
      <c r="C328" s="24"/>
      <c r="D328" s="24"/>
      <c r="E328" s="24"/>
      <c r="F328" s="24"/>
      <c r="G328" s="24"/>
      <c r="H328" s="144"/>
    </row>
    <row r="329" spans="1:17" x14ac:dyDescent="0.35">
      <c r="B329" s="42"/>
      <c r="C329" s="42"/>
      <c r="D329" s="145"/>
      <c r="E329" s="42"/>
      <c r="F329" s="145"/>
      <c r="G329" s="125"/>
      <c r="H329" s="146"/>
    </row>
    <row r="330" spans="1:17" x14ac:dyDescent="0.35">
      <c r="B330" s="42"/>
      <c r="C330" s="42"/>
      <c r="D330" s="145"/>
      <c r="E330" s="42"/>
      <c r="F330" s="145"/>
      <c r="G330" s="125"/>
      <c r="H330" s="146"/>
    </row>
    <row r="331" spans="1:17" x14ac:dyDescent="0.35">
      <c r="B331" s="42"/>
      <c r="C331" s="42"/>
      <c r="D331" s="145"/>
      <c r="E331" s="42"/>
      <c r="F331" s="145"/>
      <c r="G331" s="125"/>
      <c r="H331" s="146"/>
    </row>
    <row r="332" spans="1:17" x14ac:dyDescent="0.35">
      <c r="B332" s="42"/>
      <c r="C332" s="42"/>
      <c r="D332" s="145"/>
      <c r="E332" s="42"/>
      <c r="F332" s="145"/>
      <c r="G332" s="125"/>
      <c r="H332" s="146"/>
    </row>
    <row r="333" spans="1:17" x14ac:dyDescent="0.35">
      <c r="B333" s="42"/>
      <c r="C333" s="42"/>
      <c r="D333" s="145"/>
      <c r="E333" s="42"/>
      <c r="F333" s="145"/>
      <c r="G333" s="125"/>
      <c r="H333" s="146"/>
    </row>
    <row r="334" spans="1:17" x14ac:dyDescent="0.35">
      <c r="B334" s="42"/>
      <c r="C334" s="42"/>
      <c r="D334" s="145"/>
      <c r="E334" s="42"/>
      <c r="F334" s="145"/>
      <c r="G334" s="125"/>
      <c r="H334" s="146"/>
    </row>
    <row r="335" spans="1:17" x14ac:dyDescent="0.35">
      <c r="B335" s="42"/>
      <c r="C335" s="42"/>
      <c r="D335" s="145"/>
      <c r="E335" s="42"/>
      <c r="F335" s="145"/>
      <c r="G335" s="125"/>
      <c r="H335" s="146"/>
    </row>
    <row r="336" spans="1:17" x14ac:dyDescent="0.35">
      <c r="B336" s="42"/>
      <c r="C336" s="42"/>
      <c r="D336" s="145"/>
      <c r="E336" s="42"/>
      <c r="F336" s="145"/>
      <c r="G336" s="125"/>
      <c r="H336" s="146"/>
    </row>
    <row r="337" spans="1:10" x14ac:dyDescent="0.35">
      <c r="B337" s="147"/>
      <c r="C337" s="147"/>
      <c r="D337" s="148"/>
      <c r="E337" s="147"/>
      <c r="F337" s="148"/>
      <c r="G337" s="125"/>
      <c r="H337" s="149"/>
      <c r="I337" s="147"/>
      <c r="J337" s="150"/>
    </row>
    <row r="338" spans="1:10" x14ac:dyDescent="0.35">
      <c r="B338" s="147"/>
      <c r="C338" s="147"/>
      <c r="D338" s="148"/>
      <c r="E338" s="147"/>
      <c r="F338" s="148"/>
      <c r="G338" s="125"/>
      <c r="H338" s="149"/>
      <c r="I338" s="147"/>
      <c r="J338" s="150"/>
    </row>
    <row r="339" spans="1:10" x14ac:dyDescent="0.35">
      <c r="B339" s="147"/>
      <c r="C339" s="147"/>
      <c r="D339" s="148"/>
      <c r="E339" s="147"/>
      <c r="F339" s="148"/>
      <c r="G339" s="125"/>
      <c r="H339" s="149"/>
      <c r="I339" s="147"/>
      <c r="J339" s="150"/>
    </row>
    <row r="340" spans="1:10" x14ac:dyDescent="0.35">
      <c r="B340" s="147"/>
      <c r="C340" s="147"/>
      <c r="D340" s="148"/>
      <c r="E340" s="147"/>
      <c r="F340" s="148"/>
      <c r="G340" s="125"/>
      <c r="H340" s="149"/>
      <c r="I340" s="147"/>
      <c r="J340" s="150"/>
    </row>
    <row r="341" spans="1:10" s="147" customFormat="1" x14ac:dyDescent="0.35">
      <c r="A341" s="151"/>
      <c r="D341" s="148"/>
      <c r="F341" s="148"/>
      <c r="G341" s="125"/>
      <c r="H341" s="149"/>
      <c r="J341" s="150"/>
    </row>
    <row r="342" spans="1:10" s="147" customFormat="1" x14ac:dyDescent="0.35">
      <c r="A342" s="151"/>
      <c r="D342" s="148"/>
      <c r="F342" s="148"/>
      <c r="G342" s="125"/>
      <c r="H342" s="149"/>
      <c r="J342" s="150"/>
    </row>
    <row r="343" spans="1:10" s="147" customFormat="1" x14ac:dyDescent="0.35">
      <c r="A343" s="151"/>
      <c r="D343" s="148"/>
      <c r="F343" s="148"/>
      <c r="G343" s="125"/>
      <c r="H343" s="149"/>
      <c r="J343" s="150"/>
    </row>
    <row r="344" spans="1:10" s="147" customFormat="1" x14ac:dyDescent="0.35">
      <c r="A344" s="151"/>
      <c r="D344" s="148"/>
      <c r="F344" s="148"/>
      <c r="G344" s="125"/>
      <c r="H344" s="149"/>
      <c r="J344" s="150"/>
    </row>
    <row r="345" spans="1:10" s="147" customFormat="1" x14ac:dyDescent="0.35">
      <c r="A345" s="151"/>
      <c r="D345" s="148"/>
      <c r="F345" s="148"/>
      <c r="G345" s="125"/>
      <c r="H345" s="149"/>
      <c r="J345" s="150"/>
    </row>
    <row r="346" spans="1:10" s="147" customFormat="1" x14ac:dyDescent="0.35">
      <c r="A346" s="151"/>
      <c r="D346" s="148"/>
      <c r="F346" s="148"/>
      <c r="G346" s="125"/>
      <c r="H346" s="149"/>
      <c r="J346" s="150"/>
    </row>
    <row r="347" spans="1:10" s="147" customFormat="1" x14ac:dyDescent="0.35">
      <c r="A347" s="151"/>
      <c r="D347" s="148"/>
      <c r="F347" s="148"/>
      <c r="G347" s="125"/>
      <c r="H347" s="149"/>
      <c r="J347" s="150"/>
    </row>
    <row r="348" spans="1:10" s="147" customFormat="1" x14ac:dyDescent="0.35">
      <c r="A348" s="151"/>
      <c r="D348" s="148"/>
      <c r="F348" s="148"/>
      <c r="G348" s="125"/>
      <c r="H348" s="149"/>
      <c r="J348" s="150"/>
    </row>
    <row r="349" spans="1:10" s="147" customFormat="1" x14ac:dyDescent="0.35">
      <c r="A349" s="151"/>
      <c r="D349" s="148"/>
      <c r="F349" s="148"/>
      <c r="G349" s="125"/>
      <c r="H349" s="149"/>
      <c r="J349" s="150"/>
    </row>
    <row r="350" spans="1:10" s="147" customFormat="1" hidden="1" x14ac:dyDescent="0.35">
      <c r="A350" s="54"/>
      <c r="B350" s="55" t="s">
        <v>99</v>
      </c>
      <c r="C350" s="55" t="s">
        <v>100</v>
      </c>
      <c r="D350" s="148"/>
      <c r="F350" s="148"/>
      <c r="G350" s="125"/>
      <c r="H350" s="149"/>
      <c r="J350" s="150"/>
    </row>
    <row r="351" spans="1:10" s="147" customFormat="1" x14ac:dyDescent="0.35">
      <c r="A351" s="54"/>
      <c r="B351" s="55"/>
      <c r="C351" s="55"/>
      <c r="D351" s="148"/>
      <c r="F351" s="148"/>
      <c r="G351" s="125"/>
      <c r="H351" s="149"/>
      <c r="J351" s="150"/>
    </row>
    <row r="352" spans="1:10" s="147" customFormat="1" x14ac:dyDescent="0.35">
      <c r="A352" s="151"/>
      <c r="D352" s="148"/>
      <c r="F352" s="148"/>
      <c r="G352" s="125"/>
      <c r="H352" s="149"/>
      <c r="J352" s="150"/>
    </row>
    <row r="353" spans="1:10" s="147" customFormat="1" x14ac:dyDescent="0.35">
      <c r="A353" s="151"/>
      <c r="D353" s="148"/>
      <c r="F353" s="148"/>
      <c r="G353" s="125"/>
      <c r="H353" s="149"/>
      <c r="J353" s="150"/>
    </row>
    <row r="354" spans="1:10" s="147" customFormat="1" x14ac:dyDescent="0.35">
      <c r="A354" s="151"/>
      <c r="D354" s="148"/>
      <c r="F354" s="148"/>
      <c r="G354" s="125"/>
      <c r="H354" s="149"/>
      <c r="J354" s="150"/>
    </row>
    <row r="355" spans="1:10" s="147" customFormat="1" x14ac:dyDescent="0.35">
      <c r="A355" s="151"/>
      <c r="D355" s="148"/>
      <c r="F355" s="148"/>
      <c r="G355" s="125"/>
      <c r="H355" s="149"/>
      <c r="J355" s="150"/>
    </row>
    <row r="356" spans="1:10" s="147" customFormat="1" x14ac:dyDescent="0.35">
      <c r="A356" s="151"/>
      <c r="D356" s="148"/>
      <c r="F356" s="148"/>
      <c r="G356" s="125"/>
      <c r="H356" s="149"/>
      <c r="J356" s="150"/>
    </row>
    <row r="357" spans="1:10" s="147" customFormat="1" x14ac:dyDescent="0.35">
      <c r="A357" s="151"/>
      <c r="D357" s="148"/>
      <c r="F357" s="148"/>
      <c r="G357" s="125"/>
      <c r="H357" s="149"/>
      <c r="J357" s="150"/>
    </row>
    <row r="358" spans="1:10" s="147" customFormat="1" x14ac:dyDescent="0.35">
      <c r="A358" s="151"/>
      <c r="D358" s="148"/>
      <c r="F358" s="148"/>
      <c r="G358" s="125"/>
      <c r="H358" s="149"/>
      <c r="J358" s="150"/>
    </row>
    <row r="359" spans="1:10" s="147" customFormat="1" x14ac:dyDescent="0.35">
      <c r="A359" s="151"/>
      <c r="D359" s="148"/>
      <c r="F359" s="148"/>
      <c r="G359" s="125"/>
      <c r="H359" s="149"/>
      <c r="J359" s="150"/>
    </row>
    <row r="360" spans="1:10" s="147" customFormat="1" x14ac:dyDescent="0.35">
      <c r="A360" s="151"/>
      <c r="D360" s="148"/>
      <c r="F360" s="148"/>
      <c r="G360" s="125"/>
      <c r="H360" s="149"/>
      <c r="J360" s="150"/>
    </row>
    <row r="361" spans="1:10" s="147" customFormat="1" x14ac:dyDescent="0.35">
      <c r="A361" s="151"/>
      <c r="D361" s="148"/>
      <c r="F361" s="148"/>
      <c r="G361" s="125"/>
      <c r="H361" s="149"/>
      <c r="J361" s="150"/>
    </row>
    <row r="362" spans="1:10" s="147" customFormat="1" x14ac:dyDescent="0.35">
      <c r="A362" s="151"/>
      <c r="D362" s="148"/>
      <c r="F362" s="148"/>
      <c r="G362" s="125"/>
      <c r="H362" s="149"/>
      <c r="J362" s="150"/>
    </row>
    <row r="363" spans="1:10" s="147" customFormat="1" x14ac:dyDescent="0.35">
      <c r="A363" s="151"/>
      <c r="D363" s="148"/>
      <c r="F363" s="148"/>
      <c r="G363" s="125"/>
      <c r="H363" s="149"/>
      <c r="J363" s="150"/>
    </row>
    <row r="364" spans="1:10" s="147" customFormat="1" x14ac:dyDescent="0.35">
      <c r="A364" s="151"/>
      <c r="D364" s="148"/>
      <c r="F364" s="148"/>
      <c r="G364" s="125"/>
      <c r="H364" s="149"/>
      <c r="J364" s="150"/>
    </row>
    <row r="365" spans="1:10" s="147" customFormat="1" x14ac:dyDescent="0.35">
      <c r="A365" s="151"/>
      <c r="D365" s="148"/>
      <c r="F365" s="148"/>
      <c r="G365" s="125"/>
      <c r="H365" s="149"/>
      <c r="J365" s="150"/>
    </row>
    <row r="366" spans="1:10" s="147" customFormat="1" x14ac:dyDescent="0.35">
      <c r="A366" s="151"/>
      <c r="D366" s="148"/>
      <c r="F366" s="148"/>
      <c r="G366" s="125"/>
      <c r="H366" s="149"/>
      <c r="J366" s="150"/>
    </row>
    <row r="367" spans="1:10" s="147" customFormat="1" x14ac:dyDescent="0.35">
      <c r="A367" s="151"/>
      <c r="D367" s="148"/>
      <c r="F367" s="148"/>
      <c r="G367" s="125"/>
      <c r="H367" s="149"/>
      <c r="J367" s="150"/>
    </row>
    <row r="368" spans="1:10" s="147" customFormat="1" x14ac:dyDescent="0.35">
      <c r="A368" s="151"/>
      <c r="D368" s="148"/>
      <c r="F368" s="148"/>
      <c r="G368" s="125"/>
      <c r="H368" s="149"/>
      <c r="J368" s="150"/>
    </row>
    <row r="369" spans="1:10" s="147" customFormat="1" x14ac:dyDescent="0.35">
      <c r="A369" s="151"/>
      <c r="D369" s="148"/>
      <c r="F369" s="148"/>
      <c r="G369" s="125"/>
      <c r="H369" s="149"/>
      <c r="J369" s="150"/>
    </row>
    <row r="370" spans="1:10" s="147" customFormat="1" x14ac:dyDescent="0.35">
      <c r="A370" s="151"/>
      <c r="D370" s="148"/>
      <c r="F370" s="148"/>
      <c r="G370" s="125"/>
      <c r="H370" s="149"/>
      <c r="J370" s="150"/>
    </row>
    <row r="371" spans="1:10" s="147" customFormat="1" x14ac:dyDescent="0.35">
      <c r="A371" s="151"/>
      <c r="D371" s="148"/>
      <c r="F371" s="148"/>
      <c r="G371" s="125"/>
      <c r="H371" s="149"/>
      <c r="J371" s="150"/>
    </row>
    <row r="372" spans="1:10" s="147" customFormat="1" x14ac:dyDescent="0.35">
      <c r="A372" s="151"/>
      <c r="D372" s="148"/>
      <c r="F372" s="148"/>
      <c r="G372" s="125"/>
      <c r="H372" s="149"/>
      <c r="J372" s="150"/>
    </row>
    <row r="373" spans="1:10" s="147" customFormat="1" x14ac:dyDescent="0.35">
      <c r="A373" s="151"/>
      <c r="D373" s="148"/>
      <c r="F373" s="148"/>
      <c r="G373" s="125"/>
      <c r="H373" s="149"/>
      <c r="J373" s="150"/>
    </row>
    <row r="374" spans="1:10" s="147" customFormat="1" x14ac:dyDescent="0.35">
      <c r="A374" s="151"/>
      <c r="D374" s="148"/>
      <c r="F374" s="148"/>
      <c r="G374" s="125"/>
      <c r="H374" s="149"/>
      <c r="J374" s="150"/>
    </row>
    <row r="375" spans="1:10" s="147" customFormat="1" x14ac:dyDescent="0.35">
      <c r="A375" s="151"/>
      <c r="D375" s="148"/>
      <c r="F375" s="148"/>
      <c r="G375" s="125"/>
      <c r="H375" s="149"/>
      <c r="J375" s="150"/>
    </row>
    <row r="376" spans="1:10" s="147" customFormat="1" x14ac:dyDescent="0.35">
      <c r="A376" s="151"/>
      <c r="D376" s="148"/>
      <c r="F376" s="148"/>
      <c r="G376" s="125"/>
      <c r="H376" s="149"/>
      <c r="J376" s="150"/>
    </row>
    <row r="377" spans="1:10" s="147" customFormat="1" x14ac:dyDescent="0.35">
      <c r="A377" s="151"/>
      <c r="D377" s="148"/>
      <c r="F377" s="148"/>
      <c r="G377" s="125"/>
      <c r="H377" s="149"/>
      <c r="J377" s="150"/>
    </row>
    <row r="378" spans="1:10" s="147" customFormat="1" x14ac:dyDescent="0.35">
      <c r="A378" s="151"/>
      <c r="D378" s="148"/>
      <c r="F378" s="148"/>
      <c r="G378" s="125"/>
      <c r="H378" s="149"/>
      <c r="J378" s="150"/>
    </row>
    <row r="379" spans="1:10" s="147" customFormat="1" x14ac:dyDescent="0.35">
      <c r="A379" s="151"/>
      <c r="D379" s="148"/>
      <c r="F379" s="148"/>
      <c r="G379" s="125"/>
      <c r="H379" s="149"/>
      <c r="J379" s="150"/>
    </row>
    <row r="380" spans="1:10" s="147" customFormat="1" x14ac:dyDescent="0.35">
      <c r="A380" s="151"/>
      <c r="D380" s="148"/>
      <c r="F380" s="148"/>
      <c r="G380" s="125"/>
      <c r="H380" s="149"/>
      <c r="J380" s="150"/>
    </row>
    <row r="381" spans="1:10" s="147" customFormat="1" x14ac:dyDescent="0.35">
      <c r="A381" s="151"/>
      <c r="D381" s="148"/>
      <c r="F381" s="148"/>
      <c r="G381" s="125"/>
      <c r="H381" s="149"/>
      <c r="J381" s="150"/>
    </row>
    <row r="382" spans="1:10" s="147" customFormat="1" x14ac:dyDescent="0.35">
      <c r="A382" s="151"/>
      <c r="D382" s="148"/>
      <c r="F382" s="148"/>
      <c r="G382" s="125"/>
      <c r="H382" s="149"/>
      <c r="J382" s="150"/>
    </row>
    <row r="383" spans="1:10" s="147" customFormat="1" x14ac:dyDescent="0.35">
      <c r="A383" s="151"/>
      <c r="D383" s="148"/>
      <c r="F383" s="148"/>
      <c r="G383" s="125"/>
      <c r="H383" s="149"/>
      <c r="J383" s="150"/>
    </row>
    <row r="384" spans="1:10" s="147" customFormat="1" x14ac:dyDescent="0.35">
      <c r="A384" s="151"/>
      <c r="D384" s="148"/>
      <c r="F384" s="148"/>
      <c r="G384" s="125"/>
      <c r="H384" s="149"/>
      <c r="J384" s="150"/>
    </row>
    <row r="385" spans="1:10" s="147" customFormat="1" x14ac:dyDescent="0.35">
      <c r="A385" s="151"/>
      <c r="D385" s="148"/>
      <c r="F385" s="148"/>
      <c r="G385" s="125"/>
      <c r="H385" s="149"/>
      <c r="J385" s="150"/>
    </row>
    <row r="386" spans="1:10" s="147" customFormat="1" x14ac:dyDescent="0.35">
      <c r="A386" s="151"/>
      <c r="D386" s="148"/>
      <c r="F386" s="148"/>
      <c r="G386" s="125"/>
      <c r="H386" s="149"/>
      <c r="J386" s="150"/>
    </row>
    <row r="387" spans="1:10" s="147" customFormat="1" x14ac:dyDescent="0.35">
      <c r="A387" s="151"/>
      <c r="D387" s="148"/>
      <c r="F387" s="148"/>
      <c r="G387" s="125"/>
      <c r="H387" s="149"/>
      <c r="J387" s="150"/>
    </row>
    <row r="388" spans="1:10" s="147" customFormat="1" x14ac:dyDescent="0.35">
      <c r="A388" s="151"/>
      <c r="D388" s="148"/>
      <c r="F388" s="148"/>
      <c r="G388" s="125"/>
      <c r="H388" s="149"/>
      <c r="J388" s="150"/>
    </row>
    <row r="389" spans="1:10" s="147" customFormat="1" x14ac:dyDescent="0.35">
      <c r="A389" s="151"/>
      <c r="D389" s="148"/>
      <c r="F389" s="148"/>
      <c r="G389" s="125"/>
      <c r="H389" s="149"/>
      <c r="J389" s="150"/>
    </row>
    <row r="390" spans="1:10" s="147" customFormat="1" x14ac:dyDescent="0.35">
      <c r="A390" s="151"/>
      <c r="D390" s="148"/>
      <c r="F390" s="148"/>
      <c r="G390" s="125"/>
      <c r="H390" s="149"/>
      <c r="J390" s="150"/>
    </row>
    <row r="391" spans="1:10" s="147" customFormat="1" x14ac:dyDescent="0.35">
      <c r="A391" s="151"/>
      <c r="D391" s="148"/>
      <c r="F391" s="148"/>
      <c r="G391" s="125"/>
      <c r="H391" s="149"/>
      <c r="J391" s="150"/>
    </row>
    <row r="392" spans="1:10" s="147" customFormat="1" x14ac:dyDescent="0.35">
      <c r="A392" s="151"/>
      <c r="D392" s="148"/>
      <c r="F392" s="148"/>
      <c r="G392" s="125"/>
      <c r="H392" s="149"/>
      <c r="J392" s="150"/>
    </row>
    <row r="393" spans="1:10" s="147" customFormat="1" x14ac:dyDescent="0.35">
      <c r="A393" s="151"/>
      <c r="D393" s="148"/>
      <c r="F393" s="148"/>
      <c r="G393" s="125"/>
      <c r="H393" s="149"/>
      <c r="J393" s="150"/>
    </row>
    <row r="394" spans="1:10" s="147" customFormat="1" x14ac:dyDescent="0.35">
      <c r="A394" s="151"/>
      <c r="D394" s="148"/>
      <c r="F394" s="148"/>
      <c r="G394" s="125"/>
      <c r="H394" s="149"/>
      <c r="J394" s="150"/>
    </row>
    <row r="395" spans="1:10" s="147" customFormat="1" x14ac:dyDescent="0.35">
      <c r="A395" s="151"/>
      <c r="D395" s="148"/>
      <c r="F395" s="148"/>
      <c r="G395" s="125"/>
      <c r="H395" s="149"/>
      <c r="J395" s="150"/>
    </row>
    <row r="396" spans="1:10" s="147" customFormat="1" x14ac:dyDescent="0.35">
      <c r="A396" s="151"/>
      <c r="D396" s="148"/>
      <c r="F396" s="148"/>
      <c r="G396" s="125"/>
      <c r="H396" s="149"/>
      <c r="J396" s="150"/>
    </row>
    <row r="397" spans="1:10" s="147" customFormat="1" x14ac:dyDescent="0.35">
      <c r="A397" s="151"/>
      <c r="D397" s="148"/>
      <c r="F397" s="148"/>
      <c r="G397" s="125"/>
      <c r="H397" s="149"/>
      <c r="J397" s="150"/>
    </row>
    <row r="398" spans="1:10" s="147" customFormat="1" x14ac:dyDescent="0.35">
      <c r="A398" s="151"/>
      <c r="D398" s="148"/>
      <c r="F398" s="148"/>
      <c r="G398" s="125"/>
      <c r="H398" s="149"/>
      <c r="J398" s="150"/>
    </row>
    <row r="399" spans="1:10" s="147" customFormat="1" x14ac:dyDescent="0.35">
      <c r="A399" s="151"/>
      <c r="D399" s="148"/>
      <c r="F399" s="148"/>
      <c r="G399" s="125"/>
      <c r="H399" s="149"/>
      <c r="J399" s="150"/>
    </row>
    <row r="400" spans="1:10" s="147" customFormat="1" x14ac:dyDescent="0.35">
      <c r="A400" s="151"/>
      <c r="D400" s="148"/>
      <c r="F400" s="148"/>
      <c r="G400" s="125"/>
      <c r="H400" s="149"/>
      <c r="J400" s="150"/>
    </row>
    <row r="401" spans="1:10" s="147" customFormat="1" x14ac:dyDescent="0.35">
      <c r="A401" s="151"/>
      <c r="D401" s="148"/>
      <c r="F401" s="148"/>
      <c r="G401" s="125"/>
      <c r="H401" s="149"/>
      <c r="J401" s="150"/>
    </row>
    <row r="402" spans="1:10" s="147" customFormat="1" x14ac:dyDescent="0.35">
      <c r="A402" s="151"/>
      <c r="D402" s="148"/>
      <c r="F402" s="148"/>
      <c r="G402" s="125"/>
      <c r="H402" s="149"/>
      <c r="J402" s="150"/>
    </row>
    <row r="403" spans="1:10" s="147" customFormat="1" x14ac:dyDescent="0.35">
      <c r="A403" s="151"/>
      <c r="D403" s="148"/>
      <c r="F403" s="148"/>
      <c r="G403" s="125"/>
      <c r="H403" s="149"/>
      <c r="J403" s="150"/>
    </row>
    <row r="404" spans="1:10" s="147" customFormat="1" x14ac:dyDescent="0.35">
      <c r="A404" s="151"/>
      <c r="D404" s="148"/>
      <c r="F404" s="148"/>
      <c r="G404" s="125"/>
      <c r="H404" s="149"/>
      <c r="J404" s="150"/>
    </row>
    <row r="405" spans="1:10" s="147" customFormat="1" x14ac:dyDescent="0.35">
      <c r="A405" s="151"/>
      <c r="D405" s="148"/>
      <c r="F405" s="148"/>
      <c r="G405" s="125"/>
      <c r="H405" s="149"/>
      <c r="J405" s="150"/>
    </row>
    <row r="406" spans="1:10" s="147" customFormat="1" x14ac:dyDescent="0.35">
      <c r="A406" s="151"/>
      <c r="D406" s="148"/>
      <c r="F406" s="148"/>
      <c r="G406" s="125"/>
      <c r="H406" s="149"/>
      <c r="J406" s="150"/>
    </row>
    <row r="407" spans="1:10" s="147" customFormat="1" x14ac:dyDescent="0.35">
      <c r="A407" s="151"/>
      <c r="D407" s="148"/>
      <c r="F407" s="148"/>
      <c r="G407" s="125"/>
      <c r="H407" s="149"/>
      <c r="J407" s="150"/>
    </row>
    <row r="408" spans="1:10" s="147" customFormat="1" x14ac:dyDescent="0.35">
      <c r="A408" s="151"/>
      <c r="D408" s="148"/>
      <c r="F408" s="148"/>
      <c r="G408" s="125"/>
      <c r="H408" s="149"/>
      <c r="J408" s="150"/>
    </row>
    <row r="409" spans="1:10" s="147" customFormat="1" x14ac:dyDescent="0.35">
      <c r="A409" s="151"/>
      <c r="D409" s="148"/>
      <c r="F409" s="148"/>
      <c r="G409" s="125"/>
      <c r="H409" s="149"/>
      <c r="J409" s="150"/>
    </row>
    <row r="410" spans="1:10" s="147" customFormat="1" x14ac:dyDescent="0.35">
      <c r="A410" s="151"/>
      <c r="D410" s="148"/>
      <c r="F410" s="148"/>
      <c r="G410" s="125"/>
      <c r="H410" s="149"/>
      <c r="J410" s="150"/>
    </row>
    <row r="411" spans="1:10" s="147" customFormat="1" x14ac:dyDescent="0.35">
      <c r="A411" s="151"/>
      <c r="D411" s="148"/>
      <c r="F411" s="148"/>
      <c r="G411" s="125"/>
      <c r="H411" s="149"/>
      <c r="J411" s="150"/>
    </row>
    <row r="412" spans="1:10" s="147" customFormat="1" x14ac:dyDescent="0.35">
      <c r="A412" s="151"/>
      <c r="D412" s="148"/>
      <c r="F412" s="148"/>
      <c r="G412" s="125"/>
      <c r="H412" s="149"/>
      <c r="J412" s="150"/>
    </row>
    <row r="413" spans="1:10" s="147" customFormat="1" x14ac:dyDescent="0.35">
      <c r="A413" s="151"/>
      <c r="D413" s="148"/>
      <c r="F413" s="148"/>
      <c r="G413" s="125"/>
      <c r="H413" s="149"/>
      <c r="J413" s="150"/>
    </row>
    <row r="414" spans="1:10" s="147" customFormat="1" x14ac:dyDescent="0.35">
      <c r="A414" s="151"/>
      <c r="D414" s="148"/>
      <c r="F414" s="148"/>
      <c r="G414" s="125"/>
      <c r="H414" s="149"/>
      <c r="J414" s="150"/>
    </row>
    <row r="415" spans="1:10" s="147" customFormat="1" x14ac:dyDescent="0.35">
      <c r="A415" s="151"/>
      <c r="D415" s="148"/>
      <c r="F415" s="148"/>
      <c r="G415" s="125"/>
      <c r="H415" s="149"/>
      <c r="J415" s="150"/>
    </row>
    <row r="416" spans="1:10" s="147" customFormat="1" x14ac:dyDescent="0.35">
      <c r="A416" s="151"/>
      <c r="D416" s="148"/>
      <c r="F416" s="148"/>
      <c r="G416" s="125"/>
      <c r="H416" s="149"/>
      <c r="J416" s="150"/>
    </row>
    <row r="417" spans="1:10" s="147" customFormat="1" x14ac:dyDescent="0.35">
      <c r="A417" s="151"/>
      <c r="D417" s="148"/>
      <c r="F417" s="148"/>
      <c r="G417" s="125"/>
      <c r="H417" s="149"/>
      <c r="J417" s="150"/>
    </row>
    <row r="418" spans="1:10" s="147" customFormat="1" x14ac:dyDescent="0.35">
      <c r="A418" s="151"/>
      <c r="D418" s="148"/>
      <c r="F418" s="148"/>
      <c r="G418" s="125"/>
      <c r="H418" s="149"/>
      <c r="J418" s="150"/>
    </row>
    <row r="419" spans="1:10" s="147" customFormat="1" x14ac:dyDescent="0.35">
      <c r="A419" s="151"/>
      <c r="D419" s="148"/>
      <c r="F419" s="148"/>
      <c r="G419" s="125"/>
      <c r="H419" s="149"/>
      <c r="J419" s="150"/>
    </row>
    <row r="420" spans="1:10" s="147" customFormat="1" x14ac:dyDescent="0.35">
      <c r="A420" s="151"/>
      <c r="D420" s="148"/>
      <c r="F420" s="148"/>
      <c r="G420" s="125"/>
      <c r="H420" s="149"/>
      <c r="J420" s="150"/>
    </row>
    <row r="421" spans="1:10" s="147" customFormat="1" x14ac:dyDescent="0.35">
      <c r="A421" s="151"/>
      <c r="D421" s="148"/>
      <c r="F421" s="148"/>
      <c r="G421" s="125"/>
      <c r="H421" s="149"/>
      <c r="J421" s="150"/>
    </row>
    <row r="422" spans="1:10" s="147" customFormat="1" x14ac:dyDescent="0.35">
      <c r="A422" s="151"/>
      <c r="D422" s="148"/>
      <c r="F422" s="148"/>
      <c r="G422" s="125"/>
      <c r="H422" s="149"/>
      <c r="J422" s="150"/>
    </row>
    <row r="423" spans="1:10" s="147" customFormat="1" x14ac:dyDescent="0.35">
      <c r="A423" s="151"/>
      <c r="D423" s="148"/>
      <c r="F423" s="148"/>
      <c r="G423" s="125"/>
      <c r="H423" s="149"/>
      <c r="J423" s="150"/>
    </row>
    <row r="424" spans="1:10" s="147" customFormat="1" x14ac:dyDescent="0.35">
      <c r="A424" s="151"/>
      <c r="D424" s="148"/>
      <c r="F424" s="148"/>
      <c r="G424" s="125"/>
      <c r="H424" s="149"/>
      <c r="J424" s="150"/>
    </row>
    <row r="425" spans="1:10" s="147" customFormat="1" x14ac:dyDescent="0.35">
      <c r="A425" s="151"/>
      <c r="D425" s="148"/>
      <c r="F425" s="148"/>
      <c r="G425" s="125"/>
      <c r="H425" s="149"/>
      <c r="J425" s="150"/>
    </row>
    <row r="426" spans="1:10" s="147" customFormat="1" x14ac:dyDescent="0.35">
      <c r="A426" s="151"/>
      <c r="D426" s="148"/>
      <c r="F426" s="148"/>
      <c r="G426" s="125"/>
      <c r="H426" s="149"/>
      <c r="J426" s="150"/>
    </row>
    <row r="427" spans="1:10" s="147" customFormat="1" x14ac:dyDescent="0.35">
      <c r="A427" s="151"/>
      <c r="D427" s="148"/>
      <c r="F427" s="148"/>
      <c r="G427" s="125"/>
      <c r="H427" s="149"/>
      <c r="J427" s="150"/>
    </row>
    <row r="428" spans="1:10" s="147" customFormat="1" x14ac:dyDescent="0.35">
      <c r="A428" s="151"/>
      <c r="D428" s="148"/>
      <c r="F428" s="148"/>
      <c r="G428" s="125"/>
      <c r="H428" s="149"/>
      <c r="J428" s="150"/>
    </row>
    <row r="429" spans="1:10" s="147" customFormat="1" x14ac:dyDescent="0.35">
      <c r="A429" s="151"/>
      <c r="D429" s="148"/>
      <c r="F429" s="148"/>
      <c r="G429" s="125"/>
      <c r="H429" s="149"/>
      <c r="J429" s="150"/>
    </row>
    <row r="430" spans="1:10" s="147" customFormat="1" x14ac:dyDescent="0.35">
      <c r="A430" s="151"/>
      <c r="D430" s="148"/>
      <c r="F430" s="148"/>
      <c r="G430" s="125"/>
      <c r="H430" s="149"/>
      <c r="J430" s="150"/>
    </row>
    <row r="431" spans="1:10" s="147" customFormat="1" x14ac:dyDescent="0.35">
      <c r="A431" s="151"/>
      <c r="D431" s="148"/>
      <c r="F431" s="148"/>
      <c r="G431" s="125"/>
      <c r="H431" s="149"/>
      <c r="J431" s="150"/>
    </row>
    <row r="432" spans="1:10" s="147" customFormat="1" x14ac:dyDescent="0.35">
      <c r="A432" s="151"/>
      <c r="D432" s="148"/>
      <c r="F432" s="148"/>
      <c r="G432" s="125"/>
      <c r="H432" s="149"/>
      <c r="J432" s="150"/>
    </row>
    <row r="433" spans="1:10" s="147" customFormat="1" x14ac:dyDescent="0.35">
      <c r="A433" s="151"/>
      <c r="D433" s="148"/>
      <c r="F433" s="148"/>
      <c r="G433" s="125"/>
      <c r="H433" s="149"/>
      <c r="J433" s="150"/>
    </row>
    <row r="434" spans="1:10" s="147" customFormat="1" x14ac:dyDescent="0.35">
      <c r="A434" s="151"/>
      <c r="D434" s="148"/>
      <c r="F434" s="148"/>
      <c r="G434" s="125"/>
      <c r="H434" s="149"/>
      <c r="J434" s="150"/>
    </row>
    <row r="435" spans="1:10" s="147" customFormat="1" x14ac:dyDescent="0.35">
      <c r="A435" s="151"/>
      <c r="D435" s="148"/>
      <c r="F435" s="148"/>
      <c r="G435" s="125"/>
      <c r="H435" s="149"/>
      <c r="J435" s="150"/>
    </row>
    <row r="436" spans="1:10" s="147" customFormat="1" x14ac:dyDescent="0.35">
      <c r="A436" s="151"/>
      <c r="D436" s="148"/>
      <c r="F436" s="148"/>
      <c r="G436" s="125"/>
      <c r="H436" s="149"/>
      <c r="J436" s="150"/>
    </row>
    <row r="437" spans="1:10" s="147" customFormat="1" x14ac:dyDescent="0.35">
      <c r="A437" s="151"/>
      <c r="D437" s="148"/>
      <c r="F437" s="148"/>
      <c r="G437" s="125"/>
      <c r="H437" s="149"/>
      <c r="J437" s="150"/>
    </row>
    <row r="438" spans="1:10" s="147" customFormat="1" x14ac:dyDescent="0.35">
      <c r="A438" s="151"/>
      <c r="D438" s="148"/>
      <c r="F438" s="148"/>
      <c r="G438" s="125"/>
      <c r="H438" s="149"/>
      <c r="J438" s="150"/>
    </row>
    <row r="439" spans="1:10" s="147" customFormat="1" x14ac:dyDescent="0.35">
      <c r="A439" s="151"/>
      <c r="D439" s="148"/>
      <c r="F439" s="148"/>
      <c r="G439" s="125"/>
      <c r="H439" s="149"/>
      <c r="J439" s="150"/>
    </row>
    <row r="440" spans="1:10" s="147" customFormat="1" x14ac:dyDescent="0.35">
      <c r="A440" s="151"/>
      <c r="D440" s="148"/>
      <c r="F440" s="148"/>
      <c r="G440" s="125"/>
      <c r="H440" s="149"/>
      <c r="J440" s="150"/>
    </row>
    <row r="441" spans="1:10" s="147" customFormat="1" x14ac:dyDescent="0.35">
      <c r="A441" s="151"/>
      <c r="D441" s="148"/>
      <c r="F441" s="148"/>
      <c r="G441" s="125"/>
      <c r="H441" s="149"/>
      <c r="J441" s="150"/>
    </row>
    <row r="442" spans="1:10" s="147" customFormat="1" x14ac:dyDescent="0.35">
      <c r="A442" s="151"/>
      <c r="D442" s="148"/>
      <c r="F442" s="148"/>
      <c r="G442" s="125"/>
      <c r="H442" s="149"/>
      <c r="J442" s="150"/>
    </row>
    <row r="443" spans="1:10" s="147" customFormat="1" x14ac:dyDescent="0.35">
      <c r="A443" s="151"/>
      <c r="D443" s="148"/>
      <c r="F443" s="148"/>
      <c r="G443" s="125"/>
      <c r="H443" s="149"/>
      <c r="J443" s="150"/>
    </row>
    <row r="444" spans="1:10" s="147" customFormat="1" x14ac:dyDescent="0.35">
      <c r="A444" s="151"/>
      <c r="D444" s="148"/>
      <c r="F444" s="148"/>
      <c r="G444" s="125"/>
      <c r="H444" s="149"/>
      <c r="J444" s="150"/>
    </row>
    <row r="445" spans="1:10" s="147" customFormat="1" x14ac:dyDescent="0.35">
      <c r="A445" s="151"/>
      <c r="D445" s="148"/>
      <c r="F445" s="148"/>
      <c r="G445" s="125"/>
      <c r="H445" s="149"/>
      <c r="J445" s="150"/>
    </row>
    <row r="446" spans="1:10" s="147" customFormat="1" x14ac:dyDescent="0.35">
      <c r="A446" s="151"/>
      <c r="D446" s="148"/>
      <c r="F446" s="148"/>
      <c r="G446" s="125"/>
      <c r="H446" s="149"/>
      <c r="J446" s="150"/>
    </row>
    <row r="447" spans="1:10" s="147" customFormat="1" x14ac:dyDescent="0.35">
      <c r="A447" s="151"/>
      <c r="D447" s="148"/>
      <c r="F447" s="148"/>
      <c r="G447" s="125"/>
      <c r="H447" s="149"/>
      <c r="J447" s="150"/>
    </row>
    <row r="448" spans="1:10" s="147" customFormat="1" x14ac:dyDescent="0.35">
      <c r="A448" s="151"/>
      <c r="D448" s="148"/>
      <c r="F448" s="148"/>
      <c r="G448" s="125"/>
      <c r="H448" s="149"/>
      <c r="J448" s="150"/>
    </row>
    <row r="449" spans="1:10" s="147" customFormat="1" x14ac:dyDescent="0.35">
      <c r="A449" s="151"/>
      <c r="D449" s="148"/>
      <c r="F449" s="148"/>
      <c r="G449" s="125"/>
      <c r="H449" s="149"/>
      <c r="J449" s="150"/>
    </row>
    <row r="450" spans="1:10" s="147" customFormat="1" x14ac:dyDescent="0.35">
      <c r="A450" s="151"/>
      <c r="D450" s="148"/>
      <c r="F450" s="148"/>
      <c r="G450" s="125"/>
      <c r="H450" s="149"/>
      <c r="J450" s="150"/>
    </row>
    <row r="451" spans="1:10" s="147" customFormat="1" x14ac:dyDescent="0.35">
      <c r="A451" s="151"/>
      <c r="D451" s="148"/>
      <c r="F451" s="148"/>
      <c r="G451" s="125"/>
      <c r="H451" s="149"/>
      <c r="J451" s="150"/>
    </row>
    <row r="452" spans="1:10" s="147" customFormat="1" x14ac:dyDescent="0.35">
      <c r="A452" s="151"/>
      <c r="D452" s="148"/>
      <c r="F452" s="148"/>
      <c r="G452" s="125"/>
      <c r="H452" s="149"/>
      <c r="J452" s="150"/>
    </row>
    <row r="453" spans="1:10" s="147" customFormat="1" x14ac:dyDescent="0.35">
      <c r="A453" s="151"/>
      <c r="D453" s="148"/>
      <c r="F453" s="148"/>
      <c r="G453" s="125"/>
      <c r="H453" s="149"/>
      <c r="J453" s="150"/>
    </row>
    <row r="454" spans="1:10" s="147" customFormat="1" x14ac:dyDescent="0.35">
      <c r="A454" s="151"/>
      <c r="D454" s="148"/>
      <c r="F454" s="148"/>
      <c r="G454" s="125"/>
      <c r="H454" s="149"/>
      <c r="J454" s="150"/>
    </row>
    <row r="455" spans="1:10" s="147" customFormat="1" x14ac:dyDescent="0.35">
      <c r="A455" s="151"/>
      <c r="D455" s="148"/>
      <c r="F455" s="148"/>
      <c r="G455" s="125"/>
      <c r="H455" s="149"/>
      <c r="J455" s="150"/>
    </row>
    <row r="456" spans="1:10" s="147" customFormat="1" x14ac:dyDescent="0.35">
      <c r="A456" s="151"/>
      <c r="D456" s="148"/>
      <c r="F456" s="148"/>
      <c r="G456" s="125"/>
      <c r="H456" s="149"/>
      <c r="J456" s="150"/>
    </row>
    <row r="457" spans="1:10" s="147" customFormat="1" x14ac:dyDescent="0.35">
      <c r="A457" s="151"/>
      <c r="D457" s="148"/>
      <c r="F457" s="148"/>
      <c r="G457" s="125"/>
      <c r="H457" s="149"/>
      <c r="J457" s="150"/>
    </row>
    <row r="458" spans="1:10" s="147" customFormat="1" x14ac:dyDescent="0.35">
      <c r="A458" s="151"/>
      <c r="D458" s="148"/>
      <c r="F458" s="148"/>
      <c r="G458" s="125"/>
      <c r="H458" s="149"/>
      <c r="J458" s="150"/>
    </row>
    <row r="459" spans="1:10" s="147" customFormat="1" x14ac:dyDescent="0.35">
      <c r="A459" s="151"/>
      <c r="D459" s="148"/>
      <c r="F459" s="148"/>
      <c r="G459" s="125"/>
      <c r="H459" s="149"/>
      <c r="J459" s="150"/>
    </row>
    <row r="460" spans="1:10" s="147" customFormat="1" x14ac:dyDescent="0.35">
      <c r="A460" s="151"/>
      <c r="D460" s="148"/>
      <c r="F460" s="148"/>
      <c r="G460" s="125"/>
      <c r="H460" s="149"/>
      <c r="J460" s="150"/>
    </row>
    <row r="461" spans="1:10" s="147" customFormat="1" x14ac:dyDescent="0.35">
      <c r="A461" s="151"/>
      <c r="D461" s="148"/>
      <c r="F461" s="148"/>
      <c r="G461" s="125"/>
      <c r="H461" s="149"/>
      <c r="J461" s="150"/>
    </row>
    <row r="462" spans="1:10" s="147" customFormat="1" x14ac:dyDescent="0.35">
      <c r="A462" s="151"/>
      <c r="D462" s="148"/>
      <c r="F462" s="148"/>
      <c r="G462" s="125"/>
      <c r="H462" s="149"/>
      <c r="J462" s="150"/>
    </row>
    <row r="463" spans="1:10" s="147" customFormat="1" x14ac:dyDescent="0.35">
      <c r="A463" s="151"/>
      <c r="D463" s="148"/>
      <c r="F463" s="148"/>
      <c r="G463" s="125"/>
      <c r="H463" s="149"/>
      <c r="J463" s="150"/>
    </row>
    <row r="464" spans="1:10" s="147" customFormat="1" x14ac:dyDescent="0.35">
      <c r="A464" s="151"/>
      <c r="D464" s="148"/>
      <c r="F464" s="148"/>
      <c r="G464" s="125"/>
      <c r="H464" s="149"/>
      <c r="J464" s="150"/>
    </row>
    <row r="465" spans="1:10" s="147" customFormat="1" x14ac:dyDescent="0.35">
      <c r="A465" s="151"/>
      <c r="D465" s="148"/>
      <c r="F465" s="148"/>
      <c r="G465" s="125"/>
      <c r="H465" s="149"/>
      <c r="J465" s="150"/>
    </row>
    <row r="466" spans="1:10" s="147" customFormat="1" x14ac:dyDescent="0.35">
      <c r="A466" s="151"/>
      <c r="D466" s="148"/>
      <c r="F466" s="148"/>
      <c r="G466" s="125"/>
      <c r="H466" s="149"/>
      <c r="J466" s="150"/>
    </row>
    <row r="467" spans="1:10" s="147" customFormat="1" x14ac:dyDescent="0.35">
      <c r="A467" s="151"/>
      <c r="D467" s="148"/>
      <c r="F467" s="148"/>
      <c r="G467" s="125"/>
      <c r="H467" s="149"/>
      <c r="J467" s="150"/>
    </row>
    <row r="468" spans="1:10" s="147" customFormat="1" x14ac:dyDescent="0.35">
      <c r="A468" s="151"/>
      <c r="D468" s="148"/>
      <c r="F468" s="148"/>
      <c r="G468" s="125"/>
      <c r="H468" s="149"/>
      <c r="J468" s="150"/>
    </row>
    <row r="469" spans="1:10" s="147" customFormat="1" x14ac:dyDescent="0.35">
      <c r="A469" s="151"/>
      <c r="D469" s="148"/>
      <c r="F469" s="148"/>
      <c r="G469" s="125"/>
      <c r="H469" s="149"/>
      <c r="J469" s="150"/>
    </row>
    <row r="470" spans="1:10" s="147" customFormat="1" x14ac:dyDescent="0.35">
      <c r="A470" s="151"/>
      <c r="D470" s="148"/>
      <c r="F470" s="148"/>
      <c r="G470" s="125"/>
      <c r="H470" s="149"/>
      <c r="J470" s="150"/>
    </row>
    <row r="471" spans="1:10" s="147" customFormat="1" x14ac:dyDescent="0.35">
      <c r="A471" s="151"/>
      <c r="D471" s="148"/>
      <c r="F471" s="148"/>
      <c r="G471" s="125"/>
      <c r="H471" s="149"/>
      <c r="J471" s="150"/>
    </row>
    <row r="472" spans="1:10" s="147" customFormat="1" x14ac:dyDescent="0.35">
      <c r="A472" s="151"/>
      <c r="D472" s="148"/>
      <c r="F472" s="148"/>
      <c r="G472" s="125"/>
      <c r="H472" s="149"/>
      <c r="J472" s="150"/>
    </row>
    <row r="473" spans="1:10" s="147" customFormat="1" x14ac:dyDescent="0.35">
      <c r="A473" s="151"/>
      <c r="D473" s="148"/>
      <c r="F473" s="148"/>
      <c r="G473" s="125"/>
      <c r="H473" s="149"/>
      <c r="J473" s="150"/>
    </row>
    <row r="474" spans="1:10" s="147" customFormat="1" x14ac:dyDescent="0.35">
      <c r="A474" s="151"/>
      <c r="D474" s="148"/>
      <c r="F474" s="148"/>
      <c r="G474" s="125"/>
      <c r="H474" s="149"/>
      <c r="J474" s="150"/>
    </row>
    <row r="475" spans="1:10" s="147" customFormat="1" x14ac:dyDescent="0.35">
      <c r="A475" s="151"/>
      <c r="D475" s="148"/>
      <c r="F475" s="148"/>
      <c r="G475" s="125"/>
      <c r="H475" s="149"/>
      <c r="J475" s="150"/>
    </row>
    <row r="476" spans="1:10" s="147" customFormat="1" x14ac:dyDescent="0.35">
      <c r="A476" s="151"/>
      <c r="D476" s="148"/>
      <c r="F476" s="148"/>
      <c r="G476" s="125"/>
      <c r="H476" s="149"/>
      <c r="J476" s="150"/>
    </row>
    <row r="477" spans="1:10" s="147" customFormat="1" x14ac:dyDescent="0.35">
      <c r="A477" s="151"/>
      <c r="D477" s="148"/>
      <c r="F477" s="148"/>
      <c r="G477" s="125"/>
      <c r="H477" s="149"/>
      <c r="J477" s="150"/>
    </row>
    <row r="478" spans="1:10" s="147" customFormat="1" x14ac:dyDescent="0.35">
      <c r="A478" s="151"/>
      <c r="D478" s="148"/>
      <c r="F478" s="148"/>
      <c r="G478" s="125"/>
      <c r="H478" s="149"/>
      <c r="J478" s="150"/>
    </row>
    <row r="479" spans="1:10" s="147" customFormat="1" x14ac:dyDescent="0.35">
      <c r="A479" s="151"/>
      <c r="D479" s="148"/>
      <c r="F479" s="148"/>
      <c r="G479" s="125"/>
      <c r="H479" s="149"/>
      <c r="J479" s="150"/>
    </row>
    <row r="480" spans="1:10" s="147" customFormat="1" x14ac:dyDescent="0.35">
      <c r="A480" s="151"/>
      <c r="D480" s="148"/>
      <c r="F480" s="148"/>
      <c r="G480" s="125"/>
      <c r="H480" s="149"/>
      <c r="J480" s="150"/>
    </row>
    <row r="481" spans="1:10" s="147" customFormat="1" x14ac:dyDescent="0.35">
      <c r="A481" s="151"/>
      <c r="D481" s="148"/>
      <c r="F481" s="148"/>
      <c r="G481" s="125"/>
      <c r="H481" s="149"/>
      <c r="J481" s="150"/>
    </row>
    <row r="482" spans="1:10" s="147" customFormat="1" x14ac:dyDescent="0.35">
      <c r="A482" s="151"/>
      <c r="D482" s="148"/>
      <c r="F482" s="148"/>
      <c r="G482" s="125"/>
      <c r="H482" s="149"/>
      <c r="J482" s="150"/>
    </row>
    <row r="483" spans="1:10" s="147" customFormat="1" x14ac:dyDescent="0.35">
      <c r="A483" s="151"/>
      <c r="D483" s="148"/>
      <c r="F483" s="148"/>
      <c r="G483" s="125"/>
      <c r="H483" s="149"/>
      <c r="J483" s="150"/>
    </row>
    <row r="484" spans="1:10" s="147" customFormat="1" x14ac:dyDescent="0.35">
      <c r="A484" s="151"/>
      <c r="D484" s="148"/>
      <c r="F484" s="148"/>
      <c r="G484" s="125"/>
      <c r="H484" s="149"/>
      <c r="J484" s="150"/>
    </row>
    <row r="485" spans="1:10" s="147" customFormat="1" x14ac:dyDescent="0.35">
      <c r="A485" s="151"/>
      <c r="D485" s="148"/>
      <c r="F485" s="148"/>
      <c r="G485" s="125"/>
      <c r="H485" s="149"/>
      <c r="J485" s="150"/>
    </row>
    <row r="486" spans="1:10" s="147" customFormat="1" x14ac:dyDescent="0.35">
      <c r="A486" s="151"/>
      <c r="D486" s="148"/>
      <c r="F486" s="148"/>
      <c r="G486" s="125"/>
      <c r="H486" s="149"/>
      <c r="J486" s="150"/>
    </row>
    <row r="487" spans="1:10" s="147" customFormat="1" x14ac:dyDescent="0.35">
      <c r="A487" s="151"/>
      <c r="D487" s="148"/>
      <c r="F487" s="148"/>
      <c r="G487" s="125"/>
      <c r="H487" s="149"/>
      <c r="J487" s="150"/>
    </row>
    <row r="488" spans="1:10" s="147" customFormat="1" x14ac:dyDescent="0.35">
      <c r="A488" s="151"/>
      <c r="D488" s="148"/>
      <c r="F488" s="148"/>
      <c r="G488" s="125"/>
      <c r="H488" s="149"/>
      <c r="J488" s="150"/>
    </row>
    <row r="489" spans="1:10" s="147" customFormat="1" x14ac:dyDescent="0.35">
      <c r="A489" s="151"/>
      <c r="D489" s="148"/>
      <c r="F489" s="148"/>
      <c r="G489" s="125"/>
      <c r="H489" s="149"/>
      <c r="J489" s="150"/>
    </row>
    <row r="490" spans="1:10" s="147" customFormat="1" x14ac:dyDescent="0.35">
      <c r="A490" s="151"/>
      <c r="D490" s="148"/>
      <c r="F490" s="148"/>
      <c r="G490" s="125"/>
      <c r="H490" s="149"/>
      <c r="J490" s="150"/>
    </row>
    <row r="491" spans="1:10" s="147" customFormat="1" x14ac:dyDescent="0.35">
      <c r="A491" s="151"/>
      <c r="D491" s="148"/>
      <c r="F491" s="148"/>
      <c r="G491" s="125"/>
      <c r="H491" s="149"/>
      <c r="J491" s="150"/>
    </row>
    <row r="492" spans="1:10" s="147" customFormat="1" x14ac:dyDescent="0.35">
      <c r="A492" s="151"/>
      <c r="D492" s="148"/>
      <c r="F492" s="148"/>
      <c r="G492" s="125"/>
      <c r="H492" s="149"/>
      <c r="J492" s="150"/>
    </row>
    <row r="493" spans="1:10" s="147" customFormat="1" x14ac:dyDescent="0.35">
      <c r="A493" s="151"/>
      <c r="D493" s="148"/>
      <c r="F493" s="148"/>
      <c r="G493" s="125"/>
      <c r="H493" s="149"/>
      <c r="J493" s="150"/>
    </row>
    <row r="494" spans="1:10" s="147" customFormat="1" x14ac:dyDescent="0.35">
      <c r="A494" s="151"/>
      <c r="D494" s="148"/>
      <c r="F494" s="148"/>
      <c r="G494" s="125"/>
      <c r="H494" s="149"/>
      <c r="J494" s="150"/>
    </row>
    <row r="495" spans="1:10" s="147" customFormat="1" x14ac:dyDescent="0.35">
      <c r="A495" s="151"/>
      <c r="D495" s="148"/>
      <c r="F495" s="148"/>
      <c r="G495" s="125"/>
      <c r="H495" s="149"/>
      <c r="J495" s="150"/>
    </row>
    <row r="496" spans="1:10" s="147" customFormat="1" x14ac:dyDescent="0.35">
      <c r="A496" s="151"/>
      <c r="D496" s="148"/>
      <c r="F496" s="148"/>
      <c r="G496" s="125"/>
      <c r="H496" s="149"/>
      <c r="J496" s="150"/>
    </row>
    <row r="497" spans="1:10" s="147" customFormat="1" x14ac:dyDescent="0.35">
      <c r="A497" s="151"/>
      <c r="D497" s="148"/>
      <c r="F497" s="148"/>
      <c r="G497" s="125"/>
      <c r="H497" s="149"/>
      <c r="J497" s="150"/>
    </row>
    <row r="498" spans="1:10" s="147" customFormat="1" x14ac:dyDescent="0.35">
      <c r="A498" s="151"/>
      <c r="D498" s="148"/>
      <c r="F498" s="148"/>
      <c r="G498" s="125"/>
      <c r="H498" s="149"/>
      <c r="J498" s="150"/>
    </row>
    <row r="499" spans="1:10" s="147" customFormat="1" x14ac:dyDescent="0.35">
      <c r="A499" s="151"/>
      <c r="D499" s="148"/>
      <c r="F499" s="148"/>
      <c r="G499" s="125"/>
      <c r="H499" s="149"/>
      <c r="J499" s="150"/>
    </row>
    <row r="500" spans="1:10" s="147" customFormat="1" x14ac:dyDescent="0.35">
      <c r="A500" s="151"/>
      <c r="D500" s="148"/>
      <c r="F500" s="148"/>
      <c r="G500" s="125"/>
      <c r="H500" s="149"/>
      <c r="J500" s="150"/>
    </row>
    <row r="501" spans="1:10" s="147" customFormat="1" x14ac:dyDescent="0.35">
      <c r="A501" s="151"/>
      <c r="D501" s="148"/>
      <c r="F501" s="148"/>
      <c r="G501" s="125"/>
      <c r="H501" s="149"/>
      <c r="J501" s="150"/>
    </row>
    <row r="502" spans="1:10" s="147" customFormat="1" x14ac:dyDescent="0.35">
      <c r="A502" s="151"/>
      <c r="D502" s="148"/>
      <c r="F502" s="148"/>
      <c r="G502" s="125"/>
      <c r="H502" s="149"/>
      <c r="J502" s="150"/>
    </row>
    <row r="503" spans="1:10" s="147" customFormat="1" x14ac:dyDescent="0.35">
      <c r="A503" s="151"/>
      <c r="D503" s="148"/>
      <c r="F503" s="148"/>
      <c r="G503" s="125"/>
      <c r="H503" s="149"/>
      <c r="J503" s="150"/>
    </row>
  </sheetData>
  <sheetProtection algorithmName="SHA-512" hashValue="Lh0sCRa7DDSSc63NW1cEWMe/vyGnr9dmCZmDIAxdofYqkjyUGWETmNZwdhMHW1K3vkKH6uMo4jDR/sIpSf/LGQ==" saltValue="OV84KKFP4MUUUOK4ijLMHQ==" spinCount="100000" sheet="1" objects="1" scenarios="1" insertRows="0"/>
  <mergeCells count="4">
    <mergeCell ref="B316:F316"/>
    <mergeCell ref="C4:E4"/>
    <mergeCell ref="C3:E3"/>
    <mergeCell ref="C2:E2"/>
  </mergeCells>
  <conditionalFormatting sqref="B17:B18">
    <cfRule type="cellIs" dxfId="22" priority="23" stopIfTrue="1" operator="equal">
      <formula>"Kies eerst uw systematiek voor de berekening van de subsidiabele kosten"</formula>
    </cfRule>
  </conditionalFormatting>
  <conditionalFormatting sqref="B32:B33">
    <cfRule type="cellIs" dxfId="21" priority="17" stopIfTrue="1" operator="equal">
      <formula>"Kies eerst uw systematiek voor de berekening van de subsidiabele kosten"</formula>
    </cfRule>
  </conditionalFormatting>
  <conditionalFormatting sqref="E47">
    <cfRule type="cellIs" dxfId="20" priority="18" stopIfTrue="1" operator="equal">
      <formula>"Opslag algemene kosten (50%)"</formula>
    </cfRule>
  </conditionalFormatting>
  <conditionalFormatting sqref="B71:B72">
    <cfRule type="cellIs" dxfId="19" priority="11" stopIfTrue="1" operator="equal">
      <formula>"Kies eerst uw systematiek voor de berekening van de subsidiabele kosten"</formula>
    </cfRule>
  </conditionalFormatting>
  <conditionalFormatting sqref="E86">
    <cfRule type="cellIs" dxfId="18" priority="12" stopIfTrue="1" operator="equal">
      <formula>"Opslag algemene kosten (50%)"</formula>
    </cfRule>
  </conditionalFormatting>
  <conditionalFormatting sqref="B121:B122">
    <cfRule type="cellIs" dxfId="17" priority="9" stopIfTrue="1" operator="equal">
      <formula>"Kies eerst uw systematiek voor de berekening van de subsidiabele kosten"</formula>
    </cfRule>
  </conditionalFormatting>
  <conditionalFormatting sqref="E136">
    <cfRule type="cellIs" dxfId="16" priority="10" stopIfTrue="1" operator="equal">
      <formula>"Opslag algemene kosten (50%)"</formula>
    </cfRule>
  </conditionalFormatting>
  <conditionalFormatting sqref="B171:B172">
    <cfRule type="cellIs" dxfId="15" priority="7" stopIfTrue="1" operator="equal">
      <formula>"Kies eerst uw systematiek voor de berekening van de subsidiabele kosten"</formula>
    </cfRule>
  </conditionalFormatting>
  <conditionalFormatting sqref="E186">
    <cfRule type="cellIs" dxfId="14" priority="8" stopIfTrue="1" operator="equal">
      <formula>"Opslag algemene kosten (50%)"</formula>
    </cfRule>
  </conditionalFormatting>
  <conditionalFormatting sqref="B221:B222">
    <cfRule type="cellIs" dxfId="13" priority="5" stopIfTrue="1" operator="equal">
      <formula>"Kies eerst uw systematiek voor de berekening van de subsidiabele kosten"</formula>
    </cfRule>
  </conditionalFormatting>
  <conditionalFormatting sqref="E236">
    <cfRule type="cellIs" dxfId="12" priority="6" stopIfTrue="1" operator="equal">
      <formula>"Opslag algemene kosten (50%)"</formula>
    </cfRule>
  </conditionalFormatting>
  <conditionalFormatting sqref="B260 B262">
    <cfRule type="cellIs" dxfId="11" priority="3" stopIfTrue="1" operator="equal">
      <formula>"Kies eerst uw systematiek voor de berekening van de subsidiabele kosten"</formula>
    </cfRule>
  </conditionalFormatting>
  <conditionalFormatting sqref="E276">
    <cfRule type="cellIs" dxfId="10" priority="4" stopIfTrue="1" operator="equal">
      <formula>"Opslag algemene kosten (50%)"</formula>
    </cfRule>
  </conditionalFormatting>
  <conditionalFormatting sqref="B261">
    <cfRule type="cellIs" dxfId="9" priority="2" stopIfTrue="1" operator="equal">
      <formula>"Kies eerst uw systematiek voor de berekening van de subsidiabele kosten"</formula>
    </cfRule>
  </conditionalFormatting>
  <conditionalFormatting sqref="C7:C13">
    <cfRule type="cellIs" dxfId="8" priority="1" operator="equal">
      <formula>0</formula>
    </cfRule>
  </conditionalFormatting>
  <dataValidations count="1">
    <dataValidation type="list" allowBlank="1" showInputMessage="1" showErrorMessage="1" sqref="C4" xr:uid="{56BF4B5A-543F-438D-8A0B-E9DD9070901C}">
      <formula1>$B$350:$C$350</formula1>
    </dataValidation>
  </dataValidations>
  <pageMargins left="0.70866141732283472" right="0.70866141732283472" top="0.74803149606299213" bottom="0.74803149606299213" header="0.31496062992125984" footer="0.31496062992125984"/>
  <pageSetup paperSize="9" scale="36" fitToHeight="2" orientation="portrait" r:id="rId1"/>
  <headerFooter>
    <oddHeader>&amp;L&amp;F, &amp;A&amp;R&amp;D &amp;T</oddHeader>
  </headerFooter>
  <ignoredErrors>
    <ignoredError sqref="C21:F21 G30:G301 B25:E25 B238:F239 B237:E237 B241:F297 B240:E240 B298:F350 B27:D27 C26:F26 D10:D11 B29:F32 B28:E28 C23:E23 B24:D24 F24 F27:F28 B22:D22 F22:F23 D13 B34:F236 C33:F33"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25EAF1-C6C7-4A18-8787-F0BB2F769264}">
          <x14:formula1>
            <xm:f>AGVV!$B$4:$B$6</xm:f>
          </x14:formula1>
          <xm:sqref>C261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4D55-B867-4A76-9730-98B49B517328}">
  <sheetPr codeName="Blad4"/>
  <dimension ref="B2:F9"/>
  <sheetViews>
    <sheetView workbookViewId="0">
      <selection activeCell="B9" sqref="B9:F9"/>
    </sheetView>
  </sheetViews>
  <sheetFormatPr defaultRowHeight="14.5" x14ac:dyDescent="0.35"/>
  <cols>
    <col min="2" max="2" width="32.54296875" customWidth="1"/>
  </cols>
  <sheetData>
    <row r="2" spans="2:6" x14ac:dyDescent="0.35">
      <c r="B2" s="35" t="s">
        <v>107</v>
      </c>
    </row>
    <row r="4" spans="2:6" x14ac:dyDescent="0.35">
      <c r="B4" s="36" t="s">
        <v>135</v>
      </c>
      <c r="C4" s="37">
        <v>0.7</v>
      </c>
    </row>
    <row r="5" spans="2:6" x14ac:dyDescent="0.35">
      <c r="B5" s="36" t="s">
        <v>108</v>
      </c>
      <c r="C5" s="37">
        <v>0.6</v>
      </c>
    </row>
    <row r="6" spans="2:6" x14ac:dyDescent="0.35">
      <c r="B6" s="36" t="s">
        <v>109</v>
      </c>
      <c r="C6" s="37">
        <v>0.5</v>
      </c>
    </row>
    <row r="8" spans="2:6" hidden="1" x14ac:dyDescent="0.35"/>
    <row r="9" spans="2:6" ht="126.75" customHeight="1" x14ac:dyDescent="0.35">
      <c r="B9" s="180" t="s">
        <v>110</v>
      </c>
      <c r="C9" s="181"/>
      <c r="D9" s="181"/>
      <c r="E9" s="181"/>
      <c r="F9" s="181"/>
    </row>
  </sheetData>
  <mergeCells count="1">
    <mergeCell ref="B9:F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codeName="Blad5">
    <pageSetUpPr fitToPage="1"/>
  </sheetPr>
  <dimension ref="A1:M29"/>
  <sheetViews>
    <sheetView zoomScale="70" zoomScaleNormal="70" workbookViewId="0"/>
  </sheetViews>
  <sheetFormatPr defaultColWidth="8.81640625" defaultRowHeight="23.5" x14ac:dyDescent="0.55000000000000004"/>
  <cols>
    <col min="1" max="1" width="25.453125" style="200" customWidth="1"/>
    <col min="2" max="2" width="23.81640625" style="200" customWidth="1"/>
    <col min="3" max="3" width="23.7265625" style="200" customWidth="1"/>
    <col min="4" max="4" width="27.453125" style="200" customWidth="1"/>
    <col min="5" max="5" width="22.7265625" style="200" customWidth="1"/>
    <col min="6" max="6" width="23.453125" style="200" bestFit="1" customWidth="1"/>
    <col min="7" max="7" width="19.453125" style="200" customWidth="1"/>
    <col min="8" max="8" width="15.81640625" style="200" hidden="1" customWidth="1"/>
    <col min="9" max="9" width="21.26953125" style="200" customWidth="1"/>
    <col min="10" max="10" width="19.453125" style="200" customWidth="1"/>
    <col min="11" max="11" width="16.81640625" style="200" customWidth="1"/>
    <col min="12" max="12" width="11.1796875" style="200" customWidth="1"/>
    <col min="13" max="13" width="87.7265625" style="200" customWidth="1"/>
    <col min="14" max="14" width="24.7265625" style="200" customWidth="1"/>
    <col min="15" max="15" width="22.26953125" style="200" bestFit="1" customWidth="1"/>
    <col min="16" max="16" width="7.1796875" style="200" customWidth="1"/>
    <col min="17" max="17" width="15" style="200" customWidth="1"/>
    <col min="18" max="16384" width="8.81640625" style="200"/>
  </cols>
  <sheetData>
    <row r="1" spans="1:13" s="197" customFormat="1" ht="137" customHeight="1" x14ac:dyDescent="0.8">
      <c r="A1" s="195" t="s">
        <v>111</v>
      </c>
      <c r="B1" s="196"/>
      <c r="C1" s="196"/>
      <c r="D1" s="196"/>
      <c r="E1" s="196"/>
    </row>
    <row r="2" spans="1:13" ht="48" customHeight="1" x14ac:dyDescent="0.55000000000000004">
      <c r="A2" s="198" t="s">
        <v>118</v>
      </c>
      <c r="B2" s="199"/>
      <c r="C2" s="199"/>
      <c r="D2" s="199"/>
      <c r="E2" s="199"/>
    </row>
    <row r="3" spans="1:13" ht="24" customHeight="1" x14ac:dyDescent="0.55000000000000004">
      <c r="A3" s="201" t="s">
        <v>44</v>
      </c>
      <c r="B3" s="202" t="str">
        <f>'Aanvrager Activiteit'!C2</f>
        <v>Aanvrager</v>
      </c>
      <c r="C3" s="203"/>
      <c r="D3" s="203"/>
      <c r="E3" s="204"/>
      <c r="G3" s="205"/>
      <c r="H3" s="206"/>
      <c r="I3" s="206"/>
      <c r="J3" s="207"/>
    </row>
    <row r="4" spans="1:13" x14ac:dyDescent="0.55000000000000004">
      <c r="A4" s="208" t="s">
        <v>0</v>
      </c>
      <c r="B4" s="209" t="str">
        <f>'Aanvrager Activiteit'!C3</f>
        <v>Projecttitel</v>
      </c>
      <c r="C4" s="210"/>
      <c r="D4" s="210"/>
      <c r="E4" s="211"/>
      <c r="G4" s="212"/>
      <c r="H4" s="213"/>
      <c r="I4" s="213"/>
      <c r="J4" s="214"/>
    </row>
    <row r="5" spans="1:13" x14ac:dyDescent="0.55000000000000004">
      <c r="A5" s="215"/>
    </row>
    <row r="6" spans="1:13" x14ac:dyDescent="0.55000000000000004">
      <c r="A6" s="215"/>
      <c r="H6" s="216" t="s">
        <v>42</v>
      </c>
    </row>
    <row r="7" spans="1:13" x14ac:dyDescent="0.55000000000000004">
      <c r="A7" s="215"/>
      <c r="B7" s="217" t="s">
        <v>47</v>
      </c>
      <c r="C7" s="218" t="s">
        <v>41</v>
      </c>
      <c r="D7" s="218" t="s">
        <v>49</v>
      </c>
      <c r="E7" s="218" t="s">
        <v>48</v>
      </c>
      <c r="F7" s="218" t="s">
        <v>33</v>
      </c>
      <c r="G7" s="218" t="s">
        <v>43</v>
      </c>
      <c r="H7" s="218" t="s">
        <v>36</v>
      </c>
      <c r="I7" s="218" t="s">
        <v>25</v>
      </c>
      <c r="J7" s="219" t="s">
        <v>37</v>
      </c>
      <c r="K7" s="220"/>
      <c r="L7" s="220"/>
      <c r="M7" s="221"/>
    </row>
    <row r="8" spans="1:13" x14ac:dyDescent="0.55000000000000004">
      <c r="A8" s="222" t="s">
        <v>26</v>
      </c>
      <c r="B8" s="223">
        <f>'Aanvrager Activiteit'!F30</f>
        <v>0</v>
      </c>
      <c r="C8" s="224"/>
      <c r="D8" s="224"/>
      <c r="E8" s="224"/>
      <c r="F8" s="225">
        <f t="shared" ref="F8:F15" si="0">SUM(B8:E8)</f>
        <v>0</v>
      </c>
      <c r="G8" s="226">
        <v>0.5</v>
      </c>
      <c r="H8" s="227">
        <f>ROUND(F8*G8,0)</f>
        <v>0</v>
      </c>
      <c r="I8" s="225">
        <f>IF(H8&gt;'Aanvrager Activiteit'!C7,'Aanvrager Activiteit'!C7,H8)</f>
        <v>0</v>
      </c>
      <c r="J8" s="228" t="str">
        <f>IF(AND(F8&gt;0,I8&lt;=0),"De subsidieverlening voor deze activiteit moet nog ingevuld worden in tabblad Aavrager Activiteit",IF('Aanvrager Activiteit'!C7=0,"",IF(F8=0,"",IF(H8&gt;='Aanvrager Activiteit'!C7,"Maximale subsidie voor deze activiteit op basis van de subsidieverlening",""))))</f>
        <v/>
      </c>
      <c r="K8" s="207"/>
      <c r="L8" s="207"/>
      <c r="M8" s="229"/>
    </row>
    <row r="9" spans="1:13" x14ac:dyDescent="0.55000000000000004">
      <c r="A9" s="230" t="s">
        <v>27</v>
      </c>
      <c r="B9" s="223">
        <f>'Aanvrager Activiteit'!F45</f>
        <v>0</v>
      </c>
      <c r="C9" s="223">
        <f>'Aanvrager Activiteit'!F56</f>
        <v>0</v>
      </c>
      <c r="D9" s="224"/>
      <c r="E9" s="223">
        <f>'Aanvrager Activiteit'!F67</f>
        <v>0</v>
      </c>
      <c r="F9" s="225">
        <f>SUM(B9:E9)</f>
        <v>0</v>
      </c>
      <c r="G9" s="226">
        <v>0.75</v>
      </c>
      <c r="H9" s="227">
        <f>ROUND(F9*G9,0)</f>
        <v>0</v>
      </c>
      <c r="I9" s="225">
        <f>IF(H9&gt;'Aanvrager Activiteit'!C8,'Aanvrager Activiteit'!C8,H9)</f>
        <v>0</v>
      </c>
      <c r="J9" s="228" t="str">
        <f>IF(AND(F9&gt;0,I9&lt;=0),"De subsidieverlening voor deze activiteit moet nog ingevuld worden in tabblad Aavrager Activiteit",IF('Aanvrager Activiteit'!C9=0,"",IF(F9=0,"",IF(H9&gt;='Aanvrager Activiteit'!C9,"Maximale subsidie voor deze activiteit op basis van de subsidieverlening",""))))</f>
        <v/>
      </c>
      <c r="K9" s="207"/>
      <c r="L9" s="207"/>
      <c r="M9" s="229"/>
    </row>
    <row r="10" spans="1:13" hidden="1" x14ac:dyDescent="0.55000000000000004">
      <c r="A10" s="230" t="s">
        <v>116</v>
      </c>
      <c r="B10" s="223">
        <f>'Aanvrager Activiteit'!F84</f>
        <v>0</v>
      </c>
      <c r="C10" s="223">
        <f>'Aanvrager Activiteit'!F95</f>
        <v>0</v>
      </c>
      <c r="D10" s="223"/>
      <c r="E10" s="223">
        <f>'Aanvrager Activiteit'!F117</f>
        <v>0</v>
      </c>
      <c r="F10" s="225">
        <f>SUM(B10:E10)</f>
        <v>0</v>
      </c>
      <c r="G10" s="226">
        <v>0.75</v>
      </c>
      <c r="H10" s="227">
        <f>F10*G10</f>
        <v>0</v>
      </c>
      <c r="I10" s="225"/>
      <c r="J10" s="228" t="s">
        <v>40</v>
      </c>
      <c r="K10" s="207"/>
      <c r="L10" s="207"/>
      <c r="M10" s="229"/>
    </row>
    <row r="11" spans="1:13" hidden="1" x14ac:dyDescent="0.55000000000000004">
      <c r="A11" s="230" t="s">
        <v>117</v>
      </c>
      <c r="B11" s="223"/>
      <c r="C11" s="223"/>
      <c r="D11" s="223">
        <f>'Aanvrager Activiteit'!F106</f>
        <v>0</v>
      </c>
      <c r="E11" s="223"/>
      <c r="F11" s="225">
        <f>SUM(B11:E11)</f>
        <v>0</v>
      </c>
      <c r="G11" s="226">
        <v>0.3</v>
      </c>
      <c r="H11" s="227">
        <f>F11*G11</f>
        <v>0</v>
      </c>
      <c r="I11" s="225"/>
      <c r="J11" s="228" t="s">
        <v>40</v>
      </c>
      <c r="K11" s="207"/>
      <c r="L11" s="207"/>
      <c r="M11" s="229"/>
    </row>
    <row r="12" spans="1:13" x14ac:dyDescent="0.55000000000000004">
      <c r="A12" s="230" t="s">
        <v>28</v>
      </c>
      <c r="B12" s="223">
        <f>SUM(B10:B11)</f>
        <v>0</v>
      </c>
      <c r="C12" s="223">
        <f>SUM(C10:C11)</f>
        <v>0</v>
      </c>
      <c r="D12" s="223">
        <f>SUM(D10:D11)</f>
        <v>0</v>
      </c>
      <c r="E12" s="223">
        <f>SUM(E10:E11)</f>
        <v>0</v>
      </c>
      <c r="F12" s="225">
        <f t="shared" si="0"/>
        <v>0</v>
      </c>
      <c r="G12" s="226" t="s">
        <v>31</v>
      </c>
      <c r="H12" s="227">
        <f>ROUND(SUM(H10:H11),0)</f>
        <v>0</v>
      </c>
      <c r="I12" s="225">
        <f>IF(H12&gt;'Aanvrager Activiteit'!C9,'Aanvrager Activiteit'!C9,H12)</f>
        <v>0</v>
      </c>
      <c r="J12" s="228" t="str">
        <f>IF(AND(F12&gt;0,I12&lt;=0),"De subsidieverlening voor deze activiteit moet nog ingevuld worden in tabblad Aavrager Activiteit",IF('Aanvrager Activiteit'!C10=0,"",IF(F12=0,"",IF(H12&gt;='Aanvrager Activiteit'!C10,"Maximale subsidie voor deze activiteit op basis van de subsidieverlening",""))))</f>
        <v/>
      </c>
      <c r="K12" s="207"/>
      <c r="L12" s="207"/>
      <c r="M12" s="229"/>
    </row>
    <row r="13" spans="1:13" hidden="1" x14ac:dyDescent="0.55000000000000004">
      <c r="A13" s="230" t="s">
        <v>38</v>
      </c>
      <c r="B13" s="223">
        <f>'Aanvrager Activiteit'!F134</f>
        <v>0</v>
      </c>
      <c r="C13" s="223">
        <f>'Aanvrager Activiteit'!F145</f>
        <v>0</v>
      </c>
      <c r="D13" s="223"/>
      <c r="E13" s="223">
        <f>'Aanvrager Activiteit'!F167</f>
        <v>0</v>
      </c>
      <c r="F13" s="225">
        <f t="shared" si="0"/>
        <v>0</v>
      </c>
      <c r="G13" s="226">
        <v>0.75</v>
      </c>
      <c r="H13" s="227">
        <f>F13*G13</f>
        <v>0</v>
      </c>
      <c r="I13" s="225"/>
      <c r="J13" s="228" t="str">
        <f>IF(F13=0,"",IF(H13&gt;='Aanvrager Activiteit'!C11,"Maximale subsidie voor deze activiteit op basis van de verlening",""))</f>
        <v/>
      </c>
      <c r="K13" s="207"/>
      <c r="L13" s="207"/>
      <c r="M13" s="229"/>
    </row>
    <row r="14" spans="1:13" hidden="1" x14ac:dyDescent="0.55000000000000004">
      <c r="A14" s="230" t="s">
        <v>35</v>
      </c>
      <c r="B14" s="223"/>
      <c r="C14" s="223"/>
      <c r="D14" s="223">
        <f>'Aanvrager Activiteit'!F156</f>
        <v>0</v>
      </c>
      <c r="E14" s="223"/>
      <c r="F14" s="225">
        <f t="shared" si="0"/>
        <v>0</v>
      </c>
      <c r="G14" s="226">
        <v>0.3</v>
      </c>
      <c r="H14" s="227">
        <f>F14*G14</f>
        <v>0</v>
      </c>
      <c r="I14" s="225"/>
      <c r="J14" s="228" t="str">
        <f>IF(F14=0,"",IF(H14&gt;='Aanvrager Activiteit'!C12,"Maximale subsidie voor deze activiteit op basis van de verlening",""))</f>
        <v/>
      </c>
      <c r="K14" s="207"/>
      <c r="L14" s="207"/>
      <c r="M14" s="229"/>
    </row>
    <row r="15" spans="1:13" x14ac:dyDescent="0.55000000000000004">
      <c r="A15" s="230" t="s">
        <v>29</v>
      </c>
      <c r="B15" s="223">
        <f>SUM(B13:B14)</f>
        <v>0</v>
      </c>
      <c r="C15" s="223">
        <f>SUM(C13:C14)</f>
        <v>0</v>
      </c>
      <c r="D15" s="223">
        <f>SUM(D13:D14)</f>
        <v>0</v>
      </c>
      <c r="E15" s="223">
        <f>SUM(E13:E14)</f>
        <v>0</v>
      </c>
      <c r="F15" s="225">
        <f t="shared" si="0"/>
        <v>0</v>
      </c>
      <c r="G15" s="226" t="s">
        <v>31</v>
      </c>
      <c r="H15" s="227">
        <f>ROUND(SUM(H13:H14),0)</f>
        <v>0</v>
      </c>
      <c r="I15" s="225">
        <f>IF(H15&gt;'Aanvrager Activiteit'!C10,'Aanvrager Activiteit'!C10,H15)</f>
        <v>0</v>
      </c>
      <c r="J15" s="228" t="str">
        <f>IF(AND(F15&gt;0,I15&lt;=0),"De subsidieverlening voor deze activiteit moet nog ingevuld worden in tabblad Aavrager Activiteit",IF('Aanvrager Activiteit'!C10=0,"",IF(F15=0,"",IF(H15&gt;='Aanvrager Activiteit'!C10,"Maximale subsidie voor deze activiteit op basis van de subsidieverlening",""))))</f>
        <v/>
      </c>
      <c r="K15" s="207"/>
      <c r="L15" s="207"/>
      <c r="M15" s="229"/>
    </row>
    <row r="16" spans="1:13" hidden="1" x14ac:dyDescent="0.55000000000000004">
      <c r="A16" s="230" t="s">
        <v>39</v>
      </c>
      <c r="B16" s="223">
        <f>'Aanvrager Activiteit'!F184</f>
        <v>0</v>
      </c>
      <c r="C16" s="223">
        <f>'Aanvrager Activiteit'!F195</f>
        <v>0</v>
      </c>
      <c r="D16" s="223"/>
      <c r="E16" s="223">
        <f>'Aanvrager Activiteit'!F217</f>
        <v>0</v>
      </c>
      <c r="F16" s="225">
        <f t="shared" ref="F16:F17" si="1">SUM(B16:E16)</f>
        <v>0</v>
      </c>
      <c r="G16" s="226">
        <v>0.75</v>
      </c>
      <c r="H16" s="227">
        <f>F16*G16</f>
        <v>0</v>
      </c>
      <c r="I16" s="225"/>
      <c r="J16" s="228" t="s">
        <v>40</v>
      </c>
      <c r="K16" s="207"/>
      <c r="L16" s="207"/>
      <c r="M16" s="229"/>
    </row>
    <row r="17" spans="1:13" hidden="1" x14ac:dyDescent="0.55000000000000004">
      <c r="A17" s="230" t="s">
        <v>34</v>
      </c>
      <c r="B17" s="223"/>
      <c r="C17" s="223"/>
      <c r="D17" s="223">
        <f>'Aanvrager Activiteit'!F206</f>
        <v>0</v>
      </c>
      <c r="E17" s="223"/>
      <c r="F17" s="225">
        <f t="shared" si="1"/>
        <v>0</v>
      </c>
      <c r="G17" s="226">
        <v>0.3</v>
      </c>
      <c r="H17" s="227">
        <f>F17*G17</f>
        <v>0</v>
      </c>
      <c r="I17" s="225"/>
      <c r="J17" s="228" t="s">
        <v>40</v>
      </c>
      <c r="K17" s="207"/>
      <c r="L17" s="207"/>
      <c r="M17" s="229"/>
    </row>
    <row r="18" spans="1:13" x14ac:dyDescent="0.55000000000000004">
      <c r="A18" s="230" t="s">
        <v>30</v>
      </c>
      <c r="B18" s="223">
        <f>SUM(B16:B17)</f>
        <v>0</v>
      </c>
      <c r="C18" s="223">
        <f>SUM(C16:C17)</f>
        <v>0</v>
      </c>
      <c r="D18" s="223">
        <f>SUM(D16:D17)</f>
        <v>0</v>
      </c>
      <c r="E18" s="223">
        <f>SUM(E16:E17)</f>
        <v>0</v>
      </c>
      <c r="F18" s="225">
        <f>SUM(B18:E18)</f>
        <v>0</v>
      </c>
      <c r="G18" s="226" t="s">
        <v>31</v>
      </c>
      <c r="H18" s="227">
        <f>ROUND(SUM(H16:H17),0)</f>
        <v>0</v>
      </c>
      <c r="I18" s="225">
        <f>IF(H18&gt;'Aanvrager Activiteit'!C11,'Aanvrager Activiteit'!C11,H18)</f>
        <v>0</v>
      </c>
      <c r="J18" s="228" t="str">
        <f>IF(AND(F18&gt;0,I18&lt;=0),"De subsidieverlening voor deze activiteit moet nog ingevuld worden in tabblad Aavrager Activiteit",IF('Aanvrager Activiteit'!C11=0,"",IF(F18=0,"",IF(H18&gt;='Aanvrager Activiteit'!C11,"Maximale subsidie voor deze activiteit op basis van de subsidieverlening",""))))</f>
        <v/>
      </c>
      <c r="K18" s="207"/>
      <c r="L18" s="207"/>
      <c r="M18" s="229"/>
    </row>
    <row r="19" spans="1:13" x14ac:dyDescent="0.55000000000000004">
      <c r="A19" s="230" t="s">
        <v>101</v>
      </c>
      <c r="B19" s="223">
        <f>'Aanvrager Activiteit'!F234</f>
        <v>0</v>
      </c>
      <c r="C19" s="223">
        <f>'Aanvrager Activiteit'!F245</f>
        <v>0</v>
      </c>
      <c r="D19" s="224"/>
      <c r="E19" s="223">
        <f>'Aanvrager Activiteit'!F256</f>
        <v>0</v>
      </c>
      <c r="F19" s="225">
        <f t="shared" ref="F19:F20" si="2">SUM(B19:E19)</f>
        <v>0</v>
      </c>
      <c r="G19" s="226">
        <v>0.75</v>
      </c>
      <c r="H19" s="227">
        <f>ROUND(F19*G19,0)</f>
        <v>0</v>
      </c>
      <c r="I19" s="225">
        <f>IF(H19&gt;'Aanvrager Activiteit'!C12,'Aanvrager Activiteit'!C12,H19)</f>
        <v>0</v>
      </c>
      <c r="J19" s="228" t="str">
        <f>IF(AND(F19&gt;0,I19&lt;=0),"De subsidieverlening voor deze activiteit moet nog ingevuld worden in tabblad Aavrager Activiteit",IF('Aanvrager Activiteit'!C12=0,"",IF(F19=0,"",IF(H19&gt;='Aanvrager Activiteit'!C12,"Maximale subsidie voor deze activiteit op basis van de subsidieverlening",""))))</f>
        <v/>
      </c>
      <c r="K19" s="207"/>
      <c r="L19" s="207"/>
      <c r="M19" s="229"/>
    </row>
    <row r="20" spans="1:13" x14ac:dyDescent="0.55000000000000004">
      <c r="A20" s="231" t="s">
        <v>102</v>
      </c>
      <c r="B20" s="232">
        <f>'Aanvrager Activiteit'!F274</f>
        <v>0</v>
      </c>
      <c r="C20" s="232">
        <f>'Aanvrager Activiteit'!F285</f>
        <v>0</v>
      </c>
      <c r="D20" s="233"/>
      <c r="E20" s="232">
        <f>'Aanvrager Activiteit'!F296</f>
        <v>0</v>
      </c>
      <c r="F20" s="234">
        <f t="shared" si="2"/>
        <v>0</v>
      </c>
      <c r="G20" s="235">
        <f>'Aanvrager Activiteit'!E312</f>
        <v>0.5</v>
      </c>
      <c r="H20" s="236">
        <f>ROUND(F20*G20,0)</f>
        <v>0</v>
      </c>
      <c r="I20" s="234">
        <f>IF(H20&gt;'Aanvrager Activiteit'!C13,'Aanvrager Activiteit'!C13,H20)</f>
        <v>0</v>
      </c>
      <c r="J20" s="237" t="str">
        <f>IF(AND(F20&gt;0,I20&lt;=0),"De subsidieverlening voor deze activiteit moet nog ingevuld worden in tabblad Aavrager Activiteit",IF('Aanvrager Activiteit'!C13=0,"",IF(F20=0,"",IF(H20&gt;='Aanvrager Activiteit'!C13,"Maximale subsidie voor deze activiteit op basis van de subsidieverlening",""))))</f>
        <v/>
      </c>
      <c r="K20" s="238"/>
      <c r="L20" s="238"/>
      <c r="M20" s="239"/>
    </row>
    <row r="21" spans="1:13" ht="24" thickBot="1" x14ac:dyDescent="0.6">
      <c r="A21" s="240" t="s">
        <v>112</v>
      </c>
      <c r="B21" s="241"/>
      <c r="C21" s="241"/>
      <c r="D21" s="241"/>
      <c r="E21" s="241"/>
      <c r="F21" s="242">
        <f>F8+F9+F12+F15+F18+F19+F20</f>
        <v>0</v>
      </c>
      <c r="G21" s="243"/>
      <c r="H21" s="244">
        <f>H8+H9+H12+H15+H18</f>
        <v>0</v>
      </c>
      <c r="I21" s="242">
        <f>I8+I9+I12+I15+I18+I19+I20</f>
        <v>0</v>
      </c>
    </row>
    <row r="22" spans="1:13" ht="24" thickTop="1" x14ac:dyDescent="0.55000000000000004"/>
    <row r="23" spans="1:13" x14ac:dyDescent="0.55000000000000004">
      <c r="J23" s="245"/>
    </row>
    <row r="24" spans="1:13" x14ac:dyDescent="0.55000000000000004">
      <c r="B24" s="246"/>
      <c r="D24" s="246"/>
      <c r="H24" s="243"/>
    </row>
    <row r="25" spans="1:13" x14ac:dyDescent="0.55000000000000004">
      <c r="B25" s="246"/>
      <c r="C25" s="246"/>
      <c r="D25" s="246"/>
      <c r="E25" s="246"/>
      <c r="I25" s="245"/>
    </row>
    <row r="26" spans="1:13" x14ac:dyDescent="0.55000000000000004">
      <c r="B26" s="247"/>
      <c r="C26" s="247"/>
      <c r="D26" s="247"/>
      <c r="E26" s="247"/>
      <c r="F26" s="248"/>
    </row>
    <row r="27" spans="1:13" x14ac:dyDescent="0.55000000000000004">
      <c r="I27" s="245"/>
    </row>
    <row r="28" spans="1:13" x14ac:dyDescent="0.55000000000000004">
      <c r="D28" s="249"/>
    </row>
    <row r="29" spans="1:13" x14ac:dyDescent="0.55000000000000004">
      <c r="B29" s="246"/>
      <c r="C29" s="246"/>
      <c r="D29" s="246"/>
      <c r="E29" s="246"/>
    </row>
  </sheetData>
  <sheetProtection algorithmName="SHA-512" hashValue="fPl7ORIf3DHxZKwx0MqDwKCDK2pzYGXNkies/dsMr97efCZqdfiaioVAQSxdLVg+OhlY5pSA/ErV362ovh8Smw==" saltValue="/AqgegTv/lx1n5MnK119DQ==" spinCount="100000" sheet="1" objects="1" scenarios="1"/>
  <mergeCells count="1">
    <mergeCell ref="J7:M7"/>
  </mergeCells>
  <conditionalFormatting sqref="I8">
    <cfRule type="cellIs" dxfId="7" priority="9" operator="lessThanOrEqual">
      <formula>0</formula>
    </cfRule>
    <cfRule type="cellIs" dxfId="6" priority="10" operator="greaterThan">
      <formula>0</formula>
    </cfRule>
  </conditionalFormatting>
  <conditionalFormatting sqref="I9 I12">
    <cfRule type="cellIs" dxfId="5" priority="7" operator="lessThanOrEqual">
      <formula>0</formula>
    </cfRule>
    <cfRule type="cellIs" dxfId="4" priority="8" operator="greaterThanOrEqual">
      <formula>0</formula>
    </cfRule>
  </conditionalFormatting>
  <conditionalFormatting sqref="I15">
    <cfRule type="cellIs" dxfId="3" priority="3" operator="lessThanOrEqual">
      <formula>0</formula>
    </cfRule>
    <cfRule type="cellIs" dxfId="2" priority="4" operator="greaterThanOrEqual">
      <formula>0</formula>
    </cfRule>
  </conditionalFormatting>
  <conditionalFormatting sqref="I18:I20">
    <cfRule type="cellIs" dxfId="1" priority="1" operator="equal">
      <formula>0</formula>
    </cfRule>
    <cfRule type="cellIs" dxfId="0" priority="2" operator="greaterThan">
      <formula>0</formula>
    </cfRule>
  </conditionalFormatting>
  <pageMargins left="0.70866141732283472" right="0.70866141732283472" top="0.74803149606299213" bottom="0.74803149606299213" header="0.31496062992125984" footer="0.31496062992125984"/>
  <pageSetup paperSize="9" scale="44" orientation="landscape" r:id="rId1"/>
  <headerFooter>
    <oddHeader>&amp;L&amp;14&amp;F, &amp;A&amp;R&amp;14&amp;D &amp;T</oddHeader>
  </headerFooter>
  <ignoredErrors>
    <ignoredError sqref="H12 H15 C19 E19" formula="1"/>
  </ignoredErrors>
  <drawing r:id="rId2"/>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4</vt:i4>
      </vt:variant>
    </vt:vector>
  </HeadingPairs>
  <TitlesOfParts>
    <vt:vector size="9" baseType="lpstr">
      <vt:lpstr>Voorblad</vt:lpstr>
      <vt:lpstr>Invulwijzer</vt:lpstr>
      <vt:lpstr>Aanvrager Activiteit</vt:lpstr>
      <vt:lpstr>AGVV</vt:lpstr>
      <vt:lpstr>Totaalblad</vt:lpstr>
      <vt:lpstr>'Aanvrager Activiteit'!Afdrukbereik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Financieel verslag - SOW Individueel 20231123</dc:title>
  <dc:subject/>
  <dc:creator>RVO</dc:creator>
  <cp:keywords/>
  <dc:description/>
  <cp:lastModifiedBy>Wong, C.H. (Chui Hfan)</cp:lastModifiedBy>
  <cp:lastPrinted>2022-03-08T09:29:23Z</cp:lastPrinted>
  <dcterms:created xsi:type="dcterms:W3CDTF">2019-01-31T08:05:06Z</dcterms:created>
  <dcterms:modified xsi:type="dcterms:W3CDTF">2024-01-03T13:48:45Z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2022-08-02T05:38:44Z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7a01a3fa-dbb5-450b-8497-1e3a36ee910a</vt:lpwstr>
  </property>
  <property fmtid="{D5CDD505-2E9C-101B-9397-08002B2CF9AE}" pid="8" name="MSIP_Label_4bde8109-f994-4a60-a1d3-5c95e2ff3620_ContentBits">
    <vt:lpwstr>0</vt:lpwstr>
  </property>
</Properties>
</file>