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ROF_P_CW_tcn.cicwp.nl\userdata_cifs_p_cw_tcn_001\wongc\Desktop\WCAG versie SOW beveiligen\"/>
    </mc:Choice>
  </mc:AlternateContent>
  <xr:revisionPtr revIDLastSave="0" documentId="13_ncr:1_{A7B3FF29-1870-4C9B-85D3-76D27BBD7ECC}" xr6:coauthVersionLast="47" xr6:coauthVersionMax="47" xr10:uidLastSave="{00000000-0000-0000-0000-000000000000}"/>
  <workbookProtection workbookAlgorithmName="SHA-512" workbookHashValue="7ANRAVayjJD+qX2BknprxDX9jkNVwQgTqcwU0CeJ/u1ol/TyCFWm6r+34THDVpmoTMnf1B8RXlEl9bW9ijEqXA==" workbookSaltValue="prwJJD+HpiF/WXJfCfxwSw==" workbookSpinCount="100000" lockStructure="1"/>
  <bookViews>
    <workbookView xWindow="-110" yWindow="-110" windowWidth="38620" windowHeight="21220" tabRatio="945" xr2:uid="{0DE77670-6D27-427D-9346-7CABEF8AC3B0}"/>
  </bookViews>
  <sheets>
    <sheet name="Voorblad" sheetId="1" r:id="rId1"/>
    <sheet name="Invulwijzer" sheetId="25" r:id="rId2"/>
    <sheet name="Penvoerder=Deelnemer1" sheetId="8" r:id="rId3"/>
    <sheet name="Deelnemer2" sheetId="4" r:id="rId4"/>
    <sheet name="Deelnemer3" sheetId="12" r:id="rId5"/>
    <sheet name="Deelnemer4" sheetId="13" r:id="rId6"/>
    <sheet name="Deelnemer5" sheetId="14" r:id="rId7"/>
    <sheet name="Deelnemer6" sheetId="15" r:id="rId8"/>
    <sheet name="Deelnemer7" sheetId="16" r:id="rId9"/>
    <sheet name="Deelnemer8" sheetId="17" r:id="rId10"/>
    <sheet name="Deelnemer9" sheetId="18" r:id="rId11"/>
    <sheet name="Deelnemer10" sheetId="19" r:id="rId12"/>
    <sheet name="Deelnemer11" sheetId="20" r:id="rId13"/>
    <sheet name="Deelnemer12" sheetId="21" r:id="rId14"/>
    <sheet name="Verlening" sheetId="26" r:id="rId15"/>
    <sheet name="Totaalblad" sheetId="23" r:id="rId16"/>
    <sheet name="AGVV" sheetId="24" state="hidden" r:id="rId17"/>
  </sheets>
  <externalReferences>
    <externalReference r:id="rId18"/>
  </externalReferences>
  <definedNames>
    <definedName name="_xlnm.Print_Area" localSheetId="11">Deelnemer10!$A$1:$H$230</definedName>
    <definedName name="_xlnm.Print_Area" localSheetId="12">Deelnemer11!$A$1:$H$230</definedName>
    <definedName name="_xlnm.Print_Area" localSheetId="13">Deelnemer12!$A$1:$H$230</definedName>
    <definedName name="_xlnm.Print_Area" localSheetId="3">Deelnemer2!$A$1:$H$234</definedName>
    <definedName name="_xlnm.Print_Area" localSheetId="4">Deelnemer3!$A$1:$H$230</definedName>
    <definedName name="_xlnm.Print_Area" localSheetId="5">Deelnemer4!$A$1:$H$230</definedName>
    <definedName name="_xlnm.Print_Area" localSheetId="6">Deelnemer5!$A$1:$H$230</definedName>
    <definedName name="_xlnm.Print_Area" localSheetId="7">Deelnemer6!$A$1:$H$230</definedName>
    <definedName name="_xlnm.Print_Area" localSheetId="8">Deelnemer7!$A$1:$H$230</definedName>
    <definedName name="_xlnm.Print_Area" localSheetId="9">Deelnemer8!$A$1:$H$230</definedName>
    <definedName name="_xlnm.Print_Area" localSheetId="10">Deelnemer9!$A$1:$H$230</definedName>
    <definedName name="_xlnm.Print_Area" localSheetId="1">Invulwijzer!$A$1:$C$29</definedName>
    <definedName name="_xlnm.Print_Area" localSheetId="2">'Penvoerder=Deelnemer1'!$A$11:$H$11</definedName>
    <definedName name="_xlnm.Print_Area" localSheetId="0">Voorblad!$A$1:$I$17</definedName>
    <definedName name="Kostensystematiek">'[1]Penvoerder-aanvrager 1'!$J$9:$J$12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8" l="1"/>
  <c r="F24" i="4"/>
  <c r="D7" i="4"/>
  <c r="E13" i="26"/>
  <c r="D13" i="26"/>
  <c r="D8" i="21"/>
  <c r="D7" i="21"/>
  <c r="D8" i="20"/>
  <c r="D7" i="20"/>
  <c r="D8" i="19"/>
  <c r="D7" i="19"/>
  <c r="D8" i="18"/>
  <c r="D7" i="18"/>
  <c r="D8" i="17"/>
  <c r="D7" i="17"/>
  <c r="D8" i="16"/>
  <c r="D7" i="16"/>
  <c r="D8" i="15"/>
  <c r="D7" i="15"/>
  <c r="D8" i="14"/>
  <c r="D7" i="14"/>
  <c r="D8" i="13"/>
  <c r="D7" i="13"/>
  <c r="D8" i="12"/>
  <c r="D7" i="12"/>
  <c r="D8" i="4"/>
  <c r="D8" i="8"/>
  <c r="F19" i="4"/>
  <c r="G17" i="23"/>
  <c r="H40" i="23"/>
  <c r="H39" i="23"/>
  <c r="H38" i="23"/>
  <c r="H37" i="23"/>
  <c r="H36" i="23"/>
  <c r="H35" i="23"/>
  <c r="H34" i="23"/>
  <c r="H33" i="23"/>
  <c r="H32" i="23"/>
  <c r="H30" i="23"/>
  <c r="H23" i="23"/>
  <c r="H22" i="23"/>
  <c r="H21" i="23"/>
  <c r="H20" i="23"/>
  <c r="H19" i="23"/>
  <c r="H18" i="23"/>
  <c r="H17" i="23"/>
  <c r="H16" i="23"/>
  <c r="H13" i="23"/>
  <c r="G23" i="23"/>
  <c r="G13" i="23"/>
  <c r="G19" i="23"/>
  <c r="G34" i="23"/>
  <c r="G76" i="21" l="1"/>
  <c r="G36" i="21"/>
  <c r="G87" i="21"/>
  <c r="G65" i="21"/>
  <c r="G89" i="21" s="1"/>
  <c r="G47" i="21"/>
  <c r="G25" i="21"/>
  <c r="G49" i="21" s="1"/>
  <c r="G87" i="20"/>
  <c r="G76" i="20"/>
  <c r="G65" i="20"/>
  <c r="G89" i="20" s="1"/>
  <c r="G47" i="20"/>
  <c r="G36" i="20"/>
  <c r="G25" i="20"/>
  <c r="G49" i="20" s="1"/>
  <c r="G87" i="19"/>
  <c r="G76" i="19"/>
  <c r="G65" i="19"/>
  <c r="G89" i="19" s="1"/>
  <c r="G47" i="19"/>
  <c r="G36" i="19"/>
  <c r="G25" i="19"/>
  <c r="G49" i="19" s="1"/>
  <c r="G87" i="18"/>
  <c r="G76" i="18"/>
  <c r="G65" i="18"/>
  <c r="G89" i="18" s="1"/>
  <c r="G47" i="18"/>
  <c r="G36" i="18"/>
  <c r="G25" i="18"/>
  <c r="G49" i="18" s="1"/>
  <c r="G87" i="17"/>
  <c r="G76" i="17"/>
  <c r="G89" i="17" s="1"/>
  <c r="G65" i="17"/>
  <c r="G47" i="17"/>
  <c r="G36" i="17"/>
  <c r="G49" i="17" s="1"/>
  <c r="G25" i="17"/>
  <c r="G87" i="16"/>
  <c r="G76" i="16"/>
  <c r="G89" i="16" s="1"/>
  <c r="G65" i="16"/>
  <c r="G47" i="16"/>
  <c r="G36" i="16"/>
  <c r="G49" i="16" s="1"/>
  <c r="G25" i="16"/>
  <c r="G87" i="15"/>
  <c r="G76" i="15"/>
  <c r="G65" i="15"/>
  <c r="G89" i="15" s="1"/>
  <c r="G47" i="15"/>
  <c r="G36" i="15"/>
  <c r="G25" i="15"/>
  <c r="G49" i="15" s="1"/>
  <c r="G87" i="14"/>
  <c r="G76" i="14"/>
  <c r="G65" i="14"/>
  <c r="G89" i="14" s="1"/>
  <c r="G47" i="14"/>
  <c r="G36" i="14"/>
  <c r="G25" i="14"/>
  <c r="G49" i="14" s="1"/>
  <c r="G87" i="13"/>
  <c r="G76" i="13"/>
  <c r="G65" i="13"/>
  <c r="G89" i="13" s="1"/>
  <c r="G47" i="13"/>
  <c r="G36" i="13"/>
  <c r="G25" i="13"/>
  <c r="G49" i="13" s="1"/>
  <c r="G87" i="12"/>
  <c r="G76" i="12"/>
  <c r="G65" i="12"/>
  <c r="G89" i="12" s="1"/>
  <c r="G47" i="12"/>
  <c r="G36" i="12"/>
  <c r="G25" i="12"/>
  <c r="G49" i="12" s="1"/>
  <c r="G89" i="4"/>
  <c r="G65" i="4"/>
  <c r="G76" i="4"/>
  <c r="G87" i="4"/>
  <c r="G47" i="4"/>
  <c r="G36" i="4"/>
  <c r="G25" i="4"/>
  <c r="G49" i="4" s="1"/>
  <c r="G65" i="8"/>
  <c r="G76" i="8"/>
  <c r="G89" i="8" s="1"/>
  <c r="G87" i="8"/>
  <c r="G47" i="8"/>
  <c r="G25" i="8"/>
  <c r="G36" i="8"/>
  <c r="G49" i="8"/>
  <c r="C23" i="23" l="1"/>
  <c r="C22" i="23"/>
  <c r="C21" i="23"/>
  <c r="C20" i="23"/>
  <c r="C19" i="23"/>
  <c r="C18" i="23"/>
  <c r="C16" i="23"/>
  <c r="C15" i="23"/>
  <c r="C14" i="23"/>
  <c r="E22" i="26"/>
  <c r="E20" i="26"/>
  <c r="E18" i="26" l="1"/>
  <c r="F34" i="23" l="1"/>
  <c r="F21" i="23"/>
  <c r="G33" i="23"/>
  <c r="E40" i="23"/>
  <c r="D40" i="23"/>
  <c r="C40" i="23"/>
  <c r="E39" i="23"/>
  <c r="D39" i="23"/>
  <c r="C39" i="23"/>
  <c r="E38" i="23"/>
  <c r="D38" i="23"/>
  <c r="C38" i="23"/>
  <c r="E37" i="23"/>
  <c r="D37" i="23"/>
  <c r="C37" i="23"/>
  <c r="E36" i="23"/>
  <c r="D36" i="23"/>
  <c r="C36" i="23"/>
  <c r="E35" i="23"/>
  <c r="D35" i="23"/>
  <c r="C35" i="23"/>
  <c r="E34" i="23"/>
  <c r="D34" i="23"/>
  <c r="C34" i="23"/>
  <c r="E33" i="23"/>
  <c r="D33" i="23"/>
  <c r="C33" i="23"/>
  <c r="E32" i="23"/>
  <c r="C32" i="23"/>
  <c r="E31" i="23"/>
  <c r="C31" i="23"/>
  <c r="E20" i="23"/>
  <c r="D20" i="23"/>
  <c r="G30" i="23"/>
  <c r="G35" i="23"/>
  <c r="G36" i="23"/>
  <c r="G37" i="23"/>
  <c r="G38" i="23"/>
  <c r="G39" i="23"/>
  <c r="G40" i="23"/>
  <c r="G16" i="23"/>
  <c r="G18" i="23"/>
  <c r="G20" i="23"/>
  <c r="G21" i="23"/>
  <c r="G22" i="23"/>
  <c r="F64" i="14" l="1"/>
  <c r="F64" i="13"/>
  <c r="C6" i="23" l="1"/>
  <c r="C5" i="26"/>
  <c r="C4" i="26"/>
  <c r="C5" i="23"/>
  <c r="B40" i="23"/>
  <c r="B39" i="23"/>
  <c r="B38" i="23"/>
  <c r="B37" i="23"/>
  <c r="B36" i="23"/>
  <c r="B35" i="23"/>
  <c r="B34" i="23"/>
  <c r="B33" i="23"/>
  <c r="B32" i="23"/>
  <c r="B31" i="23"/>
  <c r="B30" i="23"/>
  <c r="B13" i="23"/>
  <c r="B29" i="23"/>
  <c r="B12" i="23"/>
  <c r="B23" i="23"/>
  <c r="B22" i="23"/>
  <c r="B21" i="23"/>
  <c r="B20" i="23"/>
  <c r="B19" i="23"/>
  <c r="B18" i="23"/>
  <c r="B17" i="23"/>
  <c r="B16" i="23"/>
  <c r="B15" i="23"/>
  <c r="B14" i="23"/>
  <c r="G92" i="8" l="1"/>
  <c r="C3" i="14" l="1"/>
  <c r="F87" i="21" l="1"/>
  <c r="F76" i="21"/>
  <c r="F64" i="21"/>
  <c r="F63" i="21"/>
  <c r="F62" i="21"/>
  <c r="F61" i="21"/>
  <c r="F60" i="21"/>
  <c r="F59" i="21"/>
  <c r="F58" i="21"/>
  <c r="F57" i="21"/>
  <c r="F56" i="21"/>
  <c r="F65" i="21" s="1"/>
  <c r="F89" i="21" s="1"/>
  <c r="G92" i="21"/>
  <c r="F47" i="21"/>
  <c r="E23" i="23" s="1"/>
  <c r="F36" i="21"/>
  <c r="D23" i="23" s="1"/>
  <c r="F24" i="21"/>
  <c r="F23" i="21"/>
  <c r="F22" i="21"/>
  <c r="F21" i="21"/>
  <c r="F20" i="21"/>
  <c r="F19" i="21"/>
  <c r="F18" i="21"/>
  <c r="F17" i="21"/>
  <c r="F16" i="21"/>
  <c r="F25" i="21" s="1"/>
  <c r="F49" i="21" s="1"/>
  <c r="F92" i="21" s="1"/>
  <c r="C9" i="21"/>
  <c r="C3" i="21"/>
  <c r="F87" i="20"/>
  <c r="F76" i="20"/>
  <c r="F64" i="20"/>
  <c r="F63" i="20"/>
  <c r="F62" i="20"/>
  <c r="F61" i="20"/>
  <c r="F60" i="20"/>
  <c r="F59" i="20"/>
  <c r="F58" i="20"/>
  <c r="F57" i="20"/>
  <c r="F56" i="20"/>
  <c r="G92" i="20"/>
  <c r="F47" i="20"/>
  <c r="E22" i="23" s="1"/>
  <c r="F36" i="20"/>
  <c r="D22" i="23" s="1"/>
  <c r="F24" i="20"/>
  <c r="F23" i="20"/>
  <c r="F22" i="20"/>
  <c r="F21" i="20"/>
  <c r="F20" i="20"/>
  <c r="F19" i="20"/>
  <c r="F18" i="20"/>
  <c r="F17" i="20"/>
  <c r="F16" i="20"/>
  <c r="C9" i="20"/>
  <c r="C3" i="20"/>
  <c r="C3" i="12"/>
  <c r="C9" i="12"/>
  <c r="F16" i="12"/>
  <c r="F17" i="12"/>
  <c r="F18" i="12"/>
  <c r="F19" i="12"/>
  <c r="F20" i="12"/>
  <c r="F21" i="12"/>
  <c r="F22" i="12"/>
  <c r="F23" i="12"/>
  <c r="F24" i="12"/>
  <c r="F36" i="12"/>
  <c r="D14" i="23" s="1"/>
  <c r="F47" i="12"/>
  <c r="E14" i="23" s="1"/>
  <c r="F56" i="12"/>
  <c r="F57" i="12"/>
  <c r="F58" i="12"/>
  <c r="F59" i="12"/>
  <c r="F60" i="12"/>
  <c r="F61" i="12"/>
  <c r="F62" i="12"/>
  <c r="F63" i="12"/>
  <c r="F64" i="12"/>
  <c r="F76" i="12"/>
  <c r="D31" i="23" s="1"/>
  <c r="F87" i="12"/>
  <c r="G92" i="12"/>
  <c r="F87" i="19"/>
  <c r="F76" i="19"/>
  <c r="F64" i="19"/>
  <c r="F63" i="19"/>
  <c r="F62" i="19"/>
  <c r="F61" i="19"/>
  <c r="F60" i="19"/>
  <c r="F59" i="19"/>
  <c r="F58" i="19"/>
  <c r="F57" i="19"/>
  <c r="F56" i="19"/>
  <c r="F65" i="19" s="1"/>
  <c r="F89" i="19" s="1"/>
  <c r="G92" i="19"/>
  <c r="F47" i="19"/>
  <c r="E21" i="23" s="1"/>
  <c r="F36" i="19"/>
  <c r="D21" i="23" s="1"/>
  <c r="F24" i="19"/>
  <c r="F23" i="19"/>
  <c r="F22" i="19"/>
  <c r="F21" i="19"/>
  <c r="F20" i="19"/>
  <c r="F19" i="19"/>
  <c r="F18" i="19"/>
  <c r="F17" i="19"/>
  <c r="F16" i="19"/>
  <c r="F25" i="19" s="1"/>
  <c r="C9" i="19"/>
  <c r="C3" i="19"/>
  <c r="F87" i="18"/>
  <c r="F76" i="18"/>
  <c r="F64" i="18"/>
  <c r="F63" i="18"/>
  <c r="F62" i="18"/>
  <c r="F61" i="18"/>
  <c r="F60" i="18"/>
  <c r="F59" i="18"/>
  <c r="F58" i="18"/>
  <c r="F57" i="18"/>
  <c r="F56" i="18"/>
  <c r="F65" i="18" s="1"/>
  <c r="F89" i="18" s="1"/>
  <c r="G92" i="18"/>
  <c r="F47" i="18"/>
  <c r="F36" i="18"/>
  <c r="F24" i="18"/>
  <c r="F23" i="18"/>
  <c r="F22" i="18"/>
  <c r="F21" i="18"/>
  <c r="F20" i="18"/>
  <c r="F19" i="18"/>
  <c r="F18" i="18"/>
  <c r="F17" i="18"/>
  <c r="F16" i="18"/>
  <c r="F25" i="18" s="1"/>
  <c r="C9" i="18"/>
  <c r="C3" i="18"/>
  <c r="F87" i="17"/>
  <c r="F76" i="17"/>
  <c r="F64" i="17"/>
  <c r="F63" i="17"/>
  <c r="F62" i="17"/>
  <c r="F61" i="17"/>
  <c r="F60" i="17"/>
  <c r="F59" i="17"/>
  <c r="F58" i="17"/>
  <c r="F57" i="17"/>
  <c r="F56" i="17"/>
  <c r="F65" i="17" s="1"/>
  <c r="F89" i="17" s="1"/>
  <c r="G92" i="17"/>
  <c r="F47" i="17"/>
  <c r="F36" i="17"/>
  <c r="F24" i="17"/>
  <c r="F23" i="17"/>
  <c r="F22" i="17"/>
  <c r="F21" i="17"/>
  <c r="F20" i="17"/>
  <c r="F19" i="17"/>
  <c r="F18" i="17"/>
  <c r="F17" i="17"/>
  <c r="F16" i="17"/>
  <c r="F25" i="17" s="1"/>
  <c r="F49" i="17" s="1"/>
  <c r="C9" i="17"/>
  <c r="C3" i="17"/>
  <c r="F87" i="16"/>
  <c r="F76" i="16"/>
  <c r="F64" i="16"/>
  <c r="F63" i="16"/>
  <c r="F62" i="16"/>
  <c r="F61" i="16"/>
  <c r="F60" i="16"/>
  <c r="F59" i="16"/>
  <c r="F58" i="16"/>
  <c r="F57" i="16"/>
  <c r="F56" i="16"/>
  <c r="F65" i="16" s="1"/>
  <c r="F89" i="16" s="1"/>
  <c r="G92" i="16"/>
  <c r="F47" i="16"/>
  <c r="E18" i="23" s="1"/>
  <c r="F36" i="16"/>
  <c r="D18" i="23" s="1"/>
  <c r="F24" i="16"/>
  <c r="F23" i="16"/>
  <c r="F22" i="16"/>
  <c r="F21" i="16"/>
  <c r="F20" i="16"/>
  <c r="F19" i="16"/>
  <c r="F18" i="16"/>
  <c r="F17" i="16"/>
  <c r="F16" i="16"/>
  <c r="F25" i="16" s="1"/>
  <c r="C9" i="16"/>
  <c r="C3" i="16"/>
  <c r="F87" i="15"/>
  <c r="F76" i="15"/>
  <c r="F64" i="15"/>
  <c r="F63" i="15"/>
  <c r="F62" i="15"/>
  <c r="F61" i="15"/>
  <c r="F60" i="15"/>
  <c r="F59" i="15"/>
  <c r="F58" i="15"/>
  <c r="F57" i="15"/>
  <c r="F56" i="15"/>
  <c r="G92" i="15"/>
  <c r="F47" i="15"/>
  <c r="E17" i="23" s="1"/>
  <c r="F36" i="15"/>
  <c r="D17" i="23" s="1"/>
  <c r="F24" i="15"/>
  <c r="F23" i="15"/>
  <c r="F22" i="15"/>
  <c r="F21" i="15"/>
  <c r="F20" i="15"/>
  <c r="F19" i="15"/>
  <c r="F18" i="15"/>
  <c r="F17" i="15"/>
  <c r="F16" i="15"/>
  <c r="C9" i="15"/>
  <c r="C3" i="15"/>
  <c r="F87" i="14"/>
  <c r="F76" i="14"/>
  <c r="F63" i="14"/>
  <c r="F62" i="14"/>
  <c r="F61" i="14"/>
  <c r="F60" i="14"/>
  <c r="F59" i="14"/>
  <c r="F58" i="14"/>
  <c r="F57" i="14"/>
  <c r="F56" i="14"/>
  <c r="F65" i="14" s="1"/>
  <c r="F89" i="14" s="1"/>
  <c r="G92" i="14"/>
  <c r="F47" i="14"/>
  <c r="E16" i="23" s="1"/>
  <c r="F36" i="14"/>
  <c r="D16" i="23" s="1"/>
  <c r="F24" i="14"/>
  <c r="F23" i="14"/>
  <c r="F22" i="14"/>
  <c r="F21" i="14"/>
  <c r="F20" i="14"/>
  <c r="F19" i="14"/>
  <c r="F18" i="14"/>
  <c r="F17" i="14"/>
  <c r="F16" i="14"/>
  <c r="F25" i="14" s="1"/>
  <c r="C9" i="14"/>
  <c r="F87" i="13"/>
  <c r="F76" i="13"/>
  <c r="D32" i="23" s="1"/>
  <c r="F32" i="23" s="1"/>
  <c r="F63" i="13"/>
  <c r="F62" i="13"/>
  <c r="F61" i="13"/>
  <c r="F60" i="13"/>
  <c r="F59" i="13"/>
  <c r="F58" i="13"/>
  <c r="F57" i="13"/>
  <c r="F56" i="13"/>
  <c r="F65" i="13" s="1"/>
  <c r="G92" i="13"/>
  <c r="F47" i="13"/>
  <c r="E15" i="23" s="1"/>
  <c r="F36" i="13"/>
  <c r="D15" i="23" s="1"/>
  <c r="F24" i="13"/>
  <c r="F23" i="13"/>
  <c r="F22" i="13"/>
  <c r="F21" i="13"/>
  <c r="F20" i="13"/>
  <c r="F19" i="13"/>
  <c r="F18" i="13"/>
  <c r="F17" i="13"/>
  <c r="F16" i="13"/>
  <c r="F25" i="13" s="1"/>
  <c r="C9" i="13"/>
  <c r="C3" i="13"/>
  <c r="C3" i="4"/>
  <c r="G92" i="4"/>
  <c r="F87" i="4"/>
  <c r="F76" i="4"/>
  <c r="F64" i="4"/>
  <c r="F63" i="4"/>
  <c r="F62" i="4"/>
  <c r="F61" i="4"/>
  <c r="F60" i="4"/>
  <c r="F59" i="4"/>
  <c r="F58" i="4"/>
  <c r="F57" i="4"/>
  <c r="F56" i="4"/>
  <c r="F65" i="4" s="1"/>
  <c r="F89" i="4" s="1"/>
  <c r="F47" i="4"/>
  <c r="E13" i="23" s="1"/>
  <c r="F36" i="4"/>
  <c r="D13" i="23" s="1"/>
  <c r="F13" i="23" s="1"/>
  <c r="F23" i="4"/>
  <c r="F22" i="4"/>
  <c r="F21" i="4"/>
  <c r="F20" i="4"/>
  <c r="F18" i="4"/>
  <c r="F17" i="4"/>
  <c r="F16" i="4"/>
  <c r="F25" i="4" s="1"/>
  <c r="C13" i="23" s="1"/>
  <c r="C9" i="4"/>
  <c r="C9" i="8"/>
  <c r="F89" i="13" l="1"/>
  <c r="F49" i="13"/>
  <c r="F25" i="20"/>
  <c r="F65" i="20"/>
  <c r="F89" i="20" s="1"/>
  <c r="E19" i="23"/>
  <c r="F19" i="23" s="1"/>
  <c r="D19" i="23"/>
  <c r="F25" i="15"/>
  <c r="F65" i="15"/>
  <c r="F89" i="15" s="1"/>
  <c r="F65" i="12"/>
  <c r="F89" i="12" s="1"/>
  <c r="F25" i="12"/>
  <c r="C30" i="23"/>
  <c r="D30" i="23"/>
  <c r="F36" i="23"/>
  <c r="E30" i="23"/>
  <c r="F39" i="23"/>
  <c r="F92" i="13"/>
  <c r="F40" i="23"/>
  <c r="F38" i="23"/>
  <c r="F23" i="23"/>
  <c r="F14" i="23"/>
  <c r="F20" i="23"/>
  <c r="F22" i="23"/>
  <c r="F16" i="23"/>
  <c r="F30" i="23"/>
  <c r="F18" i="23"/>
  <c r="F15" i="23"/>
  <c r="F49" i="20"/>
  <c r="F92" i="20" s="1"/>
  <c r="F49" i="19"/>
  <c r="F92" i="19" s="1"/>
  <c r="F49" i="18"/>
  <c r="F92" i="18" s="1"/>
  <c r="F49" i="16"/>
  <c r="F92" i="16" s="1"/>
  <c r="F49" i="14"/>
  <c r="F92" i="14" s="1"/>
  <c r="F49" i="12"/>
  <c r="F49" i="4"/>
  <c r="F92" i="4" s="1"/>
  <c r="F92" i="12"/>
  <c r="F92" i="17"/>
  <c r="F87" i="8"/>
  <c r="E29" i="23" s="1"/>
  <c r="F76" i="8"/>
  <c r="F64" i="8"/>
  <c r="F63" i="8"/>
  <c r="F62" i="8"/>
  <c r="F61" i="8"/>
  <c r="F60" i="8"/>
  <c r="F59" i="8"/>
  <c r="F58" i="8"/>
  <c r="F57" i="8"/>
  <c r="F56" i="8"/>
  <c r="F47" i="8"/>
  <c r="E12" i="23" s="1"/>
  <c r="E24" i="23" s="1"/>
  <c r="F36" i="8"/>
  <c r="F24" i="8"/>
  <c r="F23" i="8"/>
  <c r="F22" i="8"/>
  <c r="F21" i="8"/>
  <c r="F20" i="8"/>
  <c r="F19" i="8"/>
  <c r="F18" i="8"/>
  <c r="F17" i="8"/>
  <c r="F16" i="8"/>
  <c r="F25" i="8" s="1"/>
  <c r="C12" i="23" s="1"/>
  <c r="F49" i="15" l="1"/>
  <c r="F92" i="15" s="1"/>
  <c r="C17" i="23"/>
  <c r="F17" i="23" s="1"/>
  <c r="F33" i="23"/>
  <c r="F37" i="23"/>
  <c r="E41" i="23"/>
  <c r="F31" i="23"/>
  <c r="F35" i="23"/>
  <c r="D29" i="23"/>
  <c r="F49" i="8"/>
  <c r="D12" i="23"/>
  <c r="F12" i="23" s="1"/>
  <c r="F65" i="8"/>
  <c r="C29" i="23" s="1"/>
  <c r="C41" i="23" s="1"/>
  <c r="D22" i="26"/>
  <c r="C22" i="26"/>
  <c r="D21" i="26"/>
  <c r="C21" i="26"/>
  <c r="D20" i="26"/>
  <c r="C20" i="26"/>
  <c r="D19" i="26"/>
  <c r="C19" i="26"/>
  <c r="D18" i="26"/>
  <c r="C18" i="26"/>
  <c r="D17" i="26"/>
  <c r="C17" i="26"/>
  <c r="D16" i="26"/>
  <c r="C16" i="26"/>
  <c r="D15" i="26"/>
  <c r="C15" i="26"/>
  <c r="D14" i="26"/>
  <c r="C14" i="26"/>
  <c r="C13" i="26"/>
  <c r="D12" i="26"/>
  <c r="C12" i="26"/>
  <c r="D11" i="26"/>
  <c r="C11" i="26"/>
  <c r="B22" i="26"/>
  <c r="B21" i="26"/>
  <c r="B20" i="26"/>
  <c r="B19" i="26"/>
  <c r="B18" i="26"/>
  <c r="B17" i="26"/>
  <c r="B16" i="26"/>
  <c r="B15" i="26"/>
  <c r="B14" i="26"/>
  <c r="B13" i="26"/>
  <c r="B12" i="26"/>
  <c r="B11" i="26"/>
  <c r="H12" i="23" l="1"/>
  <c r="D23" i="26"/>
  <c r="G31" i="23" s="1"/>
  <c r="H31" i="23" s="1"/>
  <c r="C23" i="26"/>
  <c r="G15" i="23" s="1"/>
  <c r="H15" i="23" s="1"/>
  <c r="C24" i="23"/>
  <c r="G32" i="23"/>
  <c r="F89" i="8"/>
  <c r="F92" i="8" s="1"/>
  <c r="D41" i="23"/>
  <c r="F29" i="23"/>
  <c r="G29" i="23" s="1"/>
  <c r="E11" i="26"/>
  <c r="E12" i="26"/>
  <c r="E14" i="26"/>
  <c r="E15" i="26"/>
  <c r="E16" i="26"/>
  <c r="E17" i="26"/>
  <c r="E19" i="26"/>
  <c r="E21" i="26"/>
  <c r="D24" i="23"/>
  <c r="E23" i="26" l="1"/>
  <c r="H29" i="23"/>
  <c r="G12" i="23"/>
  <c r="G41" i="23"/>
  <c r="G14" i="23"/>
  <c r="H14" i="23" s="1"/>
  <c r="F41" i="23"/>
  <c r="F24" i="23"/>
  <c r="G24" i="23" l="1"/>
  <c r="H24" i="23" s="1"/>
  <c r="H41" i="23"/>
  <c r="G43"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4BF35C94-D459-4E32-9C46-AAD562BB4453}">
      <text>
        <r>
          <rPr>
            <sz val="9"/>
            <color indexed="81"/>
            <rFont val="Tahoma"/>
            <family val="2"/>
          </rPr>
          <t>Indien er een wijziging is geweest in de subsidieverlening, vul dan de bedragen in conform de gewijzigde subsidieverlening.</t>
        </r>
      </text>
    </comment>
    <comment ref="B14" authorId="1" shapeId="0" xr:uid="{C2564925-C7A2-4A11-8BA1-99E6E6EBA687}">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B7F59C96-1166-4D39-8BA6-83E1D4A306B7}">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C4E277E6-07F3-44EA-B30D-A0A32E05DE36}">
      <text>
        <r>
          <rPr>
            <sz val="9"/>
            <color rgb="FF000000"/>
            <rFont val="Tahoma"/>
            <family val="2"/>
          </rPr>
          <t xml:space="preserve">Indien de organisatie BTW plichtig is, dan dienen de kosten exclusief BTW te worden opgenomen.
</t>
        </r>
      </text>
    </comment>
    <comment ref="B38" authorId="1" shapeId="0" xr:uid="{8A10644E-DB61-44F1-A94C-C28248456B39}">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F117509C-CECF-4563-9491-DC96B82326F2}">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21905BE6-488A-43AF-AAF6-D36F733687C2}">
      <text>
        <r>
          <rPr>
            <sz val="9"/>
            <color indexed="81"/>
            <rFont val="Tahoma"/>
            <family val="2"/>
          </rPr>
          <t xml:space="preserve">Personeelskosten zijn kosten van eigen personeel (directe loonkosten, inclusief sociale lasten, vakantiegeld, werkgeverspremies)
</t>
        </r>
      </text>
    </comment>
    <comment ref="B67" authorId="1" shapeId="0" xr:uid="{2254A619-2F20-4448-B00F-3631CE0F3944}">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F84B6172-F258-45FF-988F-4ADABA2A7D57}">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4ABE300A-CE44-4EB3-96D1-2519D4678773}">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9542C49C-F97E-43F0-8E10-BF89D498EAAC}">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16F3A7DF-2C72-43E7-B424-29372AB67925}">
      <text>
        <r>
          <rPr>
            <sz val="9"/>
            <color indexed="81"/>
            <rFont val="Tahoma"/>
            <family val="2"/>
          </rPr>
          <t>Indien er een wijziging is geweest in de subsidieverlening, vul dan de bedragen in conform de gewijzigde subsidieverlening.</t>
        </r>
      </text>
    </comment>
    <comment ref="B14" authorId="1" shapeId="0" xr:uid="{FEA8C01A-0789-4E99-868A-80AA0DD73A49}">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8A828A34-348B-488E-A9D6-1C0DB74F6AE3}">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5561DF23-6C15-4EB8-8FAF-4D91A6A3705D}">
      <text>
        <r>
          <rPr>
            <sz val="9"/>
            <color rgb="FF000000"/>
            <rFont val="Tahoma"/>
            <family val="2"/>
          </rPr>
          <t xml:space="preserve">Indien de organisatie BTW plichtig is, dan dienen de kosten exclusief BTW te worden opgenomen.
</t>
        </r>
      </text>
    </comment>
    <comment ref="B38" authorId="1" shapeId="0" xr:uid="{5C5B0CFB-08FB-4CB9-B34B-650A9509469B}">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EC5A0C0F-1EE9-45F1-BBC4-BB710E6B2BE2}">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F396D08D-F1D1-44C2-ABE1-54A6CD33C88B}">
      <text>
        <r>
          <rPr>
            <sz val="9"/>
            <color indexed="81"/>
            <rFont val="Tahoma"/>
            <family val="2"/>
          </rPr>
          <t xml:space="preserve">Personeelskosten zijn kosten van eigen personeel (directe loonkosten, inclusief sociale lasten, vakantiegeld, werkgeverspremies)
</t>
        </r>
      </text>
    </comment>
    <comment ref="B67" authorId="1" shapeId="0" xr:uid="{F48D8CE9-D190-4057-946D-63C1F3FC48A5}">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0A7945EE-ACFC-45CA-AD0F-632534EB8C8C}">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C68CFF69-6D0A-4936-9121-6633D8962989}">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30A97E4D-2DC5-411A-BBDA-5FECDE41CC6F}">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CAEB30EC-7755-40F9-B173-DDA709778151}">
      <text>
        <r>
          <rPr>
            <sz val="9"/>
            <color indexed="81"/>
            <rFont val="Tahoma"/>
            <family val="2"/>
          </rPr>
          <t>Indien er een wijziging is geweest in de subsidieverlening, vul dan de bedragen in conform de gewijzigde subsidieverlening.</t>
        </r>
      </text>
    </comment>
    <comment ref="B14" authorId="1" shapeId="0" xr:uid="{162C3890-8E1C-49AE-8BA4-08F415F634A7}">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5E91E8FF-A6AF-497B-A59B-03F77A3717A5}">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D0610681-0561-4106-A29C-BFC01B9480A0}">
      <text>
        <r>
          <rPr>
            <sz val="9"/>
            <color rgb="FF000000"/>
            <rFont val="Tahoma"/>
            <family val="2"/>
          </rPr>
          <t xml:space="preserve">Indien de organisatie BTW plichtig is, dan dienen de kosten exclusief BTW te worden opgenomen.
</t>
        </r>
      </text>
    </comment>
    <comment ref="B38" authorId="1" shapeId="0" xr:uid="{552C6FE4-A431-47B6-B91B-A766817D4642}">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180FCABC-D9E3-4A43-AD89-7E74CC08C4D1}">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60BC51BC-CD58-4CB3-83DC-2C6974A6F4ED}">
      <text>
        <r>
          <rPr>
            <sz val="9"/>
            <color indexed="81"/>
            <rFont val="Tahoma"/>
            <family val="2"/>
          </rPr>
          <t xml:space="preserve">Personeelskosten zijn kosten van eigen personeel (directe loonkosten, inclusief sociale lasten, vakantiegeld, werkgeverspremies)
</t>
        </r>
      </text>
    </comment>
    <comment ref="B67" authorId="1" shapeId="0" xr:uid="{94B596C1-FB12-44B9-86A7-C03A9E5D40FD}">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01DE47B9-B46E-4416-9BB8-BC11468A5A70}">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1BF27B96-3F6D-4B02-993D-425DD3C60BC7}">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C8D2A91F-C9EC-40DD-9845-B087ECD94225}">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544FA12D-0B4B-488C-9890-5B36F3732CCC}">
      <text>
        <r>
          <rPr>
            <sz val="9"/>
            <color indexed="81"/>
            <rFont val="Tahoma"/>
            <family val="2"/>
          </rPr>
          <t>Indien er een wijziging is geweest in de subsidieverlening, vul dan de bedragen in conform de gewijzigde subsidieverlening.</t>
        </r>
      </text>
    </comment>
    <comment ref="B14" authorId="1" shapeId="0" xr:uid="{D517B53C-F178-493D-8930-5F4D0101C3AA}">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E26A2B69-A57C-41E1-BE6D-E1B2FC42E966}">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638AAB31-BAEC-4C49-8122-6D6880A5BA20}">
      <text>
        <r>
          <rPr>
            <sz val="9"/>
            <color rgb="FF000000"/>
            <rFont val="Tahoma"/>
            <family val="2"/>
          </rPr>
          <t xml:space="preserve">Indien de organisatie BTW plichtig is, dan dienen de kosten exclusief BTW te worden opgenomen.
</t>
        </r>
      </text>
    </comment>
    <comment ref="B38" authorId="1" shapeId="0" xr:uid="{219FA7D6-8B8A-4DC8-948F-6627DC65020D}">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0A29DC69-9734-4B93-B927-40FEF881EAAF}">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16B741E1-58EE-4711-883B-03BEE0579CC9}">
      <text>
        <r>
          <rPr>
            <sz val="9"/>
            <color indexed="81"/>
            <rFont val="Tahoma"/>
            <family val="2"/>
          </rPr>
          <t xml:space="preserve">Personeelskosten zijn kosten van eigen personeel (directe loonkosten, inclusief sociale lasten, vakantiegeld, werkgeverspremies)
</t>
        </r>
      </text>
    </comment>
    <comment ref="B67" authorId="1" shapeId="0" xr:uid="{142B923D-6D2A-475C-A45E-93CC1FD17B8B}">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036C94D6-A522-4E4A-8D00-594502D01FFF}">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557893E7-80E4-47B7-A170-0F8A80524FC6}">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D6989389-3314-4BE2-A541-8222479F476D}">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788F78EE-9366-4A74-8340-F79F942766A2}">
      <text>
        <r>
          <rPr>
            <sz val="9"/>
            <color indexed="81"/>
            <rFont val="Tahoma"/>
            <family val="2"/>
          </rPr>
          <t>Indien er een wijziging is geweest in de subsidieverlening, vul dan de bedragen in conform de gewijzigde subsidieverlening.</t>
        </r>
      </text>
    </comment>
    <comment ref="B14" authorId="1" shapeId="0" xr:uid="{2787CFA8-FF05-43C1-901D-6CF36A1C32A4}">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A4837359-9753-48A7-95D9-D7E88D2FCFEF}">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00508C73-74B3-42B2-9BA5-6B85EA97121B}">
      <text>
        <r>
          <rPr>
            <sz val="9"/>
            <color rgb="FF000000"/>
            <rFont val="Tahoma"/>
            <family val="2"/>
          </rPr>
          <t xml:space="preserve">Indien de organisatie BTW plichtig is, dan dienen de kosten exclusief BTW te worden opgenomen.
</t>
        </r>
      </text>
    </comment>
    <comment ref="B38" authorId="1" shapeId="0" xr:uid="{AE6D784E-C67C-4D44-87DE-839AB2FFD659}">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03423A59-5FB6-48F3-B470-061DCC70F2CB}">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462D7F2C-3108-4C6E-ADD9-67574B2E6319}">
      <text>
        <r>
          <rPr>
            <sz val="9"/>
            <color indexed="81"/>
            <rFont val="Tahoma"/>
            <family val="2"/>
          </rPr>
          <t xml:space="preserve">Personeelskosten zijn kosten van eigen personeel (directe loonkosten, inclusief sociale lasten, vakantiegeld, werkgeverspremies)
</t>
        </r>
      </text>
    </comment>
    <comment ref="B67" authorId="1" shapeId="0" xr:uid="{8B0A4DC4-CC6C-44A9-AD12-376752F754E3}">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57AD8D46-8516-4357-B584-4A7B87AD3F59}">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FDEEDCEF-8EEF-4992-BE12-0E5AE2AFB1B5}">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72231484-2626-41CF-91A1-C7C5EEB1638A}">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3203EF22-2320-4D58-873D-00013E0D29F6}">
      <text>
        <r>
          <rPr>
            <sz val="9"/>
            <color indexed="81"/>
            <rFont val="Tahoma"/>
            <family val="2"/>
          </rPr>
          <t>Indien er een wijziging is geweest in de subsidieverlening, vul dan de bedragen in conform de gewijzigde subsidieverlening.</t>
        </r>
      </text>
    </comment>
    <comment ref="B14" authorId="1" shapeId="0" xr:uid="{E3DEE95E-A9CF-471E-8FE1-C4AEE4C26C96}">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B61A09F1-2475-4A42-AB5A-047C87C4E230}">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9BAD20F7-F798-430E-ACEC-4E761B15ADCB}">
      <text>
        <r>
          <rPr>
            <sz val="9"/>
            <color rgb="FF000000"/>
            <rFont val="Tahoma"/>
            <family val="2"/>
          </rPr>
          <t xml:space="preserve">Indien de organisatie BTW plichtig is, dan dienen de kosten exclusief BTW te worden opgenomen.
</t>
        </r>
      </text>
    </comment>
    <comment ref="B38" authorId="1" shapeId="0" xr:uid="{E8B0972B-45AC-4DFE-826A-EBB93ECDB2F3}">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1B0421A3-538E-424B-9298-1BA7A9543233}">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14512072-673B-4905-AB1F-BC56A64A9F2F}">
      <text>
        <r>
          <rPr>
            <sz val="9"/>
            <color indexed="81"/>
            <rFont val="Tahoma"/>
            <family val="2"/>
          </rPr>
          <t xml:space="preserve">Personeelskosten zijn kosten van eigen personeel (directe loonkosten, inclusief sociale lasten, vakantiegeld, werkgeverspremies)
</t>
        </r>
      </text>
    </comment>
    <comment ref="B67" authorId="1" shapeId="0" xr:uid="{BBB16BBF-4FD2-422F-B3D2-F7F625AEC8EB}">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BCAB90A2-9B78-4BA6-9170-B8C8C8C2928B}">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F7BB1166-30EA-4411-9B67-C5793457E182}">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38EC0ADC-23D9-42E9-9F52-12A15CA9AB97}">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487AC9E2-B209-471A-B892-261D5F828E94}">
      <text>
        <r>
          <rPr>
            <sz val="9"/>
            <color indexed="81"/>
            <rFont val="Tahoma"/>
            <family val="2"/>
          </rPr>
          <t>Indien er een wijziging is geweest in de subsidieverlening, vul dan de bedragen in conform de gewijzigde subsidieverlening.</t>
        </r>
      </text>
    </comment>
    <comment ref="B14" authorId="1" shapeId="0" xr:uid="{EEC30C61-DF9F-4C4D-B135-C598F165AB34}">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23EF004F-5DF7-4E9D-B5E7-871C4F46D15D}">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FC4B394E-8EEF-4097-9188-AA22D9C91789}">
      <text>
        <r>
          <rPr>
            <sz val="9"/>
            <color rgb="FF000000"/>
            <rFont val="Tahoma"/>
            <family val="2"/>
          </rPr>
          <t xml:space="preserve">Indien de organisatie BTW plichtig is, dan dienen de kosten exclusief BTW te worden opgenomen.
</t>
        </r>
      </text>
    </comment>
    <comment ref="B38" authorId="1" shapeId="0" xr:uid="{F984E5AC-3332-470A-B6AF-7390137F2ACD}">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1BF28E3D-2584-4EE6-8CC2-AA08E8CAFE61}">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0E532F62-D886-4750-80B4-F308016AF549}">
      <text>
        <r>
          <rPr>
            <sz val="9"/>
            <color indexed="81"/>
            <rFont val="Tahoma"/>
            <family val="2"/>
          </rPr>
          <t xml:space="preserve">Personeelskosten zijn kosten van eigen personeel (directe loonkosten, inclusief sociale lasten, vakantiegeld, werkgeverspremies)
</t>
        </r>
      </text>
    </comment>
    <comment ref="B67" authorId="1" shapeId="0" xr:uid="{EA135123-53D8-4CFE-8418-0332F9495B55}">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CA04748D-D304-4E41-A021-A1BDA97F8E56}">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E4AF879A-7C8C-4C0C-8832-A374973ABCFA}">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22FA8C2D-E69C-47F1-A491-D65BE85FF7E6}">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85B27A4B-89AD-4120-857F-E8375B0A80CA}">
      <text>
        <r>
          <rPr>
            <sz val="9"/>
            <color indexed="81"/>
            <rFont val="Tahoma"/>
            <family val="2"/>
          </rPr>
          <t>Indien er een wijziging is geweest in de subsidieverlening, vul dan de bedragen in conform de gewijzigde subsidieverlening.</t>
        </r>
      </text>
    </comment>
    <comment ref="B14" authorId="1" shapeId="0" xr:uid="{2F63BCCC-92BA-4B43-BE84-E6C7D5130C03}">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5C1DB0BA-24E8-4F31-B736-C0797F7571B5}">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BE305273-E682-4208-BD38-7AA5EEDB265D}">
      <text>
        <r>
          <rPr>
            <sz val="9"/>
            <color rgb="FF000000"/>
            <rFont val="Tahoma"/>
            <family val="2"/>
          </rPr>
          <t xml:space="preserve">Indien de organisatie BTW plichtig is, dan dienen de kosten exclusief BTW te worden opgenomen.
</t>
        </r>
      </text>
    </comment>
    <comment ref="B38" authorId="1" shapeId="0" xr:uid="{EA8AD349-343D-4ACC-BA94-54A804076694}">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420A1AC9-E452-46AE-A613-01C471164C1D}">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7EB65508-88E8-4A8A-BEF6-1C12F0146F5F}">
      <text>
        <r>
          <rPr>
            <sz val="9"/>
            <color indexed="81"/>
            <rFont val="Tahoma"/>
            <family val="2"/>
          </rPr>
          <t xml:space="preserve">Personeelskosten zijn kosten van eigen personeel (directe loonkosten, inclusief sociale lasten, vakantiegeld, werkgeverspremies)
</t>
        </r>
      </text>
    </comment>
    <comment ref="B67" authorId="1" shapeId="0" xr:uid="{B649FD53-6DD7-4766-ACBA-06EA4C6C4B53}">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E57A8298-2655-41A9-93BD-46C2D91C34E9}">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D8B10490-D782-497B-A8EA-7B6CCEDA28BA}">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7CC88369-D2CE-4437-A5DE-72E1EEE9C0EA}">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677239EC-DB82-4172-BE96-72375D189DB8}">
      <text>
        <r>
          <rPr>
            <sz val="9"/>
            <color indexed="81"/>
            <rFont val="Tahoma"/>
            <family val="2"/>
          </rPr>
          <t>Indien er een wijziging is geweest in de subsidieverlening, vul dan de bedragen in conform de gewijzigde subsidieverlening.</t>
        </r>
      </text>
    </comment>
    <comment ref="B14" authorId="1" shapeId="0" xr:uid="{2DEEB99B-A524-48AD-A248-C6ED90CFABDB}">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7E69B2F3-C357-4D20-9EDA-673181AD3FEE}">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E845FFC6-8090-4D9F-839B-BAF010430BB6}">
      <text>
        <r>
          <rPr>
            <sz val="9"/>
            <color rgb="FF000000"/>
            <rFont val="Tahoma"/>
            <family val="2"/>
          </rPr>
          <t xml:space="preserve">Indien de organisatie BTW plichtig is, dan dienen de kosten exclusief BTW te worden opgenomen.
</t>
        </r>
      </text>
    </comment>
    <comment ref="B38" authorId="1" shapeId="0" xr:uid="{8711E1E7-3B74-4BC0-92E5-65BE63BD0EF6}">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1E705E08-2122-41B7-B6C7-229F3F5CE9C8}">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A2B321EE-56E2-4EB8-A0FB-E444F33243E5}">
      <text>
        <r>
          <rPr>
            <sz val="9"/>
            <color indexed="81"/>
            <rFont val="Tahoma"/>
            <family val="2"/>
          </rPr>
          <t xml:space="preserve">Personeelskosten zijn kosten van eigen personeel (directe loonkosten, inclusief sociale lasten, vakantiegeld, werkgeverspremies)
</t>
        </r>
      </text>
    </comment>
    <comment ref="B67" authorId="1" shapeId="0" xr:uid="{C820C736-346E-4BC2-947D-0E0B125071F5}">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C6C505D2-C9EB-425E-A869-D25CDB0FA1E9}">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F8040F8C-4FB8-4CDD-92E1-2936BC815036}">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C47D08FE-9F86-4BB0-93A9-F76F7176850F}">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78EA6412-1BB4-40F1-AB95-FD5275AA2C4A}">
      <text>
        <r>
          <rPr>
            <sz val="9"/>
            <color indexed="81"/>
            <rFont val="Tahoma"/>
            <family val="2"/>
          </rPr>
          <t>Indien er een wijziging is geweest in de subsidieverlening, vul dan de bedragen in conform de gewijzigde subsidieverlening.</t>
        </r>
      </text>
    </comment>
    <comment ref="B14" authorId="1" shapeId="0" xr:uid="{25DA4397-DD38-44CA-9B81-B30C062BF664}">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0A0CD28A-CC20-40C9-ADC9-B33D75E2E179}">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8DC37A6C-4DA6-4AF7-AD0E-E59E05F44E78}">
      <text>
        <r>
          <rPr>
            <sz val="9"/>
            <color rgb="FF000000"/>
            <rFont val="Tahoma"/>
            <family val="2"/>
          </rPr>
          <t xml:space="preserve">Indien de organisatie BTW plichtig is, dan dienen de kosten exclusief BTW te worden opgenomen.
</t>
        </r>
      </text>
    </comment>
    <comment ref="B38" authorId="1" shapeId="0" xr:uid="{C33C82CA-0FE8-4B3D-B06A-C1DA78CA2A57}">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CFAFF6EE-07D1-405C-A61F-65D400AC8C5E}">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7449227A-0C91-46B4-BED9-75365705754A}">
      <text>
        <r>
          <rPr>
            <sz val="9"/>
            <color indexed="81"/>
            <rFont val="Tahoma"/>
            <family val="2"/>
          </rPr>
          <t xml:space="preserve">Personeelskosten zijn kosten van eigen personeel (directe loonkosten, inclusief sociale lasten, vakantiegeld, werkgeverspremies)
</t>
        </r>
      </text>
    </comment>
    <comment ref="B67" authorId="1" shapeId="0" xr:uid="{755944F3-20FD-48B2-8F1D-A574DD55B4A6}">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2019F609-505D-49E3-A825-77609BC79E46}">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E0D3CCDB-EBBE-4A7C-966F-5093E98599ED}">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EA41FC5E-7BDF-477B-953D-9CAD247459FC}">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8366D1A1-6805-4940-9952-CB0165B77D58}">
      <text>
        <r>
          <rPr>
            <sz val="9"/>
            <color indexed="81"/>
            <rFont val="Tahoma"/>
            <family val="2"/>
          </rPr>
          <t>Indien er een wijziging is geweest in de subsidieverlening, vul dan de bedragen in conform de gewijzigde subsidieverlening.</t>
        </r>
      </text>
    </comment>
    <comment ref="B14" authorId="1" shapeId="0" xr:uid="{03F2F59A-FB0C-4A6E-B9B9-A59CA26BC5AA}">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55E8E21A-DB8B-4303-8118-4D0BFC9BC6B1}">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70621B89-00D7-4410-9923-EA9AD9F04CB5}">
      <text>
        <r>
          <rPr>
            <sz val="9"/>
            <color rgb="FF000000"/>
            <rFont val="Tahoma"/>
            <family val="2"/>
          </rPr>
          <t xml:space="preserve">Indien de organisatie BTW plichtig is, dan dienen de kosten exclusief BTW te worden opgenomen.
</t>
        </r>
      </text>
    </comment>
    <comment ref="B38" authorId="1" shapeId="0" xr:uid="{9C3093BD-4030-4508-ABBD-8E98B7DCC261}">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A30C38DA-C4AE-4E42-A6FD-DB6D508A1292}">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CA9DA0DC-64CE-4A48-A534-2299B46B6932}">
      <text>
        <r>
          <rPr>
            <sz val="9"/>
            <color indexed="81"/>
            <rFont val="Tahoma"/>
            <family val="2"/>
          </rPr>
          <t xml:space="preserve">Personeelskosten zijn kosten van eigen personeel (directe loonkosten, inclusief sociale lasten, vakantiegeld, werkgeverspremies)
</t>
        </r>
      </text>
    </comment>
    <comment ref="B67" authorId="1" shapeId="0" xr:uid="{B2151CEF-DA86-4809-A3B0-C6124B9DF1A3}">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AFD1B0B1-8809-40CD-892B-B12F97BBD185}">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352FAF6F-E0A5-4545-B35D-20A2A63B971B}">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F3885604-7FFA-43AE-98E6-10F81E42B28C}">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Wong, C.H. (Chui Hfan)</author>
    <author>Hofland, M.R.A. (Marcel)</author>
  </authors>
  <commentList>
    <comment ref="C6" authorId="0" shapeId="0" xr:uid="{3927E4E5-73F3-4805-9FA4-87FC4DA420DC}">
      <text>
        <r>
          <rPr>
            <sz val="9"/>
            <color indexed="81"/>
            <rFont val="Tahoma"/>
            <family val="2"/>
          </rPr>
          <t>Indien er een wijziging is geweest in de subsidieverlening, vul dan de bedragen in conform de gewijzigde subsidieverlening.</t>
        </r>
      </text>
    </comment>
    <comment ref="B14" authorId="1" shapeId="0" xr:uid="{E5AA849B-0E9F-4E64-BB22-2F872ECA22A6}">
      <text>
        <r>
          <rPr>
            <sz val="9"/>
            <color rgb="FF000000"/>
            <rFont val="Tahoma"/>
            <family val="2"/>
          </rPr>
          <t xml:space="preserve">Personeelskosten zijn kosten van eigen personeel (directe loonkosten, inclusief sociale lasten, vakantiegeld, werkgeverspremies)
</t>
        </r>
        <r>
          <rPr>
            <sz val="9"/>
            <color rgb="FF000000"/>
            <rFont val="Tahoma"/>
            <family val="2"/>
          </rPr>
          <t xml:space="preserve">
</t>
        </r>
        <r>
          <rPr>
            <sz val="9"/>
            <color rgb="FF000000"/>
            <rFont val="Tahoma"/>
            <family val="2"/>
          </rPr>
          <t>Gederfde inkomsten komen niet voor subsidie in aanmerking</t>
        </r>
      </text>
    </comment>
    <comment ref="B27" authorId="1" shapeId="0" xr:uid="{EF2CE153-099E-4087-B9AC-387F1ABD1228}">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28" authorId="1" shapeId="0" xr:uid="{73CEB99B-E652-4C68-8859-857CD523F419}">
      <text>
        <r>
          <rPr>
            <sz val="9"/>
            <color rgb="FF000000"/>
            <rFont val="Tahoma"/>
            <family val="2"/>
          </rPr>
          <t xml:space="preserve">Indien de organisatie BTW plichtig is, dan dienen de kosten exclusief BTW te worden opgenomen.
</t>
        </r>
      </text>
    </comment>
    <comment ref="B38" authorId="1" shapeId="0" xr:uid="{4BE00467-7260-4507-8CCB-CC50C981BD3A}">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39" authorId="1" shapeId="0" xr:uid="{E878B26D-B0D3-4FAE-B842-C9B29813E4DD}">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 ref="B54" authorId="1" shapeId="0" xr:uid="{F6C31159-05AB-4A8F-88A7-DA56671CD61D}">
      <text>
        <r>
          <rPr>
            <sz val="9"/>
            <color indexed="81"/>
            <rFont val="Tahoma"/>
            <family val="2"/>
          </rPr>
          <t xml:space="preserve">Personeelskosten zijn kosten van eigen personeel (directe loonkosten, inclusief sociale lasten, vakantiegeld, werkgeverspremies)
</t>
        </r>
      </text>
    </comment>
    <comment ref="B67" authorId="1" shapeId="0" xr:uid="{2930FBDD-ADFF-4055-9523-464861AA3EC3}">
      <text>
        <r>
          <rPr>
            <sz val="9"/>
            <color rgb="FF000000"/>
            <rFont val="Tahoma"/>
            <family val="2"/>
          </rPr>
          <t xml:space="preserve">Materiële kosten die direct aan de te subsidiëren activiteit kunnen worden toegerekend. Bijvoorbeeld drukwerkkosten, kosten van huur accomodatie (ten behoeve van projectoverleg) of binnenlandse reiskosten voor projectoverleg
</t>
        </r>
      </text>
    </comment>
    <comment ref="F68" authorId="1" shapeId="0" xr:uid="{BA1368F4-532F-4BA1-903B-B182CB48FB78}">
      <text>
        <r>
          <rPr>
            <sz val="9"/>
            <color indexed="81"/>
            <rFont val="Tahoma"/>
            <family val="2"/>
          </rPr>
          <t>Indien de organisatie BTW plichtig is, dan dienen de kosten exclusief BTW te worden opgenomen</t>
        </r>
        <r>
          <rPr>
            <b/>
            <sz val="9"/>
            <color indexed="81"/>
            <rFont val="Tahoma"/>
            <family val="2"/>
          </rPr>
          <t>.</t>
        </r>
        <r>
          <rPr>
            <sz val="9"/>
            <color indexed="81"/>
            <rFont val="Tahoma"/>
            <family val="2"/>
          </rPr>
          <t xml:space="preserve">
</t>
        </r>
      </text>
    </comment>
    <comment ref="B78" authorId="1" shapeId="0" xr:uid="{26D1DE4C-BFCC-458C-B680-75AC12BB5696}">
      <text>
        <r>
          <rPr>
            <sz val="9"/>
            <color rgb="FF000000"/>
            <rFont val="Tahoma"/>
            <family val="2"/>
          </rPr>
          <t xml:space="preserve">Overige kosten die direct aan de te subsidiëren activiteit kunnen worden toegerekend. Bijvoorbeeld kosten voor uitbesteding van een deel van het project (inhuur derden/externe adviseur), of kosten  voor inhuur/inlenen van personeel.
</t>
        </r>
      </text>
    </comment>
    <comment ref="F79" authorId="1" shapeId="0" xr:uid="{C948179B-75B6-48B5-8194-A5E498D450BB}">
      <text>
        <r>
          <rPr>
            <sz val="9"/>
            <color rgb="FF000000"/>
            <rFont val="Tahoma"/>
            <family val="2"/>
          </rPr>
          <t>Indien de organisatie BTW plichtig is, dan dienen de kosten exclusief BTW te worden opgenomen</t>
        </r>
        <r>
          <rPr>
            <b/>
            <sz val="9"/>
            <color rgb="FF000000"/>
            <rFont val="Tahoma"/>
            <family val="2"/>
          </rPr>
          <t>.</t>
        </r>
        <r>
          <rPr>
            <sz val="9"/>
            <color rgb="FF000000"/>
            <rFont val="Tahoma"/>
            <family val="2"/>
          </rPr>
          <t xml:space="preserve">
</t>
        </r>
      </text>
    </comment>
  </commentList>
</comments>
</file>

<file path=xl/sharedStrings.xml><?xml version="1.0" encoding="utf-8"?>
<sst xmlns="http://schemas.openxmlformats.org/spreadsheetml/2006/main" count="845" uniqueCount="93">
  <si>
    <t>Projecttitel:</t>
  </si>
  <si>
    <t>Kleine onderneming</t>
  </si>
  <si>
    <t>1.</t>
  </si>
  <si>
    <t>Uurtarief</t>
  </si>
  <si>
    <t>Uren</t>
  </si>
  <si>
    <t>Uren x tarief</t>
  </si>
  <si>
    <t>2.</t>
  </si>
  <si>
    <t>Omschrijving</t>
  </si>
  <si>
    <t>Kosten</t>
  </si>
  <si>
    <t>Totale projectkosten</t>
  </si>
  <si>
    <t>[Ruimte voor toelichting]</t>
  </si>
  <si>
    <t>PERSONEELSKOSTEN</t>
  </si>
  <si>
    <t>Subtotaal Personeelskosten:</t>
  </si>
  <si>
    <t>Vult u alleen de geel gemarkeerde vakken in. De witte vakken kunnen formules bevatten. Deze niet wijzigen aub. Indien nodig kunnen extra regels worden toegevoegd. Let hierbij goed op de formules voor een correcte berekening.</t>
  </si>
  <si>
    <t>Naam Aanvrager:</t>
  </si>
  <si>
    <t>MATERIELE KOSTEN</t>
  </si>
  <si>
    <t>Subtotaal Materiele kosten:</t>
  </si>
  <si>
    <t>Totale kosten</t>
  </si>
  <si>
    <t>Opmerking</t>
  </si>
  <si>
    <t>Materiële kosten</t>
  </si>
  <si>
    <t>OVERIGE KOSTEN</t>
  </si>
  <si>
    <t>Overige kosten</t>
  </si>
  <si>
    <t>Subtotaal Overige kosten:</t>
  </si>
  <si>
    <t>3.</t>
  </si>
  <si>
    <t>4.</t>
  </si>
  <si>
    <t>Op de SOW-regeling is de volgende regelgeving van toepassing:</t>
  </si>
  <si>
    <t>- Kaderwet VWS</t>
  </si>
  <si>
    <t>- Kaderregeling subsidies OCW, SZW en VWS</t>
  </si>
  <si>
    <t>Projecttitel</t>
  </si>
  <si>
    <t>Werkzaamheden/Subactiviteiten</t>
  </si>
  <si>
    <t>… bijv. zaalhuur ten behoeve van projectoverleg</t>
  </si>
  <si>
    <t>… bijv. productiekosten van de communicatiemiddelen</t>
  </si>
  <si>
    <t>In het spreadsheet zijn voorbeelden opgenomen van werkzaamheden en subactiviteiten die u dient aan te passen op basis van uw eigen activiteitenplan. Vergeet de genoemde voorbeelden niet weg te halen.</t>
  </si>
  <si>
    <t>Deelnemer 2</t>
  </si>
  <si>
    <t>Deelnemer 3</t>
  </si>
  <si>
    <t>Deelnemer 4</t>
  </si>
  <si>
    <t>Deelnemer 7</t>
  </si>
  <si>
    <t>Deelnemer 6</t>
  </si>
  <si>
    <t>Deelnemer 8</t>
  </si>
  <si>
    <t>Deelnemer 9</t>
  </si>
  <si>
    <t>Deelnemer 10</t>
  </si>
  <si>
    <t>Deelnemer 11</t>
  </si>
  <si>
    <t>Deelnemer 12</t>
  </si>
  <si>
    <t>Penvoerder:</t>
  </si>
  <si>
    <t>Totalen:</t>
  </si>
  <si>
    <t>Totaalblad Subsidieregeling Ondersteuning Wijkverpleging 2021-2023</t>
  </si>
  <si>
    <t>Artikel 31 AGVV, opleidingssteun</t>
  </si>
  <si>
    <t>Middelgrote onderneming</t>
  </si>
  <si>
    <t>Grote onderneming</t>
  </si>
  <si>
    <r>
      <t xml:space="preserve">Een </t>
    </r>
    <r>
      <rPr>
        <i/>
        <sz val="9"/>
        <color rgb="FF000000"/>
        <rFont val="Verdana"/>
        <family val="2"/>
      </rPr>
      <t>kleine onderneming</t>
    </r>
    <r>
      <rPr>
        <sz val="9"/>
        <color rgb="FF000000"/>
        <rFont val="Verdana"/>
        <family val="2"/>
      </rPr>
      <t xml:space="preserve"> is een onderneming waar minder dan 50 personen werkzaam zijn en waarvan de jaaromzet of het jaarlijkse balanstotaal € 10 miljoen niet overschrijdt. Een </t>
    </r>
    <r>
      <rPr>
        <i/>
        <sz val="9"/>
        <color rgb="FF000000"/>
        <rFont val="Verdana"/>
        <family val="2"/>
      </rPr>
      <t>middelgrote onderneming</t>
    </r>
    <r>
      <rPr>
        <sz val="9"/>
        <color rgb="FF000000"/>
        <rFont val="Verdana"/>
        <family val="2"/>
      </rPr>
      <t xml:space="preserve"> is een onderneming waar minder dan 250 personen werkzaam zijn en waarvan de jaaromzet € 50 miljoen en/ of het jaarlijkse balanstotaal € 43 miljoen niet overschrijdt. De overige ondernemingen worden aangeduid als </t>
    </r>
    <r>
      <rPr>
        <i/>
        <sz val="9"/>
        <color rgb="FF000000"/>
        <rFont val="Verdana"/>
        <family val="2"/>
      </rPr>
      <t>grote ondernemingen</t>
    </r>
    <r>
      <rPr>
        <sz val="9"/>
        <color rgb="FF000000"/>
        <rFont val="Verdana"/>
        <family val="2"/>
      </rPr>
      <t>. Deze steunpercentages geven aan dat niet het gehele bedrag voor subsidie in aanmerking kan komen, maar slechts een bepaald gedeelte. Voor het overige gedeelte moet de subsidieontvanger zelf financiering vinden.</t>
    </r>
  </si>
  <si>
    <t>(optioneel)</t>
  </si>
  <si>
    <t xml:space="preserve">Is uw organisatie BTW plichtig: </t>
  </si>
  <si>
    <t xml:space="preserve">Subsidieverlening per deelnemer per activiteit </t>
  </si>
  <si>
    <t>Penvoerder</t>
  </si>
  <si>
    <t>Vul de subsidiebedragen per activiteit in die u heeft ontvangen bij de verlening</t>
  </si>
  <si>
    <t>Totale subsidieverlening</t>
  </si>
  <si>
    <t>Activiteit B:</t>
  </si>
  <si>
    <t>Activiteit C:</t>
  </si>
  <si>
    <t>Activiteit B: het opzetten van een duurzaam team herkenbare en aanspreekbare wijkverpleging</t>
  </si>
  <si>
    <t>Werkelijke kosten</t>
  </si>
  <si>
    <t>… bijv. coordinatie/projectmanagement</t>
  </si>
  <si>
    <t>… bijv. afstemming rol/taakverdeling</t>
  </si>
  <si>
    <t>… bijv. effectmeting</t>
  </si>
  <si>
    <t>… bijv. inhuur externe expertise voor begeleiding</t>
  </si>
  <si>
    <t>Totaal Activiteit B:</t>
  </si>
  <si>
    <t>Activiteit C: het verbeteren van de samenwerking in de keten</t>
  </si>
  <si>
    <t>… bijv. effectmeting van vroegsignalering en preventie</t>
  </si>
  <si>
    <t>Totaal Activiteit C:</t>
  </si>
  <si>
    <t>Begrote kosten</t>
  </si>
  <si>
    <t>Totale subsidie voor deze aanvraag:</t>
  </si>
  <si>
    <t>Activiteit B</t>
  </si>
  <si>
    <t>Activiteit C</t>
  </si>
  <si>
    <t>Deelnemer 5</t>
  </si>
  <si>
    <t>Invulwijzer voor het financieel verslag voor Subsidieregeling Ondersteuning Wijkverpleging 2021-2023</t>
  </si>
  <si>
    <t>Ik maak u erop attent dat uw project in de steekproef kan vallen. In dat geval kan ik u verzoeken informatie aan te leveren voor de inhoudelijke en financiële afhandeling van uw project.</t>
  </si>
  <si>
    <t>Hieronder treft u de artikelen aan uit de regeling die relevant zijn voor het financieel verslag:</t>
  </si>
  <si>
    <t>Totalen</t>
  </si>
  <si>
    <t>Totale subsidieverlening Subsidieregeling Ondersteuning Wijkverpleging 2021-2023</t>
  </si>
  <si>
    <t>Personeelskosten</t>
  </si>
  <si>
    <t>Indicatie subsidie*</t>
  </si>
  <si>
    <t>* Hierbij wordt er geen rekening gehouden met de verdeling van subsidie over de deelnemers</t>
  </si>
  <si>
    <t>Uiterlijk 22 weken na afloop van het project dient u een aanvraag tot vaststelling van de subsidie in. De vaststellingsaanvraag gaat vergezeld met een activiteitenverslag. Indien uw subsidie meer dan € 125.000,- bedraagt dient u een financieel verslag (overeenkomstig het Controleprotocol horend bij Kaderregeling OCW, SZW en VWS) in. Indien per partner de vaststelling meer dan € 125.000,- bedraagt dient u per partner een Contoleverklaring in.</t>
  </si>
  <si>
    <t>Voor de activiteiten B &amp; C</t>
  </si>
  <si>
    <t>Voor activiteiten B &amp; C</t>
  </si>
  <si>
    <t>ja</t>
  </si>
  <si>
    <t>nee</t>
  </si>
  <si>
    <t>Subsidieregeling Ondersteuning Wijkverpleging 2021-2023</t>
  </si>
  <si>
    <t>Samenwerkingsverband</t>
  </si>
  <si>
    <t>Activiteiten B en C</t>
  </si>
  <si>
    <t>Versienummer:  20231123</t>
  </si>
  <si>
    <r>
      <rPr>
        <b/>
        <sz val="9"/>
        <rFont val="Arial"/>
        <family val="2"/>
      </rPr>
      <t>Toelichting op de subsidiabele loonkosten</t>
    </r>
    <r>
      <rPr>
        <sz val="9"/>
        <rFont val="Arial"/>
        <family val="2"/>
      </rPr>
      <t xml:space="preserve">
* Bruto loon volgens salaristabel behorend bij CAO (schaal/trede) of de individuele arbeidsovereenkomst
* Vakantie-uitkering
* Niet van winst afhankelijke eindejaarsuitkering/13e maand
* Werkgeverslasten:
- Werkgeversdeel pensioenpremie
- WW premie
- WIA/WAO-premie
- Bijdrage Zorgverzekeringswet (ZVW)
* Overige werkgeverspremies voor werkloosheids- en ziektekostenuitkeringen
* Het uurtarief dient vervolgens bepaald te worden op basis van het aantal productieve uren per jaar dat in uw organisatie gangbaar is. Dit getal is in ieder geval exclusief uren voor verlof en ziekte.
U kunt nu kiezen of u voor het bepalen van de loonkosten gebruik maakt van de werkelijke uurtarieven van de betrokken medewerkers of uitgaat van een gemiddeld uurtarief per functiegroep. 
Als u kiest voor gemiddelde uurtarieven moet u de volgende berekening hanteren: 
</t>
    </r>
    <r>
      <rPr>
        <b/>
        <sz val="9"/>
        <rFont val="Arial"/>
        <family val="2"/>
      </rPr>
      <t xml:space="preserve">Berekening gemiddeld uurtarief 
</t>
    </r>
    <r>
      <rPr>
        <sz val="9"/>
        <rFont val="Arial"/>
        <family val="2"/>
      </rPr>
      <t xml:space="preserve">
1. Bepaal de functiegroep (conform CAO VVT) per zorgprofessional. 
2. Bepaal het gemiddelde bruto jaarsalaris bij 40-urige werkweek (inclusief niet-prestatie gebonden eindejaarsuitkering en inclusief vakantie-uitkering) per functiegroep.
3. Pas op dit bedrag een forfaitaire opslag toe. Neem in deze opslag de werkgeverslasten als pensioenpremies en verzekeringspremies en overige werkgeverspremies mee. 
4. Deel het bedrag bij stap 3 door 1.720 uur (bij 40-urige werkweek) om het gemiddelde uurtarief te bepalen.  
Als er geen sprake is van een 40-urige werkweek, houd dan rekening met een deeltijdfactor. Het aantal uren wordt dan volgens het dienstverband gedeeld door 40 en vervolgens vermenigvuldigd met 1.720. Als er bijvoorbeeld sprake is van een deeltijdcontract van 18 uur, dan wordt het aantal uren zo berekend: 18/40 x 1.720 = 774 uur.</t>
    </r>
  </si>
  <si>
    <r>
      <rPr>
        <b/>
        <sz val="9"/>
        <color theme="1"/>
        <rFont val="Arial"/>
        <family val="2"/>
      </rPr>
      <t xml:space="preserve">Artikel 7 Subsidiabele kosten
</t>
    </r>
    <r>
      <rPr>
        <sz val="9"/>
        <color theme="1"/>
        <rFont val="Arial"/>
        <family val="2"/>
      </rPr>
      <t>1.De kosten voor het uitvoeren van de activiteiten, bedoeld in artikel 3, die voor subsidie in aanmerking komen, betreffen:
a.bij de activiteiten onder a, de directe loonkosten van uitsluitend de deelnemende verpleegkundigen en de verpleegkundigen die als begeleider optreden, alsmede de kosten voor de extern ingehuurde deelnemende verpleegkundigen, tot een maximum van 50% van de totale directe loonkosten en kosten voor externe inhuur van activiteit a;
b.bij de activiteiten b tot en met h, de personele kosten, materiële kosten en overige kosten tot een maximum van 75% van de totale kosten van activiteiten b tot en met h;
c.bij de activiteiten e tot en met g, de eenmalige implementatiekosten van hard- en software, tot een maximum van 30% van de totale implementatiekosten van activiteiten e tot en met g;
d.bij activiteit i, de personele kosten, materiële kosten en overige kosten waarbij de maximale vergoeding van de totale kosten afhankelijk is van de voorwaarden in de algemene groepsvrijstellingsverordening.
2. Bij de activiteiten in artikel 3, onder e tot en met g, komen de doorlopende kosten van hard- en software niet voor subsidie in aanmerking.</t>
    </r>
  </si>
  <si>
    <r>
      <t xml:space="preserve">Dit format helpt u bij het invullen van de vaststelling voor uw project en is bedoeld voor de activiteiten B en C. </t>
    </r>
    <r>
      <rPr>
        <b/>
        <sz val="9"/>
        <rFont val="Arial"/>
        <family val="2"/>
      </rPr>
      <t>Voor de activiteiten A, D, E, F en G van de subsidieregeling vult u het andere format 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</si>
</sst>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 #,##0_ ;_ &quot;€&quot;\ * \-#,##0_ ;_ &quot;€&quot;\ * &quot;-&quot;_ ;_ @_ "/>
    <numFmt numFmtId="44" formatCode="_ &quot;€&quot;\ * #,##0.00_ ;_ &quot;€&quot;\ * \-#,##0.00_ ;_ &quot;€&quot;\ * &quot;-&quot;??_ ;_ @_ "/>
    <numFmt numFmtId="43" formatCode="_ * #,##0.00_ ;_ * \-#,##0.00_ ;_ * &quot;-&quot;??_ ;_ @_ "/>
    <numFmt numFmtId="164" formatCode="_-* #,##0_-;_-* #,##0\-;_-* &quot;-&quot;??_-;_-@_-"/>
    <numFmt numFmtId="165" formatCode="&quot;€&quot;\ #,##0.00_-"/>
    <numFmt numFmtId="166" formatCode="_ * #,##0_ ;_ * \-#,##0_ ;_ * &quot;-&quot;??_ ;_ @_ "/>
    <numFmt numFmtId="167" formatCode="&quot;€&quot;\ #,##0.00"/>
    <numFmt numFmtId="168" formatCode="&quot;€&quot;\ #,##0"/>
    <numFmt numFmtId="169" formatCode="_ &quot;€&quot;\ * #,##0_ ;_ &quot;€&quot;\ * \-#,##0_ ;_ &quot;€&quot;\ * &quot;-&quot;??_ ;_ @_ "/>
  </numFmts>
  <fonts count="41"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b/>
      <sz val="12"/>
      <color indexed="8"/>
      <name val="Arial"/>
      <family val="2"/>
    </font>
    <font>
      <b/>
      <sz val="12"/>
      <color theme="0"/>
      <name val="Arial"/>
      <family val="2"/>
    </font>
    <font>
      <sz val="10"/>
      <name val="Arial"/>
      <family val="2"/>
    </font>
    <font>
      <sz val="9"/>
      <color rgb="FF000000"/>
      <name val="Tahoma"/>
      <family val="2"/>
    </font>
    <font>
      <b/>
      <sz val="9"/>
      <color rgb="FF000000"/>
      <name val="Tahoma"/>
      <family val="2"/>
    </font>
    <font>
      <b/>
      <sz val="11"/>
      <color theme="1"/>
      <name val="Calibri"/>
      <family val="2"/>
      <scheme val="minor"/>
    </font>
    <font>
      <sz val="9"/>
      <color indexed="81"/>
      <name val="Tahoma"/>
      <family val="2"/>
    </font>
    <font>
      <sz val="9"/>
      <color rgb="FF000000"/>
      <name val="Verdana"/>
      <family val="2"/>
    </font>
    <font>
      <i/>
      <sz val="9"/>
      <color rgb="FF000000"/>
      <name val="Verdana"/>
      <family val="2"/>
    </font>
    <font>
      <b/>
      <sz val="9"/>
      <color rgb="FFFF0000"/>
      <name val="Arial"/>
      <family val="2"/>
    </font>
    <font>
      <b/>
      <sz val="9"/>
      <color theme="1"/>
      <name val="Arial"/>
      <family val="2"/>
    </font>
    <font>
      <sz val="9"/>
      <color theme="1"/>
      <name val="Arial"/>
      <family val="2"/>
    </font>
    <font>
      <b/>
      <sz val="9"/>
      <color indexed="81"/>
      <name val="Tahoma"/>
      <family val="2"/>
    </font>
    <font>
      <b/>
      <sz val="11"/>
      <color theme="1"/>
      <name val="Arial"/>
      <family val="2"/>
    </font>
    <font>
      <sz val="9"/>
      <color rgb="FF00B050"/>
      <name val="Arial"/>
      <family val="2"/>
    </font>
    <font>
      <sz val="12"/>
      <color indexed="8"/>
      <name val="Arial"/>
      <family val="2"/>
    </font>
    <font>
      <b/>
      <sz val="11"/>
      <color rgb="FFFF0000"/>
      <name val="Arial"/>
      <family val="2"/>
    </font>
    <font>
      <sz val="11"/>
      <color theme="1"/>
      <name val="Arial"/>
      <family val="2"/>
    </font>
    <font>
      <sz val="11"/>
      <color rgb="FF00B050"/>
      <name val="Arial"/>
      <family val="2"/>
    </font>
    <font>
      <b/>
      <sz val="11"/>
      <color theme="0"/>
      <name val="Arial"/>
      <family val="2"/>
    </font>
    <font>
      <sz val="11"/>
      <color rgb="FF000000"/>
      <name val="Arial"/>
      <family val="2"/>
    </font>
    <font>
      <b/>
      <sz val="20"/>
      <color theme="1"/>
      <name val="Arial"/>
      <family val="2"/>
    </font>
    <font>
      <sz val="20"/>
      <color theme="1"/>
      <name val="Arial"/>
      <family val="2"/>
    </font>
    <font>
      <b/>
      <sz val="16"/>
      <color rgb="FFFF0000"/>
      <name val="Arial"/>
      <family val="2"/>
    </font>
    <font>
      <sz val="16"/>
      <color theme="1"/>
      <name val="Arial"/>
      <family val="2"/>
    </font>
    <font>
      <b/>
      <sz val="18"/>
      <color rgb="FF007BC7"/>
      <name val="RijksoverheidSansHeadingTT"/>
      <family val="2"/>
    </font>
    <font>
      <sz val="18"/>
      <color rgb="FF007BC7"/>
      <name val="RijksoverheidSansHeadingTT"/>
      <family val="2"/>
    </font>
    <font>
      <sz val="12"/>
      <color rgb="FFD52B1E"/>
      <name val="Verdana"/>
      <family val="2"/>
    </font>
    <font>
      <sz val="9"/>
      <color theme="1"/>
      <name val="Calibri"/>
      <family val="2"/>
      <scheme val="minor"/>
    </font>
    <font>
      <sz val="9"/>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0070C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7" tint="0.39997558519241921"/>
        <bgColor indexed="64"/>
      </patternFill>
    </fill>
  </fills>
  <borders count="4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diagonal/>
    </border>
    <border>
      <left/>
      <right/>
      <top style="thin">
        <color theme="0"/>
      </top>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226">
    <xf numFmtId="0" fontId="0" fillId="0" borderId="0" xfId="0"/>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0" fontId="1" fillId="0" borderId="0" xfId="0" applyFont="1" applyFill="1"/>
    <xf numFmtId="3" fontId="3" fillId="3" borderId="11" xfId="1" applyNumberFormat="1" applyFont="1" applyFill="1" applyBorder="1" applyAlignment="1" applyProtection="1">
      <alignment vertical="center"/>
      <protection locked="0"/>
    </xf>
    <xf numFmtId="0" fontId="13" fillId="8" borderId="0" xfId="0" applyFont="1" applyFill="1" applyAlignment="1">
      <alignment vertical="top" wrapText="1"/>
    </xf>
    <xf numFmtId="0" fontId="13" fillId="5"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7" fontId="3" fillId="3" borderId="0" xfId="1" applyNumberFormat="1" applyFont="1" applyFill="1" applyBorder="1" applyAlignment="1" applyProtection="1">
      <alignment vertical="center"/>
      <protection locked="0"/>
    </xf>
    <xf numFmtId="168" fontId="3" fillId="3" borderId="0" xfId="1" applyNumberFormat="1" applyFont="1" applyFill="1" applyBorder="1" applyAlignment="1" applyProtection="1">
      <alignment vertical="center"/>
      <protection locked="0"/>
    </xf>
    <xf numFmtId="0" fontId="16" fillId="0" borderId="0" xfId="0" applyFont="1"/>
    <xf numFmtId="0" fontId="0" fillId="0" borderId="13" xfId="0" applyBorder="1"/>
    <xf numFmtId="9" fontId="0" fillId="0" borderId="13" xfId="2" applyFont="1" applyBorder="1"/>
    <xf numFmtId="0" fontId="0" fillId="5" borderId="0" xfId="0" applyFill="1"/>
    <xf numFmtId="0" fontId="0" fillId="7" borderId="0" xfId="0" applyFill="1"/>
    <xf numFmtId="164" fontId="3" fillId="2" borderId="3" xfId="1" applyNumberFormat="1" applyFont="1" applyFill="1" applyBorder="1" applyAlignment="1" applyProtection="1">
      <alignment horizontal="left" vertical="center"/>
      <protection locked="0"/>
    </xf>
    <xf numFmtId="168" fontId="3" fillId="5" borderId="0" xfId="1" applyNumberFormat="1" applyFont="1" applyFill="1" applyBorder="1" applyAlignment="1" applyProtection="1">
      <alignment vertical="center"/>
      <protection locked="0"/>
    </xf>
    <xf numFmtId="168" fontId="3" fillId="2" borderId="0" xfId="1" applyNumberFormat="1" applyFont="1" applyFill="1" applyBorder="1" applyAlignment="1" applyProtection="1">
      <alignment horizontal="left" vertical="center"/>
      <protection locked="0"/>
    </xf>
    <xf numFmtId="164" fontId="4" fillId="2" borderId="10" xfId="1" applyNumberFormat="1" applyFont="1" applyFill="1" applyBorder="1" applyAlignment="1" applyProtection="1">
      <alignment horizontal="left" vertical="center"/>
      <protection locked="0"/>
    </xf>
    <xf numFmtId="168" fontId="3" fillId="2" borderId="3" xfId="1" applyNumberFormat="1" applyFont="1" applyFill="1" applyBorder="1" applyAlignment="1" applyProtection="1">
      <alignment horizontal="left" vertical="center"/>
      <protection locked="0"/>
    </xf>
    <xf numFmtId="168" fontId="9" fillId="2" borderId="6"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0" fontId="4" fillId="2" borderId="0" xfId="1" applyNumberFormat="1" applyFont="1" applyFill="1" applyBorder="1" applyAlignment="1" applyProtection="1">
      <alignment vertical="center"/>
      <protection locked="0"/>
    </xf>
    <xf numFmtId="164" fontId="4" fillId="2"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vertical="center"/>
      <protection locked="0"/>
    </xf>
    <xf numFmtId="164" fontId="9" fillId="2" borderId="0" xfId="1" applyNumberFormat="1" applyFont="1" applyFill="1" applyBorder="1" applyAlignment="1" applyProtection="1">
      <alignment vertical="center"/>
      <protection locked="0"/>
    </xf>
    <xf numFmtId="10" fontId="9" fillId="2" borderId="0" xfId="1" applyNumberFormat="1" applyFont="1" applyFill="1" applyBorder="1" applyAlignment="1" applyProtection="1">
      <alignment vertical="center"/>
      <protection locked="0"/>
    </xf>
    <xf numFmtId="164" fontId="9" fillId="0" borderId="0" xfId="1" applyNumberFormat="1" applyFont="1" applyFill="1" applyBorder="1" applyAlignment="1" applyProtection="1">
      <alignment vertical="center"/>
      <protection locked="0"/>
    </xf>
    <xf numFmtId="164" fontId="4" fillId="0" borderId="17"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vertical="center"/>
      <protection locked="0"/>
    </xf>
    <xf numFmtId="165" fontId="4" fillId="2" borderId="0"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vertical="center"/>
      <protection locked="0"/>
    </xf>
    <xf numFmtId="10" fontId="3" fillId="2" borderId="0" xfId="1" applyNumberFormat="1" applyFont="1" applyFill="1" applyBorder="1" applyAlignment="1" applyProtection="1">
      <alignment vertical="center"/>
      <protection locked="0"/>
    </xf>
    <xf numFmtId="164" fontId="3" fillId="0" borderId="0" xfId="1" applyNumberFormat="1" applyFont="1" applyFill="1" applyBorder="1" applyAlignment="1" applyProtection="1">
      <alignment vertical="center"/>
      <protection locked="0"/>
    </xf>
    <xf numFmtId="164" fontId="4" fillId="2" borderId="0" xfId="1" applyNumberFormat="1" applyFont="1" applyFill="1" applyBorder="1" applyAlignment="1" applyProtection="1">
      <alignment horizontal="left" vertical="center"/>
      <protection locked="0"/>
    </xf>
    <xf numFmtId="164" fontId="4" fillId="0" borderId="18" xfId="1" applyNumberFormat="1" applyFont="1" applyFill="1" applyBorder="1" applyAlignment="1" applyProtection="1">
      <alignment vertical="center"/>
      <protection locked="0"/>
    </xf>
    <xf numFmtId="165" fontId="6" fillId="2" borderId="0" xfId="1" applyNumberFormat="1" applyFont="1" applyFill="1" applyBorder="1" applyAlignment="1" applyProtection="1">
      <alignment vertical="center"/>
      <protection locked="0"/>
    </xf>
    <xf numFmtId="165" fontId="3" fillId="2" borderId="0" xfId="1" applyNumberFormat="1" applyFont="1" applyFill="1" applyBorder="1" applyAlignment="1" applyProtection="1">
      <alignment horizontal="center" vertical="center"/>
      <protection locked="0"/>
    </xf>
    <xf numFmtId="164" fontId="4" fillId="0" borderId="0" xfId="1" applyNumberFormat="1" applyFont="1" applyFill="1" applyBorder="1" applyAlignment="1" applyProtection="1">
      <alignment vertical="center"/>
      <protection locked="0"/>
    </xf>
    <xf numFmtId="164" fontId="4" fillId="0" borderId="19" xfId="1" applyNumberFormat="1" applyFont="1" applyFill="1" applyBorder="1" applyAlignment="1" applyProtection="1">
      <alignment vertical="center"/>
      <protection locked="0"/>
    </xf>
    <xf numFmtId="168" fontId="6" fillId="2" borderId="20" xfId="1" applyNumberFormat="1" applyFont="1" applyFill="1" applyBorder="1" applyAlignment="1" applyProtection="1">
      <alignment vertical="center"/>
      <protection locked="0"/>
    </xf>
    <xf numFmtId="164" fontId="4" fillId="0" borderId="21" xfId="1" applyNumberFormat="1" applyFont="1" applyFill="1" applyBorder="1" applyAlignment="1" applyProtection="1">
      <alignment vertical="center"/>
      <protection locked="0"/>
    </xf>
    <xf numFmtId="164" fontId="4" fillId="0" borderId="22" xfId="1" applyNumberFormat="1" applyFont="1" applyFill="1" applyBorder="1" applyAlignment="1" applyProtection="1">
      <alignment vertical="center"/>
      <protection locked="0"/>
    </xf>
    <xf numFmtId="168" fontId="6" fillId="2" borderId="0" xfId="1" applyNumberFormat="1" applyFont="1" applyFill="1" applyBorder="1" applyAlignment="1" applyProtection="1">
      <alignment vertical="center"/>
      <protection locked="0"/>
    </xf>
    <xf numFmtId="0" fontId="21" fillId="0" borderId="24" xfId="0" applyFont="1" applyBorder="1" applyProtection="1">
      <protection locked="0"/>
    </xf>
    <xf numFmtId="0" fontId="16" fillId="0" borderId="25" xfId="0" applyFont="1" applyBorder="1" applyProtection="1">
      <protection locked="0"/>
    </xf>
    <xf numFmtId="0" fontId="16" fillId="0" borderId="26" xfId="0" applyFont="1" applyBorder="1" applyProtection="1">
      <protection locked="0"/>
    </xf>
    <xf numFmtId="0" fontId="16" fillId="0" borderId="23" xfId="0" applyFont="1" applyBorder="1" applyProtection="1">
      <protection locked="0"/>
    </xf>
    <xf numFmtId="0" fontId="16" fillId="0" borderId="27" xfId="0" applyFont="1" applyBorder="1" applyProtection="1">
      <protection locked="0"/>
    </xf>
    <xf numFmtId="164" fontId="4" fillId="0" borderId="28" xfId="1" applyNumberFormat="1" applyFont="1" applyFill="1" applyBorder="1" applyAlignment="1" applyProtection="1">
      <alignment vertical="center"/>
      <protection locked="0"/>
    </xf>
    <xf numFmtId="168" fontId="3" fillId="9" borderId="17" xfId="1" applyNumberFormat="1" applyFont="1" applyFill="1" applyBorder="1" applyAlignment="1" applyProtection="1">
      <alignment vertical="center"/>
      <protection locked="0"/>
    </xf>
    <xf numFmtId="164" fontId="4" fillId="0" borderId="30" xfId="1" applyNumberFormat="1" applyFont="1" applyFill="1" applyBorder="1" applyAlignment="1" applyProtection="1">
      <alignment vertical="center"/>
      <protection locked="0"/>
    </xf>
    <xf numFmtId="168" fontId="3" fillId="9" borderId="31" xfId="1" applyNumberFormat="1" applyFont="1" applyFill="1" applyBorder="1" applyAlignment="1" applyProtection="1">
      <alignment vertical="center"/>
      <protection locked="0"/>
    </xf>
    <xf numFmtId="164" fontId="4" fillId="0" borderId="32" xfId="1" applyNumberFormat="1" applyFont="1" applyFill="1" applyBorder="1" applyAlignment="1" applyProtection="1">
      <alignment vertical="center"/>
      <protection locked="0"/>
    </xf>
    <xf numFmtId="168" fontId="4" fillId="4" borderId="7" xfId="1" applyNumberFormat="1" applyFont="1" applyFill="1" applyBorder="1" applyAlignment="1" applyProtection="1">
      <alignment vertical="center"/>
      <protection locked="0"/>
    </xf>
    <xf numFmtId="168" fontId="4" fillId="5" borderId="0" xfId="1" applyNumberFormat="1" applyFont="1" applyFill="1" applyBorder="1" applyAlignment="1" applyProtection="1">
      <alignment vertical="center"/>
      <protection locked="0"/>
    </xf>
    <xf numFmtId="168" fontId="20" fillId="2" borderId="0" xfId="1" applyNumberFormat="1" applyFont="1" applyFill="1" applyBorder="1" applyAlignment="1" applyProtection="1">
      <alignment vertical="center"/>
      <protection locked="0"/>
    </xf>
    <xf numFmtId="164" fontId="11" fillId="2" borderId="0" xfId="1" applyNumberFormat="1" applyFont="1" applyFill="1" applyBorder="1" applyAlignment="1" applyProtection="1">
      <alignment horizontal="left" vertical="center"/>
      <protection locked="0"/>
    </xf>
    <xf numFmtId="164" fontId="12" fillId="6" borderId="10" xfId="1" applyNumberFormat="1" applyFont="1" applyFill="1" applyBorder="1" applyAlignment="1" applyProtection="1">
      <alignment vertical="center"/>
      <protection locked="0"/>
    </xf>
    <xf numFmtId="164" fontId="4" fillId="6" borderId="3" xfId="1" applyNumberFormat="1" applyFont="1" applyFill="1" applyBorder="1" applyAlignment="1" applyProtection="1">
      <alignment vertical="center"/>
      <protection locked="0"/>
    </xf>
    <xf numFmtId="164" fontId="4" fillId="6" borderId="43" xfId="1" applyNumberFormat="1" applyFont="1" applyFill="1" applyBorder="1" applyAlignment="1" applyProtection="1">
      <alignment vertical="center"/>
      <protection locked="0"/>
    </xf>
    <xf numFmtId="164" fontId="11" fillId="5" borderId="0" xfId="1" applyNumberFormat="1" applyFont="1" applyFill="1" applyBorder="1" applyAlignment="1" applyProtection="1">
      <alignment horizontal="left" vertical="center"/>
      <protection locked="0"/>
    </xf>
    <xf numFmtId="164" fontId="12" fillId="5" borderId="11"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vertical="center"/>
      <protection locked="0"/>
    </xf>
    <xf numFmtId="165" fontId="4" fillId="5" borderId="5" xfId="1" applyNumberFormat="1" applyFont="1" applyFill="1" applyBorder="1" applyAlignment="1" applyProtection="1">
      <alignment horizontal="center" vertical="center"/>
      <protection locked="0"/>
    </xf>
    <xf numFmtId="10" fontId="4" fillId="5" borderId="0" xfId="1" applyNumberFormat="1" applyFont="1" applyFill="1" applyBorder="1" applyAlignment="1" applyProtection="1">
      <alignment vertical="center"/>
      <protection locked="0"/>
    </xf>
    <xf numFmtId="164" fontId="4" fillId="2" borderId="11" xfId="1" applyNumberFormat="1" applyFont="1" applyFill="1" applyBorder="1" applyAlignment="1" applyProtection="1">
      <alignment vertical="center"/>
      <protection locked="0"/>
    </xf>
    <xf numFmtId="0" fontId="5" fillId="2" borderId="0" xfId="0" applyFont="1" applyFill="1" applyAlignment="1" applyProtection="1">
      <alignment vertical="center"/>
      <protection locked="0"/>
    </xf>
    <xf numFmtId="167" fontId="6" fillId="2" borderId="0" xfId="1" applyNumberFormat="1" applyFont="1" applyFill="1" applyBorder="1" applyAlignment="1" applyProtection="1">
      <alignment horizontal="center" vertical="center"/>
      <protection locked="0"/>
    </xf>
    <xf numFmtId="168" fontId="6" fillId="2" borderId="0" xfId="1" applyNumberFormat="1" applyFont="1" applyFill="1" applyBorder="1" applyAlignment="1" applyProtection="1">
      <alignment horizontal="center" vertical="center"/>
      <protection locked="0"/>
    </xf>
    <xf numFmtId="165" fontId="4" fillId="2" borderId="5" xfId="1" applyNumberFormat="1" applyFont="1" applyFill="1" applyBorder="1" applyAlignment="1" applyProtection="1">
      <alignment horizontal="center" vertical="center"/>
      <protection locked="0"/>
    </xf>
    <xf numFmtId="164" fontId="4" fillId="2" borderId="11" xfId="1" applyNumberFormat="1" applyFont="1" applyFill="1" applyBorder="1" applyAlignment="1" applyProtection="1">
      <alignment horizontal="center" vertical="center"/>
      <protection locked="0"/>
    </xf>
    <xf numFmtId="164" fontId="4" fillId="2" borderId="0" xfId="1" applyNumberFormat="1" applyFont="1" applyFill="1" applyBorder="1" applyAlignment="1" applyProtection="1">
      <alignment horizontal="center" vertical="center"/>
      <protection locked="0"/>
    </xf>
    <xf numFmtId="168" fontId="4" fillId="2" borderId="0" xfId="1" applyNumberFormat="1" applyFont="1" applyFill="1" applyBorder="1" applyAlignment="1" applyProtection="1">
      <alignment horizontal="center" vertical="center"/>
      <protection locked="0"/>
    </xf>
    <xf numFmtId="164" fontId="3" fillId="2" borderId="11" xfId="1" applyNumberFormat="1" applyFont="1" applyFill="1" applyBorder="1" applyAlignment="1" applyProtection="1">
      <alignment vertical="center"/>
      <protection locked="0"/>
    </xf>
    <xf numFmtId="167" fontId="3" fillId="2"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horizontal="right" vertical="center"/>
      <protection locked="0"/>
    </xf>
    <xf numFmtId="1" fontId="4" fillId="2" borderId="0" xfId="1" applyNumberFormat="1" applyFont="1" applyFill="1" applyBorder="1" applyAlignment="1" applyProtection="1">
      <alignment vertical="center"/>
      <protection locked="0"/>
    </xf>
    <xf numFmtId="168" fontId="4" fillId="2" borderId="0" xfId="1" applyNumberFormat="1" applyFont="1" applyFill="1" applyBorder="1" applyAlignment="1" applyProtection="1">
      <alignment vertical="center"/>
      <protection locked="0"/>
    </xf>
    <xf numFmtId="0" fontId="6" fillId="2" borderId="0" xfId="1" applyNumberFormat="1" applyFont="1" applyFill="1" applyBorder="1" applyAlignment="1" applyProtection="1">
      <alignment horizontal="right" vertical="center" wrapText="1"/>
      <protection locked="0"/>
    </xf>
    <xf numFmtId="168" fontId="3" fillId="2" borderId="0" xfId="1" applyNumberFormat="1" applyFont="1" applyFill="1" applyBorder="1" applyAlignment="1" applyProtection="1">
      <alignment horizontal="right" vertical="center" wrapText="1"/>
      <protection locked="0"/>
    </xf>
    <xf numFmtId="164" fontId="4" fillId="2" borderId="5" xfId="1" applyNumberFormat="1" applyFont="1" applyFill="1" applyBorder="1" applyAlignment="1" applyProtection="1">
      <alignment horizontal="center" vertical="center"/>
      <protection locked="0"/>
    </xf>
    <xf numFmtId="164" fontId="3" fillId="2" borderId="0" xfId="1" applyNumberFormat="1" applyFont="1" applyFill="1" applyBorder="1" applyAlignment="1" applyProtection="1">
      <alignment horizontal="right" vertical="center"/>
      <protection locked="0"/>
    </xf>
    <xf numFmtId="164" fontId="4" fillId="5" borderId="11" xfId="1" applyNumberFormat="1" applyFont="1" applyFill="1" applyBorder="1" applyAlignment="1" applyProtection="1">
      <alignment vertical="center"/>
      <protection locked="0"/>
    </xf>
    <xf numFmtId="165" fontId="4" fillId="5" borderId="0" xfId="1" applyNumberFormat="1" applyFont="1" applyFill="1" applyBorder="1" applyAlignment="1" applyProtection="1">
      <alignment vertical="center"/>
      <protection locked="0"/>
    </xf>
    <xf numFmtId="165" fontId="4" fillId="2" borderId="0"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horizontal="right" vertical="center"/>
      <protection locked="0"/>
    </xf>
    <xf numFmtId="164" fontId="4" fillId="2" borderId="12" xfId="1" applyNumberFormat="1" applyFont="1" applyFill="1" applyBorder="1" applyAlignment="1" applyProtection="1">
      <alignment vertical="center"/>
      <protection locked="0"/>
    </xf>
    <xf numFmtId="164" fontId="4" fillId="2" borderId="6" xfId="1" applyNumberFormat="1" applyFont="1" applyFill="1" applyBorder="1" applyAlignment="1" applyProtection="1">
      <alignment vertical="center"/>
      <protection locked="0"/>
    </xf>
    <xf numFmtId="165" fontId="4" fillId="2" borderId="6" xfId="1" applyNumberFormat="1" applyFont="1" applyFill="1" applyBorder="1" applyAlignment="1" applyProtection="1">
      <alignment vertical="center"/>
      <protection locked="0"/>
    </xf>
    <xf numFmtId="164" fontId="4" fillId="2" borderId="6" xfId="1" applyNumberFormat="1" applyFont="1" applyFill="1" applyBorder="1" applyAlignment="1" applyProtection="1">
      <alignment horizontal="right" vertical="center"/>
      <protection locked="0"/>
    </xf>
    <xf numFmtId="165" fontId="4" fillId="2" borderId="8" xfId="1" applyNumberFormat="1" applyFont="1" applyFill="1" applyBorder="1" applyAlignment="1" applyProtection="1">
      <alignment horizontal="center" vertical="center"/>
      <protection locked="0"/>
    </xf>
    <xf numFmtId="3" fontId="4" fillId="2" borderId="0" xfId="1" applyNumberFormat="1" applyFont="1" applyFill="1" applyBorder="1" applyAlignment="1" applyProtection="1">
      <alignment horizontal="center" vertical="center"/>
      <protection locked="0"/>
    </xf>
    <xf numFmtId="164" fontId="8" fillId="6" borderId="3" xfId="1" applyNumberFormat="1" applyFont="1" applyFill="1" applyBorder="1" applyAlignment="1" applyProtection="1">
      <alignment vertical="center"/>
      <protection locked="0"/>
    </xf>
    <xf numFmtId="164" fontId="4" fillId="2" borderId="38" xfId="1" applyNumberFormat="1" applyFont="1" applyFill="1" applyBorder="1" applyAlignment="1" applyProtection="1">
      <alignment vertical="center"/>
      <protection locked="0"/>
    </xf>
    <xf numFmtId="3" fontId="3" fillId="2" borderId="0" xfId="1" applyNumberFormat="1" applyFont="1" applyFill="1" applyBorder="1" applyAlignment="1" applyProtection="1">
      <alignment horizontal="right" vertical="center"/>
      <protection locked="0"/>
    </xf>
    <xf numFmtId="164" fontId="3" fillId="5" borderId="0" xfId="1" applyNumberFormat="1" applyFont="1" applyFill="1" applyBorder="1" applyAlignment="1" applyProtection="1">
      <alignment horizontal="right" vertical="center"/>
      <protection locked="0"/>
    </xf>
    <xf numFmtId="164" fontId="11" fillId="2" borderId="1"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vertical="center"/>
      <protection locked="0"/>
    </xf>
    <xf numFmtId="165" fontId="4" fillId="2" borderId="9"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protection locked="0"/>
    </xf>
    <xf numFmtId="168" fontId="4" fillId="4" borderId="9" xfId="1" applyNumberFormat="1" applyFont="1" applyFill="1" applyBorder="1" applyAlignment="1" applyProtection="1">
      <alignment vertical="center"/>
      <protection locked="0"/>
    </xf>
    <xf numFmtId="164" fontId="4" fillId="2" borderId="2" xfId="1" applyNumberFormat="1" applyFont="1" applyFill="1" applyBorder="1" applyAlignment="1" applyProtection="1">
      <alignment vertical="center"/>
      <protection locked="0"/>
    </xf>
    <xf numFmtId="168" fontId="3" fillId="2" borderId="0" xfId="1" applyNumberFormat="1" applyFont="1" applyFill="1" applyBorder="1" applyAlignment="1" applyProtection="1">
      <alignment horizontal="right" vertical="center"/>
      <protection locked="0"/>
    </xf>
    <xf numFmtId="164" fontId="6" fillId="5" borderId="0" xfId="1" applyNumberFormat="1" applyFont="1" applyFill="1" applyBorder="1" applyAlignment="1" applyProtection="1">
      <alignment horizontal="left" vertical="center"/>
      <protection locked="0"/>
    </xf>
    <xf numFmtId="164" fontId="6" fillId="5" borderId="0" xfId="1" applyNumberFormat="1" applyFont="1" applyFill="1" applyBorder="1" applyAlignment="1" applyProtection="1">
      <alignment vertical="center"/>
      <protection locked="0"/>
    </xf>
    <xf numFmtId="3" fontId="6" fillId="5" borderId="0" xfId="1" applyNumberFormat="1" applyFont="1" applyFill="1" applyBorder="1" applyAlignment="1" applyProtection="1">
      <alignment vertical="center"/>
      <protection locked="0"/>
    </xf>
    <xf numFmtId="168" fontId="6" fillId="5" borderId="0" xfId="1" applyNumberFormat="1" applyFont="1" applyFill="1" applyBorder="1" applyAlignment="1" applyProtection="1">
      <alignment horizontal="right" vertical="center"/>
      <protection locked="0"/>
    </xf>
    <xf numFmtId="165" fontId="6" fillId="5" borderId="0" xfId="1" applyNumberFormat="1" applyFont="1" applyFill="1" applyBorder="1" applyAlignment="1" applyProtection="1">
      <alignment horizontal="center" vertical="center"/>
      <protection locked="0"/>
    </xf>
    <xf numFmtId="0" fontId="0" fillId="5" borderId="4" xfId="0" applyFill="1" applyBorder="1" applyAlignment="1" applyProtection="1">
      <alignment vertical="center"/>
      <protection locked="0"/>
    </xf>
    <xf numFmtId="0" fontId="0" fillId="5" borderId="5" xfId="0" applyFill="1" applyBorder="1" applyAlignment="1" applyProtection="1">
      <alignment vertical="center"/>
      <protection locked="0"/>
    </xf>
    <xf numFmtId="0" fontId="0" fillId="5" borderId="8" xfId="0" applyFill="1" applyBorder="1" applyAlignment="1" applyProtection="1">
      <alignment vertical="center"/>
      <protection locked="0"/>
    </xf>
    <xf numFmtId="164" fontId="9" fillId="5" borderId="0" xfId="1" applyNumberFormat="1" applyFont="1" applyFill="1" applyBorder="1" applyAlignment="1" applyProtection="1">
      <alignment horizontal="left" vertical="center"/>
      <protection locked="0"/>
    </xf>
    <xf numFmtId="164" fontId="9" fillId="5" borderId="0" xfId="1" applyNumberFormat="1" applyFont="1" applyFill="1" applyBorder="1" applyAlignment="1" applyProtection="1">
      <alignment vertical="center"/>
      <protection locked="0"/>
    </xf>
    <xf numFmtId="165" fontId="9" fillId="5" borderId="0" xfId="1" applyNumberFormat="1" applyFont="1" applyFill="1" applyBorder="1" applyAlignment="1" applyProtection="1">
      <alignment vertical="center"/>
      <protection locked="0"/>
    </xf>
    <xf numFmtId="165" fontId="10" fillId="5" borderId="0" xfId="1" applyNumberFormat="1" applyFont="1" applyFill="1" applyBorder="1" applyAlignment="1" applyProtection="1">
      <alignment horizontal="center" vertical="center"/>
      <protection locked="0"/>
    </xf>
    <xf numFmtId="10" fontId="9" fillId="5" borderId="0" xfId="1" applyNumberFormat="1" applyFont="1" applyFill="1" applyBorder="1" applyAlignment="1" applyProtection="1">
      <alignment vertical="center"/>
      <protection locked="0"/>
    </xf>
    <xf numFmtId="165" fontId="9" fillId="0" borderId="0" xfId="1" applyNumberFormat="1" applyFont="1" applyFill="1" applyBorder="1" applyAlignment="1" applyProtection="1">
      <alignment vertical="center"/>
      <protection locked="0"/>
    </xf>
    <xf numFmtId="165" fontId="10" fillId="0" borderId="0" xfId="1" applyNumberFormat="1" applyFont="1" applyFill="1" applyBorder="1" applyAlignment="1" applyProtection="1">
      <alignment horizontal="center" vertical="center"/>
      <protection locked="0"/>
    </xf>
    <xf numFmtId="164" fontId="3" fillId="5" borderId="0" xfId="1" applyNumberFormat="1" applyFont="1" applyFill="1" applyBorder="1" applyAlignment="1" applyProtection="1">
      <alignment horizontal="left" vertical="center"/>
      <protection locked="0"/>
    </xf>
    <xf numFmtId="164" fontId="3" fillId="5" borderId="0" xfId="1" applyNumberFormat="1" applyFont="1" applyFill="1" applyBorder="1" applyAlignment="1" applyProtection="1">
      <alignment vertical="center"/>
      <protection locked="0"/>
    </xf>
    <xf numFmtId="165" fontId="3" fillId="5" borderId="0" xfId="1" applyNumberFormat="1" applyFont="1" applyFill="1" applyBorder="1" applyAlignment="1" applyProtection="1">
      <alignment vertical="center"/>
      <protection locked="0"/>
    </xf>
    <xf numFmtId="165" fontId="4" fillId="5" borderId="0" xfId="1" applyNumberFormat="1" applyFont="1" applyFill="1" applyBorder="1" applyAlignment="1" applyProtection="1">
      <alignment horizontal="center" vertical="center"/>
      <protection locked="0"/>
    </xf>
    <xf numFmtId="10" fontId="3" fillId="5" borderId="0" xfId="1" applyNumberFormat="1" applyFont="1" applyFill="1" applyBorder="1" applyAlignment="1" applyProtection="1">
      <alignment vertical="center"/>
      <protection locked="0"/>
    </xf>
    <xf numFmtId="164" fontId="7" fillId="5" borderId="0" xfId="1" applyNumberFormat="1" applyFont="1" applyFill="1" applyBorder="1" applyAlignment="1" applyProtection="1">
      <alignment vertical="center"/>
      <protection locked="0"/>
    </xf>
    <xf numFmtId="164" fontId="4" fillId="5" borderId="0" xfId="1" applyNumberFormat="1" applyFont="1" applyFill="1" applyBorder="1" applyAlignment="1" applyProtection="1">
      <alignment horizontal="left" vertical="center"/>
      <protection locked="0"/>
    </xf>
    <xf numFmtId="168" fontId="20" fillId="5" borderId="0" xfId="1" applyNumberFormat="1" applyFont="1" applyFill="1" applyBorder="1" applyAlignment="1" applyProtection="1">
      <alignment vertical="center"/>
      <protection locked="0"/>
    </xf>
    <xf numFmtId="168" fontId="6" fillId="5" borderId="0" xfId="1" applyNumberFormat="1" applyFont="1" applyFill="1" applyBorder="1" applyAlignment="1" applyProtection="1">
      <alignment vertical="center"/>
      <protection locked="0"/>
    </xf>
    <xf numFmtId="0" fontId="22" fillId="0" borderId="0" xfId="0" applyFont="1" applyAlignment="1">
      <alignment horizontal="left" vertical="center"/>
    </xf>
    <xf numFmtId="0" fontId="37" fillId="5" borderId="0" xfId="0" applyFont="1" applyFill="1"/>
    <xf numFmtId="0" fontId="36" fillId="5" borderId="0" xfId="0" applyFont="1" applyFill="1" applyAlignment="1">
      <alignment horizontal="left" indent="1"/>
    </xf>
    <xf numFmtId="0" fontId="37" fillId="5" borderId="0" xfId="0" applyFont="1" applyFill="1" applyAlignment="1">
      <alignment horizontal="left" indent="1"/>
    </xf>
    <xf numFmtId="0" fontId="38" fillId="5" borderId="0" xfId="0" applyFont="1" applyFill="1" applyAlignment="1">
      <alignment horizontal="left" indent="1"/>
    </xf>
    <xf numFmtId="0" fontId="22" fillId="0" borderId="0" xfId="0" applyFont="1" applyAlignment="1">
      <alignment horizontal="left" vertical="center" indent="1"/>
    </xf>
    <xf numFmtId="0" fontId="5" fillId="5" borderId="0" xfId="0" applyFont="1" applyFill="1" applyAlignment="1">
      <alignment vertical="top" wrapText="1"/>
    </xf>
    <xf numFmtId="0" fontId="22" fillId="5" borderId="0" xfId="0" applyFont="1" applyFill="1" applyAlignment="1">
      <alignment vertical="top" wrapText="1"/>
    </xf>
    <xf numFmtId="0" fontId="5" fillId="8" borderId="0" xfId="0" applyFont="1" applyFill="1" applyAlignment="1">
      <alignment vertical="top" wrapText="1"/>
    </xf>
    <xf numFmtId="0" fontId="6" fillId="8" borderId="0" xfId="0" applyFont="1" applyFill="1" applyAlignment="1">
      <alignment vertical="top" wrapText="1"/>
    </xf>
    <xf numFmtId="0" fontId="5" fillId="9" borderId="0" xfId="0" applyFont="1" applyFill="1" applyAlignment="1">
      <alignment vertical="top" wrapText="1"/>
    </xf>
    <xf numFmtId="0" fontId="39" fillId="7" borderId="0" xfId="0" applyFont="1" applyFill="1"/>
    <xf numFmtId="164" fontId="40" fillId="2" borderId="0" xfId="1" applyNumberFormat="1" applyFont="1" applyFill="1" applyBorder="1" applyAlignment="1" applyProtection="1">
      <alignment vertical="center"/>
      <protection locked="0"/>
    </xf>
    <xf numFmtId="168" fontId="20" fillId="2" borderId="33" xfId="1" applyNumberFormat="1" applyFont="1" applyFill="1" applyBorder="1" applyAlignment="1" applyProtection="1">
      <alignment vertical="center"/>
      <protection hidden="1"/>
    </xf>
    <xf numFmtId="168" fontId="20" fillId="2" borderId="29" xfId="1" applyNumberFormat="1" applyFont="1" applyFill="1" applyBorder="1" applyAlignment="1" applyProtection="1">
      <alignment vertical="center"/>
      <protection hidden="1"/>
    </xf>
    <xf numFmtId="0" fontId="32" fillId="5" borderId="0" xfId="0" applyFont="1" applyFill="1" applyProtection="1">
      <protection hidden="1"/>
    </xf>
    <xf numFmtId="0" fontId="33" fillId="5" borderId="0" xfId="0" applyFont="1" applyFill="1" applyProtection="1">
      <protection hidden="1"/>
    </xf>
    <xf numFmtId="0" fontId="34" fillId="5" borderId="0" xfId="0" applyFont="1" applyFill="1" applyProtection="1">
      <protection hidden="1"/>
    </xf>
    <xf numFmtId="0" fontId="35" fillId="5" borderId="0" xfId="0" applyFont="1" applyFill="1" applyProtection="1">
      <protection hidden="1"/>
    </xf>
    <xf numFmtId="0" fontId="20" fillId="5" borderId="0" xfId="0" applyFont="1" applyFill="1" applyProtection="1">
      <protection hidden="1"/>
    </xf>
    <xf numFmtId="0" fontId="22" fillId="5" borderId="0" xfId="0" applyFont="1" applyFill="1" applyProtection="1">
      <protection hidden="1"/>
    </xf>
    <xf numFmtId="164" fontId="11" fillId="5" borderId="45" xfId="1" applyNumberFormat="1" applyFont="1" applyFill="1" applyBorder="1" applyAlignment="1" applyProtection="1">
      <alignment vertical="center"/>
      <protection hidden="1"/>
    </xf>
    <xf numFmtId="164" fontId="11" fillId="5" borderId="42" xfId="1" applyNumberFormat="1" applyFont="1" applyFill="1" applyBorder="1" applyAlignment="1" applyProtection="1">
      <alignment vertical="center"/>
      <protection hidden="1"/>
    </xf>
    <xf numFmtId="0" fontId="28" fillId="5" borderId="0" xfId="0" applyFont="1" applyFill="1" applyProtection="1">
      <protection hidden="1"/>
    </xf>
    <xf numFmtId="0" fontId="24" fillId="10" borderId="34" xfId="0" applyFont="1" applyFill="1" applyBorder="1" applyAlignment="1" applyProtection="1">
      <alignment horizontal="left"/>
      <protection hidden="1"/>
    </xf>
    <xf numFmtId="0" fontId="24" fillId="10" borderId="35" xfId="0" applyFont="1" applyFill="1" applyBorder="1" applyAlignment="1" applyProtection="1">
      <alignment horizontal="left"/>
      <protection hidden="1"/>
    </xf>
    <xf numFmtId="0" fontId="24" fillId="10" borderId="36" xfId="0" applyFont="1" applyFill="1" applyBorder="1" applyAlignment="1" applyProtection="1">
      <alignment horizontal="left"/>
      <protection hidden="1"/>
    </xf>
    <xf numFmtId="0" fontId="31" fillId="5" borderId="34" xfId="0" applyFont="1" applyFill="1" applyBorder="1" applyAlignment="1" applyProtection="1">
      <alignment vertical="center" wrapText="1"/>
      <protection hidden="1"/>
    </xf>
    <xf numFmtId="169" fontId="28" fillId="5" borderId="34" xfId="3" applyNumberFormat="1" applyFont="1" applyFill="1" applyBorder="1" applyAlignment="1" applyProtection="1">
      <alignment horizontal="left"/>
      <protection hidden="1"/>
    </xf>
    <xf numFmtId="169" fontId="28" fillId="5" borderId="35" xfId="3" applyNumberFormat="1" applyFont="1" applyFill="1" applyBorder="1" applyAlignment="1" applyProtection="1">
      <alignment horizontal="left"/>
      <protection hidden="1"/>
    </xf>
    <xf numFmtId="169" fontId="24" fillId="5" borderId="36" xfId="3" applyNumberFormat="1" applyFont="1" applyFill="1" applyBorder="1" applyAlignment="1" applyProtection="1">
      <alignment horizontal="left"/>
      <protection hidden="1"/>
    </xf>
    <xf numFmtId="0" fontId="31" fillId="5" borderId="38" xfId="0" applyFont="1" applyFill="1" applyBorder="1" applyProtection="1">
      <protection hidden="1"/>
    </xf>
    <xf numFmtId="169" fontId="28" fillId="5" borderId="38" xfId="3" applyNumberFormat="1" applyFont="1" applyFill="1" applyBorder="1" applyAlignment="1" applyProtection="1">
      <alignment horizontal="left"/>
      <protection hidden="1"/>
    </xf>
    <xf numFmtId="169" fontId="28" fillId="5" borderId="0" xfId="3" applyNumberFormat="1" applyFont="1" applyFill="1" applyBorder="1" applyAlignment="1" applyProtection="1">
      <alignment horizontal="left"/>
      <protection hidden="1"/>
    </xf>
    <xf numFmtId="169" fontId="24" fillId="5" borderId="37" xfId="3" applyNumberFormat="1" applyFont="1" applyFill="1" applyBorder="1" applyAlignment="1" applyProtection="1">
      <alignment horizontal="left"/>
      <protection hidden="1"/>
    </xf>
    <xf numFmtId="0" fontId="24" fillId="5" borderId="42" xfId="0" applyFont="1" applyFill="1" applyBorder="1" applyProtection="1">
      <protection hidden="1"/>
    </xf>
    <xf numFmtId="169" fontId="24" fillId="5" borderId="39" xfId="0" applyNumberFormat="1" applyFont="1" applyFill="1" applyBorder="1" applyAlignment="1" applyProtection="1">
      <alignment horizontal="left"/>
      <protection hidden="1"/>
    </xf>
    <xf numFmtId="169" fontId="24" fillId="5" borderId="40" xfId="0" applyNumberFormat="1" applyFont="1" applyFill="1" applyBorder="1" applyAlignment="1" applyProtection="1">
      <alignment horizontal="left"/>
      <protection hidden="1"/>
    </xf>
    <xf numFmtId="169" fontId="24" fillId="5" borderId="41" xfId="0" applyNumberFormat="1" applyFont="1" applyFill="1" applyBorder="1" applyAlignment="1" applyProtection="1">
      <alignment horizontal="left"/>
      <protection hidden="1"/>
    </xf>
    <xf numFmtId="0" fontId="21" fillId="5" borderId="0" xfId="0" applyFont="1" applyFill="1" applyProtection="1">
      <protection hidden="1"/>
    </xf>
    <xf numFmtId="0" fontId="22" fillId="5" borderId="0" xfId="0" applyFont="1" applyFill="1" applyBorder="1" applyProtection="1">
      <protection hidden="1"/>
    </xf>
    <xf numFmtId="164" fontId="26" fillId="5" borderId="0" xfId="1" applyNumberFormat="1" applyFont="1" applyFill="1" applyBorder="1" applyAlignment="1" applyProtection="1">
      <alignment vertical="center"/>
      <protection hidden="1"/>
    </xf>
    <xf numFmtId="164" fontId="11" fillId="5" borderId="0" xfId="1" applyNumberFormat="1" applyFont="1" applyFill="1" applyBorder="1" applyAlignment="1" applyProtection="1">
      <alignment vertical="center"/>
      <protection hidden="1"/>
    </xf>
    <xf numFmtId="164" fontId="12" fillId="6" borderId="0" xfId="1" applyNumberFormat="1" applyFont="1" applyFill="1" applyBorder="1" applyAlignment="1" applyProtection="1">
      <alignment vertical="center"/>
      <protection hidden="1"/>
    </xf>
    <xf numFmtId="164" fontId="4" fillId="6" borderId="0" xfId="1" applyNumberFormat="1" applyFont="1" applyFill="1" applyBorder="1" applyAlignment="1" applyProtection="1">
      <alignment vertical="center"/>
      <protection hidden="1"/>
    </xf>
    <xf numFmtId="0" fontId="25" fillId="5" borderId="0" xfId="0" applyFont="1" applyFill="1" applyAlignment="1" applyProtection="1">
      <alignment horizontal="center"/>
      <protection hidden="1"/>
    </xf>
    <xf numFmtId="0" fontId="27" fillId="5" borderId="0" xfId="0" applyFont="1" applyFill="1" applyProtection="1">
      <protection hidden="1"/>
    </xf>
    <xf numFmtId="0" fontId="24" fillId="10" borderId="14" xfId="0" applyFont="1" applyFill="1" applyBorder="1" applyAlignment="1" applyProtection="1">
      <alignment horizontal="center"/>
      <protection hidden="1"/>
    </xf>
    <xf numFmtId="0" fontId="24" fillId="10" borderId="15" xfId="0" applyFont="1" applyFill="1" applyBorder="1" applyAlignment="1" applyProtection="1">
      <alignment horizontal="center"/>
      <protection hidden="1"/>
    </xf>
    <xf numFmtId="0" fontId="28" fillId="5" borderId="45" xfId="0" applyFont="1" applyFill="1" applyBorder="1" applyProtection="1">
      <protection hidden="1"/>
    </xf>
    <xf numFmtId="42" fontId="28" fillId="5" borderId="0" xfId="1" applyNumberFormat="1" applyFont="1" applyFill="1" applyBorder="1" applyProtection="1">
      <protection hidden="1"/>
    </xf>
    <xf numFmtId="0" fontId="28" fillId="5" borderId="46" xfId="0" applyFont="1" applyFill="1" applyBorder="1" applyProtection="1">
      <protection hidden="1"/>
    </xf>
    <xf numFmtId="0" fontId="29" fillId="5" borderId="0" xfId="0" applyFont="1" applyFill="1" applyProtection="1">
      <protection hidden="1"/>
    </xf>
    <xf numFmtId="42" fontId="24" fillId="5" borderId="40" xfId="0" applyNumberFormat="1" applyFont="1" applyFill="1" applyBorder="1" applyProtection="1">
      <protection hidden="1"/>
    </xf>
    <xf numFmtId="164" fontId="8" fillId="6" borderId="0" xfId="1" applyNumberFormat="1" applyFont="1" applyFill="1" applyBorder="1" applyAlignment="1" applyProtection="1">
      <alignment vertical="center"/>
      <protection hidden="1"/>
    </xf>
    <xf numFmtId="42" fontId="22" fillId="5" borderId="0" xfId="0" applyNumberFormat="1" applyFont="1" applyFill="1" applyProtection="1">
      <protection hidden="1"/>
    </xf>
    <xf numFmtId="42" fontId="24" fillId="5" borderId="40" xfId="1" applyNumberFormat="1" applyFont="1" applyFill="1" applyBorder="1" applyProtection="1">
      <protection hidden="1"/>
    </xf>
    <xf numFmtId="0" fontId="24" fillId="5" borderId="0" xfId="0" applyFont="1" applyFill="1" applyProtection="1">
      <protection hidden="1"/>
    </xf>
    <xf numFmtId="166" fontId="28" fillId="5" borderId="0" xfId="1" applyNumberFormat="1" applyFont="1" applyFill="1" applyBorder="1" applyProtection="1">
      <protection hidden="1"/>
    </xf>
    <xf numFmtId="9" fontId="28" fillId="5" borderId="0" xfId="2" applyFont="1" applyFill="1" applyBorder="1" applyAlignment="1" applyProtection="1">
      <alignment horizontal="center"/>
      <protection hidden="1"/>
    </xf>
    <xf numFmtId="166" fontId="24" fillId="5" borderId="0" xfId="1" applyNumberFormat="1" applyFont="1" applyFill="1" applyBorder="1" applyAlignment="1" applyProtection="1">
      <alignment horizontal="right"/>
      <protection hidden="1"/>
    </xf>
    <xf numFmtId="42" fontId="24" fillId="5" borderId="44" xfId="1" applyNumberFormat="1" applyFont="1" applyFill="1" applyBorder="1" applyProtection="1">
      <protection hidden="1"/>
    </xf>
    <xf numFmtId="166" fontId="22" fillId="5" borderId="0" xfId="1" applyNumberFormat="1" applyFont="1" applyFill="1" applyBorder="1" applyProtection="1">
      <protection hidden="1"/>
    </xf>
    <xf numFmtId="9" fontId="22" fillId="5" borderId="0" xfId="2" applyFont="1" applyFill="1" applyBorder="1" applyAlignment="1" applyProtection="1">
      <alignment horizontal="center"/>
      <protection hidden="1"/>
    </xf>
    <xf numFmtId="9" fontId="22" fillId="5" borderId="0" xfId="2" applyFont="1" applyFill="1" applyBorder="1" applyProtection="1">
      <protection hidden="1"/>
    </xf>
    <xf numFmtId="164" fontId="3" fillId="9" borderId="10" xfId="1" applyNumberFormat="1" applyFont="1" applyFill="1" applyBorder="1" applyAlignment="1" applyProtection="1">
      <alignment vertical="center"/>
      <protection locked="0"/>
    </xf>
    <xf numFmtId="164" fontId="3" fillId="9" borderId="3" xfId="1" applyNumberFormat="1" applyFont="1" applyFill="1" applyBorder="1" applyAlignment="1" applyProtection="1">
      <alignment vertical="center"/>
      <protection locked="0"/>
    </xf>
    <xf numFmtId="164" fontId="3" fillId="9" borderId="4" xfId="1" applyNumberFormat="1" applyFont="1" applyFill="1" applyBorder="1" applyAlignment="1" applyProtection="1">
      <alignment vertical="center"/>
      <protection locked="0"/>
    </xf>
    <xf numFmtId="164" fontId="3" fillId="9" borderId="11" xfId="1" applyNumberFormat="1" applyFont="1" applyFill="1" applyBorder="1" applyAlignment="1" applyProtection="1">
      <alignment vertical="center"/>
      <protection locked="0"/>
    </xf>
    <xf numFmtId="164" fontId="3" fillId="9" borderId="0" xfId="1" applyNumberFormat="1" applyFont="1" applyFill="1" applyBorder="1" applyAlignment="1" applyProtection="1">
      <alignment vertical="center"/>
      <protection locked="0"/>
    </xf>
    <xf numFmtId="164" fontId="3" fillId="9" borderId="5" xfId="1" applyNumberFormat="1" applyFont="1" applyFill="1" applyBorder="1" applyAlignment="1" applyProtection="1">
      <alignment vertical="center"/>
      <protection locked="0"/>
    </xf>
    <xf numFmtId="164" fontId="3" fillId="9" borderId="12" xfId="1" applyNumberFormat="1" applyFont="1" applyFill="1" applyBorder="1" applyAlignment="1" applyProtection="1">
      <alignment vertical="center"/>
      <protection locked="0"/>
    </xf>
    <xf numFmtId="164" fontId="3" fillId="9" borderId="6" xfId="1" applyNumberFormat="1" applyFont="1" applyFill="1" applyBorder="1" applyAlignment="1" applyProtection="1">
      <alignment vertical="center"/>
      <protection locked="0"/>
    </xf>
    <xf numFmtId="164" fontId="3" fillId="9" borderId="8" xfId="1" applyNumberFormat="1" applyFont="1" applyFill="1" applyBorder="1" applyAlignment="1" applyProtection="1">
      <alignment vertical="center"/>
      <protection locked="0"/>
    </xf>
    <xf numFmtId="0" fontId="30" fillId="6" borderId="0" xfId="0" applyFont="1" applyFill="1" applyAlignment="1" applyProtection="1">
      <alignment horizontal="left"/>
      <protection hidden="1"/>
    </xf>
    <xf numFmtId="164" fontId="26" fillId="5" borderId="35" xfId="1" applyNumberFormat="1" applyFont="1" applyFill="1" applyBorder="1" applyAlignment="1" applyProtection="1">
      <alignment vertical="center"/>
      <protection hidden="1"/>
    </xf>
    <xf numFmtId="164" fontId="26" fillId="5" borderId="36" xfId="1" applyNumberFormat="1" applyFont="1" applyFill="1" applyBorder="1" applyAlignment="1" applyProtection="1">
      <alignment vertical="center"/>
      <protection hidden="1"/>
    </xf>
    <xf numFmtId="164" fontId="26" fillId="5" borderId="40" xfId="1" applyNumberFormat="1" applyFont="1" applyFill="1" applyBorder="1" applyAlignment="1" applyProtection="1">
      <alignment vertical="center"/>
      <protection hidden="1"/>
    </xf>
    <xf numFmtId="164" fontId="26" fillId="5" borderId="41" xfId="1" applyNumberFormat="1" applyFont="1" applyFill="1" applyBorder="1" applyAlignment="1" applyProtection="1">
      <alignment vertical="center"/>
      <protection hidden="1"/>
    </xf>
    <xf numFmtId="0" fontId="24" fillId="10" borderId="15" xfId="0" applyFont="1" applyFill="1" applyBorder="1" applyProtection="1">
      <protection hidden="1"/>
    </xf>
    <xf numFmtId="0" fontId="28" fillId="10" borderId="15" xfId="0" applyFont="1" applyFill="1" applyBorder="1" applyProtection="1">
      <protection hidden="1"/>
    </xf>
    <xf numFmtId="0" fontId="28" fillId="10" borderId="16" xfId="0" applyFont="1" applyFill="1" applyBorder="1" applyProtection="1">
      <protection hidden="1"/>
    </xf>
    <xf numFmtId="0" fontId="28" fillId="5" borderId="0" xfId="0" applyFont="1" applyFill="1" applyBorder="1" applyProtection="1">
      <protection hidden="1"/>
    </xf>
    <xf numFmtId="0" fontId="28" fillId="5" borderId="37" xfId="0" applyFont="1" applyFill="1" applyBorder="1" applyProtection="1">
      <protection hidden="1"/>
    </xf>
    <xf numFmtId="164" fontId="26" fillId="5" borderId="34" xfId="1" applyNumberFormat="1" applyFont="1" applyFill="1" applyBorder="1" applyAlignment="1" applyProtection="1">
      <alignment horizontal="left" vertical="center"/>
      <protection hidden="1"/>
    </xf>
    <xf numFmtId="164" fontId="26" fillId="5" borderId="35" xfId="1" applyNumberFormat="1" applyFont="1" applyFill="1" applyBorder="1" applyAlignment="1" applyProtection="1">
      <alignment horizontal="left" vertical="center"/>
      <protection hidden="1"/>
    </xf>
    <xf numFmtId="164" fontId="26" fillId="5" borderId="36" xfId="1" applyNumberFormat="1" applyFont="1" applyFill="1" applyBorder="1" applyAlignment="1" applyProtection="1">
      <alignment horizontal="left" vertical="center"/>
      <protection hidden="1"/>
    </xf>
    <xf numFmtId="164" fontId="26" fillId="5" borderId="39" xfId="1" applyNumberFormat="1" applyFont="1" applyFill="1" applyBorder="1" applyAlignment="1" applyProtection="1">
      <alignment horizontal="left" vertical="center"/>
      <protection hidden="1"/>
    </xf>
    <xf numFmtId="164" fontId="26" fillId="5" borderId="40" xfId="1" applyNumberFormat="1" applyFont="1" applyFill="1" applyBorder="1" applyAlignment="1" applyProtection="1">
      <alignment horizontal="left" vertical="center"/>
      <protection hidden="1"/>
    </xf>
    <xf numFmtId="164" fontId="26" fillId="5" borderId="41" xfId="1" applyNumberFormat="1" applyFont="1" applyFill="1" applyBorder="1" applyAlignment="1" applyProtection="1">
      <alignment horizontal="left" vertical="center"/>
      <protection hidden="1"/>
    </xf>
    <xf numFmtId="0" fontId="28" fillId="5" borderId="40" xfId="0" applyFont="1" applyFill="1" applyBorder="1" applyProtection="1">
      <protection hidden="1"/>
    </xf>
    <xf numFmtId="0" fontId="28" fillId="5" borderId="41" xfId="0" applyFont="1" applyFill="1" applyBorder="1" applyProtection="1">
      <protection hidden="1"/>
    </xf>
    <xf numFmtId="0" fontId="18" fillId="0" borderId="13" xfId="0" applyFont="1" applyBorder="1" applyAlignment="1">
      <alignment vertical="center" wrapText="1"/>
    </xf>
    <xf numFmtId="0" fontId="0" fillId="0" borderId="13" xfId="0" applyBorder="1" applyAlignment="1">
      <alignment wrapText="1"/>
    </xf>
  </cellXfs>
  <cellStyles count="4">
    <cellStyle name="Komma" xfId="1" builtinId="3"/>
    <cellStyle name="Procent" xfId="2" builtinId="5"/>
    <cellStyle name="Standaard" xfId="0" builtinId="0"/>
    <cellStyle name="Valuta" xfId="3" builtinId="4"/>
  </cellStyles>
  <dxfs count="62">
    <dxf>
      <fill>
        <patternFill>
          <bgColor indexed="13"/>
        </patternFill>
      </fill>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ill>
        <patternFill patternType="solid">
          <fgColor rgb="FFFF9999"/>
          <bgColor rgb="FFFFFF99"/>
        </patternFill>
      </fill>
    </dxf>
    <dxf>
      <font>
        <condense val="0"/>
        <extend val="0"/>
        <color indexed="8"/>
      </font>
    </dxf>
    <dxf>
      <fill>
        <patternFill>
          <bgColor indexed="13"/>
        </patternFill>
      </fill>
    </dxf>
    <dxf>
      <font>
        <condense val="0"/>
        <extend val="0"/>
        <color indexed="8"/>
      </font>
    </dxf>
    <dxf>
      <fill>
        <patternFill>
          <bgColor indexed="13"/>
        </patternFill>
      </fill>
    </dxf>
    <dxf>
      <font>
        <condense val="0"/>
        <extend val="0"/>
        <color indexed="8"/>
      </font>
    </dxf>
    <dxf>
      <fill>
        <patternFill>
          <bgColor indexed="13"/>
        </patternFill>
      </fill>
    </dxf>
    <dxf>
      <fill>
        <patternFill patternType="solid">
          <fgColor rgb="FFFF9999"/>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0</xdr:rowOff>
    </xdr:from>
    <xdr:to>
      <xdr:col>3</xdr:col>
      <xdr:colOff>111125</xdr:colOff>
      <xdr:row>8</xdr:row>
      <xdr:rowOff>38100</xdr:rowOff>
    </xdr:to>
    <xdr:pic>
      <xdr:nvPicPr>
        <xdr:cNvPr id="4" name="Afbeelding 3">
          <a:extLst>
            <a:ext uri="{FF2B5EF4-FFF2-40B4-BE49-F238E27FC236}">
              <a16:creationId xmlns:a16="http://schemas.microsoft.com/office/drawing/2014/main" id="{5FCBB563-DD3B-49A2-BFFA-E10288F49A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3550" y="0"/>
          <a:ext cx="434975" cy="1333500"/>
        </a:xfrm>
        <a:prstGeom prst="rect">
          <a:avLst/>
        </a:prstGeom>
        <a:noFill/>
        <a:ln w="9525">
          <a:noFill/>
          <a:miter lim="800000"/>
          <a:headEnd/>
          <a:tailEnd/>
        </a:ln>
      </xdr:spPr>
    </xdr:pic>
    <xdr:clientData/>
  </xdr:twoCellAnchor>
  <xdr:twoCellAnchor editAs="oneCell">
    <xdr:from>
      <xdr:col>3</xdr:col>
      <xdr:colOff>203200</xdr:colOff>
      <xdr:row>5</xdr:row>
      <xdr:rowOff>92075</xdr:rowOff>
    </xdr:from>
    <xdr:to>
      <xdr:col>5</xdr:col>
      <xdr:colOff>493748</xdr:colOff>
      <xdr:row>7</xdr:row>
      <xdr:rowOff>85725</xdr:rowOff>
    </xdr:to>
    <xdr:pic>
      <xdr:nvPicPr>
        <xdr:cNvPr id="5" name="Afbeelding 4" descr="Rijksdienst voor Ondernemend Nederland">
          <a:extLst>
            <a:ext uri="{FF2B5EF4-FFF2-40B4-BE49-F238E27FC236}">
              <a16:creationId xmlns:a16="http://schemas.microsoft.com/office/drawing/2014/main" id="{EA2DDD66-528A-4C24-9FF9-1A3D20D115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60600" y="901700"/>
          <a:ext cx="1662148" cy="31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2400300</xdr:colOff>
      <xdr:row>0</xdr:row>
      <xdr:rowOff>0</xdr:rowOff>
    </xdr:from>
    <xdr:to>
      <xdr:col>1</xdr:col>
      <xdr:colOff>2867025</xdr:colOff>
      <xdr:row>6</xdr:row>
      <xdr:rowOff>190500</xdr:rowOff>
    </xdr:to>
    <xdr:pic>
      <xdr:nvPicPr>
        <xdr:cNvPr id="3" name="Afbeelding 2">
          <a:extLst>
            <a:ext uri="{FF2B5EF4-FFF2-40B4-BE49-F238E27FC236}">
              <a16:creationId xmlns:a16="http://schemas.microsoft.com/office/drawing/2014/main" id="{98D2AC89-4206-4728-A5A7-08EA2EC2F5C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38425" y="0"/>
          <a:ext cx="466725" cy="1333500"/>
        </a:xfrm>
        <a:prstGeom prst="rect">
          <a:avLst/>
        </a:prstGeom>
        <a:noFill/>
        <a:ln w="9525">
          <a:noFill/>
          <a:miter lim="800000"/>
          <a:headEnd/>
          <a:tailEnd/>
        </a:ln>
      </xdr:spPr>
    </xdr:pic>
    <xdr:clientData/>
  </xdr:twoCellAnchor>
  <xdr:twoCellAnchor editAs="oneCell">
    <xdr:from>
      <xdr:col>1</xdr:col>
      <xdr:colOff>2935817</xdr:colOff>
      <xdr:row>4</xdr:row>
      <xdr:rowOff>159809</xdr:rowOff>
    </xdr:from>
    <xdr:to>
      <xdr:col>1</xdr:col>
      <xdr:colOff>4843171</xdr:colOff>
      <xdr:row>6</xdr:row>
      <xdr:rowOff>140759</xdr:rowOff>
    </xdr:to>
    <xdr:pic>
      <xdr:nvPicPr>
        <xdr:cNvPr id="4" name="Afbeelding 3" descr="Rijksdienst voor Ondernemend Nederland">
          <a:extLst>
            <a:ext uri="{FF2B5EF4-FFF2-40B4-BE49-F238E27FC236}">
              <a16:creationId xmlns:a16="http://schemas.microsoft.com/office/drawing/2014/main" id="{2A50FA15-6633-4D89-BB2A-33FD9F226B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3942" y="921809"/>
          <a:ext cx="1907354" cy="361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394601</xdr:colOff>
      <xdr:row>0</xdr:row>
      <xdr:rowOff>0</xdr:rowOff>
    </xdr:from>
    <xdr:to>
      <xdr:col>10</xdr:col>
      <xdr:colOff>831230</xdr:colOff>
      <xdr:row>6</xdr:row>
      <xdr:rowOff>72118</xdr:rowOff>
    </xdr:to>
    <xdr:pic>
      <xdr:nvPicPr>
        <xdr:cNvPr id="2" name="Afbeelding 1" descr="Logo Rijksdienst voor Ondernemend Nederland">
          <a:extLst>
            <a:ext uri="{FF2B5EF4-FFF2-40B4-BE49-F238E27FC236}">
              <a16:creationId xmlns:a16="http://schemas.microsoft.com/office/drawing/2014/main" id="{A59FA1AD-F744-43AD-A943-C2A851B4F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24801" y="0"/>
          <a:ext cx="2303529" cy="1367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sheetPr codeName="Blad1"/>
  <dimension ref="A11:A16"/>
  <sheetViews>
    <sheetView showGridLines="0" showRowColHeaders="0" tabSelected="1" zoomScaleNormal="100" workbookViewId="0"/>
  </sheetViews>
  <sheetFormatPr defaultColWidth="10.26953125" defaultRowHeight="13" x14ac:dyDescent="0.3"/>
  <cols>
    <col min="1" max="16384" width="10.26953125" style="3"/>
  </cols>
  <sheetData>
    <row r="11" spans="1:1" ht="28.5" customHeight="1" x14ac:dyDescent="0.6">
      <c r="A11" s="134" t="s">
        <v>86</v>
      </c>
    </row>
    <row r="12" spans="1:1" ht="24" x14ac:dyDescent="0.6">
      <c r="A12" s="135" t="s">
        <v>87</v>
      </c>
    </row>
    <row r="13" spans="1:1" s="133" customFormat="1" ht="24" x14ac:dyDescent="0.6">
      <c r="A13" s="136" t="s">
        <v>88</v>
      </c>
    </row>
    <row r="14" spans="1:1" s="133" customFormat="1" ht="24" x14ac:dyDescent="0.6">
      <c r="A14" s="136"/>
    </row>
    <row r="15" spans="1:1" x14ac:dyDescent="0.3">
      <c r="A15" s="137" t="s">
        <v>89</v>
      </c>
    </row>
    <row r="16" spans="1:1" x14ac:dyDescent="0.3">
      <c r="A16" s="132"/>
    </row>
  </sheetData>
  <sheetProtection algorithmName="SHA-512" hashValue="clGb3C2OSPYQaujY01/EjKCUrkKllCTPzubi7/Cwj98BSbgBL2bMBkNcgc8qPp3cRNvLTrkVodXclxyV4ZjZAg==" saltValue="KUJdPM/uk8k0ZOsVJCxUKg==" spinCount="100000" sheet="1" objects="1" scenarios="1"/>
  <pageMargins left="0.70866141732283472" right="0.70866141732283472" top="0.74803149606299213" bottom="0.74803149606299213" header="0.31496062992125984" footer="0.31496062992125984"/>
  <pageSetup paperSize="9" scale="94" orientation="portrait" r:id="rId1"/>
  <headerFooter>
    <oddFooter>&amp;L&amp;A&amp;R&amp;P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C4911-C776-4ACA-913C-146FA5ADAB02}">
  <sheetPr codeName="Blad10">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144"/>
      <c r="G1" s="27"/>
    </row>
    <row r="2" spans="1:17" s="37" customFormat="1" ht="14.5" customHeight="1" x14ac:dyDescent="0.35">
      <c r="A2" s="11"/>
      <c r="B2" s="32" t="s">
        <v>14</v>
      </c>
      <c r="C2" s="197" t="s">
        <v>38</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lP+sUy5VXZXIsfOESIs+ZwKrola99xE49hxkiTlY3+QFCA3hAfPPEMVwQBxfPLnUYn0owAmOa+BSgQ2UwoE50g==" saltValue="ADcyn6Rw2hn9xpQYfgEChA==" spinCount="100000" sheet="1" objects="1" scenarios="1" insertRows="0"/>
  <mergeCells count="3">
    <mergeCell ref="C2:E2"/>
    <mergeCell ref="C3:E3"/>
    <mergeCell ref="C4:E4"/>
  </mergeCells>
  <conditionalFormatting sqref="C7:C8">
    <cfRule type="cellIs" dxfId="26" priority="5" operator="equal">
      <formula>0</formula>
    </cfRule>
  </conditionalFormatting>
  <conditionalFormatting sqref="B12:B13">
    <cfRule type="cellIs" dxfId="25" priority="3" stopIfTrue="1" operator="equal">
      <formula>"Kies eerst uw systematiek voor de berekening van de subsidiabele kosten"</formula>
    </cfRule>
  </conditionalFormatting>
  <conditionalFormatting sqref="E27">
    <cfRule type="cellIs" dxfId="24" priority="4" stopIfTrue="1" operator="equal">
      <formula>"Opslag algemene kosten (50%)"</formula>
    </cfRule>
  </conditionalFormatting>
  <conditionalFormatting sqref="B52:B53">
    <cfRule type="cellIs" dxfId="23" priority="1" stopIfTrue="1" operator="equal">
      <formula>"Kies eerst uw systematiek voor de berekening van de subsidiabele kosten"</formula>
    </cfRule>
  </conditionalFormatting>
  <conditionalFormatting sqref="E67">
    <cfRule type="cellIs" dxfId="22" priority="2" stopIfTrue="1" operator="equal">
      <formula>"Opslag algemene kosten (50%)"</formula>
    </cfRule>
  </conditionalFormatting>
  <dataValidations count="1">
    <dataValidation type="list" allowBlank="1" showInputMessage="1" showErrorMessage="1" sqref="C4:E4" xr:uid="{D0258169-3914-4AFA-95DA-56B983C45557}">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H140"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ECB7-26BD-4549-ABED-73CB0ADA4F45}">
  <sheetPr codeName="Blad11">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39</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67" customFormat="1" ht="15" customHeight="1" x14ac:dyDescent="0.35">
      <c r="A10" s="129"/>
      <c r="C10" s="59"/>
      <c r="D10" s="130"/>
      <c r="E10" s="131"/>
      <c r="F10" s="131"/>
      <c r="G10" s="69"/>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nNmwpmDGZXH7PmjHuV6fXi+oyp6Etxxuo8XTT5jxz8GVXv9Hz6Cc8t6qBFUbozvc7UzPRchE8Y0SSZsbQcBb4g==" saltValue="2R7YRz8PAJffhMkyiTOxhw==" spinCount="100000" sheet="1" objects="1" scenarios="1" insertRows="0"/>
  <mergeCells count="3">
    <mergeCell ref="C2:E2"/>
    <mergeCell ref="C3:E3"/>
    <mergeCell ref="C4:E4"/>
  </mergeCells>
  <conditionalFormatting sqref="C7:C8">
    <cfRule type="cellIs" dxfId="21" priority="5" operator="equal">
      <formula>0</formula>
    </cfRule>
  </conditionalFormatting>
  <conditionalFormatting sqref="B12:B13">
    <cfRule type="cellIs" dxfId="20" priority="3" stopIfTrue="1" operator="equal">
      <formula>"Kies eerst uw systematiek voor de berekening van de subsidiabele kosten"</formula>
    </cfRule>
  </conditionalFormatting>
  <conditionalFormatting sqref="E27">
    <cfRule type="cellIs" dxfId="19" priority="4" stopIfTrue="1" operator="equal">
      <formula>"Opslag algemene kosten (50%)"</formula>
    </cfRule>
  </conditionalFormatting>
  <conditionalFormatting sqref="B52:B53">
    <cfRule type="cellIs" dxfId="18" priority="1" stopIfTrue="1" operator="equal">
      <formula>"Kies eerst uw systematiek voor de berekening van de subsidiabele kosten"</formula>
    </cfRule>
  </conditionalFormatting>
  <conditionalFormatting sqref="E67">
    <cfRule type="cellIs" dxfId="17" priority="2" stopIfTrue="1" operator="equal">
      <formula>"Opslag algemene kosten (50%)"</formula>
    </cfRule>
  </conditionalFormatting>
  <dataValidations count="1">
    <dataValidation type="list" allowBlank="1" showInputMessage="1" showErrorMessage="1" sqref="C4:E4" xr:uid="{5A18F829-FC70-4873-B68B-75F532DFADC6}">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J201" unlocked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CB3B-D023-417D-9B31-9DDBE3083265}">
  <sheetPr codeName="Blad12">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40</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67" customFormat="1" ht="15" customHeight="1" x14ac:dyDescent="0.35">
      <c r="A10" s="129"/>
      <c r="C10" s="59"/>
      <c r="D10" s="130"/>
      <c r="E10" s="131"/>
      <c r="F10" s="131"/>
      <c r="G10" s="69"/>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NUQP6V7JyZMFWGmvw7pNfGiSg7GMOmtO5uG36DUxcZhCjmGvkmQlMWywKQ3L7IHrqhYI/SkMwIqgrf1F39B8tw==" saltValue="tgYBx8TsgnGhE3aA+YmcGA==" spinCount="100000" sheet="1" objects="1" scenarios="1" insertRows="0"/>
  <mergeCells count="3">
    <mergeCell ref="C2:E2"/>
    <mergeCell ref="C3:E3"/>
    <mergeCell ref="C4:E4"/>
  </mergeCells>
  <conditionalFormatting sqref="C7:C8">
    <cfRule type="cellIs" dxfId="16" priority="5" operator="equal">
      <formula>0</formula>
    </cfRule>
  </conditionalFormatting>
  <conditionalFormatting sqref="B12:B13">
    <cfRule type="cellIs" dxfId="15" priority="3" stopIfTrue="1" operator="equal">
      <formula>"Kies eerst uw systematiek voor de berekening van de subsidiabele kosten"</formula>
    </cfRule>
  </conditionalFormatting>
  <conditionalFormatting sqref="E27">
    <cfRule type="cellIs" dxfId="14" priority="4" stopIfTrue="1" operator="equal">
      <formula>"Opslag algemene kosten (50%)"</formula>
    </cfRule>
  </conditionalFormatting>
  <conditionalFormatting sqref="B52:B53">
    <cfRule type="cellIs" dxfId="13" priority="1" stopIfTrue="1" operator="equal">
      <formula>"Kies eerst uw systematiek voor de berekening van de subsidiabele kosten"</formula>
    </cfRule>
  </conditionalFormatting>
  <conditionalFormatting sqref="E67">
    <cfRule type="cellIs" dxfId="12" priority="2" stopIfTrue="1" operator="equal">
      <formula>"Opslag algemene kosten (50%)"</formula>
    </cfRule>
  </conditionalFormatting>
  <dataValidations count="1">
    <dataValidation type="list" allowBlank="1" showInputMessage="1" showErrorMessage="1" sqref="C4:E4" xr:uid="{8A65C6F8-D4FE-478E-88EB-DCD6B3EF3674}">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J138" unlocked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D0E79-D395-4428-A8E6-1F4335E7A435}">
  <sheetPr codeName="Blad13">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41</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67" customFormat="1" ht="15" customHeight="1" x14ac:dyDescent="0.35">
      <c r="A10" s="129"/>
      <c r="C10" s="59"/>
      <c r="D10" s="130"/>
      <c r="E10" s="131"/>
      <c r="F10" s="131"/>
      <c r="G10" s="69"/>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Ko5SWZrnynfhtLekVK8nOnmPfvVQFE+ICxEbSS+kpx8fMWe4aFWtF2cYGEbn2aGQlSprLu5OpqsUTsPvxuhanQ==" saltValue="6WSzV2dOAte3DOitQj3CdQ==" spinCount="100000" sheet="1" objects="1" scenarios="1" insertRows="0"/>
  <mergeCells count="3">
    <mergeCell ref="C2:E2"/>
    <mergeCell ref="C3:E3"/>
    <mergeCell ref="C4:E4"/>
  </mergeCells>
  <conditionalFormatting sqref="C7:C8">
    <cfRule type="cellIs" dxfId="11" priority="5" operator="equal">
      <formula>0</formula>
    </cfRule>
  </conditionalFormatting>
  <conditionalFormatting sqref="B12:B13">
    <cfRule type="cellIs" dxfId="10" priority="3" stopIfTrue="1" operator="equal">
      <formula>"Kies eerst uw systematiek voor de berekening van de subsidiabele kosten"</formula>
    </cfRule>
  </conditionalFormatting>
  <conditionalFormatting sqref="E27">
    <cfRule type="cellIs" dxfId="9" priority="4" stopIfTrue="1" operator="equal">
      <formula>"Opslag algemene kosten (50%)"</formula>
    </cfRule>
  </conditionalFormatting>
  <conditionalFormatting sqref="B52:B53">
    <cfRule type="cellIs" dxfId="8" priority="1" stopIfTrue="1" operator="equal">
      <formula>"Kies eerst uw systematiek voor de berekening van de subsidiabele kosten"</formula>
    </cfRule>
  </conditionalFormatting>
  <conditionalFormatting sqref="E67">
    <cfRule type="cellIs" dxfId="7" priority="2" stopIfTrue="1" operator="equal">
      <formula>"Opslag algemene kosten (50%)"</formula>
    </cfRule>
  </conditionalFormatting>
  <dataValidations count="1">
    <dataValidation type="list" allowBlank="1" showInputMessage="1" showErrorMessage="1" sqref="C4:E4" xr:uid="{BF0CDA17-92DD-4264-AACD-326A45AFABBC}">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G106" unlocked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DAC3C-A2FD-4277-9670-F2C4AF33FB43}">
  <sheetPr codeName="Blad14"/>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42</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DkVUrF+DcWxvQ4Q8jUP1EPPm+RW1jTJpvCvBHk1WTlhG59OSSr8cPPQ6ClEwjXm84HmrSK4Z9cLMOYEfeIbNww==" saltValue="S3v3vWxAkrhfN8jecxvTdg==" spinCount="100000" sheet="1" objects="1" scenarios="1" insertRows="0"/>
  <mergeCells count="3">
    <mergeCell ref="C2:E2"/>
    <mergeCell ref="C3:E3"/>
    <mergeCell ref="C4:E4"/>
  </mergeCells>
  <conditionalFormatting sqref="C7:C8">
    <cfRule type="cellIs" dxfId="6" priority="5" operator="equal">
      <formula>0</formula>
    </cfRule>
  </conditionalFormatting>
  <conditionalFormatting sqref="B12:B13">
    <cfRule type="cellIs" dxfId="5" priority="3" stopIfTrue="1" operator="equal">
      <formula>"Kies eerst uw systematiek voor de berekening van de subsidiabele kosten"</formula>
    </cfRule>
  </conditionalFormatting>
  <conditionalFormatting sqref="E27">
    <cfRule type="cellIs" dxfId="4" priority="4" stopIfTrue="1" operator="equal">
      <formula>"Opslag algemene kosten (50%)"</formula>
    </cfRule>
  </conditionalFormatting>
  <conditionalFormatting sqref="B52:B53">
    <cfRule type="cellIs" dxfId="3" priority="1" stopIfTrue="1" operator="equal">
      <formula>"Kies eerst uw systematiek voor de berekening van de subsidiabele kosten"</formula>
    </cfRule>
  </conditionalFormatting>
  <conditionalFormatting sqref="E67">
    <cfRule type="cellIs" dxfId="2" priority="2" stopIfTrue="1" operator="equal">
      <formula>"Opslag algemene kosten (50%)"</formula>
    </cfRule>
  </conditionalFormatting>
  <dataValidations count="1">
    <dataValidation type="list" allowBlank="1" showInputMessage="1" showErrorMessage="1" sqref="C4:E4" xr:uid="{7C14D1C0-8D5D-4A9C-ACF6-11E12DD28ED6}">
      <formula1>$B$350:$C$350</formula1>
    </dataValidation>
  </dataValidations>
  <pageMargins left="0.70866141732283472" right="0.70866141732283472" top="0.74803149606299213" bottom="0.74803149606299213" header="0.31496062992125984" footer="0.31496062992125984"/>
  <pageSetup paperSize="9" scale="50" fitToHeight="2" orientation="landscape" r:id="rId1"/>
  <headerFooter>
    <oddHeader>&amp;L&amp;F, &amp;A&amp;R&amp;D &amp;T</oddHeader>
  </headerFooter>
  <ignoredErrors>
    <ignoredError sqref="C3:G13 C15:G172 C14:E14 G14" unlocked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FEFE4-0031-4C0D-A49F-9E347A5ADEDF}">
  <sheetPr codeName="Blad16"/>
  <dimension ref="B1:H23"/>
  <sheetViews>
    <sheetView zoomScaleNormal="100" workbookViewId="0"/>
  </sheetViews>
  <sheetFormatPr defaultColWidth="9.1796875" defaultRowHeight="11.5" x14ac:dyDescent="0.25"/>
  <cols>
    <col min="1" max="1" width="5.7265625" style="152" customWidth="1"/>
    <col min="2" max="2" width="35.453125" style="152" customWidth="1"/>
    <col min="3" max="5" width="20.453125" style="152" customWidth="1"/>
    <col min="6" max="16384" width="9.1796875" style="152"/>
  </cols>
  <sheetData>
    <row r="1" spans="2:8" s="148" customFormat="1" ht="25" x14ac:dyDescent="0.5">
      <c r="B1" s="147" t="s">
        <v>77</v>
      </c>
    </row>
    <row r="2" spans="2:8" s="150" customFormat="1" ht="20" x14ac:dyDescent="0.4">
      <c r="B2" s="149" t="s">
        <v>83</v>
      </c>
    </row>
    <row r="3" spans="2:8" x14ac:dyDescent="0.25">
      <c r="B3" s="151"/>
    </row>
    <row r="4" spans="2:8" ht="15.5" x14ac:dyDescent="0.25">
      <c r="B4" s="153" t="s">
        <v>43</v>
      </c>
      <c r="C4" s="207" t="str">
        <f>'Penvoerder=Deelnemer1'!C2</f>
        <v>Penvoerder</v>
      </c>
      <c r="D4" s="207"/>
      <c r="E4" s="207"/>
      <c r="F4" s="207"/>
      <c r="G4" s="207"/>
      <c r="H4" s="208"/>
    </row>
    <row r="5" spans="2:8" ht="15.5" x14ac:dyDescent="0.25">
      <c r="B5" s="154" t="s">
        <v>0</v>
      </c>
      <c r="C5" s="209" t="str">
        <f>'Penvoerder=Deelnemer1'!C3</f>
        <v>Projecttitel</v>
      </c>
      <c r="D5" s="209"/>
      <c r="E5" s="209"/>
      <c r="F5" s="209"/>
      <c r="G5" s="209"/>
      <c r="H5" s="210"/>
    </row>
    <row r="6" spans="2:8" x14ac:dyDescent="0.25">
      <c r="B6" s="151"/>
    </row>
    <row r="8" spans="2:8" ht="14" x14ac:dyDescent="0.3">
      <c r="B8" s="206" t="s">
        <v>52</v>
      </c>
      <c r="C8" s="206"/>
      <c r="D8" s="206"/>
      <c r="E8" s="206"/>
    </row>
    <row r="10" spans="2:8" ht="14" x14ac:dyDescent="0.3">
      <c r="B10" s="155"/>
      <c r="C10" s="156" t="s">
        <v>70</v>
      </c>
      <c r="D10" s="157" t="s">
        <v>71</v>
      </c>
      <c r="E10" s="158" t="s">
        <v>76</v>
      </c>
    </row>
    <row r="11" spans="2:8" ht="18.75" customHeight="1" x14ac:dyDescent="0.3">
      <c r="B11" s="159" t="str">
        <f>'Penvoerder=Deelnemer1'!$C$2</f>
        <v>Penvoerder</v>
      </c>
      <c r="C11" s="160">
        <f>'Penvoerder=Deelnemer1'!C7</f>
        <v>0</v>
      </c>
      <c r="D11" s="161">
        <f>'Penvoerder=Deelnemer1'!C8</f>
        <v>0</v>
      </c>
      <c r="E11" s="162">
        <f>SUM(C11:D11)</f>
        <v>0</v>
      </c>
    </row>
    <row r="12" spans="2:8" ht="18.75" customHeight="1" x14ac:dyDescent="0.3">
      <c r="B12" s="163" t="str">
        <f>Deelnemer2!$C$2</f>
        <v>Deelnemer 2</v>
      </c>
      <c r="C12" s="164">
        <f>Deelnemer2!$C$7</f>
        <v>0</v>
      </c>
      <c r="D12" s="165">
        <f>Deelnemer2!$C$8</f>
        <v>0</v>
      </c>
      <c r="E12" s="166">
        <f>SUM(C12:D12)</f>
        <v>0</v>
      </c>
    </row>
    <row r="13" spans="2:8" ht="18.75" customHeight="1" x14ac:dyDescent="0.3">
      <c r="B13" s="163" t="str">
        <f>Deelnemer3!$C$2</f>
        <v>Deelnemer 3</v>
      </c>
      <c r="C13" s="164">
        <f>Deelnemer3!$C$7</f>
        <v>0</v>
      </c>
      <c r="D13" s="165">
        <f>Deelnemer3!$C$8</f>
        <v>0</v>
      </c>
      <c r="E13" s="166">
        <f>SUM(C13:D13)</f>
        <v>0</v>
      </c>
    </row>
    <row r="14" spans="2:8" ht="18.75" customHeight="1" x14ac:dyDescent="0.3">
      <c r="B14" s="163" t="str">
        <f>Deelnemer4!$C$2</f>
        <v>Deelnemer 4</v>
      </c>
      <c r="C14" s="164">
        <f>Deelnemer4!$C$7</f>
        <v>0</v>
      </c>
      <c r="D14" s="165">
        <f>Deelnemer4!$C$8</f>
        <v>0</v>
      </c>
      <c r="E14" s="166">
        <f t="shared" ref="E14:E21" si="0">SUM(C14:D14)</f>
        <v>0</v>
      </c>
    </row>
    <row r="15" spans="2:8" ht="18.75" customHeight="1" x14ac:dyDescent="0.3">
      <c r="B15" s="163" t="str">
        <f>Deelnemer5!$C$2</f>
        <v>Deelnemer 5</v>
      </c>
      <c r="C15" s="164">
        <f>Deelnemer5!$C$7</f>
        <v>0</v>
      </c>
      <c r="D15" s="165">
        <f>Deelnemer5!$C$8</f>
        <v>0</v>
      </c>
      <c r="E15" s="166">
        <f t="shared" si="0"/>
        <v>0</v>
      </c>
    </row>
    <row r="16" spans="2:8" ht="18.75" customHeight="1" x14ac:dyDescent="0.3">
      <c r="B16" s="163" t="str">
        <f>Deelnemer6!$C$2</f>
        <v>Deelnemer 6</v>
      </c>
      <c r="C16" s="164">
        <f>Deelnemer6!$C$7</f>
        <v>0</v>
      </c>
      <c r="D16" s="165">
        <f>Deelnemer6!$C$8</f>
        <v>0</v>
      </c>
      <c r="E16" s="166">
        <f t="shared" si="0"/>
        <v>0</v>
      </c>
    </row>
    <row r="17" spans="2:5" ht="18.75" customHeight="1" x14ac:dyDescent="0.3">
      <c r="B17" s="163" t="str">
        <f>Deelnemer7!$C$2</f>
        <v>Deelnemer 7</v>
      </c>
      <c r="C17" s="164">
        <f>Deelnemer7!$C$7</f>
        <v>0</v>
      </c>
      <c r="D17" s="165">
        <f>Deelnemer7!$C$8</f>
        <v>0</v>
      </c>
      <c r="E17" s="166">
        <f t="shared" si="0"/>
        <v>0</v>
      </c>
    </row>
    <row r="18" spans="2:5" ht="18.75" customHeight="1" x14ac:dyDescent="0.3">
      <c r="B18" s="163" t="str">
        <f>Deelnemer8!$C$2</f>
        <v>Deelnemer 8</v>
      </c>
      <c r="C18" s="164">
        <f>Deelnemer8!$C$7</f>
        <v>0</v>
      </c>
      <c r="D18" s="165">
        <f>Deelnemer8!$C$8</f>
        <v>0</v>
      </c>
      <c r="E18" s="166">
        <f>SUM(C18:D18)</f>
        <v>0</v>
      </c>
    </row>
    <row r="19" spans="2:5" ht="18.75" customHeight="1" x14ac:dyDescent="0.3">
      <c r="B19" s="163" t="str">
        <f>Deelnemer9!$C$2</f>
        <v>Deelnemer 9</v>
      </c>
      <c r="C19" s="164">
        <f>Deelnemer9!$C$7</f>
        <v>0</v>
      </c>
      <c r="D19" s="165">
        <f>Deelnemer9!$C$8</f>
        <v>0</v>
      </c>
      <c r="E19" s="166">
        <f t="shared" si="0"/>
        <v>0</v>
      </c>
    </row>
    <row r="20" spans="2:5" ht="18.75" customHeight="1" x14ac:dyDescent="0.3">
      <c r="B20" s="163" t="str">
        <f>Deelnemer10!$C$2</f>
        <v>Deelnemer 10</v>
      </c>
      <c r="C20" s="164">
        <f>Deelnemer10!$C$7</f>
        <v>0</v>
      </c>
      <c r="D20" s="165">
        <f>Deelnemer10!$C$8</f>
        <v>0</v>
      </c>
      <c r="E20" s="166">
        <f>SUM(C20:D20)</f>
        <v>0</v>
      </c>
    </row>
    <row r="21" spans="2:5" ht="18.75" customHeight="1" x14ac:dyDescent="0.3">
      <c r="B21" s="163" t="str">
        <f>Deelnemer11!$C$2</f>
        <v>Deelnemer 11</v>
      </c>
      <c r="C21" s="164">
        <f>Deelnemer11!$C$7</f>
        <v>0</v>
      </c>
      <c r="D21" s="165">
        <f>Deelnemer11!$C$8</f>
        <v>0</v>
      </c>
      <c r="E21" s="166">
        <f t="shared" si="0"/>
        <v>0</v>
      </c>
    </row>
    <row r="22" spans="2:5" ht="18.75" customHeight="1" x14ac:dyDescent="0.3">
      <c r="B22" s="163" t="str">
        <f>Deelnemer12!$C$2</f>
        <v>Deelnemer 12</v>
      </c>
      <c r="C22" s="164">
        <f>Deelnemer12!$C$7</f>
        <v>0</v>
      </c>
      <c r="D22" s="165">
        <f>Deelnemer12!$C$8</f>
        <v>0</v>
      </c>
      <c r="E22" s="166">
        <f>SUM(C22:D22)</f>
        <v>0</v>
      </c>
    </row>
    <row r="23" spans="2:5" ht="18.75" customHeight="1" x14ac:dyDescent="0.3">
      <c r="B23" s="167" t="s">
        <v>44</v>
      </c>
      <c r="C23" s="168">
        <f>SUM(C11:C22)</f>
        <v>0</v>
      </c>
      <c r="D23" s="169">
        <f>SUM(D11:D22)</f>
        <v>0</v>
      </c>
      <c r="E23" s="170">
        <f>SUM(C23:D23)</f>
        <v>0</v>
      </c>
    </row>
  </sheetData>
  <sheetProtection algorithmName="SHA-512" hashValue="whTtDHW4qDFNH/tyMqtdWzHIHWpra2lRVa/HmmFtPuMQfh4Gox+arDeXlzothoeE79hernMPm4ACPZoajIkI/w==" saltValue="DnFQUbhXwNGWZiOa6QvXQA==" spinCount="100000" sheet="1" objects="1" scenarios="1"/>
  <mergeCells count="3">
    <mergeCell ref="B8:E8"/>
    <mergeCell ref="C4:H4"/>
    <mergeCell ref="C5:H5"/>
  </mergeCells>
  <pageMargins left="0.23622047244094491" right="0.23622047244094491" top="0.74803149606299213" bottom="0.74803149606299213" header="0.31496062992125984" footer="0.31496062992125984"/>
  <pageSetup paperSize="9" scale="60" fitToHeight="0" orientation="landscape" r:id="rId1"/>
  <headerFooter>
    <oddFooter>&amp;L&amp;A&amp;R&amp;P van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2CD1-56C7-492D-AE87-739831AF4A3C}">
  <sheetPr codeName="Blad15">
    <pageSetUpPr fitToPage="1"/>
  </sheetPr>
  <dimension ref="A1:K48"/>
  <sheetViews>
    <sheetView zoomScaleNormal="100" workbookViewId="0"/>
  </sheetViews>
  <sheetFormatPr defaultColWidth="8.81640625" defaultRowHeight="11.5" x14ac:dyDescent="0.25"/>
  <cols>
    <col min="1" max="1" width="5.7265625" style="152" customWidth="1"/>
    <col min="2" max="2" width="58.7265625" style="152" customWidth="1"/>
    <col min="3" max="7" width="21.26953125" style="152" customWidth="1"/>
    <col min="8" max="8" width="32.81640625" style="152" customWidth="1"/>
    <col min="9" max="9" width="16.81640625" style="152" customWidth="1"/>
    <col min="10" max="10" width="11.1796875" style="152" customWidth="1"/>
    <col min="11" max="11" width="36.7265625" style="152" customWidth="1"/>
    <col min="12" max="12" width="24.7265625" style="152" customWidth="1"/>
    <col min="13" max="13" width="22.26953125" style="152" bestFit="1" customWidth="1"/>
    <col min="14" max="14" width="7.1796875" style="152" customWidth="1"/>
    <col min="15" max="15" width="15" style="152" customWidth="1"/>
    <col min="16" max="16384" width="8.81640625" style="152"/>
  </cols>
  <sheetData>
    <row r="1" spans="1:11" ht="26.25" customHeight="1" x14ac:dyDescent="0.5">
      <c r="A1" s="171"/>
      <c r="B1" s="147" t="s">
        <v>45</v>
      </c>
    </row>
    <row r="2" spans="1:11" ht="20" x14ac:dyDescent="0.4">
      <c r="A2" s="171"/>
      <c r="B2" s="149" t="s">
        <v>82</v>
      </c>
    </row>
    <row r="3" spans="1:11" x14ac:dyDescent="0.25">
      <c r="A3" s="171"/>
      <c r="B3" s="151"/>
      <c r="H3" s="172"/>
    </row>
    <row r="4" spans="1:11" x14ac:dyDescent="0.25">
      <c r="A4" s="171"/>
      <c r="B4" s="151"/>
      <c r="H4" s="172"/>
    </row>
    <row r="5" spans="1:11" ht="15.5" x14ac:dyDescent="0.25">
      <c r="A5" s="171"/>
      <c r="B5" s="153" t="s">
        <v>43</v>
      </c>
      <c r="C5" s="216" t="str">
        <f>'Penvoerder=Deelnemer1'!C2</f>
        <v>Penvoerder</v>
      </c>
      <c r="D5" s="217"/>
      <c r="E5" s="217"/>
      <c r="F5" s="217"/>
      <c r="G5" s="218"/>
      <c r="H5" s="173"/>
    </row>
    <row r="6" spans="1:11" ht="15.5" x14ac:dyDescent="0.25">
      <c r="A6" s="171"/>
      <c r="B6" s="154" t="s">
        <v>0</v>
      </c>
      <c r="C6" s="219" t="str">
        <f>'Penvoerder=Deelnemer1'!C3</f>
        <v>Projecttitel</v>
      </c>
      <c r="D6" s="220"/>
      <c r="E6" s="220"/>
      <c r="F6" s="220"/>
      <c r="G6" s="221"/>
      <c r="H6" s="173"/>
    </row>
    <row r="7" spans="1:11" ht="15.5" x14ac:dyDescent="0.25">
      <c r="A7" s="171"/>
      <c r="B7" s="174"/>
      <c r="C7" s="173"/>
      <c r="D7" s="173"/>
      <c r="E7" s="173"/>
      <c r="F7" s="173"/>
      <c r="G7" s="173"/>
      <c r="H7" s="173"/>
    </row>
    <row r="9" spans="1:11" ht="15.5" x14ac:dyDescent="0.25">
      <c r="B9" s="175" t="s">
        <v>58</v>
      </c>
      <c r="C9" s="176"/>
      <c r="D9" s="176"/>
      <c r="E9" s="176"/>
      <c r="F9" s="176"/>
      <c r="G9" s="176"/>
    </row>
    <row r="10" spans="1:11" x14ac:dyDescent="0.25">
      <c r="E10" s="177"/>
    </row>
    <row r="11" spans="1:11" s="155" customFormat="1" ht="14" x14ac:dyDescent="0.3">
      <c r="B11" s="178"/>
      <c r="C11" s="179" t="s">
        <v>78</v>
      </c>
      <c r="D11" s="180" t="s">
        <v>19</v>
      </c>
      <c r="E11" s="180" t="s">
        <v>21</v>
      </c>
      <c r="F11" s="180" t="s">
        <v>17</v>
      </c>
      <c r="G11" s="180" t="s">
        <v>79</v>
      </c>
      <c r="H11" s="211" t="s">
        <v>18</v>
      </c>
      <c r="I11" s="212"/>
      <c r="J11" s="212"/>
      <c r="K11" s="213"/>
    </row>
    <row r="12" spans="1:11" s="155" customFormat="1" ht="18.75" customHeight="1" x14ac:dyDescent="0.3">
      <c r="B12" s="181" t="str">
        <f>'Penvoerder=Deelnemer1'!C2</f>
        <v>Penvoerder</v>
      </c>
      <c r="C12" s="182">
        <f>'Penvoerder=Deelnemer1'!F25</f>
        <v>0</v>
      </c>
      <c r="D12" s="182">
        <f>'Penvoerder=Deelnemer1'!$F$36</f>
        <v>0</v>
      </c>
      <c r="E12" s="182">
        <f>'Penvoerder=Deelnemer1'!$F$47</f>
        <v>0</v>
      </c>
      <c r="F12" s="182">
        <f>SUM(C12:E12)</f>
        <v>0</v>
      </c>
      <c r="G12" s="182">
        <f>IF(Verlening!C11=0,0,IF(0.75*F12&gt;Verlening!$C$23,Verlening!$C$23,0.75*F12))</f>
        <v>0</v>
      </c>
      <c r="H12" s="214" t="str">
        <f>IF(AND(F12&gt;0,Verlening!C11=0),"De subsidieverlening voor activiteit B moet nog ingevuld worden in tabblad Penvoerder=Deelnemer1",IF(F12=0,"",IF(G12=Verlening!C23,"Maximale subsidie voor activiteit B op basis van de subsidieverlening","")))</f>
        <v/>
      </c>
      <c r="I12" s="214"/>
      <c r="J12" s="214"/>
      <c r="K12" s="215"/>
    </row>
    <row r="13" spans="1:11" s="155" customFormat="1" ht="18.75" customHeight="1" x14ac:dyDescent="0.3">
      <c r="B13" s="183" t="str">
        <f>Deelnemer2!C2</f>
        <v>Deelnemer 2</v>
      </c>
      <c r="C13" s="182">
        <f>Deelnemer2!$F$25</f>
        <v>0</v>
      </c>
      <c r="D13" s="182">
        <f>Deelnemer2!$F$36</f>
        <v>0</v>
      </c>
      <c r="E13" s="182">
        <f>Deelnemer2!$F$47</f>
        <v>0</v>
      </c>
      <c r="F13" s="182">
        <f>SUM(C13:E13)</f>
        <v>0</v>
      </c>
      <c r="G13" s="182">
        <f>IF(Verlening!C12=0,0,IF(0.75*F13&gt;Verlening!$C$23,Verlening!$C$23,0.75*F13))</f>
        <v>0</v>
      </c>
      <c r="H13" s="214" t="str">
        <f>IF(AND(F13&gt;0,Verlening!C12=0),"De subsidieverlening voor activiteit B moet nog ingevuld worden in tabblad Deelnemer 2",IF(F13=0,"",IF(G13&gt;=Verlening!C23,"Maximale subsidie voor activiteit B op basis van de subsidieverlening","")))</f>
        <v/>
      </c>
      <c r="I13" s="214"/>
      <c r="J13" s="214"/>
      <c r="K13" s="215"/>
    </row>
    <row r="14" spans="1:11" s="155" customFormat="1" ht="18.75" customHeight="1" x14ac:dyDescent="0.3">
      <c r="B14" s="183" t="str">
        <f>Deelnemer3!C2</f>
        <v>Deelnemer 3</v>
      </c>
      <c r="C14" s="182">
        <f>Deelnemer3!$F$25</f>
        <v>0</v>
      </c>
      <c r="D14" s="182">
        <f>Deelnemer3!$F$36</f>
        <v>0</v>
      </c>
      <c r="E14" s="182">
        <f>Deelnemer3!$F$47</f>
        <v>0</v>
      </c>
      <c r="F14" s="182">
        <f>SUM(C14:E14)</f>
        <v>0</v>
      </c>
      <c r="G14" s="182">
        <f>IF(Verlening!C13=0,0,IF(0.75*F14&gt;Verlening!$C$23,Verlening!$C$23,0.75*F14))</f>
        <v>0</v>
      </c>
      <c r="H14" s="214" t="str">
        <f>IF(AND(F14&gt;0,Verlening!C13=0),"De subsidieverlening voor activiteit B moet nog ingevuld worden in tabblad Deelnemer 3",IF(F14=0,"",IF(G14=Verlening!C23,"Maximale subsidie voor activiteit B op basis van de subsidieverlening","")))</f>
        <v/>
      </c>
      <c r="I14" s="214"/>
      <c r="J14" s="214"/>
      <c r="K14" s="215"/>
    </row>
    <row r="15" spans="1:11" s="155" customFormat="1" ht="18.75" customHeight="1" x14ac:dyDescent="0.3">
      <c r="B15" s="183" t="str">
        <f>Deelnemer4!C2</f>
        <v>Deelnemer 4</v>
      </c>
      <c r="C15" s="182">
        <f>Deelnemer4!$F$25</f>
        <v>0</v>
      </c>
      <c r="D15" s="182">
        <f>Deelnemer4!$F$36</f>
        <v>0</v>
      </c>
      <c r="E15" s="182">
        <f>Deelnemer4!$F$47</f>
        <v>0</v>
      </c>
      <c r="F15" s="182">
        <f t="shared" ref="F15:F23" si="0">SUM(C15:E15)</f>
        <v>0</v>
      </c>
      <c r="G15" s="182">
        <f>IF(Verlening!C14=0,0,IF(0.75*F15&gt;Verlening!$C$23,Verlening!$C$23,0.75*F15))</f>
        <v>0</v>
      </c>
      <c r="H15" s="214" t="str">
        <f>IF(AND(F15&gt;0,Verlening!C14=0),"De subsidieverlening voor activiteit B moet nog ingevuld worden in tabblad Deelnemer 4",IF(F15=0,"",IF(G15=Verlening!C23,"Maximale subsidie voor activiteit B op basis van de subsidieverlening","")))</f>
        <v/>
      </c>
      <c r="I15" s="214"/>
      <c r="J15" s="214"/>
      <c r="K15" s="215"/>
    </row>
    <row r="16" spans="1:11" s="155" customFormat="1" ht="18.75" customHeight="1" x14ac:dyDescent="0.3">
      <c r="A16" s="184"/>
      <c r="B16" s="183" t="str">
        <f>Deelnemer5!C2</f>
        <v>Deelnemer 5</v>
      </c>
      <c r="C16" s="182">
        <f>Deelnemer5!$F$25</f>
        <v>0</v>
      </c>
      <c r="D16" s="182">
        <f>Deelnemer5!$F$36</f>
        <v>0</v>
      </c>
      <c r="E16" s="182">
        <f>Deelnemer5!$F$47</f>
        <v>0</v>
      </c>
      <c r="F16" s="182">
        <f t="shared" si="0"/>
        <v>0</v>
      </c>
      <c r="G16" s="182">
        <f>IF(Verlening!C15=0,0,IF(0.75*F16&gt;Verlening!$C$23,Verlening!$C$23,0.75*F16))</f>
        <v>0</v>
      </c>
      <c r="H16" s="214" t="str">
        <f>IF(AND(F16&gt;0,Verlening!C15=0),"De subsidieverlening voor activiteit B moet nog ingevuld worden in tabblad Deelnemer 5",IF(F16=0,"",IF(G16=Verlening!C23,"Maximale subsidie voor activiteit B op basis van de subsidieverlening","")))</f>
        <v/>
      </c>
      <c r="I16" s="214"/>
      <c r="J16" s="214"/>
      <c r="K16" s="215"/>
    </row>
    <row r="17" spans="1:11" s="155" customFormat="1" ht="18.75" customHeight="1" x14ac:dyDescent="0.3">
      <c r="A17" s="184"/>
      <c r="B17" s="183" t="str">
        <f>Deelnemer6!C2</f>
        <v>Deelnemer 6</v>
      </c>
      <c r="C17" s="182">
        <f>Deelnemer6!$F$25</f>
        <v>0</v>
      </c>
      <c r="D17" s="182">
        <f>Deelnemer6!$F$36</f>
        <v>0</v>
      </c>
      <c r="E17" s="182">
        <f>Deelnemer6!$F$47</f>
        <v>0</v>
      </c>
      <c r="F17" s="182">
        <f t="shared" si="0"/>
        <v>0</v>
      </c>
      <c r="G17" s="182">
        <f>IF(Verlening!C16=0,0,IF(0.75*F17&gt;Verlening!$C$23,Verlening!$C$23,0.75*F17))</f>
        <v>0</v>
      </c>
      <c r="H17" s="214" t="str">
        <f>IF(AND(F17&gt;0,Verlening!C16=0),"De subsidieverlening voor activiteit B moet nog ingevuld worden in tabblad Deelnemer 6",IF(F17=0,"",IF(G17=Verlening!C23,"Maximale subsidie voor activiteit B op basis van de subsidieverlening","")))</f>
        <v/>
      </c>
      <c r="I17" s="214"/>
      <c r="J17" s="214"/>
      <c r="K17" s="215"/>
    </row>
    <row r="18" spans="1:11" s="155" customFormat="1" ht="18.75" customHeight="1" x14ac:dyDescent="0.3">
      <c r="A18" s="184"/>
      <c r="B18" s="183" t="str">
        <f>Deelnemer7!C2</f>
        <v>Deelnemer 7</v>
      </c>
      <c r="C18" s="182">
        <f>Deelnemer7!$F$25</f>
        <v>0</v>
      </c>
      <c r="D18" s="182">
        <f>Deelnemer7!$F$36</f>
        <v>0</v>
      </c>
      <c r="E18" s="182">
        <f>Deelnemer7!$F$47</f>
        <v>0</v>
      </c>
      <c r="F18" s="182">
        <f t="shared" si="0"/>
        <v>0</v>
      </c>
      <c r="G18" s="182">
        <f>IF(Verlening!C17=0,0,IF(0.75*F18&gt;Verlening!$C$23,Verlening!$C$23,0.75*F18))</f>
        <v>0</v>
      </c>
      <c r="H18" s="214" t="str">
        <f>IF(AND(F18&gt;0,Verlening!C17=0),"De subsidieverlening voor activiteit B moet nog ingevuld worden in tabblad Deelnemer 7",IF(F18=0,"",IF(G18=Verlening!C23,"Maximale subsidie voor activiteit B op basis van de subsidieverlening","")))</f>
        <v/>
      </c>
      <c r="I18" s="214"/>
      <c r="J18" s="214"/>
      <c r="K18" s="215"/>
    </row>
    <row r="19" spans="1:11" s="155" customFormat="1" ht="18.75" customHeight="1" x14ac:dyDescent="0.3">
      <c r="A19" s="184"/>
      <c r="B19" s="183" t="str">
        <f>Deelnemer8!C2</f>
        <v>Deelnemer 8</v>
      </c>
      <c r="C19" s="182">
        <f>Deelnemer8!$F$25</f>
        <v>0</v>
      </c>
      <c r="D19" s="182">
        <f>Deelnemer8!$F$36</f>
        <v>0</v>
      </c>
      <c r="E19" s="182">
        <f>Deelnemer8!$F$47</f>
        <v>0</v>
      </c>
      <c r="F19" s="182">
        <f t="shared" si="0"/>
        <v>0</v>
      </c>
      <c r="G19" s="182">
        <f>IF(Verlening!C18=0,0,IF(0.75*F19&gt;Verlening!$C$23,Verlening!$C$23,0.75*F19))</f>
        <v>0</v>
      </c>
      <c r="H19" s="214" t="str">
        <f>IF(AND(F19&gt;0,Verlening!C18=0),"De subsidieverlening voor activiteit B moet nog ingevuld worden in tabblad Deelnemer 8",IF(F19=0,"",IF(G19=Verlening!C23,"Maximale subsidie voor activiteit B op basis van de subsidieverlening","")))</f>
        <v/>
      </c>
      <c r="I19" s="214"/>
      <c r="J19" s="214"/>
      <c r="K19" s="215"/>
    </row>
    <row r="20" spans="1:11" s="155" customFormat="1" ht="18.75" customHeight="1" x14ac:dyDescent="0.3">
      <c r="A20" s="184"/>
      <c r="B20" s="183" t="str">
        <f>Deelnemer9!C2</f>
        <v>Deelnemer 9</v>
      </c>
      <c r="C20" s="182">
        <f>Deelnemer9!$F$25</f>
        <v>0</v>
      </c>
      <c r="D20" s="182">
        <f>Deelnemer9!$F$36</f>
        <v>0</v>
      </c>
      <c r="E20" s="182">
        <f>Deelnemer9!$F$47</f>
        <v>0</v>
      </c>
      <c r="F20" s="182">
        <f t="shared" si="0"/>
        <v>0</v>
      </c>
      <c r="G20" s="182">
        <f>IF(Verlening!C19=0,0,IF(0.75*F20&gt;Verlening!$C$23,Verlening!$C$23,0.75*F20))</f>
        <v>0</v>
      </c>
      <c r="H20" s="214" t="str">
        <f>IF(AND(F20&gt;0,Verlening!C19=0),"De subsidieverlening voor activiteit B moet nog ingevuld worden in tabblad Deelnemer 9",IF(F20=0,"",IF(G20=Verlening!C23,"Maximale subsidie voor activiteit B op basis van de subsidieverlening","")))</f>
        <v/>
      </c>
      <c r="I20" s="214"/>
      <c r="J20" s="214"/>
      <c r="K20" s="215"/>
    </row>
    <row r="21" spans="1:11" s="155" customFormat="1" ht="18.75" customHeight="1" x14ac:dyDescent="0.3">
      <c r="A21" s="184"/>
      <c r="B21" s="183" t="str">
        <f>Deelnemer10!C2</f>
        <v>Deelnemer 10</v>
      </c>
      <c r="C21" s="182">
        <f>Deelnemer10!$F$25</f>
        <v>0</v>
      </c>
      <c r="D21" s="182">
        <f>Deelnemer10!$F$36</f>
        <v>0</v>
      </c>
      <c r="E21" s="182">
        <f>Deelnemer10!$F$47</f>
        <v>0</v>
      </c>
      <c r="F21" s="182">
        <f>SUM(C21:E21)</f>
        <v>0</v>
      </c>
      <c r="G21" s="182">
        <f>IF(Verlening!C20=0,0,IF(0.75*F21&gt;Verlening!$C$23,Verlening!$C$23,0.75*F21))</f>
        <v>0</v>
      </c>
      <c r="H21" s="214" t="str">
        <f>IF(AND(F21&gt;0,Verlening!C20=0),"De subsidieverlening voor activiteit B moet nog ingevuld worden in tabblad Deelnemer 10",IF(F21=0,"",IF(G21=Verlening!C23,"Maximale subsidie voor activiteit B op basis van de subsidieverlening","")))</f>
        <v/>
      </c>
      <c r="I21" s="214"/>
      <c r="J21" s="214"/>
      <c r="K21" s="215"/>
    </row>
    <row r="22" spans="1:11" s="155" customFormat="1" ht="18.75" customHeight="1" x14ac:dyDescent="0.3">
      <c r="A22" s="184"/>
      <c r="B22" s="183" t="str">
        <f>Deelnemer11!C2</f>
        <v>Deelnemer 11</v>
      </c>
      <c r="C22" s="182">
        <f>Deelnemer11!$F$25</f>
        <v>0</v>
      </c>
      <c r="D22" s="182">
        <f>Deelnemer11!$F$36</f>
        <v>0</v>
      </c>
      <c r="E22" s="182">
        <f>Deelnemer11!$F$47</f>
        <v>0</v>
      </c>
      <c r="F22" s="182">
        <f t="shared" si="0"/>
        <v>0</v>
      </c>
      <c r="G22" s="182">
        <f>IF(Verlening!C21=0,0,IF(0.75*F22&gt;Verlening!$C$23,Verlening!$C$23,0.75*F22))</f>
        <v>0</v>
      </c>
      <c r="H22" s="214" t="str">
        <f>IF(AND(F22&gt;0,Verlening!C21=0),"De subsidieverlening voor activiteit B moet nog ingevuld worden in tabblad Deelnemer 11",IF(F22=0,"",IF(G22=Verlening!C23,"Maximale subsidie voor activiteit B op basis van de subsidieverlening","")))</f>
        <v/>
      </c>
      <c r="I22" s="214"/>
      <c r="J22" s="214"/>
      <c r="K22" s="215"/>
    </row>
    <row r="23" spans="1:11" s="155" customFormat="1" ht="18.75" customHeight="1" x14ac:dyDescent="0.3">
      <c r="A23" s="184"/>
      <c r="B23" s="183" t="str">
        <f>Deelnemer12!C2</f>
        <v>Deelnemer 12</v>
      </c>
      <c r="C23" s="182">
        <f>Deelnemer12!$F$25</f>
        <v>0</v>
      </c>
      <c r="D23" s="182">
        <f>Deelnemer12!$F$36</f>
        <v>0</v>
      </c>
      <c r="E23" s="182">
        <f>Deelnemer12!$F$47</f>
        <v>0</v>
      </c>
      <c r="F23" s="182">
        <f t="shared" si="0"/>
        <v>0</v>
      </c>
      <c r="G23" s="182">
        <f>IF(Verlening!C22=0,0,IF(0.75*F23&gt;Verlening!$C$23,Verlening!$C$23,0.75*F23))</f>
        <v>0</v>
      </c>
      <c r="H23" s="214" t="str">
        <f>IF(AND(F23&gt;0,Verlening!C22=0),"De subsidieverlening voor activiteit B moet nog ingevuld worden in tabblad Deelnemer 12",IF(F23=0,"",IF(G23=Verlening!C23,"Maximale subsidie voor activiteit B op basis van de subsidieverlening","")))</f>
        <v/>
      </c>
      <c r="I23" s="214"/>
      <c r="J23" s="214"/>
      <c r="K23" s="215"/>
    </row>
    <row r="24" spans="1:11" s="155" customFormat="1" ht="18.75" customHeight="1" x14ac:dyDescent="0.3">
      <c r="B24" s="167" t="s">
        <v>44</v>
      </c>
      <c r="C24" s="185">
        <f>SUM(C12:C23)</f>
        <v>0</v>
      </c>
      <c r="D24" s="185">
        <f>SUM(D12:D23)</f>
        <v>0</v>
      </c>
      <c r="E24" s="185">
        <f>SUM(E12:E23)</f>
        <v>0</v>
      </c>
      <c r="F24" s="185">
        <f>SUM(F12:F23)</f>
        <v>0</v>
      </c>
      <c r="G24" s="185">
        <f>IF(SUM(G12:G23)&gt;Verlening!C23,Verlening!C23,SUM(G12:G23))</f>
        <v>0</v>
      </c>
      <c r="H24" s="222" t="str">
        <f>IF(G24=0,"",IF(G24=Verlening!C23,"Maximale subsidie voor activiteit B op basis van de subsidieverlening",""))</f>
        <v/>
      </c>
      <c r="I24" s="222"/>
      <c r="J24" s="222"/>
      <c r="K24" s="223"/>
    </row>
    <row r="26" spans="1:11" ht="15.5" x14ac:dyDescent="0.25">
      <c r="B26" s="175" t="s">
        <v>65</v>
      </c>
      <c r="C26" s="186"/>
      <c r="D26" s="186"/>
      <c r="E26" s="186"/>
      <c r="F26" s="186"/>
      <c r="G26" s="186"/>
      <c r="H26" s="187"/>
    </row>
    <row r="28" spans="1:11" s="155" customFormat="1" ht="14" x14ac:dyDescent="0.3">
      <c r="B28" s="178"/>
      <c r="C28" s="179" t="s">
        <v>78</v>
      </c>
      <c r="D28" s="180" t="s">
        <v>19</v>
      </c>
      <c r="E28" s="180" t="s">
        <v>21</v>
      </c>
      <c r="F28" s="180" t="s">
        <v>17</v>
      </c>
      <c r="G28" s="180" t="s">
        <v>79</v>
      </c>
      <c r="H28" s="211" t="s">
        <v>18</v>
      </c>
      <c r="I28" s="212"/>
      <c r="J28" s="212"/>
      <c r="K28" s="213"/>
    </row>
    <row r="29" spans="1:11" s="155" customFormat="1" ht="18.75" customHeight="1" x14ac:dyDescent="0.3">
      <c r="B29" s="181" t="str">
        <f>'Penvoerder=Deelnemer1'!C2</f>
        <v>Penvoerder</v>
      </c>
      <c r="C29" s="182">
        <f>'Penvoerder=Deelnemer1'!$F$65</f>
        <v>0</v>
      </c>
      <c r="D29" s="182">
        <f>'Penvoerder=Deelnemer1'!$F$76</f>
        <v>0</v>
      </c>
      <c r="E29" s="182">
        <f>'Penvoerder=Deelnemer1'!$F$87</f>
        <v>0</v>
      </c>
      <c r="F29" s="182">
        <f t="shared" ref="F29:F40" si="1">SUM(C29:E29)</f>
        <v>0</v>
      </c>
      <c r="G29" s="182">
        <f>IF(Verlening!D11=0,0,IF(0.75*F29&gt;Verlening!$D$23,Verlening!$D$23,0.75*F29))</f>
        <v>0</v>
      </c>
      <c r="H29" s="214" t="str">
        <f>IF(AND(F29&gt;0,Verlening!D11=0),"De subsidieverlening voor activiteit C moet nog ingevuld worden in tabblad Penvoerder=Deelnemer1",IF(F29=0,"",IF(G29=Verlening!D23,"Maximale subsidie voor activiteit C op basis van de subsidieverlening","")))</f>
        <v/>
      </c>
      <c r="I29" s="214"/>
      <c r="J29" s="214"/>
      <c r="K29" s="215"/>
    </row>
    <row r="30" spans="1:11" s="155" customFormat="1" ht="18.75" customHeight="1" x14ac:dyDescent="0.3">
      <c r="B30" s="183" t="str">
        <f>Deelnemer2!C2</f>
        <v>Deelnemer 2</v>
      </c>
      <c r="C30" s="182">
        <f>Deelnemer2!$F$65</f>
        <v>0</v>
      </c>
      <c r="D30" s="182">
        <f>Deelnemer2!$F$76</f>
        <v>0</v>
      </c>
      <c r="E30" s="182">
        <f>Deelnemer2!$F$87</f>
        <v>0</v>
      </c>
      <c r="F30" s="182">
        <f t="shared" si="1"/>
        <v>0</v>
      </c>
      <c r="G30" s="182">
        <f>IF(Verlening!D12=0,0,IF(0.75*F30&gt;Verlening!$D$23,Verlening!$D$23,0.75*F30))</f>
        <v>0</v>
      </c>
      <c r="H30" s="214" t="str">
        <f>IF(AND(F30&gt;0,Verlening!D12=0),"De subsidieverlening voor activiteit C moet nog ingevuld worden in tabblad Deelnemer 2",IF(F30=0,"",IF(G30=Verlening!D23,"Maximale subsidie voor activiteit C op basis van de subsidieverlening","")))</f>
        <v/>
      </c>
      <c r="I30" s="214"/>
      <c r="J30" s="214"/>
      <c r="K30" s="215"/>
    </row>
    <row r="31" spans="1:11" s="155" customFormat="1" ht="18.75" customHeight="1" x14ac:dyDescent="0.3">
      <c r="B31" s="183" t="str">
        <f>Deelnemer3!C2</f>
        <v>Deelnemer 3</v>
      </c>
      <c r="C31" s="182">
        <f>Deelnemer3!$F$65</f>
        <v>0</v>
      </c>
      <c r="D31" s="182">
        <f>Deelnemer3!$F$76</f>
        <v>0</v>
      </c>
      <c r="E31" s="182">
        <f>Deelnemer3!$F$87</f>
        <v>0</v>
      </c>
      <c r="F31" s="182">
        <f t="shared" si="1"/>
        <v>0</v>
      </c>
      <c r="G31" s="182">
        <f>IF(Verlening!D13=0,0,IF(0.75*F31&gt;Verlening!$D$23,Verlening!$D$23,0.75*F31))</f>
        <v>0</v>
      </c>
      <c r="H31" s="214" t="str">
        <f>IF(AND(F31&gt;0,Verlening!D13=0),"De subsidieverlening voor activiteit C moet nog ingevuld worden in tabblad Deelnemer 3",IF(F31=0,"",IF(G31=Verlening!D23,"Maximale subsidie voor activiteit C op basis van de subsidieverlening","")))</f>
        <v/>
      </c>
      <c r="I31" s="214"/>
      <c r="J31" s="214"/>
      <c r="K31" s="215"/>
    </row>
    <row r="32" spans="1:11" s="155" customFormat="1" ht="18.75" customHeight="1" x14ac:dyDescent="0.3">
      <c r="B32" s="183" t="str">
        <f>Deelnemer4!C2</f>
        <v>Deelnemer 4</v>
      </c>
      <c r="C32" s="182">
        <f>Deelnemer4!$F$65</f>
        <v>0</v>
      </c>
      <c r="D32" s="182">
        <f>Deelnemer4!$F$76</f>
        <v>0</v>
      </c>
      <c r="E32" s="182">
        <f>Deelnemer4!$F$87</f>
        <v>0</v>
      </c>
      <c r="F32" s="182">
        <f>SUM(C32:E32)</f>
        <v>0</v>
      </c>
      <c r="G32" s="182">
        <f>IF(Verlening!D14=0,0,IF(0.75*F32&gt;Verlening!$D$23,Verlening!$D$23,0.75*F32))</f>
        <v>0</v>
      </c>
      <c r="H32" s="214" t="str">
        <f>IF(AND(F32&gt;0,Verlening!D14=0),"De subsidieverlening voor activiteit C moet nog ingevuld worden in tabblad Deelnemer 4",IF(F32=0,"",IF(G32=Verlening!D23,"Maximale subsidie voor activiteit C op basis van de subsidieverlening","")))</f>
        <v/>
      </c>
      <c r="I32" s="214"/>
      <c r="J32" s="214"/>
      <c r="K32" s="215"/>
    </row>
    <row r="33" spans="2:11" s="155" customFormat="1" ht="18.75" customHeight="1" x14ac:dyDescent="0.3">
      <c r="B33" s="183" t="str">
        <f>Deelnemer5!C2</f>
        <v>Deelnemer 5</v>
      </c>
      <c r="C33" s="182">
        <f>Deelnemer5!$F$65</f>
        <v>0</v>
      </c>
      <c r="D33" s="182">
        <f>Deelnemer5!$F$76</f>
        <v>0</v>
      </c>
      <c r="E33" s="182">
        <f>Deelnemer5!$F$87</f>
        <v>0</v>
      </c>
      <c r="F33" s="182">
        <f t="shared" si="1"/>
        <v>0</v>
      </c>
      <c r="G33" s="182">
        <f>IF(Verlening!D15=0,0,IF(0.75*F33&gt;Verlening!$D$23,Verlening!$D$23,0.75*F33))</f>
        <v>0</v>
      </c>
      <c r="H33" s="214" t="str">
        <f>IF(AND(F33&gt;0,Verlening!D15=0),"De subsidieverlening voor activiteit C moet nog ingevuld worden in tabblad Deelnemer 5",IF(F33=0,"",IF(G33=Verlening!D23,"Maximale subsidie voor activiteit C op basis van de subsidieverlening","")))</f>
        <v/>
      </c>
      <c r="I33" s="214"/>
      <c r="J33" s="214"/>
      <c r="K33" s="215"/>
    </row>
    <row r="34" spans="2:11" s="155" customFormat="1" ht="18.75" customHeight="1" x14ac:dyDescent="0.3">
      <c r="B34" s="183" t="str">
        <f>Deelnemer6!C2</f>
        <v>Deelnemer 6</v>
      </c>
      <c r="C34" s="182">
        <f>Deelnemer6!$F$65</f>
        <v>0</v>
      </c>
      <c r="D34" s="182">
        <f>Deelnemer6!$F$76</f>
        <v>0</v>
      </c>
      <c r="E34" s="182">
        <f>Deelnemer6!$F$87</f>
        <v>0</v>
      </c>
      <c r="F34" s="182">
        <f>SUM(C34:E34)</f>
        <v>0</v>
      </c>
      <c r="G34" s="182">
        <f>IF(Verlening!D16=0,0,IF(0.75*F34&gt;Verlening!$D$23,Verlening!$D$23,0.75*F34))</f>
        <v>0</v>
      </c>
      <c r="H34" s="214" t="str">
        <f>IF(AND(F34&gt;0,Verlening!D16=0),"De subsidieverlening voor activiteit C moet nog ingevuld worden in tabblad Deelnemer 6",IF(F34=0,"",IF(G34=Verlening!D23,"Maximale subsidie voor activiteit C op basis van de subsidieverlening","")))</f>
        <v/>
      </c>
      <c r="I34" s="214"/>
      <c r="J34" s="214"/>
      <c r="K34" s="215"/>
    </row>
    <row r="35" spans="2:11" s="155" customFormat="1" ht="18.75" customHeight="1" x14ac:dyDescent="0.3">
      <c r="B35" s="183" t="str">
        <f>Deelnemer7!C2</f>
        <v>Deelnemer 7</v>
      </c>
      <c r="C35" s="182">
        <f>Deelnemer7!$F$65</f>
        <v>0</v>
      </c>
      <c r="D35" s="182">
        <f>Deelnemer7!$F$76</f>
        <v>0</v>
      </c>
      <c r="E35" s="182">
        <f>Deelnemer7!$F$87</f>
        <v>0</v>
      </c>
      <c r="F35" s="182">
        <f t="shared" si="1"/>
        <v>0</v>
      </c>
      <c r="G35" s="182">
        <f>IF(Verlening!D17=0,0,IF(0.75*F35&gt;Verlening!$D$23,Verlening!$D$23,0.75*F35))</f>
        <v>0</v>
      </c>
      <c r="H35" s="214" t="str">
        <f>IF(AND(F35&gt;0,Verlening!D17=0),"De subsidieverlening voor activiteit C moet nog ingevuld worden in tabblad Deelnemer 7",IF(F35=0,"",IF(G35=Verlening!D23,"Maximale subsidie voor activiteit C op basis van de subsidieverlening","")))</f>
        <v/>
      </c>
      <c r="I35" s="214"/>
      <c r="J35" s="214"/>
      <c r="K35" s="215"/>
    </row>
    <row r="36" spans="2:11" s="155" customFormat="1" ht="18.75" customHeight="1" x14ac:dyDescent="0.3">
      <c r="B36" s="183" t="str">
        <f>Deelnemer8!C2</f>
        <v>Deelnemer 8</v>
      </c>
      <c r="C36" s="182">
        <f>Deelnemer8!$F$65</f>
        <v>0</v>
      </c>
      <c r="D36" s="182">
        <f>Deelnemer8!$F$76</f>
        <v>0</v>
      </c>
      <c r="E36" s="182">
        <f>Deelnemer8!$F$87</f>
        <v>0</v>
      </c>
      <c r="F36" s="182">
        <f t="shared" si="1"/>
        <v>0</v>
      </c>
      <c r="G36" s="182">
        <f>IF(Verlening!D18=0,0,IF(0.75*F36&gt;Verlening!$D$23,Verlening!$D$23,0.75*F36))</f>
        <v>0</v>
      </c>
      <c r="H36" s="214" t="str">
        <f>IF(AND(F36&gt;0,Verlening!D18=0),"De subsidieverlening voor activiteit C moet nog ingevuld worden in tabblad Deelnemer 8",IF(F36=0,"",IF(G36=Verlening!D23,"Maximale subsidie voor activiteit C op basis van de subsidieverlening","")))</f>
        <v/>
      </c>
      <c r="I36" s="214"/>
      <c r="J36" s="214"/>
      <c r="K36" s="215"/>
    </row>
    <row r="37" spans="2:11" s="155" customFormat="1" ht="18.75" customHeight="1" x14ac:dyDescent="0.3">
      <c r="B37" s="183" t="str">
        <f>Deelnemer9!C2</f>
        <v>Deelnemer 9</v>
      </c>
      <c r="C37" s="182">
        <f>Deelnemer9!$F$65</f>
        <v>0</v>
      </c>
      <c r="D37" s="182">
        <f>Deelnemer9!$F$76</f>
        <v>0</v>
      </c>
      <c r="E37" s="182">
        <f>Deelnemer9!$F$87</f>
        <v>0</v>
      </c>
      <c r="F37" s="182">
        <f t="shared" si="1"/>
        <v>0</v>
      </c>
      <c r="G37" s="182">
        <f>IF(Verlening!D19=0,0,IF(0.75*F37&gt;Verlening!$D$23,Verlening!$D$23,0.75*F37))</f>
        <v>0</v>
      </c>
      <c r="H37" s="214" t="str">
        <f>IF(AND(F37&gt;0,Verlening!D19=0),"De subsidieverlening voor activiteit C moet nog ingevuld worden in tabblad Deelnemer 9",IF(F37=0,"",IF(G37=Verlening!D23,"Maximale subsidie voor activiteit C op basis van de subsidieverlening","")))</f>
        <v/>
      </c>
      <c r="I37" s="214"/>
      <c r="J37" s="214"/>
      <c r="K37" s="215"/>
    </row>
    <row r="38" spans="2:11" s="155" customFormat="1" ht="18.75" customHeight="1" x14ac:dyDescent="0.3">
      <c r="B38" s="183" t="str">
        <f>Deelnemer10!C2</f>
        <v>Deelnemer 10</v>
      </c>
      <c r="C38" s="182">
        <f>Deelnemer10!$F$65</f>
        <v>0</v>
      </c>
      <c r="D38" s="182">
        <f>Deelnemer10!$F$76</f>
        <v>0</v>
      </c>
      <c r="E38" s="182">
        <f>Deelnemer10!$F$87</f>
        <v>0</v>
      </c>
      <c r="F38" s="182">
        <f t="shared" si="1"/>
        <v>0</v>
      </c>
      <c r="G38" s="182">
        <f>IF(Verlening!D20=0,0,IF(0.75*F38&gt;Verlening!$D$23,Verlening!$D$23,0.75*F38))</f>
        <v>0</v>
      </c>
      <c r="H38" s="214" t="str">
        <f>IF(AND(F38&gt;0,Verlening!D20=0),"De subsidieverlening voor activiteit C moet nog ingevuld worden in tabblad Deelnemer 10",IF(F38=0,"",IF(G38=Verlening!D23,"Maximale subsidie voor activiteit C op basis van de subsidieverlening","")))</f>
        <v/>
      </c>
      <c r="I38" s="214"/>
      <c r="J38" s="214"/>
      <c r="K38" s="215"/>
    </row>
    <row r="39" spans="2:11" s="155" customFormat="1" ht="18.75" customHeight="1" x14ac:dyDescent="0.3">
      <c r="B39" s="183" t="str">
        <f>Deelnemer11!C2</f>
        <v>Deelnemer 11</v>
      </c>
      <c r="C39" s="182">
        <f>Deelnemer11!$F$65</f>
        <v>0</v>
      </c>
      <c r="D39" s="182">
        <f>Deelnemer11!$F$76</f>
        <v>0</v>
      </c>
      <c r="E39" s="182">
        <f>Deelnemer11!$F$87</f>
        <v>0</v>
      </c>
      <c r="F39" s="182">
        <f t="shared" si="1"/>
        <v>0</v>
      </c>
      <c r="G39" s="182">
        <f>IF(Verlening!D21=0,0,IF(0.75*F39&gt;Verlening!$D$23,Verlening!$D$23,0.75*F39))</f>
        <v>0</v>
      </c>
      <c r="H39" s="214" t="str">
        <f>IF(AND(F39&gt;0,Verlening!D21=0),"De subsidieverlening voor activiteit C moet nog ingevuld worden in tabblad Deelnemer 11",IF(F39=0,"",IF(G39=Verlening!D23,"Maximale subsidie voor activiteit C op basis van de subsidieverlening","")))</f>
        <v/>
      </c>
      <c r="I39" s="214"/>
      <c r="J39" s="214"/>
      <c r="K39" s="215"/>
    </row>
    <row r="40" spans="2:11" s="155" customFormat="1" ht="18.75" customHeight="1" x14ac:dyDescent="0.3">
      <c r="B40" s="183" t="str">
        <f>Deelnemer12!C2</f>
        <v>Deelnemer 12</v>
      </c>
      <c r="C40" s="182">
        <f>Deelnemer12!$F$65</f>
        <v>0</v>
      </c>
      <c r="D40" s="182">
        <f>Deelnemer12!$F$76</f>
        <v>0</v>
      </c>
      <c r="E40" s="182">
        <f>Deelnemer12!$F$87</f>
        <v>0</v>
      </c>
      <c r="F40" s="182">
        <f t="shared" si="1"/>
        <v>0</v>
      </c>
      <c r="G40" s="182">
        <f>IF(Verlening!D22=0,0,IF(0.75*F40&gt;Verlening!$D$23,Verlening!$D$23,0.75*F40))</f>
        <v>0</v>
      </c>
      <c r="H40" s="214" t="str">
        <f>IF(AND(F40&gt;0,Verlening!D22=0),"De subsidieverlening voor activiteit C moet nog ingevuld worden in tabblad Deelnemer 12",IF(F40=0,"",IF(G40=Verlening!D23,"Maximale subsidie voor activiteit C op basis van de subsidieverlening","")))</f>
        <v/>
      </c>
      <c r="I40" s="214"/>
      <c r="J40" s="214"/>
      <c r="K40" s="215"/>
    </row>
    <row r="41" spans="2:11" s="155" customFormat="1" ht="18.75" customHeight="1" x14ac:dyDescent="0.3">
      <c r="B41" s="167" t="s">
        <v>44</v>
      </c>
      <c r="C41" s="188">
        <f>SUM(C29:C40)</f>
        <v>0</v>
      </c>
      <c r="D41" s="188">
        <f>SUM(D29:D40)</f>
        <v>0</v>
      </c>
      <c r="E41" s="188">
        <f>SUM(E29:E40)</f>
        <v>0</v>
      </c>
      <c r="F41" s="188">
        <f>SUM(F29:F40)</f>
        <v>0</v>
      </c>
      <c r="G41" s="185">
        <f>IF(SUM(G29:G40)&gt;Verlening!D23,Verlening!D23,SUM(G29:G40))</f>
        <v>0</v>
      </c>
      <c r="H41" s="222" t="str">
        <f>IF(F41=0,"",IF(G41=Verlening!D23,"Maximale subsidie voor activiteit C op basis van de subsidieverlening",""))</f>
        <v/>
      </c>
      <c r="I41" s="222"/>
      <c r="J41" s="222"/>
      <c r="K41" s="223"/>
    </row>
    <row r="42" spans="2:11" s="155" customFormat="1" ht="14" x14ac:dyDescent="0.3">
      <c r="B42" s="189"/>
      <c r="C42" s="190"/>
      <c r="D42" s="191"/>
      <c r="E42" s="190"/>
      <c r="F42" s="190"/>
      <c r="G42" s="190"/>
    </row>
    <row r="43" spans="2:11" s="155" customFormat="1" ht="14.5" thickBot="1" x14ac:dyDescent="0.35">
      <c r="B43" s="189"/>
      <c r="C43" s="190"/>
      <c r="D43" s="191"/>
      <c r="E43" s="190"/>
      <c r="F43" s="192" t="s">
        <v>69</v>
      </c>
      <c r="G43" s="193">
        <f>G24+G41</f>
        <v>0</v>
      </c>
    </row>
    <row r="44" spans="2:11" s="155" customFormat="1" ht="14.5" thickTop="1" x14ac:dyDescent="0.3">
      <c r="B44" s="189"/>
      <c r="C44" s="190"/>
      <c r="D44" s="191"/>
      <c r="E44" s="190"/>
      <c r="F44" s="190"/>
      <c r="G44" s="190"/>
    </row>
    <row r="45" spans="2:11" ht="14" x14ac:dyDescent="0.3">
      <c r="B45" s="155" t="s">
        <v>80</v>
      </c>
      <c r="C45" s="194"/>
      <c r="D45" s="195"/>
      <c r="E45" s="194"/>
      <c r="F45" s="194"/>
      <c r="G45" s="194"/>
    </row>
    <row r="46" spans="2:11" x14ac:dyDescent="0.25">
      <c r="B46" s="171"/>
      <c r="C46" s="194"/>
      <c r="D46" s="195"/>
      <c r="E46" s="194"/>
      <c r="F46" s="194"/>
      <c r="G46" s="196"/>
    </row>
    <row r="47" spans="2:11" x14ac:dyDescent="0.25">
      <c r="B47" s="171"/>
      <c r="C47" s="194"/>
      <c r="D47" s="195"/>
      <c r="E47" s="194"/>
      <c r="F47" s="194"/>
      <c r="G47" s="194"/>
    </row>
    <row r="48" spans="2:11" x14ac:dyDescent="0.25">
      <c r="B48" s="171"/>
      <c r="C48" s="194"/>
      <c r="D48" s="195"/>
      <c r="E48" s="194"/>
      <c r="F48" s="194"/>
      <c r="G48" s="194"/>
    </row>
  </sheetData>
  <sheetProtection algorithmName="SHA-512" hashValue="V2Pr/xRMSrm9YDd2njoRZvCZhUk4mEDYGjtyBEYvRBklJpmXPUcrf2V1LcIA39+IGXkOqE7nAIfdSA3/nA8wjg==" saltValue="TRBEML7LMSiA5iAvIoc2XQ==" spinCount="100000" sheet="1" objects="1" scenarios="1"/>
  <mergeCells count="30">
    <mergeCell ref="H34:K34"/>
    <mergeCell ref="H41:K41"/>
    <mergeCell ref="H29:K29"/>
    <mergeCell ref="H30:K30"/>
    <mergeCell ref="H31:K31"/>
    <mergeCell ref="H32:K32"/>
    <mergeCell ref="H33:K33"/>
    <mergeCell ref="H35:K35"/>
    <mergeCell ref="H36:K36"/>
    <mergeCell ref="H37:K37"/>
    <mergeCell ref="H38:K38"/>
    <mergeCell ref="H39:K39"/>
    <mergeCell ref="H40:K40"/>
    <mergeCell ref="H19:K19"/>
    <mergeCell ref="H20:K20"/>
    <mergeCell ref="H21:K21"/>
    <mergeCell ref="H24:K24"/>
    <mergeCell ref="H28:K28"/>
    <mergeCell ref="H22:K22"/>
    <mergeCell ref="H23:K23"/>
    <mergeCell ref="H14:K14"/>
    <mergeCell ref="H15:K15"/>
    <mergeCell ref="H16:K16"/>
    <mergeCell ref="H17:K17"/>
    <mergeCell ref="H18:K18"/>
    <mergeCell ref="H11:K11"/>
    <mergeCell ref="H12:K12"/>
    <mergeCell ref="H13:K13"/>
    <mergeCell ref="C5:G5"/>
    <mergeCell ref="C6:G6"/>
  </mergeCells>
  <conditionalFormatting sqref="B9">
    <cfRule type="cellIs" dxfId="1" priority="2" stopIfTrue="1" operator="equal">
      <formula>"Kies eerst uw systematiek voor de berekening van de subsidiabele kosten"</formula>
    </cfRule>
  </conditionalFormatting>
  <conditionalFormatting sqref="B26">
    <cfRule type="cellIs" dxfId="0" priority="1" stopIfTrue="1" operator="equal">
      <formula>"Kies eerst uw systematiek voor de berekening van de subsidiabele kosten"</formula>
    </cfRule>
  </conditionalFormatting>
  <pageMargins left="0.23622047244094491" right="0.23622047244094491" top="0.74803149606299213" bottom="0.74803149606299213" header="0.31496062992125984" footer="0.31496062992125984"/>
  <pageSetup paperSize="9" scale="53" fitToHeight="6" orientation="landscape" r:id="rId1"/>
  <headerFooter>
    <oddFooter>&amp;L&amp;A&amp;R&amp;P van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BC962-35C5-4E0B-ABB6-0D6A0A8779CB}">
  <sheetPr codeName="Blad18"/>
  <dimension ref="B2:F9"/>
  <sheetViews>
    <sheetView workbookViewId="0">
      <selection activeCell="E5" sqref="E5"/>
    </sheetView>
  </sheetViews>
  <sheetFormatPr defaultRowHeight="14.5" x14ac:dyDescent="0.35"/>
  <cols>
    <col min="2" max="2" width="32.54296875" customWidth="1"/>
  </cols>
  <sheetData>
    <row r="2" spans="2:6" x14ac:dyDescent="0.35">
      <c r="B2" s="14" t="s">
        <v>46</v>
      </c>
    </row>
    <row r="4" spans="2:6" x14ac:dyDescent="0.35">
      <c r="B4" s="15" t="s">
        <v>1</v>
      </c>
      <c r="C4" s="16">
        <v>0.7</v>
      </c>
    </row>
    <row r="5" spans="2:6" x14ac:dyDescent="0.35">
      <c r="B5" s="15" t="s">
        <v>47</v>
      </c>
      <c r="C5" s="16">
        <v>0.6</v>
      </c>
    </row>
    <row r="6" spans="2:6" x14ac:dyDescent="0.35">
      <c r="B6" s="15" t="s">
        <v>48</v>
      </c>
      <c r="C6" s="16">
        <v>0.5</v>
      </c>
    </row>
    <row r="8" spans="2:6" hidden="1" x14ac:dyDescent="0.35"/>
    <row r="9" spans="2:6" ht="126.75" customHeight="1" x14ac:dyDescent="0.35">
      <c r="B9" s="224" t="s">
        <v>49</v>
      </c>
      <c r="C9" s="225"/>
      <c r="D9" s="225"/>
      <c r="E9" s="225"/>
      <c r="F9" s="225"/>
    </row>
  </sheetData>
  <sheetProtection algorithmName="SHA-512" hashValue="KEcDHoJuCVfJILCca7HywPeysRGhG9PF0ZO9qbDiBIClmDpdFBIZ6c+iU2l2pJq/0gwc81GcVWzasTuTXkyc5g==" saltValue="s6gN3FiI+XDxkwoE/1YSOw==" spinCount="100000" sheet="1" objects="1" scenarios="1"/>
  <mergeCells count="1">
    <mergeCell ref="B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340F-ADDC-4CBD-9A37-70FFB7FBEF6C}">
  <sheetPr codeName="Blad2"/>
  <dimension ref="A1:WW1085"/>
  <sheetViews>
    <sheetView zoomScaleNormal="100" workbookViewId="0">
      <selection activeCell="B11" sqref="B11"/>
    </sheetView>
  </sheetViews>
  <sheetFormatPr defaultColWidth="8.81640625" defaultRowHeight="14.5" x14ac:dyDescent="0.35"/>
  <cols>
    <col min="1" max="1" width="2" style="5" customWidth="1"/>
    <col min="2" max="2" width="89.26953125" style="18" customWidth="1"/>
    <col min="3" max="621" width="6.26953125" style="5" customWidth="1"/>
    <col min="622" max="16384" width="8.81640625" style="18"/>
  </cols>
  <sheetData>
    <row r="1" spans="1:621" s="17" customFormat="1" x14ac:dyDescent="0.3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row>
    <row r="2" spans="1:621" s="17" customFormat="1" x14ac:dyDescent="0.3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c r="TB2" s="5"/>
      <c r="TC2" s="5"/>
      <c r="TD2" s="5"/>
      <c r="TE2" s="5"/>
      <c r="TF2" s="5"/>
      <c r="TG2" s="5"/>
      <c r="TH2" s="5"/>
      <c r="TI2" s="5"/>
      <c r="TJ2" s="5"/>
      <c r="TK2" s="5"/>
      <c r="TL2" s="5"/>
      <c r="TM2" s="5"/>
      <c r="TN2" s="5"/>
      <c r="TO2" s="5"/>
      <c r="TP2" s="5"/>
      <c r="TQ2" s="5"/>
      <c r="TR2" s="5"/>
      <c r="TS2" s="5"/>
      <c r="TT2" s="5"/>
      <c r="TU2" s="5"/>
      <c r="TV2" s="5"/>
      <c r="TW2" s="5"/>
      <c r="TX2" s="5"/>
      <c r="TY2" s="5"/>
      <c r="TZ2" s="5"/>
      <c r="UA2" s="5"/>
      <c r="UB2" s="5"/>
      <c r="UC2" s="5"/>
      <c r="UD2" s="5"/>
      <c r="UE2" s="5"/>
      <c r="UF2" s="5"/>
      <c r="UG2" s="5"/>
      <c r="UH2" s="5"/>
      <c r="UI2" s="5"/>
      <c r="UJ2" s="5"/>
      <c r="UK2" s="5"/>
      <c r="UL2" s="5"/>
      <c r="UM2" s="5"/>
      <c r="UN2" s="5"/>
      <c r="UO2" s="5"/>
      <c r="UP2" s="5"/>
      <c r="UQ2" s="5"/>
      <c r="UR2" s="5"/>
      <c r="US2" s="5"/>
      <c r="UT2" s="5"/>
      <c r="UU2" s="5"/>
      <c r="UV2" s="5"/>
      <c r="UW2" s="5"/>
      <c r="UX2" s="5"/>
      <c r="UY2" s="5"/>
      <c r="UZ2" s="5"/>
      <c r="VA2" s="5"/>
      <c r="VB2" s="5"/>
      <c r="VC2" s="5"/>
      <c r="VD2" s="5"/>
      <c r="VE2" s="5"/>
      <c r="VF2" s="5"/>
      <c r="VG2" s="5"/>
      <c r="VH2" s="5"/>
      <c r="VI2" s="5"/>
      <c r="VJ2" s="5"/>
      <c r="VK2" s="5"/>
      <c r="VL2" s="5"/>
      <c r="VM2" s="5"/>
      <c r="VN2" s="5"/>
      <c r="VO2" s="5"/>
      <c r="VP2" s="5"/>
      <c r="VQ2" s="5"/>
      <c r="VR2" s="5"/>
      <c r="VS2" s="5"/>
      <c r="VT2" s="5"/>
      <c r="VU2" s="5"/>
      <c r="VV2" s="5"/>
      <c r="VW2" s="5"/>
      <c r="VX2" s="5"/>
      <c r="VY2" s="5"/>
      <c r="VZ2" s="5"/>
      <c r="WA2" s="5"/>
      <c r="WB2" s="5"/>
      <c r="WC2" s="5"/>
      <c r="WD2" s="5"/>
      <c r="WE2" s="5"/>
      <c r="WF2" s="5"/>
      <c r="WG2" s="5"/>
      <c r="WH2" s="5"/>
      <c r="WI2" s="5"/>
      <c r="WJ2" s="5"/>
      <c r="WK2" s="5"/>
      <c r="WL2" s="5"/>
      <c r="WM2" s="5"/>
      <c r="WN2" s="5"/>
      <c r="WO2" s="5"/>
      <c r="WP2" s="5"/>
      <c r="WQ2" s="5"/>
      <c r="WR2" s="5"/>
      <c r="WS2" s="5"/>
      <c r="WT2" s="5"/>
      <c r="WU2" s="5"/>
      <c r="WV2" s="5"/>
      <c r="WW2" s="5"/>
    </row>
    <row r="3" spans="1:621" s="17" customFormat="1" x14ac:dyDescent="0.3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c r="TB3" s="5"/>
      <c r="TC3" s="5"/>
      <c r="TD3" s="5"/>
      <c r="TE3" s="5"/>
      <c r="TF3" s="5"/>
      <c r="TG3" s="5"/>
      <c r="TH3" s="5"/>
      <c r="TI3" s="5"/>
      <c r="TJ3" s="5"/>
      <c r="TK3" s="5"/>
      <c r="TL3" s="5"/>
      <c r="TM3" s="5"/>
      <c r="TN3" s="5"/>
      <c r="TO3" s="5"/>
      <c r="TP3" s="5"/>
      <c r="TQ3" s="5"/>
      <c r="TR3" s="5"/>
      <c r="TS3" s="5"/>
      <c r="TT3" s="5"/>
      <c r="TU3" s="5"/>
      <c r="TV3" s="5"/>
      <c r="TW3" s="5"/>
      <c r="TX3" s="5"/>
      <c r="TY3" s="5"/>
      <c r="TZ3" s="5"/>
      <c r="UA3" s="5"/>
      <c r="UB3" s="5"/>
      <c r="UC3" s="5"/>
      <c r="UD3" s="5"/>
      <c r="UE3" s="5"/>
      <c r="UF3" s="5"/>
      <c r="UG3" s="5"/>
      <c r="UH3" s="5"/>
      <c r="UI3" s="5"/>
      <c r="UJ3" s="5"/>
      <c r="UK3" s="5"/>
      <c r="UL3" s="5"/>
      <c r="UM3" s="5"/>
      <c r="UN3" s="5"/>
      <c r="UO3" s="5"/>
      <c r="UP3" s="5"/>
      <c r="UQ3" s="5"/>
      <c r="UR3" s="5"/>
      <c r="US3" s="5"/>
      <c r="UT3" s="5"/>
      <c r="UU3" s="5"/>
      <c r="UV3" s="5"/>
      <c r="UW3" s="5"/>
      <c r="UX3" s="5"/>
      <c r="UY3" s="5"/>
      <c r="UZ3" s="5"/>
      <c r="VA3" s="5"/>
      <c r="VB3" s="5"/>
      <c r="VC3" s="5"/>
      <c r="VD3" s="5"/>
      <c r="VE3" s="5"/>
      <c r="VF3" s="5"/>
      <c r="VG3" s="5"/>
      <c r="VH3" s="5"/>
      <c r="VI3" s="5"/>
      <c r="VJ3" s="5"/>
      <c r="VK3" s="5"/>
      <c r="VL3" s="5"/>
      <c r="VM3" s="5"/>
      <c r="VN3" s="5"/>
      <c r="VO3" s="5"/>
      <c r="VP3" s="5"/>
      <c r="VQ3" s="5"/>
      <c r="VR3" s="5"/>
      <c r="VS3" s="5"/>
      <c r="VT3" s="5"/>
      <c r="VU3" s="5"/>
      <c r="VV3" s="5"/>
      <c r="VW3" s="5"/>
      <c r="VX3" s="5"/>
      <c r="VY3" s="5"/>
      <c r="VZ3" s="5"/>
      <c r="WA3" s="5"/>
      <c r="WB3" s="5"/>
      <c r="WC3" s="5"/>
      <c r="WD3" s="5"/>
      <c r="WE3" s="5"/>
      <c r="WF3" s="5"/>
      <c r="WG3" s="5"/>
      <c r="WH3" s="5"/>
      <c r="WI3" s="5"/>
      <c r="WJ3" s="5"/>
      <c r="WK3" s="5"/>
      <c r="WL3" s="5"/>
      <c r="WM3" s="5"/>
      <c r="WN3" s="5"/>
      <c r="WO3" s="5"/>
      <c r="WP3" s="5"/>
      <c r="WQ3" s="5"/>
      <c r="WR3" s="5"/>
      <c r="WS3" s="5"/>
      <c r="WT3" s="5"/>
      <c r="WU3" s="5"/>
      <c r="WV3" s="5"/>
      <c r="WW3" s="5"/>
    </row>
    <row r="4" spans="1:621" s="17" customFormat="1" x14ac:dyDescent="0.3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c r="TB4" s="5"/>
      <c r="TC4" s="5"/>
      <c r="TD4" s="5"/>
      <c r="TE4" s="5"/>
      <c r="TF4" s="5"/>
      <c r="TG4" s="5"/>
      <c r="TH4" s="5"/>
      <c r="TI4" s="5"/>
      <c r="TJ4" s="5"/>
      <c r="TK4" s="5"/>
      <c r="TL4" s="5"/>
      <c r="TM4" s="5"/>
      <c r="TN4" s="5"/>
      <c r="TO4" s="5"/>
      <c r="TP4" s="5"/>
      <c r="TQ4" s="5"/>
      <c r="TR4" s="5"/>
      <c r="TS4" s="5"/>
      <c r="TT4" s="5"/>
      <c r="TU4" s="5"/>
      <c r="TV4" s="5"/>
      <c r="TW4" s="5"/>
      <c r="TX4" s="5"/>
      <c r="TY4" s="5"/>
      <c r="TZ4" s="5"/>
      <c r="UA4" s="5"/>
      <c r="UB4" s="5"/>
      <c r="UC4" s="5"/>
      <c r="UD4" s="5"/>
      <c r="UE4" s="5"/>
      <c r="UF4" s="5"/>
      <c r="UG4" s="5"/>
      <c r="UH4" s="5"/>
      <c r="UI4" s="5"/>
      <c r="UJ4" s="5"/>
      <c r="UK4" s="5"/>
      <c r="UL4" s="5"/>
      <c r="UM4" s="5"/>
      <c r="UN4" s="5"/>
      <c r="UO4" s="5"/>
      <c r="UP4" s="5"/>
      <c r="UQ4" s="5"/>
      <c r="UR4" s="5"/>
      <c r="US4" s="5"/>
      <c r="UT4" s="5"/>
      <c r="UU4" s="5"/>
      <c r="UV4" s="5"/>
      <c r="UW4" s="5"/>
      <c r="UX4" s="5"/>
      <c r="UY4" s="5"/>
      <c r="UZ4" s="5"/>
      <c r="VA4" s="5"/>
      <c r="VB4" s="5"/>
      <c r="VC4" s="5"/>
      <c r="VD4" s="5"/>
      <c r="VE4" s="5"/>
      <c r="VF4" s="5"/>
      <c r="VG4" s="5"/>
      <c r="VH4" s="5"/>
      <c r="VI4" s="5"/>
      <c r="VJ4" s="5"/>
      <c r="VK4" s="5"/>
      <c r="VL4" s="5"/>
      <c r="VM4" s="5"/>
      <c r="VN4" s="5"/>
      <c r="VO4" s="5"/>
      <c r="VP4" s="5"/>
      <c r="VQ4" s="5"/>
      <c r="VR4" s="5"/>
      <c r="VS4" s="5"/>
      <c r="VT4" s="5"/>
      <c r="VU4" s="5"/>
      <c r="VV4" s="5"/>
      <c r="VW4" s="5"/>
      <c r="VX4" s="5"/>
      <c r="VY4" s="5"/>
      <c r="VZ4" s="5"/>
      <c r="WA4" s="5"/>
      <c r="WB4" s="5"/>
      <c r="WC4" s="5"/>
      <c r="WD4" s="5"/>
      <c r="WE4" s="5"/>
      <c r="WF4" s="5"/>
      <c r="WG4" s="5"/>
      <c r="WH4" s="5"/>
      <c r="WI4" s="5"/>
      <c r="WJ4" s="5"/>
      <c r="WK4" s="5"/>
      <c r="WL4" s="5"/>
      <c r="WM4" s="5"/>
      <c r="WN4" s="5"/>
      <c r="WO4" s="5"/>
      <c r="WP4" s="5"/>
      <c r="WQ4" s="5"/>
      <c r="WR4" s="5"/>
      <c r="WS4" s="5"/>
      <c r="WT4" s="5"/>
      <c r="WU4" s="5"/>
      <c r="WV4" s="5"/>
      <c r="WW4" s="5"/>
    </row>
    <row r="5" spans="1:621" s="17" customFormat="1" x14ac:dyDescent="0.3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c r="SK5" s="5"/>
      <c r="SL5" s="5"/>
      <c r="SM5" s="5"/>
      <c r="SN5" s="5"/>
      <c r="SO5" s="5"/>
      <c r="SP5" s="5"/>
      <c r="SQ5" s="5"/>
      <c r="SR5" s="5"/>
      <c r="SS5" s="5"/>
      <c r="ST5" s="5"/>
      <c r="SU5" s="5"/>
      <c r="SV5" s="5"/>
      <c r="SW5" s="5"/>
      <c r="SX5" s="5"/>
      <c r="SY5" s="5"/>
      <c r="SZ5" s="5"/>
      <c r="TA5" s="5"/>
      <c r="TB5" s="5"/>
      <c r="TC5" s="5"/>
      <c r="TD5" s="5"/>
      <c r="TE5" s="5"/>
      <c r="TF5" s="5"/>
      <c r="TG5" s="5"/>
      <c r="TH5" s="5"/>
      <c r="TI5" s="5"/>
      <c r="TJ5" s="5"/>
      <c r="TK5" s="5"/>
      <c r="TL5" s="5"/>
      <c r="TM5" s="5"/>
      <c r="TN5" s="5"/>
      <c r="TO5" s="5"/>
      <c r="TP5" s="5"/>
      <c r="TQ5" s="5"/>
      <c r="TR5" s="5"/>
      <c r="TS5" s="5"/>
      <c r="TT5" s="5"/>
      <c r="TU5" s="5"/>
      <c r="TV5" s="5"/>
      <c r="TW5" s="5"/>
      <c r="TX5" s="5"/>
      <c r="TY5" s="5"/>
      <c r="TZ5" s="5"/>
      <c r="UA5" s="5"/>
      <c r="UB5" s="5"/>
      <c r="UC5" s="5"/>
      <c r="UD5" s="5"/>
      <c r="UE5" s="5"/>
      <c r="UF5" s="5"/>
      <c r="UG5" s="5"/>
      <c r="UH5" s="5"/>
      <c r="UI5" s="5"/>
      <c r="UJ5" s="5"/>
      <c r="UK5" s="5"/>
      <c r="UL5" s="5"/>
      <c r="UM5" s="5"/>
      <c r="UN5" s="5"/>
      <c r="UO5" s="5"/>
      <c r="UP5" s="5"/>
      <c r="UQ5" s="5"/>
      <c r="UR5" s="5"/>
      <c r="US5" s="5"/>
      <c r="UT5" s="5"/>
      <c r="UU5" s="5"/>
      <c r="UV5" s="5"/>
      <c r="UW5" s="5"/>
      <c r="UX5" s="5"/>
      <c r="UY5" s="5"/>
      <c r="UZ5" s="5"/>
      <c r="VA5" s="5"/>
      <c r="VB5" s="5"/>
      <c r="VC5" s="5"/>
      <c r="VD5" s="5"/>
      <c r="VE5" s="5"/>
      <c r="VF5" s="5"/>
      <c r="VG5" s="5"/>
      <c r="VH5" s="5"/>
      <c r="VI5" s="5"/>
      <c r="VJ5" s="5"/>
      <c r="VK5" s="5"/>
      <c r="VL5" s="5"/>
      <c r="VM5" s="5"/>
      <c r="VN5" s="5"/>
      <c r="VO5" s="5"/>
      <c r="VP5" s="5"/>
      <c r="VQ5" s="5"/>
      <c r="VR5" s="5"/>
      <c r="VS5" s="5"/>
      <c r="VT5" s="5"/>
      <c r="VU5" s="5"/>
      <c r="VV5" s="5"/>
      <c r="VW5" s="5"/>
      <c r="VX5" s="5"/>
      <c r="VY5" s="5"/>
      <c r="VZ5" s="5"/>
      <c r="WA5" s="5"/>
      <c r="WB5" s="5"/>
      <c r="WC5" s="5"/>
      <c r="WD5" s="5"/>
      <c r="WE5" s="5"/>
      <c r="WF5" s="5"/>
      <c r="WG5" s="5"/>
      <c r="WH5" s="5"/>
      <c r="WI5" s="5"/>
      <c r="WJ5" s="5"/>
      <c r="WK5" s="5"/>
      <c r="WL5" s="5"/>
      <c r="WM5" s="5"/>
      <c r="WN5" s="5"/>
      <c r="WO5" s="5"/>
      <c r="WP5" s="5"/>
      <c r="WQ5" s="5"/>
      <c r="WR5" s="5"/>
      <c r="WS5" s="5"/>
      <c r="WT5" s="5"/>
      <c r="WU5" s="5"/>
      <c r="WV5" s="5"/>
      <c r="WW5" s="5"/>
    </row>
    <row r="6" spans="1:621" s="17" customFormat="1" x14ac:dyDescent="0.3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5"/>
      <c r="NJ6" s="5"/>
      <c r="NK6" s="5"/>
      <c r="NL6" s="5"/>
      <c r="NM6" s="5"/>
      <c r="NN6" s="5"/>
      <c r="NO6" s="5"/>
      <c r="NP6" s="5"/>
      <c r="NQ6" s="5"/>
      <c r="NR6" s="5"/>
      <c r="NS6" s="5"/>
      <c r="NT6" s="5"/>
      <c r="NU6" s="5"/>
      <c r="NV6" s="5"/>
      <c r="NW6" s="5"/>
      <c r="NX6" s="5"/>
      <c r="NY6" s="5"/>
      <c r="NZ6" s="5"/>
      <c r="OA6" s="5"/>
      <c r="OB6" s="5"/>
      <c r="OC6" s="5"/>
      <c r="OD6" s="5"/>
      <c r="OE6" s="5"/>
      <c r="OF6" s="5"/>
      <c r="OG6" s="5"/>
      <c r="OH6" s="5"/>
      <c r="OI6" s="5"/>
      <c r="OJ6" s="5"/>
      <c r="OK6" s="5"/>
      <c r="OL6" s="5"/>
      <c r="OM6" s="5"/>
      <c r="ON6" s="5"/>
      <c r="OO6" s="5"/>
      <c r="OP6" s="5"/>
      <c r="OQ6" s="5"/>
      <c r="OR6" s="5"/>
      <c r="OS6" s="5"/>
      <c r="OT6" s="5"/>
      <c r="OU6" s="5"/>
      <c r="OV6" s="5"/>
      <c r="OW6" s="5"/>
      <c r="OX6" s="5"/>
      <c r="OY6" s="5"/>
      <c r="OZ6" s="5"/>
      <c r="PA6" s="5"/>
      <c r="PB6" s="5"/>
      <c r="PC6" s="5"/>
      <c r="PD6" s="5"/>
      <c r="PE6" s="5"/>
      <c r="PF6" s="5"/>
      <c r="PG6" s="5"/>
      <c r="PH6" s="5"/>
      <c r="PI6" s="5"/>
      <c r="PJ6" s="5"/>
      <c r="PK6" s="5"/>
      <c r="PL6" s="5"/>
      <c r="PM6" s="5"/>
      <c r="PN6" s="5"/>
      <c r="PO6" s="5"/>
      <c r="PP6" s="5"/>
      <c r="PQ6" s="5"/>
      <c r="PR6" s="5"/>
      <c r="PS6" s="5"/>
      <c r="PT6" s="5"/>
      <c r="PU6" s="5"/>
      <c r="PV6" s="5"/>
      <c r="PW6" s="5"/>
      <c r="PX6" s="5"/>
      <c r="PY6" s="5"/>
      <c r="PZ6" s="5"/>
      <c r="QA6" s="5"/>
      <c r="QB6" s="5"/>
      <c r="QC6" s="5"/>
      <c r="QD6" s="5"/>
      <c r="QE6" s="5"/>
      <c r="QF6" s="5"/>
      <c r="QG6" s="5"/>
      <c r="QH6" s="5"/>
      <c r="QI6" s="5"/>
      <c r="QJ6" s="5"/>
      <c r="QK6" s="5"/>
      <c r="QL6" s="5"/>
      <c r="QM6" s="5"/>
      <c r="QN6" s="5"/>
      <c r="QO6" s="5"/>
      <c r="QP6" s="5"/>
      <c r="QQ6" s="5"/>
      <c r="QR6" s="5"/>
      <c r="QS6" s="5"/>
      <c r="QT6" s="5"/>
      <c r="QU6" s="5"/>
      <c r="QV6" s="5"/>
      <c r="QW6" s="5"/>
      <c r="QX6" s="5"/>
      <c r="QY6" s="5"/>
      <c r="QZ6" s="5"/>
      <c r="RA6" s="5"/>
      <c r="RB6" s="5"/>
      <c r="RC6" s="5"/>
      <c r="RD6" s="5"/>
      <c r="RE6" s="5"/>
      <c r="RF6" s="5"/>
      <c r="RG6" s="5"/>
      <c r="RH6" s="5"/>
      <c r="RI6" s="5"/>
      <c r="RJ6" s="5"/>
      <c r="RK6" s="5"/>
      <c r="RL6" s="5"/>
      <c r="RM6" s="5"/>
      <c r="RN6" s="5"/>
      <c r="RO6" s="5"/>
      <c r="RP6" s="5"/>
      <c r="RQ6" s="5"/>
      <c r="RR6" s="5"/>
      <c r="RS6" s="5"/>
      <c r="RT6" s="5"/>
      <c r="RU6" s="5"/>
      <c r="RV6" s="5"/>
      <c r="RW6" s="5"/>
      <c r="RX6" s="5"/>
      <c r="RY6" s="5"/>
      <c r="RZ6" s="5"/>
      <c r="SA6" s="5"/>
      <c r="SB6" s="5"/>
      <c r="SC6" s="5"/>
      <c r="SD6" s="5"/>
      <c r="SE6" s="5"/>
      <c r="SF6" s="5"/>
      <c r="SG6" s="5"/>
      <c r="SH6" s="5"/>
      <c r="SI6" s="5"/>
      <c r="SJ6" s="5"/>
      <c r="SK6" s="5"/>
      <c r="SL6" s="5"/>
      <c r="SM6" s="5"/>
      <c r="SN6" s="5"/>
      <c r="SO6" s="5"/>
      <c r="SP6" s="5"/>
      <c r="SQ6" s="5"/>
      <c r="SR6" s="5"/>
      <c r="SS6" s="5"/>
      <c r="ST6" s="5"/>
      <c r="SU6" s="5"/>
      <c r="SV6" s="5"/>
      <c r="SW6" s="5"/>
      <c r="SX6" s="5"/>
      <c r="SY6" s="5"/>
      <c r="SZ6" s="5"/>
      <c r="TA6" s="5"/>
      <c r="TB6" s="5"/>
      <c r="TC6" s="5"/>
      <c r="TD6" s="5"/>
      <c r="TE6" s="5"/>
      <c r="TF6" s="5"/>
      <c r="TG6" s="5"/>
      <c r="TH6" s="5"/>
      <c r="TI6" s="5"/>
      <c r="TJ6" s="5"/>
      <c r="TK6" s="5"/>
      <c r="TL6" s="5"/>
      <c r="TM6" s="5"/>
      <c r="TN6" s="5"/>
      <c r="TO6" s="5"/>
      <c r="TP6" s="5"/>
      <c r="TQ6" s="5"/>
      <c r="TR6" s="5"/>
      <c r="TS6" s="5"/>
      <c r="TT6" s="5"/>
      <c r="TU6" s="5"/>
      <c r="TV6" s="5"/>
      <c r="TW6" s="5"/>
      <c r="TX6" s="5"/>
      <c r="TY6" s="5"/>
      <c r="TZ6" s="5"/>
      <c r="UA6" s="5"/>
      <c r="UB6" s="5"/>
      <c r="UC6" s="5"/>
      <c r="UD6" s="5"/>
      <c r="UE6" s="5"/>
      <c r="UF6" s="5"/>
      <c r="UG6" s="5"/>
      <c r="UH6" s="5"/>
      <c r="UI6" s="5"/>
      <c r="UJ6" s="5"/>
      <c r="UK6" s="5"/>
      <c r="UL6" s="5"/>
      <c r="UM6" s="5"/>
      <c r="UN6" s="5"/>
      <c r="UO6" s="5"/>
      <c r="UP6" s="5"/>
      <c r="UQ6" s="5"/>
      <c r="UR6" s="5"/>
      <c r="US6" s="5"/>
      <c r="UT6" s="5"/>
      <c r="UU6" s="5"/>
      <c r="UV6" s="5"/>
      <c r="UW6" s="5"/>
      <c r="UX6" s="5"/>
      <c r="UY6" s="5"/>
      <c r="UZ6" s="5"/>
      <c r="VA6" s="5"/>
      <c r="VB6" s="5"/>
      <c r="VC6" s="5"/>
      <c r="VD6" s="5"/>
      <c r="VE6" s="5"/>
      <c r="VF6" s="5"/>
      <c r="VG6" s="5"/>
      <c r="VH6" s="5"/>
      <c r="VI6" s="5"/>
      <c r="VJ6" s="5"/>
      <c r="VK6" s="5"/>
      <c r="VL6" s="5"/>
      <c r="VM6" s="5"/>
      <c r="VN6" s="5"/>
      <c r="VO6" s="5"/>
      <c r="VP6" s="5"/>
      <c r="VQ6" s="5"/>
      <c r="VR6" s="5"/>
      <c r="VS6" s="5"/>
      <c r="VT6" s="5"/>
      <c r="VU6" s="5"/>
      <c r="VV6" s="5"/>
      <c r="VW6" s="5"/>
      <c r="VX6" s="5"/>
      <c r="VY6" s="5"/>
      <c r="VZ6" s="5"/>
      <c r="WA6" s="5"/>
      <c r="WB6" s="5"/>
      <c r="WC6" s="5"/>
      <c r="WD6" s="5"/>
      <c r="WE6" s="5"/>
      <c r="WF6" s="5"/>
      <c r="WG6" s="5"/>
      <c r="WH6" s="5"/>
      <c r="WI6" s="5"/>
      <c r="WJ6" s="5"/>
      <c r="WK6" s="5"/>
      <c r="WL6" s="5"/>
      <c r="WM6" s="5"/>
      <c r="WN6" s="5"/>
      <c r="WO6" s="5"/>
      <c r="WP6" s="5"/>
      <c r="WQ6" s="5"/>
      <c r="WR6" s="5"/>
      <c r="WS6" s="5"/>
      <c r="WT6" s="5"/>
      <c r="WU6" s="5"/>
      <c r="WV6" s="5"/>
      <c r="WW6" s="5"/>
    </row>
    <row r="7" spans="1:621" s="6" customFormat="1" ht="40.5" customHeight="1" x14ac:dyDescent="0.3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c r="SK7" s="5"/>
      <c r="SL7" s="5"/>
      <c r="SM7" s="5"/>
      <c r="SN7" s="5"/>
      <c r="SO7" s="5"/>
      <c r="SP7" s="5"/>
      <c r="SQ7" s="5"/>
      <c r="SR7" s="5"/>
      <c r="SS7" s="5"/>
      <c r="ST7" s="5"/>
      <c r="SU7" s="5"/>
      <c r="SV7" s="5"/>
      <c r="SW7" s="5"/>
      <c r="SX7" s="5"/>
      <c r="SY7" s="5"/>
      <c r="SZ7" s="5"/>
      <c r="TA7" s="5"/>
      <c r="TB7" s="5"/>
      <c r="TC7" s="5"/>
      <c r="TD7" s="5"/>
      <c r="TE7" s="5"/>
      <c r="TF7" s="5"/>
      <c r="TG7" s="5"/>
      <c r="TH7" s="5"/>
      <c r="TI7" s="5"/>
      <c r="TJ7" s="5"/>
      <c r="TK7" s="5"/>
      <c r="TL7" s="5"/>
      <c r="TM7" s="5"/>
      <c r="TN7" s="5"/>
      <c r="TO7" s="5"/>
      <c r="TP7" s="5"/>
      <c r="TQ7" s="5"/>
      <c r="TR7" s="5"/>
      <c r="TS7" s="5"/>
      <c r="TT7" s="5"/>
      <c r="TU7" s="5"/>
      <c r="TV7" s="5"/>
      <c r="TW7" s="5"/>
      <c r="TX7" s="5"/>
      <c r="TY7" s="5"/>
      <c r="TZ7" s="5"/>
      <c r="UA7" s="5"/>
      <c r="UB7" s="5"/>
      <c r="UC7" s="5"/>
      <c r="UD7" s="5"/>
      <c r="UE7" s="5"/>
      <c r="UF7" s="5"/>
      <c r="UG7" s="5"/>
      <c r="UH7" s="5"/>
      <c r="UI7" s="5"/>
      <c r="UJ7" s="5"/>
      <c r="UK7" s="5"/>
      <c r="UL7" s="5"/>
      <c r="UM7" s="5"/>
      <c r="UN7" s="5"/>
      <c r="UO7" s="5"/>
      <c r="UP7" s="5"/>
      <c r="UQ7" s="5"/>
      <c r="UR7" s="5"/>
      <c r="US7" s="5"/>
      <c r="UT7" s="5"/>
      <c r="UU7" s="5"/>
      <c r="UV7" s="5"/>
      <c r="UW7" s="5"/>
      <c r="UX7" s="5"/>
      <c r="UY7" s="5"/>
      <c r="UZ7" s="5"/>
      <c r="VA7" s="5"/>
      <c r="VB7" s="5"/>
      <c r="VC7" s="5"/>
      <c r="VD7" s="5"/>
      <c r="VE7" s="5"/>
      <c r="VF7" s="5"/>
      <c r="VG7" s="5"/>
      <c r="VH7" s="5"/>
      <c r="VI7" s="5"/>
      <c r="VJ7" s="5"/>
      <c r="VK7" s="5"/>
      <c r="VL7" s="5"/>
      <c r="VM7" s="5"/>
      <c r="VN7" s="5"/>
      <c r="VO7" s="5"/>
      <c r="VP7" s="5"/>
      <c r="VQ7" s="5"/>
      <c r="VR7" s="5"/>
      <c r="VS7" s="5"/>
      <c r="VT7" s="5"/>
      <c r="VU7" s="5"/>
      <c r="VV7" s="5"/>
      <c r="VW7" s="5"/>
      <c r="VX7" s="5"/>
      <c r="VY7" s="5"/>
      <c r="VZ7" s="5"/>
      <c r="WA7" s="5"/>
      <c r="WB7" s="5"/>
      <c r="WC7" s="5"/>
      <c r="WD7" s="5"/>
      <c r="WE7" s="5"/>
      <c r="WF7" s="5"/>
      <c r="WG7" s="5"/>
      <c r="WH7" s="5"/>
      <c r="WI7" s="5"/>
      <c r="WJ7" s="5"/>
      <c r="WK7" s="5"/>
      <c r="WL7" s="5"/>
      <c r="WM7" s="5"/>
      <c r="WN7" s="5"/>
      <c r="WO7" s="5"/>
      <c r="WP7" s="5"/>
      <c r="WQ7" s="5"/>
      <c r="WR7" s="5"/>
      <c r="WS7" s="5"/>
      <c r="WT7" s="5"/>
      <c r="WU7" s="5"/>
      <c r="WV7" s="5"/>
      <c r="WW7" s="5"/>
    </row>
    <row r="8" spans="1:621" s="140" customFormat="1" ht="11.5" x14ac:dyDescent="0.35">
      <c r="B8" s="141" t="s">
        <v>73</v>
      </c>
    </row>
    <row r="9" spans="1:621" s="140" customFormat="1" ht="23" x14ac:dyDescent="0.35">
      <c r="B9" s="140" t="s">
        <v>92</v>
      </c>
    </row>
    <row r="10" spans="1:621" s="140" customFormat="1" ht="11.5" x14ac:dyDescent="0.35"/>
    <row r="11" spans="1:621" s="140" customFormat="1" ht="41.25" customHeight="1" x14ac:dyDescent="0.35">
      <c r="B11" s="142" t="s">
        <v>13</v>
      </c>
    </row>
    <row r="12" spans="1:621" s="140" customFormat="1" ht="11.5" x14ac:dyDescent="0.35"/>
    <row r="13" spans="1:621" s="140" customFormat="1" ht="11.5" x14ac:dyDescent="0.35"/>
    <row r="14" spans="1:621" s="140" customFormat="1" ht="11.5" x14ac:dyDescent="0.35">
      <c r="B14" s="140" t="s">
        <v>25</v>
      </c>
    </row>
    <row r="15" spans="1:621" s="140" customFormat="1" ht="11.5" x14ac:dyDescent="0.35">
      <c r="B15" s="140" t="s">
        <v>26</v>
      </c>
    </row>
    <row r="16" spans="1:621" s="140" customFormat="1" ht="11.5" x14ac:dyDescent="0.35">
      <c r="B16" s="140" t="s">
        <v>27</v>
      </c>
    </row>
    <row r="17" spans="1:621" s="140" customFormat="1" ht="11.5" x14ac:dyDescent="0.35"/>
    <row r="18" spans="1:621" s="140" customFormat="1" ht="23" x14ac:dyDescent="0.35">
      <c r="B18" s="140" t="s">
        <v>32</v>
      </c>
    </row>
    <row r="19" spans="1:621" s="140" customFormat="1" ht="11.5" x14ac:dyDescent="0.35"/>
    <row r="20" spans="1:621" s="140" customFormat="1" ht="11.5" x14ac:dyDescent="0.35"/>
    <row r="21" spans="1:621" s="140" customFormat="1" ht="46" x14ac:dyDescent="0.35">
      <c r="B21" s="139" t="s">
        <v>81</v>
      </c>
    </row>
    <row r="22" spans="1:621" s="140" customFormat="1" ht="23" x14ac:dyDescent="0.35">
      <c r="B22" s="139" t="s">
        <v>74</v>
      </c>
    </row>
    <row r="23" spans="1:621" s="140" customFormat="1" ht="11.5" x14ac:dyDescent="0.35"/>
    <row r="24" spans="1:621" s="140" customFormat="1" ht="11.5" x14ac:dyDescent="0.35">
      <c r="B24" s="140" t="s">
        <v>75</v>
      </c>
    </row>
    <row r="25" spans="1:621" s="140" customFormat="1" ht="11.5" x14ac:dyDescent="0.35"/>
    <row r="26" spans="1:621" s="140" customFormat="1" ht="241.5" x14ac:dyDescent="0.35">
      <c r="B26" s="139" t="s">
        <v>91</v>
      </c>
    </row>
    <row r="27" spans="1:621" s="140" customFormat="1" ht="11.5" x14ac:dyDescent="0.35"/>
    <row r="28" spans="1:621" s="143" customFormat="1" ht="368" x14ac:dyDescent="0.3">
      <c r="A28" s="140"/>
      <c r="B28" s="138" t="s">
        <v>90</v>
      </c>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40"/>
      <c r="DT28" s="140"/>
      <c r="DU28" s="140"/>
      <c r="DV28" s="140"/>
      <c r="DW28" s="140"/>
      <c r="DX28" s="140"/>
      <c r="DY28" s="140"/>
      <c r="DZ28" s="140"/>
      <c r="EA28" s="140"/>
      <c r="EB28" s="140"/>
      <c r="EC28" s="140"/>
      <c r="ED28" s="140"/>
      <c r="EE28" s="140"/>
      <c r="EF28" s="140"/>
      <c r="EG28" s="140"/>
      <c r="EH28" s="140"/>
      <c r="EI28" s="140"/>
      <c r="EJ28" s="140"/>
      <c r="EK28" s="140"/>
      <c r="EL28" s="140"/>
      <c r="EM28" s="140"/>
      <c r="EN28" s="140"/>
      <c r="EO28" s="140"/>
      <c r="EP28" s="140"/>
      <c r="EQ28" s="140"/>
      <c r="ER28" s="140"/>
      <c r="ES28" s="140"/>
      <c r="ET28" s="140"/>
      <c r="EU28" s="140"/>
      <c r="EV28" s="140"/>
      <c r="EW28" s="140"/>
      <c r="EX28" s="140"/>
      <c r="EY28" s="140"/>
      <c r="EZ28" s="140"/>
      <c r="FA28" s="140"/>
      <c r="FB28" s="140"/>
      <c r="FC28" s="140"/>
      <c r="FD28" s="140"/>
      <c r="FE28" s="140"/>
      <c r="FF28" s="140"/>
      <c r="FG28" s="140"/>
      <c r="FH28" s="140"/>
      <c r="FI28" s="140"/>
      <c r="FJ28" s="140"/>
      <c r="FK28" s="140"/>
      <c r="FL28" s="140"/>
      <c r="FM28" s="140"/>
      <c r="FN28" s="140"/>
      <c r="FO28" s="140"/>
      <c r="FP28" s="140"/>
      <c r="FQ28" s="140"/>
      <c r="FR28" s="140"/>
      <c r="FS28" s="140"/>
      <c r="FT28" s="140"/>
      <c r="FU28" s="140"/>
      <c r="FV28" s="140"/>
      <c r="FW28" s="140"/>
      <c r="FX28" s="140"/>
      <c r="FY28" s="140"/>
      <c r="FZ28" s="140"/>
      <c r="GA28" s="140"/>
      <c r="GB28" s="140"/>
      <c r="GC28" s="140"/>
      <c r="GD28" s="140"/>
      <c r="GE28" s="140"/>
      <c r="GF28" s="140"/>
      <c r="GG28" s="140"/>
      <c r="GH28" s="140"/>
      <c r="GI28" s="140"/>
      <c r="GJ28" s="140"/>
      <c r="GK28" s="140"/>
      <c r="GL28" s="140"/>
      <c r="GM28" s="140"/>
      <c r="GN28" s="140"/>
      <c r="GO28" s="140"/>
      <c r="GP28" s="140"/>
      <c r="GQ28" s="140"/>
      <c r="GR28" s="140"/>
      <c r="GS28" s="140"/>
      <c r="GT28" s="140"/>
      <c r="GU28" s="140"/>
      <c r="GV28" s="140"/>
      <c r="GW28" s="140"/>
      <c r="GX28" s="140"/>
      <c r="GY28" s="140"/>
      <c r="GZ28" s="140"/>
      <c r="HA28" s="140"/>
      <c r="HB28" s="140"/>
      <c r="HC28" s="140"/>
      <c r="HD28" s="140"/>
      <c r="HE28" s="140"/>
      <c r="HF28" s="140"/>
      <c r="HG28" s="140"/>
      <c r="HH28" s="140"/>
      <c r="HI28" s="140"/>
      <c r="HJ28" s="140"/>
      <c r="HK28" s="140"/>
      <c r="HL28" s="140"/>
      <c r="HM28" s="140"/>
      <c r="HN28" s="140"/>
      <c r="HO28" s="140"/>
      <c r="HP28" s="140"/>
      <c r="HQ28" s="140"/>
      <c r="HR28" s="140"/>
      <c r="HS28" s="140"/>
      <c r="HT28" s="140"/>
      <c r="HU28" s="140"/>
      <c r="HV28" s="140"/>
      <c r="HW28" s="140"/>
      <c r="HX28" s="140"/>
      <c r="HY28" s="140"/>
      <c r="HZ28" s="140"/>
      <c r="IA28" s="140"/>
      <c r="IB28" s="140"/>
      <c r="IC28" s="140"/>
      <c r="ID28" s="140"/>
      <c r="IE28" s="140"/>
      <c r="IF28" s="140"/>
      <c r="IG28" s="140"/>
      <c r="IH28" s="140"/>
      <c r="II28" s="140"/>
      <c r="IJ28" s="140"/>
      <c r="IK28" s="140"/>
      <c r="IL28" s="140"/>
      <c r="IM28" s="140"/>
      <c r="IN28" s="140"/>
      <c r="IO28" s="140"/>
      <c r="IP28" s="140"/>
      <c r="IQ28" s="140"/>
      <c r="IR28" s="140"/>
      <c r="IS28" s="140"/>
      <c r="IT28" s="140"/>
      <c r="IU28" s="140"/>
      <c r="IV28" s="140"/>
      <c r="IW28" s="140"/>
      <c r="IX28" s="140"/>
      <c r="IY28" s="140"/>
      <c r="IZ28" s="140"/>
      <c r="JA28" s="140"/>
      <c r="JB28" s="140"/>
      <c r="JC28" s="140"/>
      <c r="JD28" s="140"/>
      <c r="JE28" s="140"/>
      <c r="JF28" s="140"/>
      <c r="JG28" s="140"/>
      <c r="JH28" s="140"/>
      <c r="JI28" s="140"/>
      <c r="JJ28" s="140"/>
      <c r="JK28" s="140"/>
      <c r="JL28" s="140"/>
      <c r="JM28" s="140"/>
      <c r="JN28" s="140"/>
      <c r="JO28" s="140"/>
      <c r="JP28" s="140"/>
      <c r="JQ28" s="140"/>
      <c r="JR28" s="140"/>
      <c r="JS28" s="140"/>
      <c r="JT28" s="140"/>
      <c r="JU28" s="140"/>
      <c r="JV28" s="140"/>
      <c r="JW28" s="140"/>
      <c r="JX28" s="140"/>
      <c r="JY28" s="140"/>
      <c r="JZ28" s="140"/>
      <c r="KA28" s="140"/>
      <c r="KB28" s="140"/>
      <c r="KC28" s="140"/>
      <c r="KD28" s="140"/>
      <c r="KE28" s="140"/>
      <c r="KF28" s="140"/>
      <c r="KG28" s="140"/>
      <c r="KH28" s="140"/>
      <c r="KI28" s="140"/>
      <c r="KJ28" s="140"/>
      <c r="KK28" s="140"/>
      <c r="KL28" s="140"/>
      <c r="KM28" s="140"/>
      <c r="KN28" s="140"/>
      <c r="KO28" s="140"/>
      <c r="KP28" s="140"/>
      <c r="KQ28" s="140"/>
      <c r="KR28" s="140"/>
      <c r="KS28" s="140"/>
      <c r="KT28" s="140"/>
      <c r="KU28" s="140"/>
      <c r="KV28" s="140"/>
      <c r="KW28" s="140"/>
      <c r="KX28" s="140"/>
      <c r="KY28" s="140"/>
      <c r="KZ28" s="140"/>
      <c r="LA28" s="140"/>
      <c r="LB28" s="140"/>
      <c r="LC28" s="140"/>
      <c r="LD28" s="140"/>
      <c r="LE28" s="140"/>
      <c r="LF28" s="140"/>
      <c r="LG28" s="140"/>
      <c r="LH28" s="140"/>
      <c r="LI28" s="140"/>
      <c r="LJ28" s="140"/>
      <c r="LK28" s="140"/>
      <c r="LL28" s="140"/>
      <c r="LM28" s="140"/>
      <c r="LN28" s="140"/>
      <c r="LO28" s="140"/>
      <c r="LP28" s="140"/>
      <c r="LQ28" s="140"/>
      <c r="LR28" s="140"/>
      <c r="LS28" s="140"/>
      <c r="LT28" s="140"/>
      <c r="LU28" s="140"/>
      <c r="LV28" s="140"/>
      <c r="LW28" s="140"/>
      <c r="LX28" s="140"/>
      <c r="LY28" s="140"/>
      <c r="LZ28" s="140"/>
      <c r="MA28" s="140"/>
      <c r="MB28" s="140"/>
      <c r="MC28" s="140"/>
      <c r="MD28" s="140"/>
      <c r="ME28" s="140"/>
      <c r="MF28" s="140"/>
      <c r="MG28" s="140"/>
      <c r="MH28" s="140"/>
      <c r="MI28" s="140"/>
      <c r="MJ28" s="140"/>
      <c r="MK28" s="140"/>
      <c r="ML28" s="140"/>
      <c r="MM28" s="140"/>
      <c r="MN28" s="140"/>
      <c r="MO28" s="140"/>
      <c r="MP28" s="140"/>
      <c r="MQ28" s="140"/>
      <c r="MR28" s="140"/>
      <c r="MS28" s="140"/>
      <c r="MT28" s="140"/>
      <c r="MU28" s="140"/>
      <c r="MV28" s="140"/>
      <c r="MW28" s="140"/>
      <c r="MX28" s="140"/>
      <c r="MY28" s="140"/>
      <c r="MZ28" s="140"/>
      <c r="NA28" s="140"/>
      <c r="NB28" s="140"/>
      <c r="NC28" s="140"/>
      <c r="ND28" s="140"/>
      <c r="NE28" s="140"/>
      <c r="NF28" s="140"/>
      <c r="NG28" s="140"/>
      <c r="NH28" s="140"/>
      <c r="NI28" s="140"/>
      <c r="NJ28" s="140"/>
      <c r="NK28" s="140"/>
      <c r="NL28" s="140"/>
      <c r="NM28" s="140"/>
      <c r="NN28" s="140"/>
      <c r="NO28" s="140"/>
      <c r="NP28" s="140"/>
      <c r="NQ28" s="140"/>
      <c r="NR28" s="140"/>
      <c r="NS28" s="140"/>
      <c r="NT28" s="140"/>
      <c r="NU28" s="140"/>
      <c r="NV28" s="140"/>
      <c r="NW28" s="140"/>
      <c r="NX28" s="140"/>
      <c r="NY28" s="140"/>
      <c r="NZ28" s="140"/>
      <c r="OA28" s="140"/>
      <c r="OB28" s="140"/>
      <c r="OC28" s="140"/>
      <c r="OD28" s="140"/>
      <c r="OE28" s="140"/>
      <c r="OF28" s="140"/>
      <c r="OG28" s="140"/>
      <c r="OH28" s="140"/>
      <c r="OI28" s="140"/>
      <c r="OJ28" s="140"/>
      <c r="OK28" s="140"/>
      <c r="OL28" s="140"/>
      <c r="OM28" s="140"/>
      <c r="ON28" s="140"/>
      <c r="OO28" s="140"/>
      <c r="OP28" s="140"/>
      <c r="OQ28" s="140"/>
      <c r="OR28" s="140"/>
      <c r="OS28" s="140"/>
      <c r="OT28" s="140"/>
      <c r="OU28" s="140"/>
      <c r="OV28" s="140"/>
      <c r="OW28" s="140"/>
      <c r="OX28" s="140"/>
      <c r="OY28" s="140"/>
      <c r="OZ28" s="140"/>
      <c r="PA28" s="140"/>
      <c r="PB28" s="140"/>
      <c r="PC28" s="140"/>
      <c r="PD28" s="140"/>
      <c r="PE28" s="140"/>
      <c r="PF28" s="140"/>
      <c r="PG28" s="140"/>
      <c r="PH28" s="140"/>
      <c r="PI28" s="140"/>
      <c r="PJ28" s="140"/>
      <c r="PK28" s="140"/>
      <c r="PL28" s="140"/>
      <c r="PM28" s="140"/>
      <c r="PN28" s="140"/>
      <c r="PO28" s="140"/>
      <c r="PP28" s="140"/>
      <c r="PQ28" s="140"/>
      <c r="PR28" s="140"/>
      <c r="PS28" s="140"/>
      <c r="PT28" s="140"/>
      <c r="PU28" s="140"/>
      <c r="PV28" s="140"/>
      <c r="PW28" s="140"/>
      <c r="PX28" s="140"/>
      <c r="PY28" s="140"/>
      <c r="PZ28" s="140"/>
      <c r="QA28" s="140"/>
      <c r="QB28" s="140"/>
      <c r="QC28" s="140"/>
      <c r="QD28" s="140"/>
      <c r="QE28" s="140"/>
      <c r="QF28" s="140"/>
      <c r="QG28" s="140"/>
      <c r="QH28" s="140"/>
      <c r="QI28" s="140"/>
      <c r="QJ28" s="140"/>
      <c r="QK28" s="140"/>
      <c r="QL28" s="140"/>
      <c r="QM28" s="140"/>
      <c r="QN28" s="140"/>
      <c r="QO28" s="140"/>
      <c r="QP28" s="140"/>
      <c r="QQ28" s="140"/>
      <c r="QR28" s="140"/>
      <c r="QS28" s="140"/>
      <c r="QT28" s="140"/>
      <c r="QU28" s="140"/>
      <c r="QV28" s="140"/>
      <c r="QW28" s="140"/>
      <c r="QX28" s="140"/>
      <c r="QY28" s="140"/>
      <c r="QZ28" s="140"/>
      <c r="RA28" s="140"/>
      <c r="RB28" s="140"/>
      <c r="RC28" s="140"/>
      <c r="RD28" s="140"/>
      <c r="RE28" s="140"/>
      <c r="RF28" s="140"/>
      <c r="RG28" s="140"/>
      <c r="RH28" s="140"/>
      <c r="RI28" s="140"/>
      <c r="RJ28" s="140"/>
      <c r="RK28" s="140"/>
      <c r="RL28" s="140"/>
      <c r="RM28" s="140"/>
      <c r="RN28" s="140"/>
      <c r="RO28" s="140"/>
      <c r="RP28" s="140"/>
      <c r="RQ28" s="140"/>
      <c r="RR28" s="140"/>
      <c r="RS28" s="140"/>
      <c r="RT28" s="140"/>
      <c r="RU28" s="140"/>
      <c r="RV28" s="140"/>
      <c r="RW28" s="140"/>
      <c r="RX28" s="140"/>
      <c r="RY28" s="140"/>
      <c r="RZ28" s="140"/>
      <c r="SA28" s="140"/>
      <c r="SB28" s="140"/>
      <c r="SC28" s="140"/>
      <c r="SD28" s="140"/>
      <c r="SE28" s="140"/>
      <c r="SF28" s="140"/>
      <c r="SG28" s="140"/>
      <c r="SH28" s="140"/>
      <c r="SI28" s="140"/>
      <c r="SJ28" s="140"/>
      <c r="SK28" s="140"/>
      <c r="SL28" s="140"/>
      <c r="SM28" s="140"/>
      <c r="SN28" s="140"/>
      <c r="SO28" s="140"/>
      <c r="SP28" s="140"/>
      <c r="SQ28" s="140"/>
      <c r="SR28" s="140"/>
      <c r="SS28" s="140"/>
      <c r="ST28" s="140"/>
      <c r="SU28" s="140"/>
      <c r="SV28" s="140"/>
      <c r="SW28" s="140"/>
      <c r="SX28" s="140"/>
      <c r="SY28" s="140"/>
      <c r="SZ28" s="140"/>
      <c r="TA28" s="140"/>
      <c r="TB28" s="140"/>
      <c r="TC28" s="140"/>
      <c r="TD28" s="140"/>
      <c r="TE28" s="140"/>
      <c r="TF28" s="140"/>
      <c r="TG28" s="140"/>
      <c r="TH28" s="140"/>
      <c r="TI28" s="140"/>
      <c r="TJ28" s="140"/>
      <c r="TK28" s="140"/>
      <c r="TL28" s="140"/>
      <c r="TM28" s="140"/>
      <c r="TN28" s="140"/>
      <c r="TO28" s="140"/>
      <c r="TP28" s="140"/>
      <c r="TQ28" s="140"/>
      <c r="TR28" s="140"/>
      <c r="TS28" s="140"/>
      <c r="TT28" s="140"/>
      <c r="TU28" s="140"/>
      <c r="TV28" s="140"/>
      <c r="TW28" s="140"/>
      <c r="TX28" s="140"/>
      <c r="TY28" s="140"/>
      <c r="TZ28" s="140"/>
      <c r="UA28" s="140"/>
      <c r="UB28" s="140"/>
      <c r="UC28" s="140"/>
      <c r="UD28" s="140"/>
      <c r="UE28" s="140"/>
      <c r="UF28" s="140"/>
      <c r="UG28" s="140"/>
      <c r="UH28" s="140"/>
      <c r="UI28" s="140"/>
      <c r="UJ28" s="140"/>
      <c r="UK28" s="140"/>
      <c r="UL28" s="140"/>
      <c r="UM28" s="140"/>
      <c r="UN28" s="140"/>
      <c r="UO28" s="140"/>
      <c r="UP28" s="140"/>
      <c r="UQ28" s="140"/>
      <c r="UR28" s="140"/>
      <c r="US28" s="140"/>
      <c r="UT28" s="140"/>
      <c r="UU28" s="140"/>
      <c r="UV28" s="140"/>
      <c r="UW28" s="140"/>
      <c r="UX28" s="140"/>
      <c r="UY28" s="140"/>
      <c r="UZ28" s="140"/>
      <c r="VA28" s="140"/>
      <c r="VB28" s="140"/>
      <c r="VC28" s="140"/>
      <c r="VD28" s="140"/>
      <c r="VE28" s="140"/>
      <c r="VF28" s="140"/>
      <c r="VG28" s="140"/>
      <c r="VH28" s="140"/>
      <c r="VI28" s="140"/>
      <c r="VJ28" s="140"/>
      <c r="VK28" s="140"/>
      <c r="VL28" s="140"/>
      <c r="VM28" s="140"/>
      <c r="VN28" s="140"/>
      <c r="VO28" s="140"/>
      <c r="VP28" s="140"/>
      <c r="VQ28" s="140"/>
      <c r="VR28" s="140"/>
      <c r="VS28" s="140"/>
      <c r="VT28" s="140"/>
      <c r="VU28" s="140"/>
      <c r="VV28" s="140"/>
      <c r="VW28" s="140"/>
      <c r="VX28" s="140"/>
      <c r="VY28" s="140"/>
      <c r="VZ28" s="140"/>
      <c r="WA28" s="140"/>
      <c r="WB28" s="140"/>
      <c r="WC28" s="140"/>
      <c r="WD28" s="140"/>
      <c r="WE28" s="140"/>
      <c r="WF28" s="140"/>
      <c r="WG28" s="140"/>
      <c r="WH28" s="140"/>
      <c r="WI28" s="140"/>
      <c r="WJ28" s="140"/>
      <c r="WK28" s="140"/>
      <c r="WL28" s="140"/>
      <c r="WM28" s="140"/>
      <c r="WN28" s="140"/>
      <c r="WO28" s="140"/>
      <c r="WP28" s="140"/>
      <c r="WQ28" s="140"/>
      <c r="WR28" s="140"/>
      <c r="WS28" s="140"/>
      <c r="WT28" s="140"/>
      <c r="WU28" s="140"/>
      <c r="WV28" s="140"/>
      <c r="WW28" s="140"/>
    </row>
    <row r="29" spans="1:621" s="5" customFormat="1" ht="12.5" x14ac:dyDescent="0.35"/>
    <row r="30" spans="1:621" s="5" customFormat="1" ht="12.5" x14ac:dyDescent="0.35"/>
    <row r="31" spans="1:621" s="5" customFormat="1" ht="12.5" x14ac:dyDescent="0.35"/>
    <row r="32" spans="1:621" s="5" customFormat="1" ht="12.5" x14ac:dyDescent="0.35"/>
    <row r="33" s="5" customFormat="1" ht="12.5" x14ac:dyDescent="0.35"/>
    <row r="34" s="5" customFormat="1" ht="12.5" x14ac:dyDescent="0.35"/>
    <row r="35" s="5" customFormat="1" ht="12.5" x14ac:dyDescent="0.35"/>
    <row r="36" s="5" customFormat="1" ht="12.5" x14ac:dyDescent="0.35"/>
    <row r="37" s="5" customFormat="1" ht="12.5" x14ac:dyDescent="0.35"/>
    <row r="38" s="5" customFormat="1" ht="12.5" x14ac:dyDescent="0.35"/>
    <row r="39" s="5" customFormat="1" ht="12.5" x14ac:dyDescent="0.35"/>
    <row r="40" s="5" customFormat="1" ht="12.5" x14ac:dyDescent="0.35"/>
    <row r="41" s="5" customFormat="1" ht="12.5" x14ac:dyDescent="0.35"/>
    <row r="42" s="5" customFormat="1" ht="12.5" x14ac:dyDescent="0.35"/>
    <row r="43" s="5" customFormat="1" ht="12.5" x14ac:dyDescent="0.35"/>
    <row r="44" s="5" customFormat="1" ht="12.5" x14ac:dyDescent="0.35"/>
    <row r="45" s="5" customFormat="1" ht="12.5" x14ac:dyDescent="0.35"/>
    <row r="46" s="5" customFormat="1" ht="12.5" x14ac:dyDescent="0.35"/>
    <row r="47" s="5" customFormat="1" ht="12.5" x14ac:dyDescent="0.35"/>
    <row r="48" s="5" customFormat="1" ht="12.5" x14ac:dyDescent="0.35"/>
    <row r="49" s="5" customFormat="1" ht="12.5" x14ac:dyDescent="0.35"/>
    <row r="50" s="5" customFormat="1" ht="12.5" x14ac:dyDescent="0.35"/>
    <row r="51" s="5" customFormat="1" ht="12.5" x14ac:dyDescent="0.35"/>
    <row r="52" s="5" customFormat="1" ht="12.5" x14ac:dyDescent="0.35"/>
    <row r="53" s="5" customFormat="1" ht="12.5" x14ac:dyDescent="0.35"/>
    <row r="54" s="5" customFormat="1" ht="12.5" x14ac:dyDescent="0.35"/>
    <row r="55" s="5" customFormat="1" ht="12.5" x14ac:dyDescent="0.35"/>
    <row r="56" s="5" customFormat="1" ht="12.5" x14ac:dyDescent="0.35"/>
    <row r="57" s="5" customFormat="1" ht="12.5" x14ac:dyDescent="0.35"/>
    <row r="58" s="5" customFormat="1" ht="12.5" x14ac:dyDescent="0.35"/>
    <row r="59" s="5" customFormat="1" ht="12.5" x14ac:dyDescent="0.35"/>
    <row r="60" s="5" customFormat="1" ht="12.5" x14ac:dyDescent="0.35"/>
    <row r="61" s="5" customFormat="1" ht="12.5" x14ac:dyDescent="0.35"/>
    <row r="62" s="5" customFormat="1" ht="12.5" x14ac:dyDescent="0.35"/>
    <row r="63" s="5" customFormat="1" ht="12.5" x14ac:dyDescent="0.35"/>
    <row r="64" s="5" customFormat="1" ht="12.5" x14ac:dyDescent="0.35"/>
    <row r="65" s="5" customFormat="1" ht="12.5" x14ac:dyDescent="0.35"/>
    <row r="66" s="5" customFormat="1" ht="12.5" x14ac:dyDescent="0.35"/>
    <row r="67" s="5" customFormat="1" ht="12.5" x14ac:dyDescent="0.35"/>
    <row r="68" s="5" customFormat="1" ht="12.5" x14ac:dyDescent="0.35"/>
    <row r="69" s="5" customFormat="1" ht="12.5" x14ac:dyDescent="0.35"/>
    <row r="70" s="5" customFormat="1" ht="12.5" x14ac:dyDescent="0.35"/>
    <row r="71" s="5" customFormat="1" ht="12.5" x14ac:dyDescent="0.35"/>
    <row r="72" s="5" customFormat="1" ht="12.5" x14ac:dyDescent="0.35"/>
    <row r="73" s="5" customFormat="1" ht="12.5" x14ac:dyDescent="0.35"/>
    <row r="74" s="5" customFormat="1" ht="12.5" x14ac:dyDescent="0.35"/>
    <row r="75" s="5" customFormat="1" ht="12.5" x14ac:dyDescent="0.35"/>
    <row r="76" s="5" customFormat="1" ht="12.5" x14ac:dyDescent="0.35"/>
    <row r="77" s="5" customFormat="1" ht="12.5" x14ac:dyDescent="0.35"/>
    <row r="78" s="5" customFormat="1" ht="12.5" x14ac:dyDescent="0.35"/>
    <row r="79" s="5" customFormat="1" ht="12.5" x14ac:dyDescent="0.35"/>
    <row r="80" s="5" customFormat="1" ht="12.5" x14ac:dyDescent="0.35"/>
    <row r="81" s="5" customFormat="1" ht="12.5" x14ac:dyDescent="0.35"/>
    <row r="82" s="5" customFormat="1" ht="12.5" x14ac:dyDescent="0.35"/>
    <row r="83" s="5" customFormat="1" ht="12.5" x14ac:dyDescent="0.35"/>
    <row r="84" s="5" customFormat="1" ht="12.5" x14ac:dyDescent="0.35"/>
    <row r="85" s="5" customFormat="1" ht="12.5" x14ac:dyDescent="0.35"/>
    <row r="86" s="5" customFormat="1" ht="12.5" x14ac:dyDescent="0.35"/>
    <row r="87" s="5" customFormat="1" ht="12.5" x14ac:dyDescent="0.35"/>
    <row r="88" s="5" customFormat="1" ht="12.5" x14ac:dyDescent="0.35"/>
    <row r="89" s="5" customFormat="1" ht="12.5" x14ac:dyDescent="0.35"/>
    <row r="90" s="5" customFormat="1" ht="12.5" x14ac:dyDescent="0.35"/>
    <row r="91" s="5" customFormat="1" ht="12.5" x14ac:dyDescent="0.35"/>
    <row r="92" s="5" customFormat="1" ht="12.5" x14ac:dyDescent="0.35"/>
    <row r="93" s="5" customFormat="1" ht="12.5" x14ac:dyDescent="0.35"/>
    <row r="94" s="5" customFormat="1" ht="12.5" x14ac:dyDescent="0.35"/>
    <row r="95" s="5" customFormat="1" ht="12.5" x14ac:dyDescent="0.35"/>
    <row r="96" s="5" customFormat="1" ht="12.5" x14ac:dyDescent="0.35"/>
    <row r="97" s="5" customFormat="1" ht="12.5" x14ac:dyDescent="0.35"/>
    <row r="98" s="5" customFormat="1" ht="12.5" x14ac:dyDescent="0.35"/>
    <row r="99" s="5" customFormat="1" ht="12.5" x14ac:dyDescent="0.35"/>
    <row r="100" s="5" customFormat="1" ht="12.5" x14ac:dyDescent="0.35"/>
    <row r="101" s="5" customFormat="1" ht="12.5" x14ac:dyDescent="0.35"/>
    <row r="102" s="5" customFormat="1" ht="12.5" x14ac:dyDescent="0.35"/>
    <row r="103" s="5" customFormat="1" ht="12.5" x14ac:dyDescent="0.35"/>
    <row r="104" s="5" customFormat="1" ht="12.5" x14ac:dyDescent="0.35"/>
    <row r="105" s="5" customFormat="1" ht="12.5" x14ac:dyDescent="0.35"/>
    <row r="106" s="5" customFormat="1" ht="12.5" x14ac:dyDescent="0.35"/>
    <row r="107" s="5" customFormat="1" ht="12.5" x14ac:dyDescent="0.35"/>
    <row r="108" s="5" customFormat="1" ht="12.5" x14ac:dyDescent="0.35"/>
    <row r="109" s="5" customFormat="1" ht="12.5" x14ac:dyDescent="0.35"/>
    <row r="110" s="5" customFormat="1" ht="12.5" x14ac:dyDescent="0.35"/>
    <row r="111" s="5" customFormat="1" ht="12.5" x14ac:dyDescent="0.35"/>
    <row r="112" s="5" customFormat="1" ht="12.5" x14ac:dyDescent="0.35"/>
    <row r="113" s="5" customFormat="1" ht="12.5" x14ac:dyDescent="0.35"/>
    <row r="114" s="5" customFormat="1" ht="12.5" x14ac:dyDescent="0.35"/>
    <row r="115" s="5" customFormat="1" ht="12.5" x14ac:dyDescent="0.35"/>
    <row r="116" s="5" customFormat="1" ht="12.5" x14ac:dyDescent="0.35"/>
    <row r="117" s="5" customFormat="1" ht="12.5" x14ac:dyDescent="0.35"/>
    <row r="118" s="5" customFormat="1" ht="12.5" x14ac:dyDescent="0.35"/>
    <row r="119" s="5" customFormat="1" ht="12.5" x14ac:dyDescent="0.35"/>
    <row r="120" s="5" customFormat="1" ht="12.5" x14ac:dyDescent="0.35"/>
    <row r="121" s="5" customFormat="1" ht="12.5" x14ac:dyDescent="0.35"/>
    <row r="122" s="5" customFormat="1" ht="12.5" x14ac:dyDescent="0.35"/>
    <row r="123" s="5" customFormat="1" ht="12.5" x14ac:dyDescent="0.35"/>
    <row r="124" s="5" customFormat="1" ht="12.5" x14ac:dyDescent="0.35"/>
    <row r="125" s="5" customFormat="1" ht="12.5" x14ac:dyDescent="0.35"/>
    <row r="126" s="5" customFormat="1" ht="12.5" x14ac:dyDescent="0.35"/>
    <row r="127" s="5" customFormat="1" ht="12.5" x14ac:dyDescent="0.35"/>
    <row r="128" s="5" customFormat="1" ht="12.5" x14ac:dyDescent="0.35"/>
    <row r="129" s="5" customFormat="1" ht="12.5" x14ac:dyDescent="0.35"/>
    <row r="130" s="5" customFormat="1" ht="12.5" x14ac:dyDescent="0.35"/>
    <row r="131" s="5" customFormat="1" ht="12.5" x14ac:dyDescent="0.35"/>
    <row r="132" s="5" customFormat="1" ht="12.5" x14ac:dyDescent="0.35"/>
    <row r="133" s="5" customFormat="1" ht="12.5" x14ac:dyDescent="0.35"/>
    <row r="134" s="5" customFormat="1" ht="12.5" x14ac:dyDescent="0.35"/>
    <row r="135" s="5" customFormat="1" ht="12.5" x14ac:dyDescent="0.35"/>
    <row r="136" s="5" customFormat="1" ht="12.5" x14ac:dyDescent="0.35"/>
    <row r="137" s="5" customFormat="1" ht="12.5" x14ac:dyDescent="0.35"/>
    <row r="138" s="5" customFormat="1" ht="12.5" x14ac:dyDescent="0.35"/>
    <row r="139" s="5" customFormat="1" ht="12.5" x14ac:dyDescent="0.35"/>
    <row r="140" s="5" customFormat="1" ht="12.5" x14ac:dyDescent="0.35"/>
    <row r="141" s="5" customFormat="1" ht="12.5" x14ac:dyDescent="0.35"/>
    <row r="142" s="5" customFormat="1" ht="12.5" x14ac:dyDescent="0.35"/>
    <row r="143" s="5" customFormat="1" ht="12.5" x14ac:dyDescent="0.35"/>
    <row r="144" s="5" customFormat="1" ht="12.5" x14ac:dyDescent="0.35"/>
    <row r="145" s="5" customFormat="1" ht="12.5" x14ac:dyDescent="0.35"/>
    <row r="146" s="5" customFormat="1" ht="12.5" x14ac:dyDescent="0.35"/>
    <row r="147" s="5" customFormat="1" ht="12.5" x14ac:dyDescent="0.35"/>
    <row r="148" s="5" customFormat="1" ht="12.5" x14ac:dyDescent="0.35"/>
    <row r="149" s="5" customFormat="1" ht="12.5" x14ac:dyDescent="0.35"/>
    <row r="150" s="5" customFormat="1" ht="12.5" x14ac:dyDescent="0.35"/>
    <row r="151" s="5" customFormat="1" ht="12.5" x14ac:dyDescent="0.35"/>
    <row r="152" s="5" customFormat="1" ht="12.5" x14ac:dyDescent="0.35"/>
    <row r="153" s="5" customFormat="1" ht="12.5" x14ac:dyDescent="0.35"/>
    <row r="154" s="5" customFormat="1" ht="12.5" x14ac:dyDescent="0.35"/>
    <row r="155" s="5" customFormat="1" ht="12.5" x14ac:dyDescent="0.35"/>
    <row r="156" s="5" customFormat="1" ht="12.5" x14ac:dyDescent="0.35"/>
    <row r="157" s="5" customFormat="1" ht="12.5" x14ac:dyDescent="0.35"/>
    <row r="158" s="5" customFormat="1" ht="12.5" x14ac:dyDescent="0.35"/>
    <row r="159" s="5" customFormat="1" ht="12.5" x14ac:dyDescent="0.35"/>
    <row r="160" s="5" customFormat="1" ht="12.5" x14ac:dyDescent="0.35"/>
    <row r="161" s="5" customFormat="1" ht="12.5" x14ac:dyDescent="0.35"/>
    <row r="162" s="5" customFormat="1" ht="12.5" x14ac:dyDescent="0.35"/>
    <row r="163" s="5" customFormat="1" ht="12.5" x14ac:dyDescent="0.35"/>
    <row r="164" s="5" customFormat="1" ht="12.5" x14ac:dyDescent="0.35"/>
    <row r="165" s="5" customFormat="1" ht="12.5" x14ac:dyDescent="0.35"/>
    <row r="166" s="5" customFormat="1" ht="12.5" x14ac:dyDescent="0.35"/>
    <row r="167" s="5" customFormat="1" ht="12.5" x14ac:dyDescent="0.35"/>
    <row r="168" s="5" customFormat="1" ht="12.5" x14ac:dyDescent="0.35"/>
    <row r="169" s="5" customFormat="1" ht="12.5" x14ac:dyDescent="0.35"/>
    <row r="170" s="5" customFormat="1" ht="12.5" x14ac:dyDescent="0.35"/>
    <row r="171" s="5" customFormat="1" ht="12.5" x14ac:dyDescent="0.35"/>
    <row r="172" s="5" customFormat="1" ht="12.5" x14ac:dyDescent="0.35"/>
    <row r="173" s="5" customFormat="1" ht="12.5" x14ac:dyDescent="0.35"/>
    <row r="174" s="5" customFormat="1" ht="12.5" x14ac:dyDescent="0.35"/>
    <row r="175" s="5" customFormat="1" ht="12.5" x14ac:dyDescent="0.35"/>
    <row r="176" s="5" customFormat="1" ht="12.5" x14ac:dyDescent="0.35"/>
    <row r="177" s="5" customFormat="1" ht="12.5" x14ac:dyDescent="0.35"/>
    <row r="178" s="5" customFormat="1" ht="12.5" x14ac:dyDescent="0.35"/>
    <row r="179" s="5" customFormat="1" ht="12.5" x14ac:dyDescent="0.35"/>
    <row r="180" s="5" customFormat="1" ht="12.5" x14ac:dyDescent="0.35"/>
    <row r="181" s="5" customFormat="1" ht="12.5" x14ac:dyDescent="0.35"/>
    <row r="182" s="5" customFormat="1" ht="12.5" x14ac:dyDescent="0.35"/>
    <row r="183" s="5" customFormat="1" ht="12.5" x14ac:dyDescent="0.35"/>
    <row r="184" s="5" customFormat="1" ht="12.5" x14ac:dyDescent="0.35"/>
    <row r="185" s="5" customFormat="1" ht="12.5" x14ac:dyDescent="0.35"/>
    <row r="186" s="5" customFormat="1" ht="12.5" x14ac:dyDescent="0.35"/>
    <row r="187" s="5" customFormat="1" ht="12.5" x14ac:dyDescent="0.35"/>
    <row r="188" s="5" customFormat="1" ht="12.5" x14ac:dyDescent="0.35"/>
    <row r="189" s="5" customFormat="1" ht="12.5" x14ac:dyDescent="0.35"/>
    <row r="190" s="5" customFormat="1" ht="12.5" x14ac:dyDescent="0.35"/>
    <row r="191" s="5" customFormat="1" ht="12.5" x14ac:dyDescent="0.35"/>
    <row r="192" s="5" customFormat="1" ht="12.5" x14ac:dyDescent="0.35"/>
    <row r="193" s="5" customFormat="1" ht="12.5" x14ac:dyDescent="0.35"/>
    <row r="194" s="5" customFormat="1" ht="12.5" x14ac:dyDescent="0.35"/>
    <row r="195" s="5" customFormat="1" ht="12.5" x14ac:dyDescent="0.35"/>
    <row r="196" s="5" customFormat="1" ht="12.5" x14ac:dyDescent="0.35"/>
    <row r="197" s="5" customFormat="1" ht="12.5" x14ac:dyDescent="0.35"/>
    <row r="198" s="5" customFormat="1" ht="12.5" x14ac:dyDescent="0.35"/>
    <row r="199" s="5" customFormat="1" ht="12.5" x14ac:dyDescent="0.35"/>
    <row r="200" s="5" customFormat="1" ht="12.5" x14ac:dyDescent="0.35"/>
    <row r="201" s="5" customFormat="1" ht="12.5" x14ac:dyDescent="0.35"/>
    <row r="202" s="5" customFormat="1" ht="12.5" x14ac:dyDescent="0.35"/>
    <row r="203" s="5" customFormat="1" ht="12.5" x14ac:dyDescent="0.35"/>
    <row r="204" s="5" customFormat="1" ht="12.5" x14ac:dyDescent="0.35"/>
    <row r="205" s="5" customFormat="1" ht="12.5" x14ac:dyDescent="0.35"/>
    <row r="206" s="5" customFormat="1" ht="12.5" x14ac:dyDescent="0.35"/>
    <row r="207" s="5" customFormat="1" ht="12.5" x14ac:dyDescent="0.35"/>
    <row r="208" s="5" customFormat="1" ht="12.5" x14ac:dyDescent="0.35"/>
    <row r="209" s="5" customFormat="1" ht="12.5" x14ac:dyDescent="0.35"/>
    <row r="210" s="5" customFormat="1" ht="12.5" x14ac:dyDescent="0.35"/>
    <row r="211" s="5" customFormat="1" ht="12.5" x14ac:dyDescent="0.35"/>
    <row r="212" s="5" customFormat="1" ht="12.5" x14ac:dyDescent="0.35"/>
    <row r="213" s="5" customFormat="1" ht="12.5" x14ac:dyDescent="0.35"/>
    <row r="214" s="5" customFormat="1" ht="12.5" x14ac:dyDescent="0.35"/>
    <row r="215" s="5" customFormat="1" ht="12.5" x14ac:dyDescent="0.35"/>
    <row r="216" s="5" customFormat="1" ht="12.5" x14ac:dyDescent="0.35"/>
    <row r="217" s="5" customFormat="1" ht="12.5" x14ac:dyDescent="0.35"/>
    <row r="218" s="5" customFormat="1" ht="12.5" x14ac:dyDescent="0.35"/>
    <row r="219" s="5" customFormat="1" ht="12.5" x14ac:dyDescent="0.35"/>
    <row r="220" s="5" customFormat="1" ht="12.5" x14ac:dyDescent="0.35"/>
    <row r="221" s="5" customFormat="1" ht="12.5" x14ac:dyDescent="0.35"/>
    <row r="222" s="5" customFormat="1" ht="12.5" x14ac:dyDescent="0.35"/>
    <row r="223" s="5" customFormat="1" ht="12.5" x14ac:dyDescent="0.35"/>
    <row r="224" s="5" customFormat="1" ht="12.5" x14ac:dyDescent="0.35"/>
    <row r="225" s="5" customFormat="1" ht="12.5" x14ac:dyDescent="0.35"/>
    <row r="226" s="5" customFormat="1" ht="12.5" x14ac:dyDescent="0.35"/>
    <row r="227" s="5" customFormat="1" ht="12.5" x14ac:dyDescent="0.35"/>
    <row r="228" s="5" customFormat="1" ht="12.5" x14ac:dyDescent="0.35"/>
    <row r="229" s="5" customFormat="1" ht="12.5" x14ac:dyDescent="0.35"/>
    <row r="230" s="5" customFormat="1" ht="12.5" x14ac:dyDescent="0.35"/>
    <row r="231" s="5" customFormat="1" ht="12.5" x14ac:dyDescent="0.35"/>
    <row r="232" s="5" customFormat="1" ht="12.5" x14ac:dyDescent="0.35"/>
    <row r="233" s="5" customFormat="1" ht="12.5" x14ac:dyDescent="0.35"/>
    <row r="234" s="5" customFormat="1" ht="12.5" x14ac:dyDescent="0.35"/>
    <row r="235" s="5" customFormat="1" ht="12.5" x14ac:dyDescent="0.35"/>
    <row r="236" s="5" customFormat="1" ht="12.5" x14ac:dyDescent="0.35"/>
    <row r="237" s="5" customFormat="1" ht="12.5" x14ac:dyDescent="0.35"/>
    <row r="238" s="5" customFormat="1" ht="12.5" x14ac:dyDescent="0.35"/>
    <row r="239" s="5" customFormat="1" ht="12.5" x14ac:dyDescent="0.35"/>
    <row r="240" s="5" customFormat="1" ht="12.5" x14ac:dyDescent="0.35"/>
    <row r="241" s="5" customFormat="1" ht="12.5" x14ac:dyDescent="0.35"/>
    <row r="242" s="5" customFormat="1" ht="12.5" x14ac:dyDescent="0.35"/>
    <row r="243" s="5" customFormat="1" ht="12.5" x14ac:dyDescent="0.35"/>
    <row r="244" s="5" customFormat="1" ht="12.5" x14ac:dyDescent="0.35"/>
    <row r="245" s="5" customFormat="1" ht="12.5" x14ac:dyDescent="0.35"/>
    <row r="246" s="5" customFormat="1" ht="12.5" x14ac:dyDescent="0.35"/>
    <row r="247" s="5" customFormat="1" ht="12.5" x14ac:dyDescent="0.35"/>
    <row r="248" s="5" customFormat="1" ht="12.5" x14ac:dyDescent="0.35"/>
    <row r="249" s="5" customFormat="1" ht="12.5" x14ac:dyDescent="0.35"/>
    <row r="250" s="5" customFormat="1" ht="12.5" x14ac:dyDescent="0.35"/>
    <row r="251" s="5" customFormat="1" ht="12.5" x14ac:dyDescent="0.35"/>
    <row r="252" s="5" customFormat="1" ht="12.5" x14ac:dyDescent="0.35"/>
    <row r="253" s="5" customFormat="1" ht="12.5" x14ac:dyDescent="0.35"/>
    <row r="254" s="5" customFormat="1" ht="12.5" x14ac:dyDescent="0.35"/>
    <row r="255" s="5" customFormat="1" ht="12.5" x14ac:dyDescent="0.35"/>
    <row r="256" s="5" customFormat="1" ht="12.5" x14ac:dyDescent="0.35"/>
    <row r="257" s="5" customFormat="1" ht="12.5" x14ac:dyDescent="0.35"/>
    <row r="258" s="5" customFormat="1" ht="12.5" x14ac:dyDescent="0.35"/>
    <row r="259" s="5" customFormat="1" ht="12.5" x14ac:dyDescent="0.35"/>
    <row r="260" s="5" customFormat="1" ht="12.5" x14ac:dyDescent="0.35"/>
    <row r="261" s="5" customFormat="1" ht="12.5" x14ac:dyDescent="0.35"/>
    <row r="262" s="5" customFormat="1" ht="12.5" x14ac:dyDescent="0.35"/>
    <row r="263" s="5" customFormat="1" ht="12.5" x14ac:dyDescent="0.35"/>
    <row r="264" s="5" customFormat="1" ht="12.5" x14ac:dyDescent="0.35"/>
    <row r="265" s="5" customFormat="1" ht="12.5" x14ac:dyDescent="0.35"/>
    <row r="266" s="5" customFormat="1" ht="12.5" x14ac:dyDescent="0.35"/>
    <row r="267" s="5" customFormat="1" ht="12.5" x14ac:dyDescent="0.35"/>
    <row r="268" s="5" customFormat="1" ht="12.5" x14ac:dyDescent="0.35"/>
    <row r="269" s="5" customFormat="1" ht="12.5" x14ac:dyDescent="0.35"/>
    <row r="270" s="5" customFormat="1" ht="12.5" x14ac:dyDescent="0.35"/>
    <row r="271" s="5" customFormat="1" ht="12.5" x14ac:dyDescent="0.35"/>
    <row r="272" s="5" customFormat="1" ht="12.5" x14ac:dyDescent="0.35"/>
    <row r="273" s="5" customFormat="1" ht="12.5" x14ac:dyDescent="0.35"/>
    <row r="274" s="5" customFormat="1" ht="12.5" x14ac:dyDescent="0.35"/>
    <row r="275" s="5" customFormat="1" ht="12.5" x14ac:dyDescent="0.35"/>
    <row r="276" s="5" customFormat="1" ht="12.5" x14ac:dyDescent="0.35"/>
    <row r="277" s="5" customFormat="1" ht="12.5" x14ac:dyDescent="0.35"/>
    <row r="278" s="5" customFormat="1" ht="12.5" x14ac:dyDescent="0.35"/>
    <row r="279" s="5" customFormat="1" ht="12.5" x14ac:dyDescent="0.35"/>
    <row r="280" s="5" customFormat="1" ht="12.5" x14ac:dyDescent="0.35"/>
    <row r="281" s="5" customFormat="1" ht="12.5" x14ac:dyDescent="0.35"/>
    <row r="282" s="5" customFormat="1" ht="12.5" x14ac:dyDescent="0.35"/>
    <row r="283" s="5" customFormat="1" ht="12.5" x14ac:dyDescent="0.35"/>
    <row r="284" s="5" customFormat="1" ht="12.5" x14ac:dyDescent="0.35"/>
    <row r="285" s="5" customFormat="1" ht="12.5" x14ac:dyDescent="0.35"/>
    <row r="286" s="5" customFormat="1" ht="12.5" x14ac:dyDescent="0.35"/>
    <row r="287" s="5" customFormat="1" ht="12.5" x14ac:dyDescent="0.35"/>
    <row r="288" s="5" customFormat="1" ht="12.5" x14ac:dyDescent="0.35"/>
    <row r="289" s="5" customFormat="1" ht="12.5" x14ac:dyDescent="0.35"/>
    <row r="290" s="5" customFormat="1" ht="12.5" x14ac:dyDescent="0.35"/>
    <row r="291" s="5" customFormat="1" ht="12.5" x14ac:dyDescent="0.35"/>
    <row r="292" s="5" customFormat="1" ht="12.5" x14ac:dyDescent="0.35"/>
    <row r="293" s="5" customFormat="1" ht="12.5" x14ac:dyDescent="0.35"/>
    <row r="294" s="5" customFormat="1" ht="12.5" x14ac:dyDescent="0.35"/>
    <row r="295" s="5" customFormat="1" ht="12.5" x14ac:dyDescent="0.35"/>
    <row r="296" s="5" customFormat="1" ht="12.5" x14ac:dyDescent="0.35"/>
    <row r="297" s="5" customFormat="1" ht="12.5" x14ac:dyDescent="0.35"/>
    <row r="298" s="5" customFormat="1" ht="12.5" x14ac:dyDescent="0.35"/>
    <row r="299" s="5" customFormat="1" ht="12.5" x14ac:dyDescent="0.35"/>
    <row r="300" s="5" customFormat="1" ht="12.5" x14ac:dyDescent="0.35"/>
    <row r="301" s="5" customFormat="1" ht="12.5" x14ac:dyDescent="0.35"/>
    <row r="302" s="5" customFormat="1" ht="12.5" x14ac:dyDescent="0.35"/>
    <row r="303" s="5" customFormat="1" ht="12.5" x14ac:dyDescent="0.35"/>
    <row r="304" s="5" customFormat="1" ht="12.5" x14ac:dyDescent="0.35"/>
    <row r="305" s="5" customFormat="1" ht="12.5" x14ac:dyDescent="0.35"/>
    <row r="306" s="5" customFormat="1" ht="12.5" x14ac:dyDescent="0.35"/>
    <row r="307" s="5" customFormat="1" ht="12.5" x14ac:dyDescent="0.35"/>
    <row r="308" s="5" customFormat="1" ht="12.5" x14ac:dyDescent="0.35"/>
    <row r="309" s="5" customFormat="1" ht="12.5" x14ac:dyDescent="0.35"/>
    <row r="310" s="5" customFormat="1" ht="12.5" x14ac:dyDescent="0.35"/>
    <row r="311" s="5" customFormat="1" ht="12.5" x14ac:dyDescent="0.35"/>
    <row r="312" s="5" customFormat="1" ht="12.5" x14ac:dyDescent="0.35"/>
    <row r="313" s="5" customFormat="1" ht="12.5" x14ac:dyDescent="0.35"/>
    <row r="314" s="5" customFormat="1" ht="12.5" x14ac:dyDescent="0.35"/>
    <row r="315" s="5" customFormat="1" ht="12.5" x14ac:dyDescent="0.35"/>
    <row r="316" s="5" customFormat="1" ht="12.5" x14ac:dyDescent="0.35"/>
    <row r="317" s="5" customFormat="1" ht="12.5" x14ac:dyDescent="0.35"/>
    <row r="318" s="5" customFormat="1" ht="12.5" x14ac:dyDescent="0.35"/>
    <row r="319" s="5" customFormat="1" ht="12.5" x14ac:dyDescent="0.35"/>
    <row r="320" s="5" customFormat="1" ht="12.5" x14ac:dyDescent="0.35"/>
    <row r="321" s="5" customFormat="1" ht="12.5" x14ac:dyDescent="0.35"/>
    <row r="322" s="5" customFormat="1" ht="12.5" x14ac:dyDescent="0.35"/>
    <row r="323" s="5" customFormat="1" ht="12.5" x14ac:dyDescent="0.35"/>
    <row r="324" s="5" customFormat="1" ht="12.5" x14ac:dyDescent="0.35"/>
    <row r="325" s="5" customFormat="1" ht="12.5" x14ac:dyDescent="0.35"/>
    <row r="326" s="5" customFormat="1" ht="12.5" x14ac:dyDescent="0.35"/>
    <row r="327" s="5" customFormat="1" ht="12.5" x14ac:dyDescent="0.35"/>
    <row r="328" s="5" customFormat="1" ht="12.5" x14ac:dyDescent="0.35"/>
    <row r="329" s="5" customFormat="1" ht="12.5" x14ac:dyDescent="0.35"/>
    <row r="330" s="5" customFormat="1" ht="12.5" x14ac:dyDescent="0.35"/>
    <row r="331" s="5" customFormat="1" ht="12.5" x14ac:dyDescent="0.35"/>
    <row r="332" s="5" customFormat="1" ht="12.5" x14ac:dyDescent="0.35"/>
    <row r="333" s="5" customFormat="1" ht="12.5" x14ac:dyDescent="0.35"/>
    <row r="334" s="5" customFormat="1" ht="12.5" x14ac:dyDescent="0.35"/>
    <row r="335" s="5" customFormat="1" ht="12.5" x14ac:dyDescent="0.35"/>
    <row r="336" s="5" customFormat="1" ht="12.5" x14ac:dyDescent="0.35"/>
    <row r="337" s="5" customFormat="1" ht="12.5" x14ac:dyDescent="0.35"/>
    <row r="338" s="5" customFormat="1" ht="12.5" x14ac:dyDescent="0.35"/>
    <row r="339" s="5" customFormat="1" ht="12.5" x14ac:dyDescent="0.35"/>
    <row r="340" s="5" customFormat="1" ht="12.5" x14ac:dyDescent="0.35"/>
    <row r="341" s="5" customFormat="1" ht="12.5" x14ac:dyDescent="0.35"/>
    <row r="342" s="5" customFormat="1" ht="12.5" x14ac:dyDescent="0.35"/>
    <row r="343" s="5" customFormat="1" ht="12.5" x14ac:dyDescent="0.35"/>
    <row r="344" s="5" customFormat="1" ht="12.5" x14ac:dyDescent="0.35"/>
    <row r="345" s="5" customFormat="1" ht="12.5" x14ac:dyDescent="0.35"/>
    <row r="346" s="5" customFormat="1" ht="12.5" x14ac:dyDescent="0.35"/>
    <row r="347" s="5" customFormat="1" ht="12.5" x14ac:dyDescent="0.35"/>
    <row r="348" s="5" customFormat="1" ht="12.5" x14ac:dyDescent="0.35"/>
    <row r="349" s="5" customFormat="1" ht="12.5" x14ac:dyDescent="0.35"/>
    <row r="350" s="5" customFormat="1" ht="12.5" x14ac:dyDescent="0.35"/>
    <row r="351" s="5" customFormat="1" ht="12.5" x14ac:dyDescent="0.35"/>
    <row r="352" s="5" customFormat="1" ht="12.5" x14ac:dyDescent="0.35"/>
    <row r="353" s="5" customFormat="1" ht="12.5" x14ac:dyDescent="0.35"/>
    <row r="354" s="5" customFormat="1" ht="12.5" x14ac:dyDescent="0.35"/>
    <row r="355" s="5" customFormat="1" ht="12.5" x14ac:dyDescent="0.35"/>
    <row r="356" s="5" customFormat="1" ht="12.5" x14ac:dyDescent="0.35"/>
    <row r="357" s="5" customFormat="1" ht="12.5" x14ac:dyDescent="0.35"/>
    <row r="358" s="5" customFormat="1" ht="12.5" x14ac:dyDescent="0.35"/>
    <row r="359" s="5" customFormat="1" ht="12.5" x14ac:dyDescent="0.35"/>
    <row r="360" s="5" customFormat="1" ht="12.5" x14ac:dyDescent="0.35"/>
    <row r="361" s="5" customFormat="1" ht="12.5" x14ac:dyDescent="0.35"/>
    <row r="362" s="5" customFormat="1" ht="12.5" x14ac:dyDescent="0.35"/>
    <row r="363" s="5" customFormat="1" ht="12.5" x14ac:dyDescent="0.35"/>
    <row r="364" s="5" customFormat="1" ht="12.5" x14ac:dyDescent="0.35"/>
    <row r="365" s="5" customFormat="1" ht="12.5" x14ac:dyDescent="0.35"/>
    <row r="366" s="5" customFormat="1" ht="12.5" x14ac:dyDescent="0.35"/>
    <row r="367" s="5" customFormat="1" ht="12.5" x14ac:dyDescent="0.35"/>
    <row r="368" s="5" customFormat="1" ht="12.5" x14ac:dyDescent="0.35"/>
    <row r="369" s="5" customFormat="1" ht="12.5" x14ac:dyDescent="0.35"/>
    <row r="370" s="5" customFormat="1" ht="12.5" x14ac:dyDescent="0.35"/>
    <row r="371" s="5" customFormat="1" ht="12.5" x14ac:dyDescent="0.35"/>
    <row r="372" s="5" customFormat="1" ht="12.5" x14ac:dyDescent="0.35"/>
    <row r="373" s="5" customFormat="1" ht="12.5" x14ac:dyDescent="0.35"/>
    <row r="374" s="5" customFormat="1" ht="12.5" x14ac:dyDescent="0.35"/>
    <row r="375" s="5" customFormat="1" ht="12.5" x14ac:dyDescent="0.35"/>
    <row r="376" s="5" customFormat="1" ht="12.5" x14ac:dyDescent="0.35"/>
    <row r="377" s="5" customFormat="1" ht="12.5" x14ac:dyDescent="0.35"/>
    <row r="378" s="5" customFormat="1" ht="12.5" x14ac:dyDescent="0.35"/>
    <row r="379" s="5" customFormat="1" ht="12.5" x14ac:dyDescent="0.35"/>
    <row r="380" s="5" customFormat="1" ht="12.5" x14ac:dyDescent="0.35"/>
    <row r="381" s="5" customFormat="1" ht="12.5" x14ac:dyDescent="0.35"/>
    <row r="382" s="5" customFormat="1" ht="12.5" x14ac:dyDescent="0.35"/>
    <row r="383" s="5" customFormat="1" ht="12.5" x14ac:dyDescent="0.35"/>
    <row r="384" s="5" customFormat="1" ht="12.5" x14ac:dyDescent="0.35"/>
    <row r="385" s="5" customFormat="1" ht="12.5" x14ac:dyDescent="0.35"/>
    <row r="386" s="5" customFormat="1" ht="12.5" x14ac:dyDescent="0.35"/>
    <row r="387" s="5" customFormat="1" ht="12.5" x14ac:dyDescent="0.35"/>
    <row r="388" s="5" customFormat="1" ht="12.5" x14ac:dyDescent="0.35"/>
    <row r="389" s="5" customFormat="1" ht="12.5" x14ac:dyDescent="0.35"/>
    <row r="390" s="5" customFormat="1" ht="12.5" x14ac:dyDescent="0.35"/>
    <row r="391" s="5" customFormat="1" ht="12.5" x14ac:dyDescent="0.35"/>
    <row r="392" s="5" customFormat="1" ht="12.5" x14ac:dyDescent="0.35"/>
    <row r="393" s="5" customFormat="1" ht="12.5" x14ac:dyDescent="0.35"/>
    <row r="394" s="5" customFormat="1" ht="12.5" x14ac:dyDescent="0.35"/>
    <row r="395" s="5" customFormat="1" ht="12.5" x14ac:dyDescent="0.35"/>
    <row r="396" s="5" customFormat="1" ht="12.5" x14ac:dyDescent="0.35"/>
    <row r="397" s="5" customFormat="1" ht="12.5" x14ac:dyDescent="0.35"/>
    <row r="398" s="5" customFormat="1" ht="12.5" x14ac:dyDescent="0.35"/>
    <row r="399" s="5" customFormat="1" ht="12.5" x14ac:dyDescent="0.35"/>
    <row r="400" s="5" customFormat="1" ht="12.5" x14ac:dyDescent="0.35"/>
    <row r="401" s="5" customFormat="1" ht="12.5" x14ac:dyDescent="0.35"/>
    <row r="402" s="5" customFormat="1" ht="12.5" x14ac:dyDescent="0.35"/>
    <row r="403" s="5" customFormat="1" ht="12.5" x14ac:dyDescent="0.35"/>
    <row r="404" s="5" customFormat="1" ht="12.5" x14ac:dyDescent="0.35"/>
    <row r="405" s="5" customFormat="1" ht="12.5" x14ac:dyDescent="0.35"/>
    <row r="406" s="5" customFormat="1" ht="12.5" x14ac:dyDescent="0.35"/>
    <row r="407" s="5" customFormat="1" ht="12.5" x14ac:dyDescent="0.35"/>
    <row r="408" s="5" customFormat="1" ht="12.5" x14ac:dyDescent="0.35"/>
    <row r="409" s="5" customFormat="1" ht="12.5" x14ac:dyDescent="0.35"/>
    <row r="410" s="5" customFormat="1" ht="12.5" x14ac:dyDescent="0.35"/>
    <row r="411" s="5" customFormat="1" ht="12.5" x14ac:dyDescent="0.35"/>
    <row r="412" s="5" customFormat="1" ht="12.5" x14ac:dyDescent="0.35"/>
    <row r="413" s="5" customFormat="1" ht="12.5" x14ac:dyDescent="0.35"/>
    <row r="414" s="5" customFormat="1" ht="12.5" x14ac:dyDescent="0.35"/>
    <row r="415" s="5" customFormat="1" ht="12.5" x14ac:dyDescent="0.35"/>
    <row r="416" s="5" customFormat="1" ht="12.5" x14ac:dyDescent="0.35"/>
    <row r="417" s="5" customFormat="1" ht="12.5" x14ac:dyDescent="0.35"/>
    <row r="418" s="5" customFormat="1" ht="12.5" x14ac:dyDescent="0.35"/>
    <row r="419" s="5" customFormat="1" ht="12.5" x14ac:dyDescent="0.35"/>
    <row r="420" s="5" customFormat="1" ht="12.5" x14ac:dyDescent="0.35"/>
    <row r="421" s="5" customFormat="1" ht="12.5" x14ac:dyDescent="0.35"/>
    <row r="422" s="5" customFormat="1" ht="12.5" x14ac:dyDescent="0.35"/>
    <row r="423" s="5" customFormat="1" ht="12.5" x14ac:dyDescent="0.35"/>
    <row r="424" s="5" customFormat="1" ht="12.5" x14ac:dyDescent="0.35"/>
    <row r="425" s="5" customFormat="1" ht="12.5" x14ac:dyDescent="0.35"/>
    <row r="426" s="5" customFormat="1" ht="12.5" x14ac:dyDescent="0.35"/>
    <row r="427" s="5" customFormat="1" ht="12.5" x14ac:dyDescent="0.35"/>
    <row r="428" s="5" customFormat="1" ht="12.5" x14ac:dyDescent="0.35"/>
    <row r="429" s="5" customFormat="1" ht="12.5" x14ac:dyDescent="0.35"/>
    <row r="430" s="5" customFormat="1" ht="12.5" x14ac:dyDescent="0.35"/>
    <row r="431" s="5" customFormat="1" ht="12.5" x14ac:dyDescent="0.35"/>
    <row r="432" s="5" customFormat="1" ht="12.5" x14ac:dyDescent="0.35"/>
    <row r="433" s="5" customFormat="1" ht="12.5" x14ac:dyDescent="0.35"/>
    <row r="434" s="5" customFormat="1" ht="12.5" x14ac:dyDescent="0.35"/>
    <row r="435" s="5" customFormat="1" ht="12.5" x14ac:dyDescent="0.35"/>
    <row r="436" s="5" customFormat="1" ht="12.5" x14ac:dyDescent="0.35"/>
    <row r="437" s="5" customFormat="1" ht="12.5" x14ac:dyDescent="0.35"/>
    <row r="438" s="5" customFormat="1" ht="12.5" x14ac:dyDescent="0.35"/>
    <row r="439" s="5" customFormat="1" ht="12.5" x14ac:dyDescent="0.35"/>
    <row r="440" s="5" customFormat="1" ht="12.5" x14ac:dyDescent="0.35"/>
    <row r="441" s="5" customFormat="1" ht="12.5" x14ac:dyDescent="0.35"/>
    <row r="442" s="5" customFormat="1" ht="12.5" x14ac:dyDescent="0.35"/>
    <row r="443" s="5" customFormat="1" ht="12.5" x14ac:dyDescent="0.35"/>
    <row r="444" s="5" customFormat="1" ht="12.5" x14ac:dyDescent="0.35"/>
    <row r="445" s="5" customFormat="1" ht="12.5" x14ac:dyDescent="0.35"/>
    <row r="446" s="5" customFormat="1" ht="12.5" x14ac:dyDescent="0.35"/>
    <row r="447" s="5" customFormat="1" ht="12.5" x14ac:dyDescent="0.35"/>
    <row r="448" s="5" customFormat="1" ht="12.5" x14ac:dyDescent="0.35"/>
    <row r="449" s="5" customFormat="1" ht="12.5" x14ac:dyDescent="0.35"/>
    <row r="450" s="5" customFormat="1" ht="12.5" x14ac:dyDescent="0.35"/>
    <row r="451" s="5" customFormat="1" ht="12.5" x14ac:dyDescent="0.35"/>
    <row r="452" s="5" customFormat="1" ht="12.5" x14ac:dyDescent="0.35"/>
    <row r="453" s="5" customFormat="1" ht="12.5" x14ac:dyDescent="0.35"/>
    <row r="454" s="5" customFormat="1" ht="12.5" x14ac:dyDescent="0.35"/>
    <row r="455" s="5" customFormat="1" ht="12.5" x14ac:dyDescent="0.35"/>
    <row r="456" s="5" customFormat="1" ht="12.5" x14ac:dyDescent="0.35"/>
    <row r="457" s="5" customFormat="1" ht="12.5" x14ac:dyDescent="0.35"/>
    <row r="458" s="5" customFormat="1" ht="12.5" x14ac:dyDescent="0.35"/>
    <row r="459" s="5" customFormat="1" ht="12.5" x14ac:dyDescent="0.35"/>
    <row r="460" s="5" customFormat="1" ht="12.5" x14ac:dyDescent="0.35"/>
    <row r="461" s="5" customFormat="1" ht="12.5" x14ac:dyDescent="0.35"/>
    <row r="462" s="5" customFormat="1" ht="12.5" x14ac:dyDescent="0.35"/>
    <row r="463" s="5" customFormat="1" ht="12.5" x14ac:dyDescent="0.35"/>
    <row r="464" s="5" customFormat="1" ht="12.5" x14ac:dyDescent="0.35"/>
    <row r="465" s="5" customFormat="1" ht="12.5" x14ac:dyDescent="0.35"/>
    <row r="466" s="5" customFormat="1" ht="12.5" x14ac:dyDescent="0.35"/>
    <row r="467" s="5" customFormat="1" ht="12.5" x14ac:dyDescent="0.35"/>
    <row r="468" s="5" customFormat="1" ht="12.5" x14ac:dyDescent="0.35"/>
    <row r="469" s="5" customFormat="1" ht="12.5" x14ac:dyDescent="0.35"/>
    <row r="470" s="5" customFormat="1" ht="12.5" x14ac:dyDescent="0.35"/>
    <row r="471" s="5" customFormat="1" ht="12.5" x14ac:dyDescent="0.35"/>
    <row r="472" s="5" customFormat="1" ht="12.5" x14ac:dyDescent="0.35"/>
    <row r="473" s="5" customFormat="1" ht="12.5" x14ac:dyDescent="0.35"/>
    <row r="474" s="5" customFormat="1" ht="12.5" x14ac:dyDescent="0.35"/>
    <row r="475" s="5" customFormat="1" ht="12.5" x14ac:dyDescent="0.35"/>
    <row r="476" s="5" customFormat="1" ht="12.5" x14ac:dyDescent="0.35"/>
    <row r="477" s="5" customFormat="1" ht="12.5" x14ac:dyDescent="0.35"/>
    <row r="478" s="5" customFormat="1" ht="12.5" x14ac:dyDescent="0.35"/>
    <row r="479" s="5" customFormat="1" ht="12.5" x14ac:dyDescent="0.35"/>
    <row r="480" s="5" customFormat="1" ht="12.5" x14ac:dyDescent="0.35"/>
    <row r="481" s="5" customFormat="1" ht="12.5" x14ac:dyDescent="0.35"/>
    <row r="482" s="5" customFormat="1" ht="12.5" x14ac:dyDescent="0.35"/>
    <row r="483" s="5" customFormat="1" ht="12.5" x14ac:dyDescent="0.35"/>
    <row r="484" s="5" customFormat="1" ht="12.5" x14ac:dyDescent="0.35"/>
    <row r="485" s="5" customFormat="1" ht="12.5" x14ac:dyDescent="0.35"/>
    <row r="486" s="5" customFormat="1" ht="12.5" x14ac:dyDescent="0.35"/>
    <row r="487" s="5" customFormat="1" ht="12.5" x14ac:dyDescent="0.35"/>
    <row r="488" s="5" customFormat="1" ht="12.5" x14ac:dyDescent="0.35"/>
    <row r="489" s="5" customFormat="1" ht="12.5" x14ac:dyDescent="0.35"/>
    <row r="490" s="5" customFormat="1" ht="12.5" x14ac:dyDescent="0.35"/>
    <row r="491" s="5" customFormat="1" ht="12.5" x14ac:dyDescent="0.35"/>
    <row r="492" s="5" customFormat="1" ht="12.5" x14ac:dyDescent="0.35"/>
    <row r="493" s="5" customFormat="1" ht="12.5" x14ac:dyDescent="0.35"/>
    <row r="494" s="5" customFormat="1" ht="12.5" x14ac:dyDescent="0.35"/>
    <row r="495" s="5" customFormat="1" ht="12.5" x14ac:dyDescent="0.35"/>
    <row r="496" s="5" customFormat="1" ht="12.5" x14ac:dyDescent="0.35"/>
    <row r="497" s="5" customFormat="1" ht="12.5" x14ac:dyDescent="0.35"/>
    <row r="498" s="5" customFormat="1" ht="12.5" x14ac:dyDescent="0.35"/>
    <row r="499" s="5" customFormat="1" ht="12.5" x14ac:dyDescent="0.35"/>
    <row r="500" s="5" customFormat="1" ht="12.5" x14ac:dyDescent="0.35"/>
    <row r="501" s="5" customFormat="1" ht="12.5" x14ac:dyDescent="0.35"/>
    <row r="502" s="5" customFormat="1" ht="12.5" x14ac:dyDescent="0.35"/>
    <row r="503" s="5" customFormat="1" ht="12.5" x14ac:dyDescent="0.35"/>
    <row r="504" s="5" customFormat="1" ht="12.5" x14ac:dyDescent="0.35"/>
    <row r="505" s="5" customFormat="1" ht="12.5" x14ac:dyDescent="0.35"/>
    <row r="506" s="5" customFormat="1" ht="12.5" x14ac:dyDescent="0.35"/>
    <row r="507" s="5" customFormat="1" ht="12.5" x14ac:dyDescent="0.35"/>
    <row r="508" s="5" customFormat="1" ht="12.5" x14ac:dyDescent="0.35"/>
    <row r="509" s="5" customFormat="1" ht="12.5" x14ac:dyDescent="0.35"/>
    <row r="510" s="5" customFormat="1" ht="12.5" x14ac:dyDescent="0.35"/>
    <row r="511" s="5" customFormat="1" ht="12.5" x14ac:dyDescent="0.35"/>
    <row r="512" s="5" customFormat="1" ht="12.5" x14ac:dyDescent="0.35"/>
    <row r="513" s="5" customFormat="1" ht="12.5" x14ac:dyDescent="0.35"/>
    <row r="514" s="5" customFormat="1" ht="12.5" x14ac:dyDescent="0.35"/>
    <row r="515" s="5" customFormat="1" ht="12.5" x14ac:dyDescent="0.35"/>
    <row r="516" s="5" customFormat="1" ht="12.5" x14ac:dyDescent="0.35"/>
    <row r="517" s="5" customFormat="1" ht="12.5" x14ac:dyDescent="0.35"/>
    <row r="518" s="5" customFormat="1" ht="12.5" x14ac:dyDescent="0.35"/>
    <row r="519" s="5" customFormat="1" ht="12.5" x14ac:dyDescent="0.35"/>
    <row r="520" s="5" customFormat="1" ht="12.5" x14ac:dyDescent="0.35"/>
    <row r="521" s="5" customFormat="1" ht="12.5" x14ac:dyDescent="0.35"/>
    <row r="522" s="5" customFormat="1" ht="12.5" x14ac:dyDescent="0.35"/>
    <row r="523" s="5" customFormat="1" ht="12.5" x14ac:dyDescent="0.35"/>
    <row r="524" s="5" customFormat="1" ht="12.5" x14ac:dyDescent="0.35"/>
    <row r="525" s="5" customFormat="1" ht="12.5" x14ac:dyDescent="0.35"/>
    <row r="526" s="5" customFormat="1" ht="12.5" x14ac:dyDescent="0.35"/>
    <row r="527" s="5" customFormat="1" ht="12.5" x14ac:dyDescent="0.35"/>
    <row r="528" s="5" customFormat="1" ht="12.5" x14ac:dyDescent="0.35"/>
    <row r="529" s="5" customFormat="1" ht="12.5" x14ac:dyDescent="0.35"/>
    <row r="530" s="5" customFormat="1" ht="12.5" x14ac:dyDescent="0.35"/>
    <row r="531" s="5" customFormat="1" ht="12.5" x14ac:dyDescent="0.35"/>
    <row r="532" s="5" customFormat="1" ht="12.5" x14ac:dyDescent="0.35"/>
    <row r="533" s="5" customFormat="1" ht="12.5" x14ac:dyDescent="0.35"/>
    <row r="534" s="5" customFormat="1" ht="12.5" x14ac:dyDescent="0.35"/>
    <row r="535" s="5" customFormat="1" ht="12.5" x14ac:dyDescent="0.35"/>
    <row r="536" s="5" customFormat="1" ht="12.5" x14ac:dyDescent="0.35"/>
    <row r="537" s="5" customFormat="1" ht="12.5" x14ac:dyDescent="0.35"/>
    <row r="538" s="5" customFormat="1" ht="12.5" x14ac:dyDescent="0.35"/>
    <row r="539" s="5" customFormat="1" ht="12.5" x14ac:dyDescent="0.35"/>
    <row r="540" s="5" customFormat="1" ht="12.5" x14ac:dyDescent="0.35"/>
    <row r="541" s="5" customFormat="1" ht="12.5" x14ac:dyDescent="0.35"/>
    <row r="542" s="5" customFormat="1" ht="12.5" x14ac:dyDescent="0.35"/>
    <row r="543" s="5" customFormat="1" ht="12.5" x14ac:dyDescent="0.35"/>
    <row r="544" s="5" customFormat="1" ht="12.5" x14ac:dyDescent="0.35"/>
    <row r="545" s="5" customFormat="1" ht="12.5" x14ac:dyDescent="0.35"/>
    <row r="546" s="5" customFormat="1" ht="12.5" x14ac:dyDescent="0.35"/>
    <row r="547" s="5" customFormat="1" ht="12.5" x14ac:dyDescent="0.35"/>
    <row r="548" s="5" customFormat="1" ht="12.5" x14ac:dyDescent="0.35"/>
    <row r="549" s="5" customFormat="1" ht="12.5" x14ac:dyDescent="0.35"/>
    <row r="550" s="5" customFormat="1" ht="12.5" x14ac:dyDescent="0.35"/>
    <row r="551" s="5" customFormat="1" ht="12.5" x14ac:dyDescent="0.35"/>
    <row r="552" s="5" customFormat="1" ht="12.5" x14ac:dyDescent="0.35"/>
    <row r="553" s="5" customFormat="1" ht="12.5" x14ac:dyDescent="0.35"/>
    <row r="554" s="5" customFormat="1" ht="12.5" x14ac:dyDescent="0.35"/>
    <row r="555" s="5" customFormat="1" ht="12.5" x14ac:dyDescent="0.35"/>
    <row r="556" s="5" customFormat="1" ht="12.5" x14ac:dyDescent="0.35"/>
    <row r="557" s="5" customFormat="1" ht="12.5" x14ac:dyDescent="0.35"/>
    <row r="558" s="5" customFormat="1" ht="12.5" x14ac:dyDescent="0.35"/>
    <row r="559" s="5" customFormat="1" ht="12.5" x14ac:dyDescent="0.35"/>
    <row r="560" s="5" customFormat="1" ht="12.5" x14ac:dyDescent="0.35"/>
    <row r="561" s="5" customFormat="1" ht="12.5" x14ac:dyDescent="0.35"/>
    <row r="562" s="5" customFormat="1" ht="12.5" x14ac:dyDescent="0.35"/>
    <row r="563" s="5" customFormat="1" ht="12.5" x14ac:dyDescent="0.35"/>
    <row r="564" s="5" customFormat="1" ht="12.5" x14ac:dyDescent="0.35"/>
    <row r="565" s="5" customFormat="1" ht="12.5" x14ac:dyDescent="0.35"/>
    <row r="566" s="5" customFormat="1" ht="12.5" x14ac:dyDescent="0.35"/>
    <row r="567" s="5" customFormat="1" ht="12.5" x14ac:dyDescent="0.35"/>
    <row r="568" s="5" customFormat="1" ht="12.5" x14ac:dyDescent="0.35"/>
    <row r="569" s="5" customFormat="1" ht="12.5" x14ac:dyDescent="0.35"/>
    <row r="570" s="5" customFormat="1" ht="12.5" x14ac:dyDescent="0.35"/>
    <row r="571" s="5" customFormat="1" ht="12.5" x14ac:dyDescent="0.35"/>
    <row r="572" s="5" customFormat="1" ht="12.5" x14ac:dyDescent="0.35"/>
    <row r="573" s="5" customFormat="1" ht="12.5" x14ac:dyDescent="0.35"/>
    <row r="574" s="5" customFormat="1" ht="12.5" x14ac:dyDescent="0.35"/>
    <row r="575" s="5" customFormat="1" ht="12.5" x14ac:dyDescent="0.35"/>
    <row r="576" s="5" customFormat="1" ht="12.5" x14ac:dyDescent="0.35"/>
    <row r="577" s="5" customFormat="1" ht="12.5" x14ac:dyDescent="0.35"/>
    <row r="578" s="5" customFormat="1" ht="12.5" x14ac:dyDescent="0.35"/>
    <row r="579" s="5" customFormat="1" ht="12.5" x14ac:dyDescent="0.35"/>
    <row r="580" s="5" customFormat="1" ht="12.5" x14ac:dyDescent="0.35"/>
    <row r="581" s="5" customFormat="1" ht="12.5" x14ac:dyDescent="0.35"/>
    <row r="582" s="5" customFormat="1" ht="12.5" x14ac:dyDescent="0.35"/>
    <row r="583" s="5" customFormat="1" ht="12.5" x14ac:dyDescent="0.35"/>
    <row r="584" s="5" customFormat="1" ht="12.5" x14ac:dyDescent="0.35"/>
    <row r="585" s="5" customFormat="1" ht="12.5" x14ac:dyDescent="0.35"/>
    <row r="586" s="5" customFormat="1" ht="12.5" x14ac:dyDescent="0.35"/>
    <row r="587" s="5" customFormat="1" ht="12.5" x14ac:dyDescent="0.35"/>
    <row r="588" s="5" customFormat="1" ht="12.5" x14ac:dyDescent="0.35"/>
    <row r="589" s="5" customFormat="1" ht="12.5" x14ac:dyDescent="0.35"/>
    <row r="590" s="5" customFormat="1" ht="12.5" x14ac:dyDescent="0.35"/>
    <row r="591" s="5" customFormat="1" ht="12.5" x14ac:dyDescent="0.35"/>
    <row r="592" s="5" customFormat="1" ht="12.5" x14ac:dyDescent="0.35"/>
    <row r="593" s="5" customFormat="1" ht="12.5" x14ac:dyDescent="0.35"/>
    <row r="594" s="5" customFormat="1" ht="12.5" x14ac:dyDescent="0.35"/>
    <row r="595" s="5" customFormat="1" ht="12.5" x14ac:dyDescent="0.35"/>
    <row r="596" s="5" customFormat="1" ht="12.5" x14ac:dyDescent="0.35"/>
    <row r="597" s="5" customFormat="1" ht="12.5" x14ac:dyDescent="0.35"/>
    <row r="598" s="5" customFormat="1" ht="12.5" x14ac:dyDescent="0.35"/>
    <row r="599" s="5" customFormat="1" ht="12.5" x14ac:dyDescent="0.35"/>
    <row r="600" s="5" customFormat="1" ht="12.5" x14ac:dyDescent="0.35"/>
    <row r="601" s="5" customFormat="1" ht="12.5" x14ac:dyDescent="0.35"/>
    <row r="602" s="5" customFormat="1" ht="12.5" x14ac:dyDescent="0.35"/>
    <row r="603" s="5" customFormat="1" ht="12.5" x14ac:dyDescent="0.35"/>
    <row r="604" s="5" customFormat="1" ht="12.5" x14ac:dyDescent="0.35"/>
    <row r="605" s="5" customFormat="1" ht="12.5" x14ac:dyDescent="0.35"/>
    <row r="606" s="5" customFormat="1" ht="12.5" x14ac:dyDescent="0.35"/>
    <row r="607" s="5" customFormat="1" ht="12.5" x14ac:dyDescent="0.35"/>
    <row r="608" s="5" customFormat="1" ht="12.5" x14ac:dyDescent="0.35"/>
    <row r="609" s="5" customFormat="1" ht="12.5" x14ac:dyDescent="0.35"/>
    <row r="610" s="5" customFormat="1" ht="12.5" x14ac:dyDescent="0.35"/>
    <row r="611" s="5" customFormat="1" ht="12.5" x14ac:dyDescent="0.35"/>
    <row r="612" s="5" customFormat="1" ht="12.5" x14ac:dyDescent="0.35"/>
    <row r="613" s="5" customFormat="1" ht="12.5" x14ac:dyDescent="0.35"/>
    <row r="614" s="5" customFormat="1" ht="12.5" x14ac:dyDescent="0.35"/>
    <row r="615" s="5" customFormat="1" ht="12.5" x14ac:dyDescent="0.35"/>
    <row r="616" s="5" customFormat="1" ht="12.5" x14ac:dyDescent="0.35"/>
    <row r="617" s="5" customFormat="1" ht="12.5" x14ac:dyDescent="0.35"/>
    <row r="618" s="5" customFormat="1" ht="12.5" x14ac:dyDescent="0.35"/>
    <row r="619" s="5" customFormat="1" ht="12.5" x14ac:dyDescent="0.35"/>
    <row r="620" s="5" customFormat="1" ht="12.5" x14ac:dyDescent="0.35"/>
    <row r="621" s="5" customFormat="1" ht="12.5" x14ac:dyDescent="0.35"/>
    <row r="622" s="5" customFormat="1" ht="12.5" x14ac:dyDescent="0.35"/>
    <row r="623" s="5" customFormat="1" ht="12.5" x14ac:dyDescent="0.35"/>
    <row r="624" s="5" customFormat="1" ht="12.5" x14ac:dyDescent="0.35"/>
    <row r="625" s="5" customFormat="1" ht="12.5" x14ac:dyDescent="0.35"/>
    <row r="626" s="5" customFormat="1" ht="12.5" x14ac:dyDescent="0.35"/>
    <row r="627" s="5" customFormat="1" ht="12.5" x14ac:dyDescent="0.35"/>
    <row r="628" s="5" customFormat="1" ht="12.5" x14ac:dyDescent="0.35"/>
    <row r="629" s="5" customFormat="1" ht="12.5" x14ac:dyDescent="0.35"/>
    <row r="630" s="5" customFormat="1" ht="12.5" x14ac:dyDescent="0.35"/>
    <row r="631" s="5" customFormat="1" ht="12.5" x14ac:dyDescent="0.35"/>
    <row r="632" s="5" customFormat="1" ht="12.5" x14ac:dyDescent="0.35"/>
    <row r="633" s="5" customFormat="1" ht="12.5" x14ac:dyDescent="0.35"/>
    <row r="634" s="5" customFormat="1" ht="12.5" x14ac:dyDescent="0.35"/>
    <row r="635" s="5" customFormat="1" ht="12.5" x14ac:dyDescent="0.35"/>
    <row r="636" s="5" customFormat="1" ht="12.5" x14ac:dyDescent="0.35"/>
    <row r="637" s="5" customFormat="1" ht="12.5" x14ac:dyDescent="0.35"/>
    <row r="638" s="5" customFormat="1" ht="12.5" x14ac:dyDescent="0.35"/>
    <row r="639" s="5" customFormat="1" ht="12.5" x14ac:dyDescent="0.35"/>
    <row r="640" s="5" customFormat="1" ht="12.5" x14ac:dyDescent="0.35"/>
    <row r="641" s="5" customFormat="1" ht="12.5" x14ac:dyDescent="0.35"/>
    <row r="642" s="5" customFormat="1" ht="12.5" x14ac:dyDescent="0.35"/>
    <row r="643" s="5" customFormat="1" ht="12.5" x14ac:dyDescent="0.35"/>
    <row r="644" s="5" customFormat="1" ht="12.5" x14ac:dyDescent="0.35"/>
    <row r="645" s="5" customFormat="1" ht="12.5" x14ac:dyDescent="0.35"/>
    <row r="646" s="5" customFormat="1" ht="12.5" x14ac:dyDescent="0.35"/>
    <row r="647" s="5" customFormat="1" ht="12.5" x14ac:dyDescent="0.35"/>
    <row r="648" s="5" customFormat="1" ht="12.5" x14ac:dyDescent="0.35"/>
    <row r="649" s="5" customFormat="1" ht="12.5" x14ac:dyDescent="0.35"/>
    <row r="650" s="5" customFormat="1" ht="12.5" x14ac:dyDescent="0.35"/>
    <row r="651" s="5" customFormat="1" ht="12.5" x14ac:dyDescent="0.35"/>
    <row r="652" s="5" customFormat="1" ht="12.5" x14ac:dyDescent="0.35"/>
    <row r="653" s="5" customFormat="1" ht="12.5" x14ac:dyDescent="0.35"/>
    <row r="654" s="5" customFormat="1" ht="12.5" x14ac:dyDescent="0.35"/>
    <row r="655" s="5" customFormat="1" ht="12.5" x14ac:dyDescent="0.35"/>
    <row r="656" s="5" customFormat="1" ht="12.5" x14ac:dyDescent="0.35"/>
    <row r="657" s="5" customFormat="1" ht="12.5" x14ac:dyDescent="0.35"/>
    <row r="658" s="5" customFormat="1" ht="12.5" x14ac:dyDescent="0.35"/>
    <row r="659" s="5" customFormat="1" ht="12.5" x14ac:dyDescent="0.35"/>
    <row r="660" s="5" customFormat="1" ht="12.5" x14ac:dyDescent="0.35"/>
    <row r="661" s="5" customFormat="1" ht="12.5" x14ac:dyDescent="0.35"/>
    <row r="662" s="5" customFormat="1" ht="12.5" x14ac:dyDescent="0.35"/>
    <row r="663" s="5" customFormat="1" ht="12.5" x14ac:dyDescent="0.35"/>
    <row r="664" s="5" customFormat="1" ht="12.5" x14ac:dyDescent="0.35"/>
    <row r="665" s="5" customFormat="1" ht="12.5" x14ac:dyDescent="0.35"/>
    <row r="666" s="5" customFormat="1" ht="12.5" x14ac:dyDescent="0.35"/>
    <row r="667" s="5" customFormat="1" ht="12.5" x14ac:dyDescent="0.35"/>
    <row r="668" s="5" customFormat="1" ht="12.5" x14ac:dyDescent="0.35"/>
    <row r="669" s="5" customFormat="1" ht="12.5" x14ac:dyDescent="0.35"/>
    <row r="670" s="5" customFormat="1" ht="12.5" x14ac:dyDescent="0.35"/>
    <row r="671" s="5" customFormat="1" ht="12.5" x14ac:dyDescent="0.35"/>
    <row r="672" s="5" customFormat="1" ht="12.5" x14ac:dyDescent="0.35"/>
    <row r="673" s="5" customFormat="1" ht="12.5" x14ac:dyDescent="0.35"/>
    <row r="674" s="5" customFormat="1" ht="12.5" x14ac:dyDescent="0.35"/>
    <row r="675" s="5" customFormat="1" ht="12.5" x14ac:dyDescent="0.35"/>
    <row r="676" s="5" customFormat="1" ht="12.5" x14ac:dyDescent="0.35"/>
    <row r="677" s="5" customFormat="1" ht="12.5" x14ac:dyDescent="0.35"/>
    <row r="678" s="5" customFormat="1" ht="12.5" x14ac:dyDescent="0.35"/>
    <row r="679" s="5" customFormat="1" ht="12.5" x14ac:dyDescent="0.35"/>
    <row r="680" s="5" customFormat="1" ht="12.5" x14ac:dyDescent="0.35"/>
    <row r="681" s="5" customFormat="1" ht="12.5" x14ac:dyDescent="0.35"/>
    <row r="682" s="5" customFormat="1" ht="12.5" x14ac:dyDescent="0.35"/>
    <row r="683" s="5" customFormat="1" ht="12.5" x14ac:dyDescent="0.35"/>
    <row r="684" s="5" customFormat="1" ht="12.5" x14ac:dyDescent="0.35"/>
    <row r="685" s="5" customFormat="1" ht="12.5" x14ac:dyDescent="0.35"/>
    <row r="686" s="5" customFormat="1" ht="12.5" x14ac:dyDescent="0.35"/>
    <row r="687" s="5" customFormat="1" ht="12.5" x14ac:dyDescent="0.35"/>
    <row r="688" s="5" customFormat="1" ht="12.5" x14ac:dyDescent="0.35"/>
    <row r="689" s="5" customFormat="1" ht="12.5" x14ac:dyDescent="0.35"/>
    <row r="690" s="5" customFormat="1" ht="12.5" x14ac:dyDescent="0.35"/>
    <row r="691" s="5" customFormat="1" ht="12.5" x14ac:dyDescent="0.35"/>
    <row r="692" s="5" customFormat="1" ht="12.5" x14ac:dyDescent="0.35"/>
    <row r="693" s="5" customFormat="1" ht="12.5" x14ac:dyDescent="0.35"/>
    <row r="694" s="5" customFormat="1" ht="12.5" x14ac:dyDescent="0.35"/>
    <row r="695" s="5" customFormat="1" ht="12.5" x14ac:dyDescent="0.35"/>
    <row r="696" s="5" customFormat="1" ht="12.5" x14ac:dyDescent="0.35"/>
    <row r="697" s="5" customFormat="1" ht="12.5" x14ac:dyDescent="0.35"/>
    <row r="698" s="5" customFormat="1" ht="12.5" x14ac:dyDescent="0.35"/>
    <row r="699" s="5" customFormat="1" ht="12.5" x14ac:dyDescent="0.35"/>
    <row r="700" s="5" customFormat="1" ht="12.5" x14ac:dyDescent="0.35"/>
    <row r="701" s="5" customFormat="1" ht="12.5" x14ac:dyDescent="0.35"/>
    <row r="702" s="5" customFormat="1" ht="12.5" x14ac:dyDescent="0.35"/>
    <row r="703" s="5" customFormat="1" ht="12.5" x14ac:dyDescent="0.35"/>
    <row r="704" s="5" customFormat="1" ht="12.5" x14ac:dyDescent="0.35"/>
    <row r="705" s="5" customFormat="1" ht="12.5" x14ac:dyDescent="0.35"/>
    <row r="706" s="5" customFormat="1" ht="12.5" x14ac:dyDescent="0.35"/>
    <row r="707" s="5" customFormat="1" ht="12.5" x14ac:dyDescent="0.35"/>
    <row r="708" s="5" customFormat="1" ht="12.5" x14ac:dyDescent="0.35"/>
    <row r="709" s="5" customFormat="1" ht="12.5" x14ac:dyDescent="0.35"/>
    <row r="710" s="5" customFormat="1" ht="12.5" x14ac:dyDescent="0.35"/>
    <row r="711" s="5" customFormat="1" ht="12.5" x14ac:dyDescent="0.35"/>
    <row r="712" s="5" customFormat="1" ht="12.5" x14ac:dyDescent="0.35"/>
    <row r="713" s="5" customFormat="1" ht="12.5" x14ac:dyDescent="0.35"/>
    <row r="714" s="5" customFormat="1" ht="12.5" x14ac:dyDescent="0.35"/>
    <row r="715" s="5" customFormat="1" ht="12.5" x14ac:dyDescent="0.35"/>
    <row r="716" s="5" customFormat="1" ht="12.5" x14ac:dyDescent="0.35"/>
    <row r="717" s="5" customFormat="1" ht="12.5" x14ac:dyDescent="0.35"/>
    <row r="718" s="5" customFormat="1" ht="12.5" x14ac:dyDescent="0.35"/>
    <row r="719" s="5" customFormat="1" ht="12.5" x14ac:dyDescent="0.35"/>
    <row r="720" s="5" customFormat="1" ht="12.5" x14ac:dyDescent="0.35"/>
    <row r="721" s="5" customFormat="1" ht="12.5" x14ac:dyDescent="0.35"/>
    <row r="722" s="5" customFormat="1" ht="12.5" x14ac:dyDescent="0.35"/>
    <row r="723" s="5" customFormat="1" ht="12.5" x14ac:dyDescent="0.35"/>
    <row r="724" s="5" customFormat="1" ht="12.5" x14ac:dyDescent="0.35"/>
    <row r="725" s="5" customFormat="1" ht="12.5" x14ac:dyDescent="0.35"/>
    <row r="726" s="5" customFormat="1" ht="12.5" x14ac:dyDescent="0.35"/>
    <row r="727" s="5" customFormat="1" ht="12.5" x14ac:dyDescent="0.35"/>
    <row r="728" s="5" customFormat="1" ht="12.5" x14ac:dyDescent="0.35"/>
    <row r="729" s="5" customFormat="1" ht="12.5" x14ac:dyDescent="0.35"/>
    <row r="730" s="5" customFormat="1" ht="12.5" x14ac:dyDescent="0.35"/>
    <row r="731" s="5" customFormat="1" ht="12.5" x14ac:dyDescent="0.35"/>
    <row r="732" s="5" customFormat="1" ht="12.5" x14ac:dyDescent="0.35"/>
    <row r="733" s="5" customFormat="1" ht="12.5" x14ac:dyDescent="0.35"/>
    <row r="734" s="5" customFormat="1" ht="12.5" x14ac:dyDescent="0.35"/>
    <row r="735" s="5" customFormat="1" ht="12.5" x14ac:dyDescent="0.35"/>
    <row r="736" s="5" customFormat="1" ht="12.5" x14ac:dyDescent="0.35"/>
    <row r="737" s="5" customFormat="1" ht="12.5" x14ac:dyDescent="0.35"/>
    <row r="738" s="5" customFormat="1" ht="12.5" x14ac:dyDescent="0.35"/>
    <row r="739" s="5" customFormat="1" ht="12.5" x14ac:dyDescent="0.35"/>
    <row r="740" s="5" customFormat="1" ht="12.5" x14ac:dyDescent="0.35"/>
    <row r="741" s="5" customFormat="1" ht="12.5" x14ac:dyDescent="0.35"/>
    <row r="742" s="5" customFormat="1" ht="12.5" x14ac:dyDescent="0.35"/>
    <row r="743" s="5" customFormat="1" ht="12.5" x14ac:dyDescent="0.35"/>
    <row r="744" s="5" customFormat="1" ht="12.5" x14ac:dyDescent="0.35"/>
    <row r="745" s="5" customFormat="1" ht="12.5" x14ac:dyDescent="0.35"/>
    <row r="746" s="5" customFormat="1" ht="12.5" x14ac:dyDescent="0.35"/>
    <row r="747" s="5" customFormat="1" ht="12.5" x14ac:dyDescent="0.35"/>
    <row r="748" s="5" customFormat="1" ht="12.5" x14ac:dyDescent="0.35"/>
    <row r="749" s="5" customFormat="1" ht="12.5" x14ac:dyDescent="0.35"/>
    <row r="750" s="5" customFormat="1" ht="12.5" x14ac:dyDescent="0.35"/>
    <row r="751" s="5" customFormat="1" ht="12.5" x14ac:dyDescent="0.35"/>
    <row r="752" s="5" customFormat="1" ht="12.5" x14ac:dyDescent="0.35"/>
    <row r="753" s="5" customFormat="1" ht="12.5" x14ac:dyDescent="0.35"/>
    <row r="754" s="5" customFormat="1" ht="12.5" x14ac:dyDescent="0.35"/>
    <row r="755" s="5" customFormat="1" ht="12.5" x14ac:dyDescent="0.35"/>
    <row r="756" s="5" customFormat="1" ht="12.5" x14ac:dyDescent="0.35"/>
    <row r="757" s="5" customFormat="1" ht="12.5" x14ac:dyDescent="0.35"/>
    <row r="758" s="5" customFormat="1" ht="12.5" x14ac:dyDescent="0.35"/>
    <row r="759" s="5" customFormat="1" ht="12.5" x14ac:dyDescent="0.35"/>
    <row r="760" s="5" customFormat="1" ht="12.5" x14ac:dyDescent="0.35"/>
    <row r="761" s="5" customFormat="1" ht="12.5" x14ac:dyDescent="0.35"/>
    <row r="762" s="5" customFormat="1" ht="12.5" x14ac:dyDescent="0.35"/>
    <row r="763" s="5" customFormat="1" ht="12.5" x14ac:dyDescent="0.35"/>
    <row r="764" s="5" customFormat="1" ht="12.5" x14ac:dyDescent="0.35"/>
    <row r="765" s="5" customFormat="1" ht="12.5" x14ac:dyDescent="0.35"/>
    <row r="766" s="5" customFormat="1" ht="12.5" x14ac:dyDescent="0.35"/>
    <row r="767" s="5" customFormat="1" ht="12.5" x14ac:dyDescent="0.35"/>
    <row r="768" s="5" customFormat="1" ht="12.5" x14ac:dyDescent="0.35"/>
    <row r="769" s="5" customFormat="1" ht="12.5" x14ac:dyDescent="0.35"/>
    <row r="770" s="5" customFormat="1" ht="12.5" x14ac:dyDescent="0.35"/>
    <row r="771" s="5" customFormat="1" ht="12.5" x14ac:dyDescent="0.35"/>
    <row r="772" s="5" customFormat="1" ht="12.5" x14ac:dyDescent="0.35"/>
    <row r="773" s="5" customFormat="1" ht="12.5" x14ac:dyDescent="0.35"/>
    <row r="774" s="5" customFormat="1" ht="12.5" x14ac:dyDescent="0.35"/>
    <row r="775" s="5" customFormat="1" ht="12.5" x14ac:dyDescent="0.35"/>
    <row r="776" s="5" customFormat="1" ht="12.5" x14ac:dyDescent="0.35"/>
    <row r="777" s="5" customFormat="1" ht="12.5" x14ac:dyDescent="0.35"/>
    <row r="778" s="5" customFormat="1" ht="12.5" x14ac:dyDescent="0.35"/>
    <row r="779" s="5" customFormat="1" ht="12.5" x14ac:dyDescent="0.35"/>
    <row r="780" s="5" customFormat="1" ht="12.5" x14ac:dyDescent="0.35"/>
    <row r="781" s="5" customFormat="1" ht="12.5" x14ac:dyDescent="0.35"/>
    <row r="782" s="5" customFormat="1" ht="12.5" x14ac:dyDescent="0.35"/>
    <row r="783" s="5" customFormat="1" ht="12.5" x14ac:dyDescent="0.35"/>
    <row r="784" s="5" customFormat="1" ht="12.5" x14ac:dyDescent="0.35"/>
    <row r="785" s="5" customFormat="1" ht="12.5" x14ac:dyDescent="0.35"/>
    <row r="786" s="5" customFormat="1" ht="12.5" x14ac:dyDescent="0.35"/>
    <row r="787" s="5" customFormat="1" ht="12.5" x14ac:dyDescent="0.35"/>
    <row r="788" s="5" customFormat="1" ht="12.5" x14ac:dyDescent="0.35"/>
    <row r="789" s="5" customFormat="1" ht="12.5" x14ac:dyDescent="0.35"/>
    <row r="790" s="5" customFormat="1" ht="12.5" x14ac:dyDescent="0.35"/>
    <row r="791" s="5" customFormat="1" ht="12.5" x14ac:dyDescent="0.35"/>
    <row r="792" s="5" customFormat="1" ht="12.5" x14ac:dyDescent="0.35"/>
    <row r="793" s="5" customFormat="1" ht="12.5" x14ac:dyDescent="0.35"/>
    <row r="794" s="5" customFormat="1" ht="12.5" x14ac:dyDescent="0.35"/>
    <row r="795" s="5" customFormat="1" ht="12.5" x14ac:dyDescent="0.35"/>
    <row r="796" s="5" customFormat="1" ht="12.5" x14ac:dyDescent="0.35"/>
    <row r="797" s="5" customFormat="1" ht="12.5" x14ac:dyDescent="0.35"/>
    <row r="798" s="5" customFormat="1" ht="12.5" x14ac:dyDescent="0.35"/>
    <row r="799" s="5" customFormat="1" ht="12.5" x14ac:dyDescent="0.35"/>
    <row r="800" s="5" customFormat="1" ht="12.5" x14ac:dyDescent="0.35"/>
    <row r="801" s="5" customFormat="1" ht="12.5" x14ac:dyDescent="0.35"/>
    <row r="802" s="5" customFormat="1" ht="12.5" x14ac:dyDescent="0.35"/>
    <row r="803" s="5" customFormat="1" ht="12.5" x14ac:dyDescent="0.35"/>
    <row r="804" s="5" customFormat="1" ht="12.5" x14ac:dyDescent="0.35"/>
    <row r="805" s="5" customFormat="1" ht="12.5" x14ac:dyDescent="0.35"/>
    <row r="806" s="5" customFormat="1" ht="12.5" x14ac:dyDescent="0.35"/>
    <row r="807" s="5" customFormat="1" ht="12.5" x14ac:dyDescent="0.35"/>
    <row r="808" s="5" customFormat="1" ht="12.5" x14ac:dyDescent="0.35"/>
    <row r="809" s="5" customFormat="1" ht="12.5" x14ac:dyDescent="0.35"/>
    <row r="810" s="5" customFormat="1" ht="12.5" x14ac:dyDescent="0.35"/>
    <row r="811" s="5" customFormat="1" ht="12.5" x14ac:dyDescent="0.35"/>
    <row r="812" s="5" customFormat="1" ht="12.5" x14ac:dyDescent="0.35"/>
    <row r="813" s="5" customFormat="1" ht="12.5" x14ac:dyDescent="0.35"/>
    <row r="814" s="5" customFormat="1" ht="12.5" x14ac:dyDescent="0.35"/>
    <row r="815" s="5" customFormat="1" ht="12.5" x14ac:dyDescent="0.35"/>
    <row r="816" s="5" customFormat="1" ht="12.5" x14ac:dyDescent="0.35"/>
    <row r="817" s="5" customFormat="1" ht="12.5" x14ac:dyDescent="0.35"/>
    <row r="818" s="5" customFormat="1" ht="12.5" x14ac:dyDescent="0.35"/>
    <row r="819" s="5" customFormat="1" ht="12.5" x14ac:dyDescent="0.35"/>
    <row r="820" s="5" customFormat="1" ht="12.5" x14ac:dyDescent="0.35"/>
    <row r="821" s="5" customFormat="1" ht="12.5" x14ac:dyDescent="0.35"/>
    <row r="822" s="5" customFormat="1" ht="12.5" x14ac:dyDescent="0.35"/>
    <row r="823" s="5" customFormat="1" ht="12.5" x14ac:dyDescent="0.35"/>
    <row r="824" s="5" customFormat="1" ht="12.5" x14ac:dyDescent="0.35"/>
    <row r="825" s="5" customFormat="1" ht="12.5" x14ac:dyDescent="0.35"/>
    <row r="826" s="5" customFormat="1" ht="12.5" x14ac:dyDescent="0.35"/>
    <row r="827" s="5" customFormat="1" ht="12.5" x14ac:dyDescent="0.35"/>
    <row r="828" s="5" customFormat="1" ht="12.5" x14ac:dyDescent="0.35"/>
    <row r="829" s="5" customFormat="1" ht="12.5" x14ac:dyDescent="0.35"/>
    <row r="830" s="5" customFormat="1" ht="12.5" x14ac:dyDescent="0.35"/>
    <row r="831" s="5" customFormat="1" ht="12.5" x14ac:dyDescent="0.35"/>
    <row r="832" s="5" customFormat="1" ht="12.5" x14ac:dyDescent="0.35"/>
    <row r="833" s="5" customFormat="1" ht="12.5" x14ac:dyDescent="0.35"/>
    <row r="834" s="5" customFormat="1" ht="12.5" x14ac:dyDescent="0.35"/>
    <row r="835" s="5" customFormat="1" ht="12.5" x14ac:dyDescent="0.35"/>
    <row r="836" s="5" customFormat="1" ht="12.5" x14ac:dyDescent="0.35"/>
    <row r="837" s="5" customFormat="1" ht="12.5" x14ac:dyDescent="0.35"/>
    <row r="838" s="5" customFormat="1" ht="12.5" x14ac:dyDescent="0.35"/>
    <row r="839" s="5" customFormat="1" ht="12.5" x14ac:dyDescent="0.35"/>
    <row r="840" s="5" customFormat="1" ht="12.5" x14ac:dyDescent="0.35"/>
    <row r="841" s="5" customFormat="1" ht="12.5" x14ac:dyDescent="0.35"/>
    <row r="842" s="5" customFormat="1" ht="12.5" x14ac:dyDescent="0.35"/>
    <row r="843" s="5" customFormat="1" ht="12.5" x14ac:dyDescent="0.35"/>
    <row r="844" s="5" customFormat="1" ht="12.5" x14ac:dyDescent="0.35"/>
    <row r="845" s="5" customFormat="1" ht="12.5" x14ac:dyDescent="0.35"/>
    <row r="846" s="5" customFormat="1" ht="12.5" x14ac:dyDescent="0.35"/>
    <row r="847" s="5" customFormat="1" ht="12.5" x14ac:dyDescent="0.35"/>
    <row r="848" s="5" customFormat="1" ht="12.5" x14ac:dyDescent="0.35"/>
    <row r="849" s="5" customFormat="1" ht="12.5" x14ac:dyDescent="0.35"/>
    <row r="850" s="5" customFormat="1" ht="12.5" x14ac:dyDescent="0.35"/>
    <row r="851" s="5" customFormat="1" ht="12.5" x14ac:dyDescent="0.35"/>
    <row r="852" s="5" customFormat="1" ht="12.5" x14ac:dyDescent="0.35"/>
    <row r="853" s="5" customFormat="1" ht="12.5" x14ac:dyDescent="0.35"/>
    <row r="854" s="5" customFormat="1" ht="12.5" x14ac:dyDescent="0.35"/>
    <row r="855" s="5" customFormat="1" ht="12.5" x14ac:dyDescent="0.35"/>
    <row r="856" s="5" customFormat="1" ht="12.5" x14ac:dyDescent="0.35"/>
    <row r="857" s="5" customFormat="1" ht="12.5" x14ac:dyDescent="0.35"/>
    <row r="858" s="5" customFormat="1" ht="12.5" x14ac:dyDescent="0.35"/>
    <row r="859" s="5" customFormat="1" ht="12.5" x14ac:dyDescent="0.35"/>
    <row r="860" s="5" customFormat="1" ht="12.5" x14ac:dyDescent="0.35"/>
    <row r="861" s="5" customFormat="1" ht="12.5" x14ac:dyDescent="0.35"/>
    <row r="862" s="5" customFormat="1" ht="12.5" x14ac:dyDescent="0.35"/>
    <row r="863" s="5" customFormat="1" ht="12.5" x14ac:dyDescent="0.35"/>
    <row r="864" s="5" customFormat="1" ht="12.5" x14ac:dyDescent="0.35"/>
    <row r="865" s="5" customFormat="1" ht="12.5" x14ac:dyDescent="0.35"/>
    <row r="866" s="5" customFormat="1" ht="12.5" x14ac:dyDescent="0.35"/>
    <row r="867" s="5" customFormat="1" ht="12.5" x14ac:dyDescent="0.35"/>
    <row r="868" s="5" customFormat="1" ht="12.5" x14ac:dyDescent="0.35"/>
    <row r="869" s="5" customFormat="1" ht="12.5" x14ac:dyDescent="0.35"/>
    <row r="870" s="5" customFormat="1" ht="12.5" x14ac:dyDescent="0.35"/>
    <row r="871" s="5" customFormat="1" ht="12.5" x14ac:dyDescent="0.35"/>
    <row r="872" s="5" customFormat="1" ht="12.5" x14ac:dyDescent="0.35"/>
    <row r="873" s="5" customFormat="1" ht="12.5" x14ac:dyDescent="0.35"/>
    <row r="874" s="5" customFormat="1" ht="12.5" x14ac:dyDescent="0.35"/>
    <row r="875" s="5" customFormat="1" ht="12.5" x14ac:dyDescent="0.35"/>
    <row r="876" s="5" customFormat="1" ht="12.5" x14ac:dyDescent="0.35"/>
    <row r="877" s="5" customFormat="1" ht="12.5" x14ac:dyDescent="0.35"/>
    <row r="878" s="5" customFormat="1" ht="12.5" x14ac:dyDescent="0.35"/>
    <row r="879" s="5" customFormat="1" ht="12.5" x14ac:dyDescent="0.35"/>
    <row r="880" s="5" customFormat="1" ht="12.5" x14ac:dyDescent="0.35"/>
    <row r="881" s="5" customFormat="1" ht="12.5" x14ac:dyDescent="0.35"/>
    <row r="882" s="5" customFormat="1" ht="12.5" x14ac:dyDescent="0.35"/>
    <row r="883" s="5" customFormat="1" ht="12.5" x14ac:dyDescent="0.35"/>
    <row r="884" s="5" customFormat="1" ht="12.5" x14ac:dyDescent="0.35"/>
    <row r="885" s="5" customFormat="1" ht="12.5" x14ac:dyDescent="0.35"/>
    <row r="886" s="5" customFormat="1" ht="12.5" x14ac:dyDescent="0.35"/>
    <row r="887" s="5" customFormat="1" ht="12.5" x14ac:dyDescent="0.35"/>
    <row r="888" s="5" customFormat="1" ht="12.5" x14ac:dyDescent="0.35"/>
    <row r="889" s="5" customFormat="1" ht="12.5" x14ac:dyDescent="0.35"/>
    <row r="890" s="5" customFormat="1" ht="12.5" x14ac:dyDescent="0.35"/>
    <row r="891" s="5" customFormat="1" ht="12.5" x14ac:dyDescent="0.35"/>
    <row r="892" s="5" customFormat="1" ht="12.5" x14ac:dyDescent="0.35"/>
    <row r="893" s="5" customFormat="1" ht="12.5" x14ac:dyDescent="0.35"/>
    <row r="894" s="5" customFormat="1" ht="12.5" x14ac:dyDescent="0.35"/>
    <row r="895" s="5" customFormat="1" ht="12.5" x14ac:dyDescent="0.35"/>
    <row r="896" s="5" customFormat="1" ht="12.5" x14ac:dyDescent="0.35"/>
    <row r="897" s="5" customFormat="1" ht="12.5" x14ac:dyDescent="0.35"/>
    <row r="898" s="5" customFormat="1" ht="12.5" x14ac:dyDescent="0.35"/>
    <row r="899" s="5" customFormat="1" ht="12.5" x14ac:dyDescent="0.35"/>
    <row r="900" s="5" customFormat="1" ht="12.5" x14ac:dyDescent="0.35"/>
    <row r="901" s="5" customFormat="1" ht="12.5" x14ac:dyDescent="0.35"/>
    <row r="902" s="5" customFormat="1" ht="12.5" x14ac:dyDescent="0.35"/>
    <row r="903" s="5" customFormat="1" ht="12.5" x14ac:dyDescent="0.35"/>
    <row r="904" s="5" customFormat="1" ht="12.5" x14ac:dyDescent="0.35"/>
    <row r="905" s="5" customFormat="1" ht="12.5" x14ac:dyDescent="0.35"/>
    <row r="906" s="5" customFormat="1" ht="12.5" x14ac:dyDescent="0.35"/>
    <row r="907" s="5" customFormat="1" ht="12.5" x14ac:dyDescent="0.35"/>
    <row r="908" s="5" customFormat="1" ht="12.5" x14ac:dyDescent="0.35"/>
    <row r="909" s="5" customFormat="1" ht="12.5" x14ac:dyDescent="0.35"/>
    <row r="910" s="5" customFormat="1" ht="12.5" x14ac:dyDescent="0.35"/>
    <row r="911" s="5" customFormat="1" ht="12.5" x14ac:dyDescent="0.35"/>
    <row r="912" s="5" customFormat="1" ht="12.5" x14ac:dyDescent="0.35"/>
    <row r="913" s="5" customFormat="1" ht="12.5" x14ac:dyDescent="0.35"/>
    <row r="914" s="5" customFormat="1" ht="12.5" x14ac:dyDescent="0.35"/>
    <row r="915" s="5" customFormat="1" ht="12.5" x14ac:dyDescent="0.35"/>
    <row r="916" s="5" customFormat="1" ht="12.5" x14ac:dyDescent="0.35"/>
    <row r="917" s="5" customFormat="1" ht="12.5" x14ac:dyDescent="0.35"/>
    <row r="918" s="5" customFormat="1" ht="12.5" x14ac:dyDescent="0.35"/>
    <row r="919" s="5" customFormat="1" ht="12.5" x14ac:dyDescent="0.35"/>
    <row r="920" s="5" customFormat="1" ht="12.5" x14ac:dyDescent="0.35"/>
    <row r="921" s="5" customFormat="1" ht="12.5" x14ac:dyDescent="0.35"/>
    <row r="922" s="5" customFormat="1" ht="12.5" x14ac:dyDescent="0.35"/>
    <row r="923" s="5" customFormat="1" ht="12.5" x14ac:dyDescent="0.35"/>
    <row r="924" s="5" customFormat="1" ht="12.5" x14ac:dyDescent="0.35"/>
    <row r="925" s="5" customFormat="1" ht="12.5" x14ac:dyDescent="0.35"/>
    <row r="926" s="5" customFormat="1" ht="12.5" x14ac:dyDescent="0.35"/>
    <row r="927" s="5" customFormat="1" ht="12.5" x14ac:dyDescent="0.35"/>
    <row r="928" s="5" customFormat="1" ht="12.5" x14ac:dyDescent="0.35"/>
    <row r="929" s="5" customFormat="1" ht="12.5" x14ac:dyDescent="0.35"/>
    <row r="930" s="5" customFormat="1" ht="12.5" x14ac:dyDescent="0.35"/>
    <row r="931" s="5" customFormat="1" ht="12.5" x14ac:dyDescent="0.35"/>
    <row r="932" s="5" customFormat="1" ht="12.5" x14ac:dyDescent="0.35"/>
    <row r="933" s="5" customFormat="1" ht="12.5" x14ac:dyDescent="0.35"/>
    <row r="934" s="5" customFormat="1" ht="12.5" x14ac:dyDescent="0.35"/>
    <row r="935" s="5" customFormat="1" ht="12.5" x14ac:dyDescent="0.35"/>
    <row r="936" s="5" customFormat="1" ht="12.5" x14ac:dyDescent="0.35"/>
    <row r="937" s="5" customFormat="1" ht="12.5" x14ac:dyDescent="0.35"/>
    <row r="938" s="5" customFormat="1" ht="12.5" x14ac:dyDescent="0.35"/>
    <row r="939" s="5" customFormat="1" ht="12.5" x14ac:dyDescent="0.35"/>
    <row r="940" s="5" customFormat="1" ht="12.5" x14ac:dyDescent="0.35"/>
    <row r="941" s="5" customFormat="1" ht="12.5" x14ac:dyDescent="0.35"/>
    <row r="942" s="5" customFormat="1" ht="12.5" x14ac:dyDescent="0.35"/>
    <row r="943" s="5" customFormat="1" ht="12.5" x14ac:dyDescent="0.35"/>
    <row r="944" s="5" customFormat="1" ht="12.5" x14ac:dyDescent="0.35"/>
    <row r="945" s="5" customFormat="1" ht="12.5" x14ac:dyDescent="0.35"/>
    <row r="946" s="5" customFormat="1" ht="12.5" x14ac:dyDescent="0.35"/>
    <row r="947" s="5" customFormat="1" ht="12.5" x14ac:dyDescent="0.35"/>
    <row r="948" s="5" customFormat="1" ht="12.5" x14ac:dyDescent="0.35"/>
    <row r="949" s="5" customFormat="1" ht="12.5" x14ac:dyDescent="0.35"/>
    <row r="950" s="5" customFormat="1" ht="12.5" x14ac:dyDescent="0.35"/>
    <row r="951" s="5" customFormat="1" ht="12.5" x14ac:dyDescent="0.35"/>
    <row r="952" s="5" customFormat="1" ht="12.5" x14ac:dyDescent="0.35"/>
    <row r="953" s="5" customFormat="1" ht="12.5" x14ac:dyDescent="0.35"/>
    <row r="954" s="5" customFormat="1" ht="12.5" x14ac:dyDescent="0.35"/>
    <row r="955" s="5" customFormat="1" ht="12.5" x14ac:dyDescent="0.35"/>
    <row r="956" s="5" customFormat="1" ht="12.5" x14ac:dyDescent="0.35"/>
    <row r="957" s="5" customFormat="1" ht="12.5" x14ac:dyDescent="0.35"/>
    <row r="958" s="5" customFormat="1" ht="12.5" x14ac:dyDescent="0.35"/>
    <row r="959" s="5" customFormat="1" ht="12.5" x14ac:dyDescent="0.35"/>
    <row r="960" s="5" customFormat="1" ht="12.5" x14ac:dyDescent="0.35"/>
    <row r="961" s="5" customFormat="1" ht="12.5" x14ac:dyDescent="0.35"/>
    <row r="962" s="5" customFormat="1" ht="12.5" x14ac:dyDescent="0.35"/>
    <row r="963" s="5" customFormat="1" ht="12.5" x14ac:dyDescent="0.35"/>
    <row r="964" s="5" customFormat="1" ht="12.5" x14ac:dyDescent="0.35"/>
    <row r="965" s="5" customFormat="1" ht="12.5" x14ac:dyDescent="0.35"/>
    <row r="966" s="5" customFormat="1" ht="12.5" x14ac:dyDescent="0.35"/>
    <row r="967" s="5" customFormat="1" ht="12.5" x14ac:dyDescent="0.35"/>
    <row r="968" s="5" customFormat="1" ht="12.5" x14ac:dyDescent="0.35"/>
    <row r="969" s="5" customFormat="1" ht="12.5" x14ac:dyDescent="0.35"/>
    <row r="970" s="5" customFormat="1" ht="12.5" x14ac:dyDescent="0.35"/>
    <row r="971" s="5" customFormat="1" ht="12.5" x14ac:dyDescent="0.35"/>
    <row r="972" s="5" customFormat="1" ht="12.5" x14ac:dyDescent="0.35"/>
    <row r="973" s="5" customFormat="1" ht="12.5" x14ac:dyDescent="0.35"/>
    <row r="974" s="5" customFormat="1" ht="12.5" x14ac:dyDescent="0.35"/>
    <row r="975" s="5" customFormat="1" ht="12.5" x14ac:dyDescent="0.35"/>
    <row r="976" s="5" customFormat="1" ht="12.5" x14ac:dyDescent="0.35"/>
    <row r="977" s="5" customFormat="1" ht="12.5" x14ac:dyDescent="0.35"/>
    <row r="978" s="5" customFormat="1" ht="12.5" x14ac:dyDescent="0.35"/>
    <row r="979" s="5" customFormat="1" ht="12.5" x14ac:dyDescent="0.35"/>
    <row r="980" s="5" customFormat="1" ht="12.5" x14ac:dyDescent="0.35"/>
    <row r="981" s="5" customFormat="1" ht="12.5" x14ac:dyDescent="0.35"/>
    <row r="982" s="5" customFormat="1" ht="12.5" x14ac:dyDescent="0.35"/>
    <row r="983" s="5" customFormat="1" ht="12.5" x14ac:dyDescent="0.35"/>
    <row r="984" s="5" customFormat="1" ht="12.5" x14ac:dyDescent="0.35"/>
    <row r="985" s="5" customFormat="1" ht="12.5" x14ac:dyDescent="0.35"/>
    <row r="986" s="5" customFormat="1" ht="12.5" x14ac:dyDescent="0.35"/>
    <row r="987" s="5" customFormat="1" ht="12.5" x14ac:dyDescent="0.35"/>
    <row r="988" s="5" customFormat="1" ht="12.5" x14ac:dyDescent="0.35"/>
    <row r="989" s="5" customFormat="1" ht="12.5" x14ac:dyDescent="0.35"/>
    <row r="990" s="5" customFormat="1" ht="12.5" x14ac:dyDescent="0.35"/>
    <row r="991" s="5" customFormat="1" ht="12.5" x14ac:dyDescent="0.35"/>
    <row r="992" s="5" customFormat="1" ht="12.5" x14ac:dyDescent="0.35"/>
    <row r="993" s="5" customFormat="1" ht="12.5" x14ac:dyDescent="0.35"/>
    <row r="994" s="5" customFormat="1" ht="12.5" x14ac:dyDescent="0.35"/>
    <row r="995" s="5" customFormat="1" ht="12.5" x14ac:dyDescent="0.35"/>
    <row r="996" s="5" customFormat="1" ht="12.5" x14ac:dyDescent="0.35"/>
    <row r="997" s="5" customFormat="1" ht="12.5" x14ac:dyDescent="0.35"/>
    <row r="998" s="5" customFormat="1" ht="12.5" x14ac:dyDescent="0.35"/>
    <row r="999" s="5" customFormat="1" ht="12.5" x14ac:dyDescent="0.35"/>
    <row r="1000" s="5" customFormat="1" ht="12.5" x14ac:dyDescent="0.35"/>
    <row r="1001" s="5" customFormat="1" ht="12.5" x14ac:dyDescent="0.35"/>
    <row r="1002" s="5" customFormat="1" ht="12.5" x14ac:dyDescent="0.35"/>
    <row r="1003" s="5" customFormat="1" ht="12.5" x14ac:dyDescent="0.35"/>
    <row r="1004" s="5" customFormat="1" ht="12.5" x14ac:dyDescent="0.35"/>
    <row r="1005" s="5" customFormat="1" ht="12.5" x14ac:dyDescent="0.35"/>
    <row r="1006" s="5" customFormat="1" ht="12.5" x14ac:dyDescent="0.35"/>
    <row r="1007" s="5" customFormat="1" ht="12.5" x14ac:dyDescent="0.35"/>
    <row r="1008" s="5" customFormat="1" ht="12.5" x14ac:dyDescent="0.35"/>
    <row r="1009" s="5" customFormat="1" ht="12.5" x14ac:dyDescent="0.35"/>
    <row r="1010" s="5" customFormat="1" ht="12.5" x14ac:dyDescent="0.35"/>
    <row r="1011" s="5" customFormat="1" ht="12.5" x14ac:dyDescent="0.35"/>
    <row r="1012" s="5" customFormat="1" ht="12.5" x14ac:dyDescent="0.35"/>
    <row r="1013" s="5" customFormat="1" ht="12.5" x14ac:dyDescent="0.35"/>
    <row r="1014" s="5" customFormat="1" ht="12.5" x14ac:dyDescent="0.35"/>
    <row r="1015" s="5" customFormat="1" ht="12.5" x14ac:dyDescent="0.35"/>
    <row r="1016" s="5" customFormat="1" ht="12.5" x14ac:dyDescent="0.35"/>
    <row r="1017" s="5" customFormat="1" ht="12.5" x14ac:dyDescent="0.35"/>
    <row r="1018" s="5" customFormat="1" ht="12.5" x14ac:dyDescent="0.35"/>
    <row r="1019" s="5" customFormat="1" ht="12.5" x14ac:dyDescent="0.35"/>
    <row r="1020" s="5" customFormat="1" ht="12.5" x14ac:dyDescent="0.35"/>
    <row r="1021" s="5" customFormat="1" ht="12.5" x14ac:dyDescent="0.35"/>
    <row r="1022" s="5" customFormat="1" ht="12.5" x14ac:dyDescent="0.35"/>
    <row r="1023" s="5" customFormat="1" ht="12.5" x14ac:dyDescent="0.35"/>
    <row r="1024" s="5" customFormat="1" ht="12.5" x14ac:dyDescent="0.35"/>
    <row r="1025" s="5" customFormat="1" ht="12.5" x14ac:dyDescent="0.35"/>
    <row r="1026" s="5" customFormat="1" ht="12.5" x14ac:dyDescent="0.35"/>
    <row r="1027" s="5" customFormat="1" ht="12.5" x14ac:dyDescent="0.35"/>
    <row r="1028" s="5" customFormat="1" ht="12.5" x14ac:dyDescent="0.35"/>
    <row r="1029" s="5" customFormat="1" ht="12.5" x14ac:dyDescent="0.35"/>
    <row r="1030" s="5" customFormat="1" ht="12.5" x14ac:dyDescent="0.35"/>
    <row r="1031" s="5" customFormat="1" ht="12.5" x14ac:dyDescent="0.35"/>
    <row r="1032" s="5" customFormat="1" ht="12.5" x14ac:dyDescent="0.35"/>
    <row r="1033" s="5" customFormat="1" ht="12.5" x14ac:dyDescent="0.35"/>
    <row r="1034" s="5" customFormat="1" ht="12.5" x14ac:dyDescent="0.35"/>
    <row r="1035" s="5" customFormat="1" ht="12.5" x14ac:dyDescent="0.35"/>
    <row r="1036" s="5" customFormat="1" ht="12.5" x14ac:dyDescent="0.35"/>
    <row r="1037" s="5" customFormat="1" ht="12.5" x14ac:dyDescent="0.35"/>
    <row r="1038" s="5" customFormat="1" ht="12.5" x14ac:dyDescent="0.35"/>
    <row r="1039" s="5" customFormat="1" ht="12.5" x14ac:dyDescent="0.35"/>
    <row r="1040" s="5" customFormat="1" ht="12.5" x14ac:dyDescent="0.35"/>
    <row r="1041" s="5" customFormat="1" ht="12.5" x14ac:dyDescent="0.35"/>
    <row r="1042" s="5" customFormat="1" ht="12.5" x14ac:dyDescent="0.35"/>
    <row r="1043" s="5" customFormat="1" ht="12.5" x14ac:dyDescent="0.35"/>
    <row r="1044" s="5" customFormat="1" ht="12.5" x14ac:dyDescent="0.35"/>
    <row r="1045" s="5" customFormat="1" ht="12.5" x14ac:dyDescent="0.35"/>
    <row r="1046" s="5" customFormat="1" ht="12.5" x14ac:dyDescent="0.35"/>
    <row r="1047" s="5" customFormat="1" ht="12.5" x14ac:dyDescent="0.35"/>
    <row r="1048" s="5" customFormat="1" ht="12.5" x14ac:dyDescent="0.35"/>
    <row r="1049" s="5" customFormat="1" ht="12.5" x14ac:dyDescent="0.35"/>
    <row r="1050" s="5" customFormat="1" ht="12.5" x14ac:dyDescent="0.35"/>
    <row r="1051" s="5" customFormat="1" ht="12.5" x14ac:dyDescent="0.35"/>
    <row r="1052" s="5" customFormat="1" ht="12.5" x14ac:dyDescent="0.35"/>
    <row r="1053" s="5" customFormat="1" ht="12.5" x14ac:dyDescent="0.35"/>
    <row r="1054" s="5" customFormat="1" ht="12.5" x14ac:dyDescent="0.35"/>
    <row r="1055" s="5" customFormat="1" ht="12.5" x14ac:dyDescent="0.35"/>
    <row r="1056" s="5" customFormat="1" ht="12.5" x14ac:dyDescent="0.35"/>
    <row r="1057" s="5" customFormat="1" ht="12.5" x14ac:dyDescent="0.35"/>
    <row r="1058" s="5" customFormat="1" ht="12.5" x14ac:dyDescent="0.35"/>
    <row r="1059" s="5" customFormat="1" ht="12.5" x14ac:dyDescent="0.35"/>
    <row r="1060" s="5" customFormat="1" ht="12.5" x14ac:dyDescent="0.35"/>
    <row r="1061" s="5" customFormat="1" ht="12.5" x14ac:dyDescent="0.35"/>
    <row r="1062" s="5" customFormat="1" ht="12.5" x14ac:dyDescent="0.35"/>
    <row r="1063" s="5" customFormat="1" ht="12.5" x14ac:dyDescent="0.35"/>
    <row r="1064" s="5" customFormat="1" ht="12.5" x14ac:dyDescent="0.35"/>
    <row r="1065" s="5" customFormat="1" ht="12.5" x14ac:dyDescent="0.35"/>
    <row r="1066" s="5" customFormat="1" ht="12.5" x14ac:dyDescent="0.35"/>
    <row r="1067" s="5" customFormat="1" ht="12.5" x14ac:dyDescent="0.35"/>
    <row r="1068" s="5" customFormat="1" ht="12.5" x14ac:dyDescent="0.35"/>
    <row r="1069" s="5" customFormat="1" ht="12.5" x14ac:dyDescent="0.35"/>
    <row r="1070" s="5" customFormat="1" ht="12.5" x14ac:dyDescent="0.35"/>
    <row r="1071" s="5" customFormat="1" ht="12.5" x14ac:dyDescent="0.35"/>
    <row r="1072" s="5" customFormat="1" ht="12.5" x14ac:dyDescent="0.35"/>
    <row r="1073" spans="2:2" s="5" customFormat="1" ht="12.5" x14ac:dyDescent="0.35"/>
    <row r="1074" spans="2:2" s="5" customFormat="1" ht="12.5" x14ac:dyDescent="0.35"/>
    <row r="1075" spans="2:2" s="5" customFormat="1" ht="12.5" x14ac:dyDescent="0.35"/>
    <row r="1076" spans="2:2" s="5" customFormat="1" ht="12.5" x14ac:dyDescent="0.35"/>
    <row r="1077" spans="2:2" s="5" customFormat="1" ht="12.5" x14ac:dyDescent="0.35"/>
    <row r="1078" spans="2:2" s="5" customFormat="1" ht="12.5" x14ac:dyDescent="0.35"/>
    <row r="1079" spans="2:2" s="5" customFormat="1" ht="12.5" x14ac:dyDescent="0.35"/>
    <row r="1080" spans="2:2" s="5" customFormat="1" ht="12.5" x14ac:dyDescent="0.35"/>
    <row r="1081" spans="2:2" s="5" customFormat="1" ht="12.5" x14ac:dyDescent="0.35"/>
    <row r="1082" spans="2:2" s="5" customFormat="1" ht="12.5" x14ac:dyDescent="0.35"/>
    <row r="1083" spans="2:2" s="5" customFormat="1" ht="12.5" x14ac:dyDescent="0.35"/>
    <row r="1084" spans="2:2" x14ac:dyDescent="0.35">
      <c r="B1084" s="5"/>
    </row>
    <row r="1085" spans="2:2" x14ac:dyDescent="0.35">
      <c r="B1085" s="5"/>
    </row>
  </sheetData>
  <sheetProtection algorithmName="SHA-512" hashValue="grifJnqoUXAnOVuD31vxeeaRyHyt0SaX5fpvWuBvU4gXFwT5IFOZOz7Cs81czbEaC0tdt8nNdx5I+z6J1imJwQ==" saltValue="dwpbjOIGjB4vRaKG8l6lRA==" spinCount="100000" sheet="1" objects="1" scenarios="1"/>
  <pageMargins left="0.23622047244094491" right="0.23622047244094491" top="0.74803149606299213" bottom="0.74803149606299213" header="0.31496062992125984" footer="0.31496062992125984"/>
  <pageSetup paperSize="9" scale="90" orientation="portrait" r:id="rId1"/>
  <headerFooter>
    <oddFooter>&amp;L&amp;A&amp;R&amp;P van &amp;N</oddFooter>
  </headerFooter>
  <rowBreaks count="1" manualBreakCount="1">
    <brk id="23" max="2"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A1253-E6A9-4799-8F89-564E8E6898C6}">
  <sheetPr codeName="Blad3">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53</v>
      </c>
      <c r="D2" s="198"/>
      <c r="E2" s="199"/>
      <c r="F2" s="33"/>
      <c r="G2" s="34"/>
      <c r="H2" s="35"/>
      <c r="I2" s="36"/>
      <c r="J2" s="35"/>
      <c r="K2" s="35"/>
      <c r="L2" s="35"/>
      <c r="M2" s="35"/>
      <c r="N2" s="35"/>
      <c r="O2" s="35"/>
      <c r="P2" s="35"/>
    </row>
    <row r="3" spans="1:17" s="42" customFormat="1" ht="14.5" customHeight="1" x14ac:dyDescent="0.35">
      <c r="A3" s="38"/>
      <c r="B3" s="39" t="s">
        <v>0</v>
      </c>
      <c r="C3" s="200" t="s">
        <v>28</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Bd8buoNUYVs27vspiLkfhV59AwueECEze+b5iqSYoFKh231xdGSgusI/xI7e8ue4aNaMogcK7QdvhcixWrPKSw==" saltValue="vHj3KYqSrxcGLbZe10horw==" spinCount="100000" sheet="1" objects="1" scenarios="1" insertRows="0"/>
  <mergeCells count="3">
    <mergeCell ref="C2:E2"/>
    <mergeCell ref="C3:E3"/>
    <mergeCell ref="C4:E4"/>
  </mergeCells>
  <conditionalFormatting sqref="C7:C8">
    <cfRule type="cellIs" dxfId="61" priority="19" operator="equal">
      <formula>0</formula>
    </cfRule>
  </conditionalFormatting>
  <conditionalFormatting sqref="B12:B13">
    <cfRule type="cellIs" dxfId="60" priority="3" stopIfTrue="1" operator="equal">
      <formula>"Kies eerst uw systematiek voor de berekening van de subsidiabele kosten"</formula>
    </cfRule>
  </conditionalFormatting>
  <conditionalFormatting sqref="E27">
    <cfRule type="cellIs" dxfId="59" priority="4" stopIfTrue="1" operator="equal">
      <formula>"Opslag algemene kosten (50%)"</formula>
    </cfRule>
  </conditionalFormatting>
  <conditionalFormatting sqref="B52:B53">
    <cfRule type="cellIs" dxfId="58" priority="1" stopIfTrue="1" operator="equal">
      <formula>"Kies eerst uw systematiek voor de berekening van de subsidiabele kosten"</formula>
    </cfRule>
  </conditionalFormatting>
  <conditionalFormatting sqref="E67">
    <cfRule type="cellIs" dxfId="57" priority="2" stopIfTrue="1" operator="equal">
      <formula>"Opslag algemene kosten (50%)"</formula>
    </cfRule>
  </conditionalFormatting>
  <dataValidations count="1">
    <dataValidation type="list" allowBlank="1" showInputMessage="1" showErrorMessage="1" sqref="C4:E4" xr:uid="{618D00D7-0B29-4EF6-A9B3-8A26B498F918}">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9:G20 C22:G92 C21:F2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codeName="Blad4">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ht="15" thickBot="1" x14ac:dyDescent="0.4">
      <c r="A1"/>
      <c r="B1" s="26"/>
      <c r="C1" s="27"/>
      <c r="D1" s="27"/>
      <c r="E1" s="26"/>
      <c r="F1" s="28"/>
      <c r="G1" s="27"/>
    </row>
    <row r="2" spans="1:17" s="37" customFormat="1" ht="14.5" customHeight="1" x14ac:dyDescent="0.35">
      <c r="A2" s="11"/>
      <c r="B2" s="32" t="s">
        <v>14</v>
      </c>
      <c r="C2" s="197" t="s">
        <v>33</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124" customFormat="1" ht="12" thickBot="1" x14ac:dyDescent="0.4">
      <c r="A11" s="123"/>
      <c r="D11" s="125"/>
      <c r="F11" s="125"/>
      <c r="G11" s="126"/>
      <c r="I11" s="127"/>
      <c r="J11" s="128"/>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3"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$D19*E19</f>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$D24*E24</f>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mWVvM0uMu2lFeY2fvwGqkZLXaI/Omf1pOLpD5XM0FrzQ8W/MspHPwhOo4+ECPXvLWNPo8MCkXQX6cnaU2hAVLQ==" saltValue="vNxKA7clgj+pBXTMvIHmHA==" spinCount="100000" sheet="1" objects="1" scenarios="1" insertRows="0"/>
  <mergeCells count="3">
    <mergeCell ref="C2:E2"/>
    <mergeCell ref="C3:E3"/>
    <mergeCell ref="C4:E4"/>
  </mergeCells>
  <conditionalFormatting sqref="B12:B13">
    <cfRule type="cellIs" dxfId="56" priority="3" stopIfTrue="1" operator="equal">
      <formula>"Kies eerst uw systematiek voor de berekening van de subsidiabele kosten"</formula>
    </cfRule>
  </conditionalFormatting>
  <conditionalFormatting sqref="E27">
    <cfRule type="cellIs" dxfId="55" priority="4" stopIfTrue="1" operator="equal">
      <formula>"Opslag algemene kosten (50%)"</formula>
    </cfRule>
  </conditionalFormatting>
  <conditionalFormatting sqref="C7:C8">
    <cfRule type="cellIs" dxfId="54" priority="5" operator="equal">
      <formula>0</formula>
    </cfRule>
  </conditionalFormatting>
  <conditionalFormatting sqref="B52:B53">
    <cfRule type="cellIs" dxfId="53" priority="1" stopIfTrue="1" operator="equal">
      <formula>"Kies eerst uw systematiek voor de berekening van de subsidiabele kosten"</formula>
    </cfRule>
  </conditionalFormatting>
  <conditionalFormatting sqref="E67">
    <cfRule type="cellIs" dxfId="52" priority="2" stopIfTrue="1" operator="equal">
      <formula>"Opslag algemene kosten (50%)"</formula>
    </cfRule>
  </conditionalFormatting>
  <dataValidations count="1">
    <dataValidation type="list" allowBlank="1" showInputMessage="1" showErrorMessage="1" sqref="C4:E4" xr:uid="{989A3F00-449D-4C94-84E4-B15A246AEB02}">
      <formula1>$B$350:$C$350</formula1>
    </dataValidation>
  </dataValidations>
  <pageMargins left="0.70866141732283472" right="0.70866141732283472" top="0.74803149606299213" bottom="0.74803149606299213" header="0.31496062992125984" footer="0.31496062992125984"/>
  <pageSetup paperSize="9" scale="51" fitToHeight="2" orientation="portrait" r:id="rId1"/>
  <headerFooter>
    <oddHeader>&amp;L&amp;F, &amp;A&amp;R&amp;D &amp;T</oddHeader>
  </headerFooter>
  <ignoredErrors>
    <ignoredError sqref="C3:G6 C9:G23 C7 E7:G7 D8:G8 C25:G115 C24:E24 G2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1108F-6BC2-4BCB-8DD1-A2CFC85DAA5C}">
  <sheetPr codeName="Blad5">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34</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QiEHG9EekA0oxq8HNKWcMs1OHRHWQOLA0+qJtKwhUr2hWwmL+gl/a1S3U5D1LlOl08KiEn26ZoY226N3Ai6WEA==" saltValue="b2FJeL+bH9HHiKbo9aJzHw==" spinCount="100000" sheet="1" objects="1" scenarios="1" insertRows="0"/>
  <mergeCells count="3">
    <mergeCell ref="C2:E2"/>
    <mergeCell ref="C3:E3"/>
    <mergeCell ref="C4:E4"/>
  </mergeCells>
  <conditionalFormatting sqref="C7:C8">
    <cfRule type="cellIs" dxfId="51" priority="5" operator="equal">
      <formula>0</formula>
    </cfRule>
  </conditionalFormatting>
  <conditionalFormatting sqref="B12:B13">
    <cfRule type="cellIs" dxfId="50" priority="3" stopIfTrue="1" operator="equal">
      <formula>"Kies eerst uw systematiek voor de berekening van de subsidiabele kosten"</formula>
    </cfRule>
  </conditionalFormatting>
  <conditionalFormatting sqref="E27">
    <cfRule type="cellIs" dxfId="49" priority="4" stopIfTrue="1" operator="equal">
      <formula>"Opslag algemene kosten (50%)"</formula>
    </cfRule>
  </conditionalFormatting>
  <conditionalFormatting sqref="B52:B53">
    <cfRule type="cellIs" dxfId="48" priority="1" stopIfTrue="1" operator="equal">
      <formula>"Kies eerst uw systematiek voor de berekening van de subsidiabele kosten"</formula>
    </cfRule>
  </conditionalFormatting>
  <conditionalFormatting sqref="E67">
    <cfRule type="cellIs" dxfId="47" priority="2" stopIfTrue="1" operator="equal">
      <formula>"Opslag algemene kosten (50%)"</formula>
    </cfRule>
  </conditionalFormatting>
  <dataValidations count="1">
    <dataValidation type="list" allowBlank="1" showInputMessage="1" showErrorMessage="1" sqref="C4:E4" xr:uid="{3336A2E7-725F-40A2-803E-0A9221FE7CC9}">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G167" unlocked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1C31D-2492-4B89-A57A-02DD53823263}">
  <sheetPr codeName="Blad6">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35</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A3GHMRh6lxhUyv1G7BIVIcds1W6tTh2SfJ8C9j05mjpAJUwOOhYChp9AKV/2JPfpJ+6aU7VYwtehzf9ZTknzzQ==" saltValue="QupLnub7FQNicLT7GHgA/g==" spinCount="100000" sheet="1" objects="1" scenarios="1" insertRows="0"/>
  <mergeCells count="3">
    <mergeCell ref="C2:E2"/>
    <mergeCell ref="C3:E3"/>
    <mergeCell ref="C4:E4"/>
  </mergeCells>
  <conditionalFormatting sqref="C7:C8">
    <cfRule type="cellIs" dxfId="46" priority="5" operator="equal">
      <formula>0</formula>
    </cfRule>
  </conditionalFormatting>
  <conditionalFormatting sqref="B12:B13">
    <cfRule type="cellIs" dxfId="45" priority="3" stopIfTrue="1" operator="equal">
      <formula>"Kies eerst uw systematiek voor de berekening van de subsidiabele kosten"</formula>
    </cfRule>
  </conditionalFormatting>
  <conditionalFormatting sqref="E27">
    <cfRule type="cellIs" dxfId="44" priority="4" stopIfTrue="1" operator="equal">
      <formula>"Opslag algemene kosten (50%)"</formula>
    </cfRule>
  </conditionalFormatting>
  <conditionalFormatting sqref="B52:B53">
    <cfRule type="cellIs" dxfId="43" priority="1" stopIfTrue="1" operator="equal">
      <formula>"Kies eerst uw systematiek voor de berekening van de subsidiabele kosten"</formula>
    </cfRule>
  </conditionalFormatting>
  <conditionalFormatting sqref="E67">
    <cfRule type="cellIs" dxfId="42" priority="2" stopIfTrue="1" operator="equal">
      <formula>"Opslag algemene kosten (50%)"</formula>
    </cfRule>
  </conditionalFormatting>
  <dataValidations count="1">
    <dataValidation type="list" allowBlank="1" showInputMessage="1" showErrorMessage="1" sqref="C4:E4" xr:uid="{C2C57320-B3CD-49AC-8484-20263AA9876C}">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J120" unlocked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D8175-BB76-42A3-A638-4021582DFF61}">
  <sheetPr codeName="Blad7">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72</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sUM1GjH9wHWKVvDEFZKBDN25/5RGA6oe0pNOGzidiPbmhk5P2SiqwXaoEqhtY5L2MwNokEA+ivbS+ZMqiYlWyw==" saltValue="0F+ebSNYi/Pt3Z/rExhksQ==" spinCount="100000" sheet="1" objects="1" scenarios="1" insertRows="0"/>
  <mergeCells count="3">
    <mergeCell ref="C2:E2"/>
    <mergeCell ref="C3:E3"/>
    <mergeCell ref="C4:E4"/>
  </mergeCells>
  <conditionalFormatting sqref="C7:C8">
    <cfRule type="cellIs" dxfId="41" priority="5" operator="equal">
      <formula>0</formula>
    </cfRule>
  </conditionalFormatting>
  <conditionalFormatting sqref="B12:B13">
    <cfRule type="cellIs" dxfId="40" priority="3" stopIfTrue="1" operator="equal">
      <formula>"Kies eerst uw systematiek voor de berekening van de subsidiabele kosten"</formula>
    </cfRule>
  </conditionalFormatting>
  <conditionalFormatting sqref="E27">
    <cfRule type="cellIs" dxfId="39" priority="4" stopIfTrue="1" operator="equal">
      <formula>"Opslag algemene kosten (50%)"</formula>
    </cfRule>
  </conditionalFormatting>
  <conditionalFormatting sqref="B52:B53">
    <cfRule type="cellIs" dxfId="38" priority="1" stopIfTrue="1" operator="equal">
      <formula>"Kies eerst uw systematiek voor de berekening van de subsidiabele kosten"</formula>
    </cfRule>
  </conditionalFormatting>
  <conditionalFormatting sqref="E67">
    <cfRule type="cellIs" dxfId="37" priority="2" stopIfTrue="1" operator="equal">
      <formula>"Opslag algemene kosten (50%)"</formula>
    </cfRule>
  </conditionalFormatting>
  <dataValidations count="1">
    <dataValidation type="list" allowBlank="1" showInputMessage="1" showErrorMessage="1" sqref="C4:E4" xr:uid="{CA76C3F1-A136-4769-8D2D-CEBF35A1F8B1}">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I154" unlockedFormula="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44E5-2CD4-47AC-A6A1-19933FC9ED7F}">
  <sheetPr codeName="Blad8">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37</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IWeeqVBZ/XRyzoUcrzJeQURct978LlfTpYzgdtm+CXqWrezoom5llAMMmS8Il5TobXUTsHfIgB6C0ulluZHCfQ==" saltValue="oWwDbGGLqfpWppZvNuj0ow==" spinCount="100000" sheet="1" objects="1" scenarios="1" insertRows="0"/>
  <mergeCells count="3">
    <mergeCell ref="C2:E2"/>
    <mergeCell ref="C3:E3"/>
    <mergeCell ref="C4:E4"/>
  </mergeCells>
  <conditionalFormatting sqref="C7:C8">
    <cfRule type="cellIs" dxfId="36" priority="5" operator="equal">
      <formula>0</formula>
    </cfRule>
  </conditionalFormatting>
  <conditionalFormatting sqref="B12:B13">
    <cfRule type="cellIs" dxfId="35" priority="3" stopIfTrue="1" operator="equal">
      <formula>"Kies eerst uw systematiek voor de berekening van de subsidiabele kosten"</formula>
    </cfRule>
  </conditionalFormatting>
  <conditionalFormatting sqref="E27">
    <cfRule type="cellIs" dxfId="34" priority="4" stopIfTrue="1" operator="equal">
      <formula>"Opslag algemene kosten (50%)"</formula>
    </cfRule>
  </conditionalFormatting>
  <conditionalFormatting sqref="B52:B53">
    <cfRule type="cellIs" dxfId="33" priority="1" stopIfTrue="1" operator="equal">
      <formula>"Kies eerst uw systematiek voor de berekening van de subsidiabele kosten"</formula>
    </cfRule>
  </conditionalFormatting>
  <conditionalFormatting sqref="E67">
    <cfRule type="cellIs" dxfId="32" priority="2" stopIfTrue="1" operator="equal">
      <formula>"Opslag algemene kosten (50%)"</formula>
    </cfRule>
  </conditionalFormatting>
  <dataValidations count="1">
    <dataValidation type="list" allowBlank="1" showInputMessage="1" showErrorMessage="1" sqref="C4:E4" xr:uid="{049ABF56-1142-4BFE-A0C8-7A33C98A66A7}">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G121"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1E9DF-0D5B-4CDD-9B45-45A599BC8AA1}">
  <sheetPr codeName="Blad9">
    <pageSetUpPr fitToPage="1"/>
  </sheetPr>
  <dimension ref="A1:Q1008"/>
  <sheetViews>
    <sheetView zoomScaleNormal="100" workbookViewId="0"/>
  </sheetViews>
  <sheetFormatPr defaultColWidth="12.453125" defaultRowHeight="13" x14ac:dyDescent="0.35"/>
  <cols>
    <col min="1" max="1" width="4.1796875" style="25" customWidth="1"/>
    <col min="2" max="2" width="39.453125" style="31" customWidth="1"/>
    <col min="3" max="3" width="30" style="31" customWidth="1"/>
    <col min="4" max="4" width="18.81640625" style="121" bestFit="1" customWidth="1"/>
    <col min="5" max="5" width="33.7265625" style="31" customWidth="1"/>
    <col min="6" max="6" width="18.453125" style="121" bestFit="1" customWidth="1"/>
    <col min="7" max="7" width="20.453125" style="122" customWidth="1"/>
    <col min="8" max="8" width="5" style="29" customWidth="1"/>
    <col min="9" max="9" width="8.453125" style="30" customWidth="1"/>
    <col min="10" max="10" width="16.7265625" style="29" customWidth="1"/>
    <col min="11" max="16" width="49.1796875" style="29" customWidth="1"/>
    <col min="17" max="16384" width="12.453125" style="31"/>
  </cols>
  <sheetData>
    <row r="1" spans="1:17" thickBot="1" x14ac:dyDescent="0.4">
      <c r="B1" s="26"/>
      <c r="C1" s="27"/>
      <c r="D1" s="27"/>
      <c r="E1" s="26"/>
      <c r="F1" s="28"/>
      <c r="G1" s="27"/>
    </row>
    <row r="2" spans="1:17" s="37" customFormat="1" ht="14.5" customHeight="1" x14ac:dyDescent="0.35">
      <c r="A2" s="11"/>
      <c r="B2" s="32" t="s">
        <v>14</v>
      </c>
      <c r="C2" s="197" t="s">
        <v>36</v>
      </c>
      <c r="D2" s="198"/>
      <c r="E2" s="199"/>
      <c r="F2" s="33"/>
      <c r="G2" s="34"/>
      <c r="H2" s="35"/>
      <c r="I2" s="36"/>
      <c r="J2" s="35"/>
      <c r="K2" s="35"/>
      <c r="L2" s="35"/>
      <c r="M2" s="35"/>
      <c r="N2" s="35"/>
      <c r="O2" s="35"/>
      <c r="P2" s="35"/>
    </row>
    <row r="3" spans="1:17" s="42" customFormat="1" ht="14.5" customHeight="1" x14ac:dyDescent="0.35">
      <c r="A3" s="38"/>
      <c r="B3" s="39" t="s">
        <v>0</v>
      </c>
      <c r="C3" s="200" t="str">
        <f>'Penvoerder=Deelnemer1'!$C$3</f>
        <v>Projecttitel</v>
      </c>
      <c r="D3" s="201"/>
      <c r="E3" s="202"/>
      <c r="F3" s="40"/>
      <c r="G3" s="41"/>
      <c r="H3" s="27"/>
      <c r="I3" s="26"/>
      <c r="J3" s="27"/>
      <c r="K3" s="27"/>
      <c r="L3" s="27"/>
      <c r="M3" s="27"/>
      <c r="N3" s="27"/>
      <c r="O3" s="27"/>
      <c r="P3" s="27"/>
    </row>
    <row r="4" spans="1:17" s="42" customFormat="1" ht="15" customHeight="1" thickBot="1" x14ac:dyDescent="0.4">
      <c r="A4" s="38"/>
      <c r="B4" s="43" t="s">
        <v>51</v>
      </c>
      <c r="C4" s="203"/>
      <c r="D4" s="204"/>
      <c r="E4" s="205"/>
      <c r="F4" s="44"/>
      <c r="G4" s="41"/>
      <c r="H4" s="27"/>
      <c r="I4" s="26"/>
      <c r="J4" s="27"/>
      <c r="K4" s="27"/>
      <c r="L4" s="27"/>
      <c r="M4" s="27"/>
      <c r="N4" s="27"/>
      <c r="O4" s="27"/>
      <c r="P4" s="27"/>
    </row>
    <row r="5" spans="1:17" s="42" customFormat="1" ht="14.5" customHeight="1" x14ac:dyDescent="0.35">
      <c r="A5" s="38"/>
      <c r="B5" s="45"/>
      <c r="C5" s="46"/>
      <c r="D5" s="46"/>
      <c r="E5" s="46"/>
      <c r="F5" s="47"/>
      <c r="G5" s="41"/>
      <c r="H5" s="27"/>
      <c r="I5" s="26"/>
      <c r="J5" s="27"/>
      <c r="K5" s="27"/>
      <c r="L5" s="27"/>
      <c r="M5" s="27"/>
      <c r="N5" s="27"/>
      <c r="O5" s="27"/>
      <c r="P5" s="27"/>
    </row>
    <row r="6" spans="1:17" s="42" customFormat="1" ht="15" thickBot="1" x14ac:dyDescent="0.4">
      <c r="A6" s="38"/>
      <c r="B6" s="48" t="s">
        <v>54</v>
      </c>
      <c r="C6" s="49"/>
      <c r="D6" s="50"/>
      <c r="E6" s="51"/>
      <c r="F6" s="52"/>
      <c r="G6" s="34"/>
      <c r="H6" s="27"/>
      <c r="I6" s="26"/>
      <c r="J6" s="27"/>
      <c r="K6" s="27"/>
      <c r="L6" s="27"/>
      <c r="M6" s="27"/>
      <c r="N6" s="27"/>
      <c r="O6" s="27"/>
      <c r="P6" s="27"/>
    </row>
    <row r="7" spans="1:17" s="42" customFormat="1" ht="14.5" customHeight="1" x14ac:dyDescent="0.35">
      <c r="A7" s="38"/>
      <c r="B7" s="53" t="s">
        <v>56</v>
      </c>
      <c r="C7" s="54">
        <v>0</v>
      </c>
      <c r="D7" s="145" t="str">
        <f>IF(C7&gt;250000,"De subsidieverlening voor deze activiteit kan niet hoger zijn dan € 250.000","")</f>
        <v/>
      </c>
      <c r="E7" s="47"/>
      <c r="F7" s="47"/>
      <c r="G7" s="26"/>
      <c r="H7" s="27"/>
      <c r="I7" s="27"/>
      <c r="J7" s="27"/>
      <c r="K7" s="27"/>
      <c r="L7" s="27"/>
      <c r="M7" s="27"/>
      <c r="N7" s="27"/>
    </row>
    <row r="8" spans="1:17" s="42" customFormat="1" ht="14.5" customHeight="1" thickBot="1" x14ac:dyDescent="0.4">
      <c r="A8" s="38"/>
      <c r="B8" s="55" t="s">
        <v>57</v>
      </c>
      <c r="C8" s="56">
        <v>0</v>
      </c>
      <c r="D8" s="145" t="str">
        <f>IF(C8&gt;250000,"De subsidieverlening voor deze activiteit kan niet hoger zijn dan € 250.000","")</f>
        <v/>
      </c>
      <c r="E8" s="47"/>
      <c r="F8" s="47"/>
      <c r="G8" s="26"/>
      <c r="H8" s="27"/>
      <c r="I8" s="27"/>
      <c r="J8" s="27"/>
      <c r="K8" s="27"/>
      <c r="L8" s="27"/>
      <c r="M8" s="27"/>
      <c r="N8" s="27"/>
    </row>
    <row r="9" spans="1:17" s="42" customFormat="1" ht="15" customHeight="1" thickBot="1" x14ac:dyDescent="0.4">
      <c r="A9" s="38"/>
      <c r="B9" s="57" t="s">
        <v>55</v>
      </c>
      <c r="C9" s="58">
        <f>SUM(C7:C8)</f>
        <v>0</v>
      </c>
      <c r="D9" s="146"/>
      <c r="E9" s="47"/>
      <c r="F9" s="47"/>
      <c r="G9" s="26"/>
      <c r="H9" s="27"/>
      <c r="I9" s="27"/>
      <c r="J9" s="27"/>
      <c r="K9" s="27"/>
      <c r="L9" s="27"/>
      <c r="M9" s="27"/>
      <c r="N9" s="27"/>
    </row>
    <row r="10" spans="1:17" s="42" customFormat="1" ht="15" customHeight="1" x14ac:dyDescent="0.35">
      <c r="A10" s="38"/>
      <c r="C10" s="59"/>
      <c r="D10" s="60"/>
      <c r="E10" s="47"/>
      <c r="F10" s="47"/>
      <c r="G10" s="26"/>
      <c r="H10" s="27"/>
      <c r="I10" s="27"/>
      <c r="J10" s="27"/>
      <c r="K10" s="27"/>
      <c r="L10" s="27"/>
      <c r="M10" s="27"/>
      <c r="N10" s="27"/>
    </row>
    <row r="11" spans="1:17" s="37" customFormat="1" ht="12" thickBot="1" x14ac:dyDescent="0.4">
      <c r="A11" s="11"/>
      <c r="B11" s="35"/>
      <c r="C11" s="35"/>
      <c r="D11" s="33"/>
      <c r="E11" s="35"/>
      <c r="F11" s="33"/>
      <c r="G11" s="34"/>
      <c r="H11" s="35"/>
      <c r="I11" s="36"/>
      <c r="J11" s="28"/>
      <c r="K11" s="35"/>
      <c r="L11" s="35"/>
      <c r="M11" s="35"/>
      <c r="N11" s="35"/>
      <c r="O11" s="35"/>
      <c r="P11" s="35"/>
    </row>
    <row r="12" spans="1:17" s="42" customFormat="1" ht="15.5" x14ac:dyDescent="0.35">
      <c r="A12" s="61" t="s">
        <v>2</v>
      </c>
      <c r="B12" s="62" t="s">
        <v>58</v>
      </c>
      <c r="C12" s="63"/>
      <c r="D12" s="63"/>
      <c r="E12" s="63"/>
      <c r="F12" s="63"/>
      <c r="G12" s="63"/>
      <c r="H12" s="64"/>
      <c r="I12" s="27"/>
      <c r="J12" s="26"/>
      <c r="K12" s="27"/>
      <c r="L12" s="27"/>
      <c r="M12" s="27"/>
      <c r="N12" s="27"/>
      <c r="O12" s="27"/>
      <c r="P12" s="27"/>
      <c r="Q12" s="27"/>
    </row>
    <row r="13" spans="1:17" s="67" customFormat="1" ht="12" customHeight="1" x14ac:dyDescent="0.35">
      <c r="A13" s="65"/>
      <c r="B13" s="66"/>
      <c r="F13" s="20"/>
      <c r="G13" s="20"/>
      <c r="H13" s="68"/>
      <c r="J13" s="69"/>
    </row>
    <row r="14" spans="1:17" s="42" customFormat="1" ht="12" customHeight="1" x14ac:dyDescent="0.35">
      <c r="A14" s="38"/>
      <c r="B14" s="70" t="s">
        <v>11</v>
      </c>
      <c r="C14" s="71"/>
      <c r="D14" s="71"/>
      <c r="E14" s="35"/>
      <c r="F14" s="72" t="s">
        <v>59</v>
      </c>
      <c r="G14" s="73" t="s">
        <v>68</v>
      </c>
      <c r="H14" s="74"/>
      <c r="I14" s="27"/>
      <c r="J14" s="26"/>
      <c r="K14" s="27"/>
      <c r="L14" s="27"/>
      <c r="M14" s="27"/>
      <c r="N14" s="27"/>
      <c r="O14" s="27"/>
      <c r="P14" s="27"/>
      <c r="Q14" s="27"/>
    </row>
    <row r="15" spans="1:17" s="42" customFormat="1" ht="12" customHeight="1" x14ac:dyDescent="0.35">
      <c r="A15" s="38"/>
      <c r="B15" s="75" t="s">
        <v>29</v>
      </c>
      <c r="C15" s="76"/>
      <c r="D15" s="34" t="s">
        <v>3</v>
      </c>
      <c r="E15" s="76" t="s">
        <v>4</v>
      </c>
      <c r="F15" s="77" t="s">
        <v>5</v>
      </c>
      <c r="G15" s="77" t="s">
        <v>50</v>
      </c>
      <c r="H15" s="74"/>
      <c r="I15" s="27"/>
      <c r="J15" s="26"/>
      <c r="K15" s="27"/>
      <c r="L15" s="27"/>
      <c r="M15" s="27"/>
      <c r="N15" s="27"/>
      <c r="O15" s="27"/>
      <c r="P15" s="27"/>
      <c r="Q15" s="27"/>
    </row>
    <row r="16" spans="1:17" s="42" customFormat="1" ht="12" customHeight="1" x14ac:dyDescent="0.35">
      <c r="A16" s="38"/>
      <c r="B16" s="7" t="s">
        <v>60</v>
      </c>
      <c r="C16" s="1"/>
      <c r="D16" s="12"/>
      <c r="E16" s="2"/>
      <c r="F16" s="20">
        <f>$D16*E16</f>
        <v>0</v>
      </c>
      <c r="G16" s="13">
        <v>0</v>
      </c>
      <c r="H16" s="74"/>
      <c r="I16" s="27"/>
      <c r="J16" s="26"/>
      <c r="K16" s="27"/>
      <c r="L16" s="27"/>
      <c r="M16" s="27"/>
      <c r="N16" s="27"/>
      <c r="O16" s="27"/>
      <c r="P16" s="27"/>
      <c r="Q16" s="27"/>
    </row>
    <row r="17" spans="1:17" s="42" customFormat="1" ht="12" customHeight="1" x14ac:dyDescent="0.35">
      <c r="A17" s="38"/>
      <c r="B17" s="7" t="s">
        <v>61</v>
      </c>
      <c r="C17" s="1"/>
      <c r="D17" s="12"/>
      <c r="E17" s="2"/>
      <c r="F17" s="20">
        <f t="shared" ref="F17:F24" si="0">$D17*E17</f>
        <v>0</v>
      </c>
      <c r="G17" s="13">
        <v>0</v>
      </c>
      <c r="H17" s="74"/>
      <c r="I17" s="27"/>
      <c r="J17" s="26"/>
      <c r="K17" s="27"/>
      <c r="L17" s="27"/>
      <c r="M17" s="27"/>
      <c r="N17" s="27"/>
      <c r="O17" s="27"/>
      <c r="P17" s="27"/>
      <c r="Q17" s="27"/>
    </row>
    <row r="18" spans="1:17" s="42" customFormat="1" ht="12" customHeight="1" x14ac:dyDescent="0.35">
      <c r="A18" s="38"/>
      <c r="B18" s="7" t="s">
        <v>62</v>
      </c>
      <c r="C18" s="1"/>
      <c r="D18" s="12"/>
      <c r="E18" s="2"/>
      <c r="F18" s="20">
        <f t="shared" si="0"/>
        <v>0</v>
      </c>
      <c r="G18" s="13">
        <v>0</v>
      </c>
      <c r="H18" s="74"/>
      <c r="I18" s="27"/>
      <c r="J18" s="26"/>
      <c r="K18" s="27"/>
      <c r="L18" s="27"/>
      <c r="M18" s="27"/>
      <c r="N18" s="27"/>
      <c r="O18" s="27"/>
      <c r="P18" s="27"/>
      <c r="Q18" s="27"/>
    </row>
    <row r="19" spans="1:17" s="42" customFormat="1" ht="12" customHeight="1" x14ac:dyDescent="0.35">
      <c r="A19" s="38"/>
      <c r="B19" s="7"/>
      <c r="C19" s="1"/>
      <c r="D19" s="12"/>
      <c r="E19" s="2"/>
      <c r="F19" s="20">
        <f t="shared" si="0"/>
        <v>0</v>
      </c>
      <c r="G19" s="13">
        <v>0</v>
      </c>
      <c r="H19" s="74"/>
      <c r="I19" s="27"/>
      <c r="J19" s="26"/>
      <c r="K19" s="27"/>
      <c r="L19" s="27"/>
      <c r="M19" s="27"/>
      <c r="N19" s="27"/>
      <c r="O19" s="27"/>
      <c r="P19" s="27"/>
      <c r="Q19" s="27"/>
    </row>
    <row r="20" spans="1:17" s="42" customFormat="1" ht="12" customHeight="1" x14ac:dyDescent="0.35">
      <c r="A20" s="38"/>
      <c r="B20" s="7"/>
      <c r="C20" s="1"/>
      <c r="D20" s="12"/>
      <c r="E20" s="2"/>
      <c r="F20" s="20">
        <f t="shared" si="0"/>
        <v>0</v>
      </c>
      <c r="G20" s="13">
        <v>0</v>
      </c>
      <c r="H20" s="74"/>
      <c r="I20" s="27"/>
      <c r="J20" s="26"/>
      <c r="K20" s="27"/>
      <c r="L20" s="27"/>
      <c r="M20" s="27"/>
      <c r="N20" s="27"/>
      <c r="O20" s="27"/>
      <c r="P20" s="27"/>
      <c r="Q20" s="27"/>
    </row>
    <row r="21" spans="1:17" s="42" customFormat="1" ht="12" customHeight="1" x14ac:dyDescent="0.35">
      <c r="A21" s="38"/>
      <c r="B21" s="7"/>
      <c r="C21" s="1"/>
      <c r="D21" s="12"/>
      <c r="E21" s="2"/>
      <c r="F21" s="20">
        <f t="shared" si="0"/>
        <v>0</v>
      </c>
      <c r="G21" s="13">
        <v>0</v>
      </c>
      <c r="H21" s="74"/>
      <c r="I21" s="27"/>
      <c r="J21" s="26"/>
      <c r="K21" s="27"/>
      <c r="L21" s="27"/>
      <c r="M21" s="27"/>
      <c r="N21" s="27"/>
      <c r="O21" s="27"/>
      <c r="P21" s="27"/>
      <c r="Q21" s="27"/>
    </row>
    <row r="22" spans="1:17" s="42" customFormat="1" ht="12" customHeight="1" x14ac:dyDescent="0.35">
      <c r="A22" s="38"/>
      <c r="B22" s="7"/>
      <c r="C22" s="1"/>
      <c r="D22" s="12"/>
      <c r="E22" s="2"/>
      <c r="F22" s="20">
        <f t="shared" si="0"/>
        <v>0</v>
      </c>
      <c r="G22" s="13">
        <v>0</v>
      </c>
      <c r="H22" s="74"/>
      <c r="I22" s="27"/>
      <c r="J22" s="26"/>
      <c r="K22" s="27"/>
      <c r="L22" s="27"/>
      <c r="M22" s="27"/>
      <c r="N22" s="27"/>
      <c r="O22" s="27"/>
      <c r="P22" s="27"/>
      <c r="Q22" s="27"/>
    </row>
    <row r="23" spans="1:17" s="42" customFormat="1" ht="12" customHeight="1" x14ac:dyDescent="0.35">
      <c r="A23" s="38"/>
      <c r="B23" s="7"/>
      <c r="C23" s="1"/>
      <c r="D23" s="12"/>
      <c r="E23" s="2"/>
      <c r="F23" s="20">
        <f t="shared" si="0"/>
        <v>0</v>
      </c>
      <c r="G23" s="13">
        <v>0</v>
      </c>
      <c r="H23" s="74"/>
      <c r="I23" s="27"/>
      <c r="J23" s="26"/>
      <c r="K23" s="27"/>
      <c r="L23" s="27"/>
      <c r="M23" s="27"/>
      <c r="N23" s="27"/>
      <c r="O23" s="27"/>
      <c r="P23" s="27"/>
      <c r="Q23" s="27"/>
    </row>
    <row r="24" spans="1:17" s="42" customFormat="1" ht="12" customHeight="1" x14ac:dyDescent="0.35">
      <c r="A24" s="38"/>
      <c r="B24" s="7"/>
      <c r="C24" s="1"/>
      <c r="D24" s="12"/>
      <c r="E24" s="2"/>
      <c r="F24" s="20">
        <f t="shared" si="0"/>
        <v>0</v>
      </c>
      <c r="G24" s="13">
        <v>0</v>
      </c>
      <c r="H24" s="74"/>
      <c r="I24" s="27"/>
      <c r="J24" s="26"/>
      <c r="K24" s="27"/>
      <c r="L24" s="27"/>
      <c r="M24" s="27"/>
      <c r="N24" s="27"/>
      <c r="O24" s="27"/>
      <c r="P24" s="27"/>
      <c r="Q24" s="27"/>
    </row>
    <row r="25" spans="1:17" s="42" customFormat="1" ht="12" customHeight="1" x14ac:dyDescent="0.35">
      <c r="A25" s="38"/>
      <c r="B25" s="78"/>
      <c r="C25" s="35"/>
      <c r="D25" s="79"/>
      <c r="E25" s="80" t="s">
        <v>12</v>
      </c>
      <c r="F25" s="59">
        <f>SUM(F16:F24)</f>
        <v>0</v>
      </c>
      <c r="G25" s="59">
        <f>SUM(G16:G24)</f>
        <v>0</v>
      </c>
      <c r="H25" s="74"/>
      <c r="I25" s="27"/>
      <c r="J25" s="26"/>
      <c r="K25" s="27"/>
      <c r="L25" s="27"/>
      <c r="M25" s="27"/>
      <c r="N25" s="27"/>
      <c r="O25" s="27"/>
      <c r="P25" s="27"/>
      <c r="Q25" s="27"/>
    </row>
    <row r="26" spans="1:17" s="42" customFormat="1" ht="12" customHeight="1" x14ac:dyDescent="0.35">
      <c r="A26" s="38"/>
      <c r="B26" s="70"/>
      <c r="C26" s="27"/>
      <c r="D26" s="81"/>
      <c r="E26" s="81"/>
      <c r="F26" s="82"/>
      <c r="G26" s="82"/>
      <c r="H26" s="74"/>
      <c r="I26" s="27"/>
      <c r="J26" s="26"/>
      <c r="K26" s="27"/>
      <c r="L26" s="27"/>
      <c r="M26" s="27"/>
      <c r="N26" s="27"/>
      <c r="O26" s="27"/>
      <c r="P26" s="27"/>
      <c r="Q26" s="27"/>
    </row>
    <row r="27" spans="1:17" s="42" customFormat="1" ht="12" customHeight="1" x14ac:dyDescent="0.35">
      <c r="A27" s="38"/>
      <c r="B27" s="70" t="s">
        <v>15</v>
      </c>
      <c r="C27" s="27"/>
      <c r="D27" s="35"/>
      <c r="E27" s="83"/>
      <c r="F27" s="84"/>
      <c r="G27" s="84"/>
      <c r="H27" s="85"/>
      <c r="I27" s="27"/>
      <c r="J27" s="26"/>
      <c r="K27" s="27"/>
      <c r="L27" s="27"/>
      <c r="M27" s="27"/>
      <c r="N27" s="27"/>
      <c r="O27" s="27"/>
      <c r="P27" s="27"/>
      <c r="Q27" s="27"/>
    </row>
    <row r="28" spans="1:17" s="42" customFormat="1" ht="12" customHeight="1" x14ac:dyDescent="0.35">
      <c r="A28" s="38"/>
      <c r="B28" s="75" t="s">
        <v>7</v>
      </c>
      <c r="C28" s="27"/>
      <c r="E28" s="86"/>
      <c r="F28" s="77" t="s">
        <v>8</v>
      </c>
      <c r="G28" s="77"/>
      <c r="H28" s="85"/>
      <c r="I28" s="27"/>
      <c r="J28" s="26"/>
      <c r="K28" s="27"/>
      <c r="L28" s="27"/>
      <c r="M28" s="27"/>
      <c r="N28" s="27"/>
      <c r="O28" s="27"/>
      <c r="P28" s="27"/>
      <c r="Q28" s="27"/>
    </row>
    <row r="29" spans="1:17" s="42" customFormat="1" ht="12" customHeight="1" x14ac:dyDescent="0.35">
      <c r="A29" s="38"/>
      <c r="B29" s="7" t="s">
        <v>30</v>
      </c>
      <c r="C29" s="1"/>
      <c r="D29" s="1"/>
      <c r="E29" s="1"/>
      <c r="F29" s="13">
        <v>0</v>
      </c>
      <c r="G29" s="13">
        <v>0</v>
      </c>
      <c r="H29" s="85"/>
      <c r="I29" s="27"/>
      <c r="J29" s="26"/>
      <c r="K29" s="27"/>
      <c r="L29" s="27"/>
      <c r="M29" s="27"/>
      <c r="N29" s="27"/>
      <c r="O29" s="27"/>
      <c r="P29" s="27"/>
      <c r="Q29" s="27"/>
    </row>
    <row r="30" spans="1:17" s="42" customFormat="1" ht="12" customHeight="1" x14ac:dyDescent="0.35">
      <c r="A30" s="38"/>
      <c r="B30" s="7" t="s">
        <v>31</v>
      </c>
      <c r="C30" s="1"/>
      <c r="D30" s="1"/>
      <c r="E30" s="1"/>
      <c r="F30" s="13">
        <v>0</v>
      </c>
      <c r="G30" s="13">
        <v>0</v>
      </c>
      <c r="H30" s="85"/>
      <c r="I30" s="27"/>
      <c r="J30" s="26"/>
      <c r="K30" s="27"/>
      <c r="L30" s="27"/>
      <c r="M30" s="27"/>
      <c r="N30" s="27"/>
      <c r="O30" s="27"/>
      <c r="P30" s="27"/>
      <c r="Q30" s="27"/>
    </row>
    <row r="31" spans="1:17" s="42" customFormat="1" ht="12" customHeight="1" x14ac:dyDescent="0.35">
      <c r="A31" s="38"/>
      <c r="B31" s="4"/>
      <c r="C31" s="1"/>
      <c r="D31" s="1"/>
      <c r="E31" s="1"/>
      <c r="F31" s="13">
        <v>0</v>
      </c>
      <c r="G31" s="13">
        <v>0</v>
      </c>
      <c r="H31" s="85"/>
      <c r="I31" s="27"/>
      <c r="J31" s="26"/>
      <c r="K31" s="27"/>
      <c r="L31" s="27"/>
      <c r="M31" s="27"/>
      <c r="N31" s="27"/>
      <c r="O31" s="27"/>
      <c r="P31" s="27"/>
      <c r="Q31" s="27"/>
    </row>
    <row r="32" spans="1:17" s="42" customFormat="1" ht="12" customHeight="1" x14ac:dyDescent="0.35">
      <c r="A32" s="38"/>
      <c r="B32" s="4"/>
      <c r="C32" s="1"/>
      <c r="D32" s="1"/>
      <c r="E32" s="1"/>
      <c r="F32" s="13">
        <v>0</v>
      </c>
      <c r="G32" s="13">
        <v>0</v>
      </c>
      <c r="H32" s="85"/>
      <c r="I32" s="27"/>
      <c r="J32" s="26"/>
      <c r="K32" s="27"/>
      <c r="L32" s="27"/>
      <c r="M32" s="27"/>
      <c r="N32" s="27"/>
      <c r="O32" s="27"/>
      <c r="P32" s="27"/>
      <c r="Q32" s="27"/>
    </row>
    <row r="33" spans="1:17" s="42" customFormat="1" ht="12" customHeight="1" x14ac:dyDescent="0.35">
      <c r="A33" s="38"/>
      <c r="B33" s="4"/>
      <c r="C33" s="1"/>
      <c r="D33" s="1"/>
      <c r="E33" s="1"/>
      <c r="F33" s="13">
        <v>0</v>
      </c>
      <c r="G33" s="13">
        <v>0</v>
      </c>
      <c r="H33" s="85"/>
      <c r="I33" s="27"/>
      <c r="J33" s="26"/>
      <c r="K33" s="27"/>
      <c r="L33" s="27"/>
      <c r="M33" s="27"/>
      <c r="N33" s="27"/>
      <c r="O33" s="27"/>
      <c r="P33" s="27"/>
      <c r="Q33" s="27"/>
    </row>
    <row r="34" spans="1:17" s="42" customFormat="1" ht="12" customHeight="1" x14ac:dyDescent="0.35">
      <c r="A34" s="38"/>
      <c r="B34" s="4"/>
      <c r="C34" s="1"/>
      <c r="D34" s="1"/>
      <c r="E34" s="1"/>
      <c r="F34" s="13">
        <v>0</v>
      </c>
      <c r="G34" s="13">
        <v>0</v>
      </c>
      <c r="H34" s="85"/>
      <c r="I34" s="27"/>
      <c r="J34" s="26"/>
      <c r="K34" s="27"/>
      <c r="L34" s="27"/>
      <c r="M34" s="27"/>
      <c r="N34" s="27"/>
      <c r="O34" s="27"/>
      <c r="P34" s="27"/>
      <c r="Q34" s="27"/>
    </row>
    <row r="35" spans="1:17" s="42" customFormat="1" ht="12" customHeight="1" x14ac:dyDescent="0.35">
      <c r="A35" s="38"/>
      <c r="B35" s="4"/>
      <c r="C35" s="1"/>
      <c r="D35" s="1"/>
      <c r="E35" s="1"/>
      <c r="F35" s="13">
        <v>0</v>
      </c>
      <c r="G35" s="13">
        <v>0</v>
      </c>
      <c r="H35" s="85"/>
      <c r="I35" s="27"/>
      <c r="J35" s="26"/>
      <c r="K35" s="27"/>
      <c r="L35" s="27"/>
      <c r="M35" s="27"/>
      <c r="N35" s="27"/>
      <c r="O35" s="27"/>
      <c r="P35" s="27"/>
      <c r="Q35" s="27"/>
    </row>
    <row r="36" spans="1:17" s="42" customFormat="1" ht="12" customHeight="1" x14ac:dyDescent="0.35">
      <c r="A36" s="38"/>
      <c r="B36" s="87"/>
      <c r="C36" s="67"/>
      <c r="D36" s="88"/>
      <c r="E36" s="80" t="s">
        <v>16</v>
      </c>
      <c r="F36" s="59">
        <f>SUM(F29:F35)</f>
        <v>0</v>
      </c>
      <c r="G36" s="59">
        <f>SUM(G29:G35)</f>
        <v>0</v>
      </c>
      <c r="H36" s="85"/>
      <c r="I36" s="27"/>
      <c r="J36" s="26"/>
      <c r="K36" s="27"/>
      <c r="L36" s="27"/>
      <c r="M36" s="27"/>
      <c r="N36" s="27"/>
      <c r="O36" s="27"/>
      <c r="P36" s="27"/>
      <c r="Q36" s="27"/>
    </row>
    <row r="37" spans="1:17" s="42" customFormat="1" ht="12" customHeight="1" x14ac:dyDescent="0.35">
      <c r="A37" s="38"/>
      <c r="B37" s="70"/>
      <c r="C37" s="27"/>
      <c r="D37" s="89"/>
      <c r="E37" s="86"/>
      <c r="F37" s="59"/>
      <c r="G37" s="59"/>
      <c r="H37" s="74"/>
      <c r="I37" s="27"/>
      <c r="J37" s="26"/>
      <c r="K37" s="27"/>
      <c r="L37" s="27"/>
      <c r="M37" s="27"/>
      <c r="N37" s="27"/>
      <c r="O37" s="27"/>
      <c r="P37" s="27"/>
      <c r="Q37" s="27"/>
    </row>
    <row r="38" spans="1:17" s="42" customFormat="1" ht="12" customHeight="1" x14ac:dyDescent="0.35">
      <c r="A38" s="38"/>
      <c r="B38" s="70" t="s">
        <v>20</v>
      </c>
      <c r="C38" s="27"/>
      <c r="D38" s="89"/>
      <c r="E38" s="86"/>
      <c r="F38" s="59"/>
      <c r="G38" s="59"/>
      <c r="H38" s="74"/>
      <c r="I38" s="27"/>
      <c r="J38" s="26"/>
      <c r="K38" s="27"/>
      <c r="L38" s="27"/>
      <c r="M38" s="27"/>
      <c r="N38" s="27"/>
      <c r="O38" s="27"/>
      <c r="P38" s="27"/>
      <c r="Q38" s="27"/>
    </row>
    <row r="39" spans="1:17" s="42" customFormat="1" ht="12" customHeight="1" x14ac:dyDescent="0.35">
      <c r="A39" s="38"/>
      <c r="B39" s="75" t="s">
        <v>7</v>
      </c>
      <c r="C39" s="27"/>
      <c r="E39" s="86"/>
      <c r="F39" s="77" t="s">
        <v>8</v>
      </c>
      <c r="G39" s="77"/>
      <c r="H39" s="74"/>
      <c r="I39" s="27"/>
      <c r="J39" s="26"/>
      <c r="K39" s="27"/>
      <c r="L39" s="27"/>
      <c r="M39" s="27"/>
      <c r="N39" s="27"/>
      <c r="O39" s="27"/>
      <c r="P39" s="27"/>
      <c r="Q39" s="27"/>
    </row>
    <row r="40" spans="1:17" s="42" customFormat="1" ht="12" customHeight="1" x14ac:dyDescent="0.35">
      <c r="A40" s="38"/>
      <c r="B40" s="7" t="s">
        <v>63</v>
      </c>
      <c r="C40" s="1"/>
      <c r="D40" s="1"/>
      <c r="E40" s="1"/>
      <c r="F40" s="13">
        <v>0</v>
      </c>
      <c r="G40" s="13">
        <v>0</v>
      </c>
      <c r="H40" s="74"/>
      <c r="I40" s="27"/>
      <c r="J40" s="26"/>
      <c r="K40" s="27"/>
      <c r="L40" s="27"/>
      <c r="M40" s="27"/>
      <c r="N40" s="27"/>
      <c r="O40" s="27"/>
      <c r="P40" s="27"/>
      <c r="Q40" s="27"/>
    </row>
    <row r="41" spans="1:17" s="42" customFormat="1" ht="12" customHeight="1" x14ac:dyDescent="0.35">
      <c r="A41" s="38"/>
      <c r="B41" s="4"/>
      <c r="C41" s="1"/>
      <c r="D41" s="1"/>
      <c r="E41" s="1"/>
      <c r="F41" s="13">
        <v>0</v>
      </c>
      <c r="G41" s="13">
        <v>0</v>
      </c>
      <c r="H41" s="74"/>
      <c r="I41" s="27"/>
      <c r="J41" s="26"/>
      <c r="K41" s="27"/>
      <c r="L41" s="27"/>
      <c r="M41" s="27"/>
      <c r="N41" s="27"/>
      <c r="O41" s="27"/>
      <c r="P41" s="27"/>
      <c r="Q41" s="27"/>
    </row>
    <row r="42" spans="1:17" s="42" customFormat="1" ht="12" customHeight="1" x14ac:dyDescent="0.35">
      <c r="A42" s="38"/>
      <c r="B42" s="4"/>
      <c r="C42" s="1"/>
      <c r="D42" s="1"/>
      <c r="E42" s="1"/>
      <c r="F42" s="13">
        <v>0</v>
      </c>
      <c r="G42" s="13">
        <v>0</v>
      </c>
      <c r="H42" s="74"/>
      <c r="I42" s="27"/>
      <c r="J42" s="26"/>
      <c r="K42" s="27"/>
      <c r="L42" s="27"/>
      <c r="M42" s="27"/>
      <c r="N42" s="27"/>
      <c r="O42" s="27"/>
      <c r="P42" s="27"/>
      <c r="Q42" s="27"/>
    </row>
    <row r="43" spans="1:17" s="42" customFormat="1" ht="12" customHeight="1" x14ac:dyDescent="0.35">
      <c r="A43" s="38"/>
      <c r="B43" s="4"/>
      <c r="C43" s="1"/>
      <c r="D43" s="1"/>
      <c r="E43" s="1"/>
      <c r="F43" s="13">
        <v>0</v>
      </c>
      <c r="G43" s="13">
        <v>0</v>
      </c>
      <c r="H43" s="74"/>
      <c r="I43" s="27"/>
      <c r="J43" s="26"/>
      <c r="K43" s="27"/>
      <c r="L43" s="27"/>
      <c r="M43" s="27"/>
      <c r="N43" s="27"/>
      <c r="O43" s="27"/>
      <c r="P43" s="27"/>
      <c r="Q43" s="27"/>
    </row>
    <row r="44" spans="1:17" s="42" customFormat="1" ht="12" customHeight="1" x14ac:dyDescent="0.35">
      <c r="A44" s="38"/>
      <c r="B44" s="4"/>
      <c r="C44" s="1"/>
      <c r="D44" s="1"/>
      <c r="E44" s="1"/>
      <c r="F44" s="13">
        <v>0</v>
      </c>
      <c r="G44" s="13">
        <v>0</v>
      </c>
      <c r="H44" s="74"/>
      <c r="I44" s="27"/>
      <c r="J44" s="26"/>
      <c r="K44" s="27"/>
      <c r="L44" s="27"/>
      <c r="M44" s="27"/>
      <c r="N44" s="27"/>
      <c r="O44" s="27"/>
      <c r="P44" s="27"/>
      <c r="Q44" s="27"/>
    </row>
    <row r="45" spans="1:17" s="42" customFormat="1" ht="12" customHeight="1" x14ac:dyDescent="0.35">
      <c r="A45" s="38"/>
      <c r="B45" s="4"/>
      <c r="C45" s="1"/>
      <c r="D45" s="1"/>
      <c r="E45" s="1"/>
      <c r="F45" s="13">
        <v>0</v>
      </c>
      <c r="G45" s="13">
        <v>0</v>
      </c>
      <c r="H45" s="74"/>
      <c r="I45" s="27"/>
      <c r="J45" s="26"/>
      <c r="K45" s="27"/>
      <c r="L45" s="27"/>
      <c r="M45" s="27"/>
      <c r="N45" s="27"/>
      <c r="O45" s="27"/>
      <c r="P45" s="27"/>
      <c r="Q45" s="27"/>
    </row>
    <row r="46" spans="1:17" s="42" customFormat="1" ht="12" customHeight="1" x14ac:dyDescent="0.35">
      <c r="A46" s="38"/>
      <c r="B46" s="4"/>
      <c r="C46" s="1"/>
      <c r="D46" s="1"/>
      <c r="E46" s="1"/>
      <c r="F46" s="13">
        <v>0</v>
      </c>
      <c r="G46" s="13">
        <v>0</v>
      </c>
      <c r="H46" s="74"/>
      <c r="I46" s="27"/>
      <c r="J46" s="26"/>
      <c r="K46" s="27"/>
      <c r="L46" s="27"/>
      <c r="M46" s="27"/>
      <c r="N46" s="27"/>
      <c r="O46" s="27"/>
      <c r="P46" s="27"/>
      <c r="Q46" s="27"/>
    </row>
    <row r="47" spans="1:17" s="42" customFormat="1" ht="12" customHeight="1" x14ac:dyDescent="0.35">
      <c r="A47" s="38"/>
      <c r="B47" s="87"/>
      <c r="C47" s="67"/>
      <c r="D47" s="88"/>
      <c r="E47" s="90" t="s">
        <v>22</v>
      </c>
      <c r="F47" s="59">
        <f>SUM(F40:F46)</f>
        <v>0</v>
      </c>
      <c r="G47" s="59">
        <f>SUM(G40:G46)</f>
        <v>0</v>
      </c>
      <c r="H47" s="74"/>
      <c r="I47" s="27"/>
      <c r="J47" s="26"/>
      <c r="K47" s="27"/>
      <c r="L47" s="27"/>
      <c r="M47" s="27"/>
      <c r="N47" s="27"/>
      <c r="O47" s="27"/>
      <c r="P47" s="27"/>
      <c r="Q47" s="27"/>
    </row>
    <row r="48" spans="1:17" s="42" customFormat="1" ht="12" customHeight="1" thickBot="1" x14ac:dyDescent="0.4">
      <c r="A48" s="38"/>
      <c r="B48" s="70"/>
      <c r="C48" s="27"/>
      <c r="D48" s="89"/>
      <c r="E48" s="86"/>
      <c r="F48" s="59"/>
      <c r="G48" s="59"/>
      <c r="H48" s="74"/>
      <c r="I48" s="27"/>
      <c r="J48" s="26"/>
      <c r="K48" s="27"/>
      <c r="L48" s="27"/>
      <c r="M48" s="27"/>
      <c r="N48" s="27"/>
      <c r="O48" s="27"/>
      <c r="P48" s="27"/>
      <c r="Q48" s="27"/>
    </row>
    <row r="49" spans="1:17" s="42" customFormat="1" ht="12" customHeight="1" thickBot="1" x14ac:dyDescent="0.4">
      <c r="A49" s="38"/>
      <c r="B49" s="91"/>
      <c r="C49" s="92"/>
      <c r="D49" s="93"/>
      <c r="E49" s="94" t="s">
        <v>64</v>
      </c>
      <c r="F49" s="58">
        <f>F25+F36+F47</f>
        <v>0</v>
      </c>
      <c r="G49" s="58">
        <f>G25+G36+G47</f>
        <v>0</v>
      </c>
      <c r="H49" s="95"/>
      <c r="I49" s="27"/>
      <c r="J49" s="26"/>
      <c r="K49" s="27"/>
      <c r="L49" s="27"/>
      <c r="M49" s="27"/>
      <c r="N49" s="27"/>
      <c r="O49" s="27"/>
      <c r="P49" s="27"/>
      <c r="Q49" s="27"/>
    </row>
    <row r="50" spans="1:17" s="42" customFormat="1" ht="11.5" x14ac:dyDescent="0.35">
      <c r="A50" s="38"/>
      <c r="B50" s="27"/>
      <c r="C50" s="27"/>
      <c r="D50" s="89"/>
      <c r="E50" s="86"/>
      <c r="F50" s="59"/>
      <c r="G50" s="59"/>
      <c r="H50" s="96"/>
      <c r="I50" s="27"/>
      <c r="J50" s="26"/>
      <c r="K50" s="27"/>
      <c r="L50" s="27"/>
      <c r="M50" s="27"/>
      <c r="N50" s="27"/>
      <c r="O50" s="27"/>
      <c r="P50" s="27"/>
      <c r="Q50" s="27"/>
    </row>
    <row r="51" spans="1:17" s="42" customFormat="1" ht="12" thickBot="1" x14ac:dyDescent="0.4">
      <c r="A51" s="38"/>
      <c r="B51" s="27"/>
      <c r="C51" s="27"/>
      <c r="D51" s="89"/>
      <c r="E51" s="86"/>
      <c r="F51" s="59"/>
      <c r="G51" s="59"/>
      <c r="H51" s="96"/>
      <c r="I51" s="27"/>
      <c r="J51" s="26"/>
      <c r="K51" s="27"/>
      <c r="L51" s="27"/>
      <c r="M51" s="27"/>
      <c r="N51" s="27"/>
      <c r="O51" s="27"/>
      <c r="P51" s="27"/>
      <c r="Q51" s="27"/>
    </row>
    <row r="52" spans="1:17" s="42" customFormat="1" ht="15.5" x14ac:dyDescent="0.35">
      <c r="A52" s="61" t="s">
        <v>6</v>
      </c>
      <c r="B52" s="62" t="s">
        <v>65</v>
      </c>
      <c r="C52" s="97"/>
      <c r="D52" s="97"/>
      <c r="E52" s="97"/>
      <c r="F52" s="63"/>
      <c r="G52" s="63"/>
      <c r="H52" s="63"/>
      <c r="I52" s="98"/>
      <c r="J52" s="26"/>
      <c r="K52" s="27"/>
      <c r="L52" s="27"/>
      <c r="M52" s="27"/>
      <c r="N52" s="27"/>
      <c r="O52" s="27"/>
      <c r="P52" s="27"/>
      <c r="Q52" s="27"/>
    </row>
    <row r="53" spans="1:17" s="42" customFormat="1" ht="12" customHeight="1" x14ac:dyDescent="0.35">
      <c r="A53" s="38"/>
      <c r="B53" s="66"/>
      <c r="C53" s="67"/>
      <c r="D53" s="67"/>
      <c r="E53" s="67"/>
      <c r="F53" s="20"/>
      <c r="G53" s="20"/>
      <c r="H53" s="68"/>
      <c r="I53" s="27"/>
      <c r="J53" s="26"/>
      <c r="K53" s="27"/>
      <c r="L53" s="27"/>
      <c r="M53" s="27"/>
      <c r="N53" s="27"/>
      <c r="O53" s="27"/>
      <c r="P53" s="27"/>
      <c r="Q53" s="27"/>
    </row>
    <row r="54" spans="1:17" s="42" customFormat="1" ht="12" customHeight="1" x14ac:dyDescent="0.35">
      <c r="A54" s="38"/>
      <c r="B54" s="70" t="s">
        <v>11</v>
      </c>
      <c r="C54" s="71"/>
      <c r="D54" s="71"/>
      <c r="E54" s="35"/>
      <c r="F54" s="72" t="s">
        <v>59</v>
      </c>
      <c r="G54" s="73" t="s">
        <v>68</v>
      </c>
      <c r="H54" s="74"/>
      <c r="I54" s="27"/>
      <c r="J54" s="26"/>
      <c r="K54" s="27"/>
      <c r="L54" s="27"/>
      <c r="M54" s="27"/>
      <c r="N54" s="27"/>
      <c r="O54" s="27"/>
      <c r="P54" s="27"/>
      <c r="Q54" s="27"/>
    </row>
    <row r="55" spans="1:17" s="42" customFormat="1" ht="12" customHeight="1" x14ac:dyDescent="0.35">
      <c r="A55" s="38"/>
      <c r="B55" s="75" t="s">
        <v>29</v>
      </c>
      <c r="C55" s="76"/>
      <c r="D55" s="34" t="s">
        <v>3</v>
      </c>
      <c r="E55" s="76" t="s">
        <v>4</v>
      </c>
      <c r="F55" s="77" t="s">
        <v>5</v>
      </c>
      <c r="G55" s="77" t="s">
        <v>50</v>
      </c>
      <c r="H55" s="74"/>
      <c r="I55" s="27"/>
      <c r="J55" s="26"/>
      <c r="K55" s="27"/>
      <c r="L55" s="27"/>
      <c r="M55" s="27"/>
      <c r="N55" s="27"/>
      <c r="O55" s="27"/>
      <c r="P55" s="27"/>
      <c r="Q55" s="27"/>
    </row>
    <row r="56" spans="1:17" s="42" customFormat="1" ht="12" customHeight="1" x14ac:dyDescent="0.35">
      <c r="A56" s="38"/>
      <c r="B56" s="7" t="s">
        <v>60</v>
      </c>
      <c r="C56" s="1"/>
      <c r="D56" s="12"/>
      <c r="E56" s="2"/>
      <c r="F56" s="20">
        <f t="shared" ref="F56:F64" si="1">$D56*E56</f>
        <v>0</v>
      </c>
      <c r="G56" s="13">
        <v>0</v>
      </c>
      <c r="H56" s="74"/>
      <c r="I56" s="27"/>
      <c r="J56" s="26"/>
      <c r="K56" s="27"/>
      <c r="L56" s="27"/>
      <c r="M56" s="27"/>
      <c r="N56" s="27"/>
      <c r="O56" s="27"/>
      <c r="P56" s="27"/>
      <c r="Q56" s="27"/>
    </row>
    <row r="57" spans="1:17" s="42" customFormat="1" ht="12" customHeight="1" x14ac:dyDescent="0.35">
      <c r="A57" s="38"/>
      <c r="B57" s="7" t="s">
        <v>61</v>
      </c>
      <c r="C57" s="1"/>
      <c r="D57" s="12"/>
      <c r="E57" s="2"/>
      <c r="F57" s="20">
        <f t="shared" si="1"/>
        <v>0</v>
      </c>
      <c r="G57" s="13">
        <v>0</v>
      </c>
      <c r="H57" s="74"/>
      <c r="I57" s="27"/>
      <c r="J57" s="26"/>
      <c r="K57" s="27"/>
      <c r="L57" s="27"/>
      <c r="M57" s="27"/>
      <c r="N57" s="27"/>
      <c r="O57" s="27"/>
      <c r="P57" s="27"/>
      <c r="Q57" s="27"/>
    </row>
    <row r="58" spans="1:17" s="42" customFormat="1" ht="12" customHeight="1" x14ac:dyDescent="0.35">
      <c r="A58" s="38"/>
      <c r="B58" s="7" t="s">
        <v>66</v>
      </c>
      <c r="C58" s="1"/>
      <c r="D58" s="12"/>
      <c r="E58" s="2"/>
      <c r="F58" s="20">
        <f>$D58*E58</f>
        <v>0</v>
      </c>
      <c r="G58" s="13">
        <v>0</v>
      </c>
      <c r="H58" s="74"/>
      <c r="I58" s="27"/>
      <c r="J58" s="26"/>
      <c r="K58" s="27"/>
      <c r="L58" s="27"/>
      <c r="M58" s="27"/>
      <c r="N58" s="27"/>
      <c r="O58" s="27"/>
      <c r="P58" s="27"/>
      <c r="Q58" s="27"/>
    </row>
    <row r="59" spans="1:17" s="42" customFormat="1" ht="12" customHeight="1" x14ac:dyDescent="0.35">
      <c r="A59" s="38"/>
      <c r="B59" s="7"/>
      <c r="C59" s="1"/>
      <c r="D59" s="12"/>
      <c r="E59" s="2"/>
      <c r="F59" s="20">
        <f t="shared" si="1"/>
        <v>0</v>
      </c>
      <c r="G59" s="13">
        <v>0</v>
      </c>
      <c r="H59" s="74"/>
      <c r="I59" s="27"/>
      <c r="J59" s="26"/>
      <c r="K59" s="27"/>
      <c r="L59" s="27"/>
      <c r="M59" s="27"/>
      <c r="N59" s="27"/>
      <c r="O59" s="27"/>
      <c r="P59" s="27"/>
      <c r="Q59" s="27"/>
    </row>
    <row r="60" spans="1:17" s="42" customFormat="1" ht="12" customHeight="1" x14ac:dyDescent="0.35">
      <c r="A60" s="38"/>
      <c r="B60" s="7"/>
      <c r="C60" s="1"/>
      <c r="D60" s="12"/>
      <c r="E60" s="2"/>
      <c r="F60" s="20">
        <f t="shared" si="1"/>
        <v>0</v>
      </c>
      <c r="G60" s="13">
        <v>0</v>
      </c>
      <c r="H60" s="74"/>
      <c r="I60" s="27"/>
      <c r="J60" s="26"/>
      <c r="K60" s="27"/>
      <c r="L60" s="27"/>
      <c r="M60" s="27"/>
      <c r="N60" s="27"/>
      <c r="O60" s="27"/>
      <c r="P60" s="27"/>
      <c r="Q60" s="27"/>
    </row>
    <row r="61" spans="1:17" s="42" customFormat="1" ht="12" customHeight="1" x14ac:dyDescent="0.35">
      <c r="A61" s="38"/>
      <c r="B61" s="7"/>
      <c r="C61" s="1"/>
      <c r="D61" s="12"/>
      <c r="E61" s="2"/>
      <c r="F61" s="20">
        <f t="shared" si="1"/>
        <v>0</v>
      </c>
      <c r="G61" s="13">
        <v>0</v>
      </c>
      <c r="H61" s="74"/>
      <c r="I61" s="27"/>
      <c r="J61" s="26"/>
      <c r="K61" s="27"/>
      <c r="L61" s="27"/>
      <c r="M61" s="27"/>
      <c r="N61" s="27"/>
      <c r="O61" s="27"/>
      <c r="P61" s="27"/>
      <c r="Q61" s="27"/>
    </row>
    <row r="62" spans="1:17" s="42" customFormat="1" ht="12" customHeight="1" x14ac:dyDescent="0.35">
      <c r="A62" s="38"/>
      <c r="B62" s="7"/>
      <c r="C62" s="1"/>
      <c r="D62" s="12"/>
      <c r="E62" s="2"/>
      <c r="F62" s="20">
        <f t="shared" si="1"/>
        <v>0</v>
      </c>
      <c r="G62" s="13">
        <v>0</v>
      </c>
      <c r="H62" s="74"/>
      <c r="I62" s="27"/>
      <c r="J62" s="26"/>
      <c r="K62" s="27"/>
      <c r="L62" s="27"/>
      <c r="M62" s="27"/>
      <c r="N62" s="27"/>
      <c r="O62" s="27"/>
      <c r="P62" s="27"/>
      <c r="Q62" s="27"/>
    </row>
    <row r="63" spans="1:17" s="42" customFormat="1" ht="12" customHeight="1" x14ac:dyDescent="0.35">
      <c r="A63" s="38"/>
      <c r="B63" s="7"/>
      <c r="C63" s="1"/>
      <c r="D63" s="12"/>
      <c r="E63" s="2"/>
      <c r="F63" s="20">
        <f t="shared" si="1"/>
        <v>0</v>
      </c>
      <c r="G63" s="13">
        <v>0</v>
      </c>
      <c r="H63" s="74"/>
      <c r="I63" s="27"/>
      <c r="J63" s="26"/>
      <c r="K63" s="27"/>
      <c r="L63" s="27"/>
      <c r="M63" s="27"/>
      <c r="N63" s="27"/>
      <c r="O63" s="27"/>
      <c r="P63" s="27"/>
      <c r="Q63" s="27"/>
    </row>
    <row r="64" spans="1:17" s="42" customFormat="1" ht="12" customHeight="1" x14ac:dyDescent="0.35">
      <c r="A64" s="38"/>
      <c r="B64" s="7"/>
      <c r="C64" s="1"/>
      <c r="D64" s="12"/>
      <c r="E64" s="2"/>
      <c r="F64" s="20">
        <f t="shared" si="1"/>
        <v>0</v>
      </c>
      <c r="G64" s="13">
        <v>0</v>
      </c>
      <c r="H64" s="74"/>
      <c r="I64" s="27"/>
      <c r="J64" s="26"/>
      <c r="K64" s="27"/>
      <c r="L64" s="27"/>
      <c r="M64" s="27"/>
      <c r="N64" s="27"/>
      <c r="O64" s="27"/>
      <c r="P64" s="27"/>
      <c r="Q64" s="27"/>
    </row>
    <row r="65" spans="1:17" s="42" customFormat="1" ht="12" customHeight="1" x14ac:dyDescent="0.35">
      <c r="A65" s="38"/>
      <c r="B65" s="78"/>
      <c r="C65" s="35"/>
      <c r="D65" s="79"/>
      <c r="E65" s="80" t="s">
        <v>12</v>
      </c>
      <c r="F65" s="59">
        <f>SUM(F56:F64)</f>
        <v>0</v>
      </c>
      <c r="G65" s="59">
        <f>SUM(G56:G64)</f>
        <v>0</v>
      </c>
      <c r="H65" s="74"/>
      <c r="I65" s="27"/>
      <c r="J65" s="26"/>
      <c r="K65" s="27"/>
      <c r="L65" s="27"/>
      <c r="M65" s="27"/>
      <c r="N65" s="27"/>
      <c r="O65" s="27"/>
      <c r="P65" s="27"/>
      <c r="Q65" s="27"/>
    </row>
    <row r="66" spans="1:17" s="42" customFormat="1" ht="12" customHeight="1" x14ac:dyDescent="0.35">
      <c r="A66" s="38"/>
      <c r="B66" s="70"/>
      <c r="C66" s="27"/>
      <c r="D66" s="81"/>
      <c r="E66" s="81"/>
      <c r="F66" s="82"/>
      <c r="G66" s="82"/>
      <c r="H66" s="74"/>
      <c r="I66" s="27"/>
      <c r="J66" s="26"/>
      <c r="K66" s="27"/>
      <c r="L66" s="27"/>
      <c r="M66" s="27"/>
      <c r="N66" s="27"/>
      <c r="O66" s="27"/>
      <c r="P66" s="27"/>
      <c r="Q66" s="27"/>
    </row>
    <row r="67" spans="1:17" s="42" customFormat="1" ht="12" customHeight="1" x14ac:dyDescent="0.35">
      <c r="A67" s="38"/>
      <c r="B67" s="70" t="s">
        <v>15</v>
      </c>
      <c r="C67" s="27"/>
      <c r="D67" s="35"/>
      <c r="E67" s="83"/>
      <c r="F67" s="84"/>
      <c r="G67" s="84"/>
      <c r="H67" s="85"/>
      <c r="I67" s="27"/>
      <c r="J67" s="26"/>
      <c r="K67" s="27"/>
      <c r="L67" s="27"/>
      <c r="M67" s="27"/>
      <c r="N67" s="27"/>
      <c r="O67" s="27"/>
      <c r="P67" s="27"/>
      <c r="Q67" s="27"/>
    </row>
    <row r="68" spans="1:17" s="42" customFormat="1" ht="12" customHeight="1" x14ac:dyDescent="0.35">
      <c r="A68" s="38"/>
      <c r="B68" s="75" t="s">
        <v>7</v>
      </c>
      <c r="C68" s="27"/>
      <c r="E68" s="86"/>
      <c r="F68" s="77" t="s">
        <v>8</v>
      </c>
      <c r="G68" s="77"/>
      <c r="H68" s="85"/>
      <c r="I68" s="27"/>
      <c r="J68" s="26"/>
      <c r="K68" s="27"/>
      <c r="L68" s="27"/>
      <c r="M68" s="27"/>
      <c r="N68" s="27"/>
      <c r="O68" s="27"/>
      <c r="P68" s="27"/>
      <c r="Q68" s="27"/>
    </row>
    <row r="69" spans="1:17" s="42" customFormat="1" ht="12" customHeight="1" x14ac:dyDescent="0.35">
      <c r="A69" s="38"/>
      <c r="B69" s="7" t="s">
        <v>30</v>
      </c>
      <c r="C69" s="1"/>
      <c r="D69" s="1"/>
      <c r="E69" s="1"/>
      <c r="F69" s="13">
        <v>0</v>
      </c>
      <c r="G69" s="13">
        <v>0</v>
      </c>
      <c r="H69" s="85"/>
      <c r="I69" s="27"/>
      <c r="J69" s="26"/>
      <c r="K69" s="27"/>
      <c r="L69" s="27"/>
      <c r="M69" s="27"/>
      <c r="N69" s="27"/>
      <c r="O69" s="27"/>
      <c r="P69" s="27"/>
      <c r="Q69" s="27"/>
    </row>
    <row r="70" spans="1:17" s="42" customFormat="1" ht="12" customHeight="1" x14ac:dyDescent="0.35">
      <c r="A70" s="38"/>
      <c r="B70" s="7" t="s">
        <v>31</v>
      </c>
      <c r="C70" s="1"/>
      <c r="D70" s="1"/>
      <c r="E70" s="1"/>
      <c r="F70" s="13">
        <v>0</v>
      </c>
      <c r="G70" s="13">
        <v>0</v>
      </c>
      <c r="H70" s="85"/>
      <c r="I70" s="27"/>
      <c r="J70" s="26"/>
      <c r="K70" s="27"/>
      <c r="L70" s="27"/>
      <c r="M70" s="27"/>
      <c r="N70" s="27"/>
      <c r="O70" s="27"/>
      <c r="P70" s="27"/>
      <c r="Q70" s="27"/>
    </row>
    <row r="71" spans="1:17" s="42" customFormat="1" ht="12" customHeight="1" x14ac:dyDescent="0.35">
      <c r="A71" s="38"/>
      <c r="B71" s="4"/>
      <c r="C71" s="1"/>
      <c r="D71" s="1"/>
      <c r="E71" s="1"/>
      <c r="F71" s="13">
        <v>0</v>
      </c>
      <c r="G71" s="13">
        <v>0</v>
      </c>
      <c r="H71" s="85"/>
      <c r="I71" s="27"/>
      <c r="J71" s="26"/>
      <c r="K71" s="27"/>
      <c r="L71" s="27"/>
      <c r="M71" s="27"/>
      <c r="N71" s="27"/>
      <c r="O71" s="27"/>
      <c r="P71" s="27"/>
      <c r="Q71" s="27"/>
    </row>
    <row r="72" spans="1:17" s="42" customFormat="1" ht="12" customHeight="1" x14ac:dyDescent="0.35">
      <c r="A72" s="38"/>
      <c r="B72" s="4"/>
      <c r="C72" s="1"/>
      <c r="D72" s="1"/>
      <c r="E72" s="1"/>
      <c r="F72" s="13">
        <v>0</v>
      </c>
      <c r="G72" s="13">
        <v>0</v>
      </c>
      <c r="H72" s="85"/>
      <c r="I72" s="27"/>
      <c r="J72" s="26"/>
      <c r="K72" s="27"/>
      <c r="L72" s="27"/>
      <c r="M72" s="27"/>
      <c r="N72" s="27"/>
      <c r="O72" s="27"/>
      <c r="P72" s="27"/>
      <c r="Q72" s="27"/>
    </row>
    <row r="73" spans="1:17" s="42" customFormat="1" ht="12" customHeight="1" x14ac:dyDescent="0.35">
      <c r="A73" s="38"/>
      <c r="B73" s="4"/>
      <c r="C73" s="1"/>
      <c r="D73" s="1"/>
      <c r="E73" s="1"/>
      <c r="F73" s="13">
        <v>0</v>
      </c>
      <c r="G73" s="13">
        <v>0</v>
      </c>
      <c r="H73" s="85"/>
      <c r="I73" s="27"/>
      <c r="J73" s="26"/>
      <c r="K73" s="27"/>
      <c r="L73" s="27"/>
      <c r="M73" s="27"/>
      <c r="N73" s="27"/>
      <c r="O73" s="27"/>
      <c r="P73" s="27"/>
      <c r="Q73" s="27"/>
    </row>
    <row r="74" spans="1:17" s="42" customFormat="1" ht="12" customHeight="1" x14ac:dyDescent="0.35">
      <c r="A74" s="38"/>
      <c r="B74" s="4"/>
      <c r="C74" s="1"/>
      <c r="D74" s="1"/>
      <c r="E74" s="1"/>
      <c r="F74" s="13">
        <v>0</v>
      </c>
      <c r="G74" s="13">
        <v>0</v>
      </c>
      <c r="H74" s="85"/>
      <c r="I74" s="27"/>
      <c r="J74" s="26"/>
      <c r="K74" s="27"/>
      <c r="L74" s="27"/>
      <c r="M74" s="27"/>
      <c r="N74" s="27"/>
      <c r="O74" s="27"/>
      <c r="P74" s="27"/>
      <c r="Q74" s="27"/>
    </row>
    <row r="75" spans="1:17" s="42" customFormat="1" ht="12" customHeight="1" x14ac:dyDescent="0.35">
      <c r="A75" s="38"/>
      <c r="B75" s="4"/>
      <c r="C75" s="1"/>
      <c r="D75" s="1"/>
      <c r="E75" s="1"/>
      <c r="F75" s="13">
        <v>0</v>
      </c>
      <c r="G75" s="13">
        <v>0</v>
      </c>
      <c r="H75" s="85"/>
      <c r="I75" s="27"/>
      <c r="J75" s="26"/>
      <c r="K75" s="27"/>
      <c r="L75" s="27"/>
      <c r="M75" s="27"/>
      <c r="N75" s="27"/>
      <c r="O75" s="27"/>
      <c r="P75" s="27"/>
      <c r="Q75" s="27"/>
    </row>
    <row r="76" spans="1:17" s="42" customFormat="1" ht="12" customHeight="1" x14ac:dyDescent="0.35">
      <c r="A76" s="38"/>
      <c r="B76" s="87"/>
      <c r="C76" s="67"/>
      <c r="D76" s="88"/>
      <c r="E76" s="99" t="s">
        <v>16</v>
      </c>
      <c r="F76" s="20">
        <f>SUM(F69:F75)</f>
        <v>0</v>
      </c>
      <c r="G76" s="20">
        <f>SUM(G69:G75)</f>
        <v>0</v>
      </c>
      <c r="H76" s="85"/>
      <c r="I76" s="27"/>
      <c r="J76" s="26"/>
      <c r="K76" s="27"/>
      <c r="L76" s="27"/>
      <c r="M76" s="27"/>
      <c r="N76" s="27"/>
      <c r="O76" s="27"/>
      <c r="P76" s="27"/>
      <c r="Q76" s="27"/>
    </row>
    <row r="77" spans="1:17" s="42" customFormat="1" ht="12" customHeight="1" x14ac:dyDescent="0.35">
      <c r="A77" s="38"/>
      <c r="B77" s="70"/>
      <c r="C77" s="27"/>
      <c r="D77" s="89"/>
      <c r="E77" s="86"/>
      <c r="F77" s="59"/>
      <c r="G77" s="59"/>
      <c r="H77" s="74"/>
      <c r="I77" s="27"/>
      <c r="J77" s="26"/>
      <c r="K77" s="27"/>
      <c r="L77" s="27"/>
      <c r="M77" s="27"/>
      <c r="N77" s="27"/>
      <c r="O77" s="27"/>
      <c r="P77" s="27"/>
      <c r="Q77" s="27"/>
    </row>
    <row r="78" spans="1:17" s="42" customFormat="1" ht="12" customHeight="1" x14ac:dyDescent="0.35">
      <c r="A78" s="38"/>
      <c r="B78" s="70" t="s">
        <v>20</v>
      </c>
      <c r="C78" s="27"/>
      <c r="D78" s="89"/>
      <c r="E78" s="86"/>
      <c r="F78" s="59"/>
      <c r="G78" s="59"/>
      <c r="H78" s="74"/>
      <c r="I78" s="27"/>
      <c r="J78" s="26"/>
      <c r="K78" s="27"/>
      <c r="L78" s="27"/>
      <c r="M78" s="27"/>
      <c r="N78" s="27"/>
      <c r="O78" s="27"/>
      <c r="P78" s="27"/>
      <c r="Q78" s="27"/>
    </row>
    <row r="79" spans="1:17" s="42" customFormat="1" ht="12" customHeight="1" x14ac:dyDescent="0.35">
      <c r="A79" s="38"/>
      <c r="B79" s="75" t="s">
        <v>7</v>
      </c>
      <c r="C79" s="27"/>
      <c r="E79" s="86"/>
      <c r="F79" s="77" t="s">
        <v>8</v>
      </c>
      <c r="G79" s="77"/>
      <c r="H79" s="74"/>
      <c r="I79" s="27"/>
      <c r="J79" s="26"/>
      <c r="K79" s="27"/>
      <c r="L79" s="27"/>
      <c r="M79" s="27"/>
      <c r="N79" s="27"/>
      <c r="O79" s="27"/>
      <c r="P79" s="27"/>
      <c r="Q79" s="27"/>
    </row>
    <row r="80" spans="1:17" s="42" customFormat="1" ht="12" customHeight="1" x14ac:dyDescent="0.35">
      <c r="A80" s="38"/>
      <c r="B80" s="7" t="s">
        <v>63</v>
      </c>
      <c r="C80" s="1"/>
      <c r="D80" s="1"/>
      <c r="E80" s="1"/>
      <c r="F80" s="13">
        <v>0</v>
      </c>
      <c r="G80" s="13">
        <v>0</v>
      </c>
      <c r="H80" s="74"/>
      <c r="I80" s="27"/>
      <c r="J80" s="26"/>
      <c r="K80" s="27"/>
      <c r="L80" s="27"/>
      <c r="M80" s="27"/>
      <c r="N80" s="27"/>
      <c r="O80" s="27"/>
      <c r="P80" s="27"/>
      <c r="Q80" s="27"/>
    </row>
    <row r="81" spans="1:17" s="42" customFormat="1" ht="12" customHeight="1" x14ac:dyDescent="0.35">
      <c r="A81" s="38"/>
      <c r="B81" s="4"/>
      <c r="C81" s="1"/>
      <c r="D81" s="1"/>
      <c r="E81" s="1"/>
      <c r="F81" s="13">
        <v>0</v>
      </c>
      <c r="G81" s="13">
        <v>0</v>
      </c>
      <c r="H81" s="74"/>
      <c r="I81" s="27"/>
      <c r="J81" s="26"/>
      <c r="K81" s="27"/>
      <c r="L81" s="27"/>
      <c r="M81" s="27"/>
      <c r="N81" s="27"/>
      <c r="O81" s="27"/>
      <c r="P81" s="27"/>
      <c r="Q81" s="27"/>
    </row>
    <row r="82" spans="1:17" s="42" customFormat="1" ht="12" customHeight="1" x14ac:dyDescent="0.35">
      <c r="A82" s="38"/>
      <c r="B82" s="4"/>
      <c r="C82" s="1"/>
      <c r="D82" s="1"/>
      <c r="E82" s="1"/>
      <c r="F82" s="13">
        <v>0</v>
      </c>
      <c r="G82" s="13">
        <v>0</v>
      </c>
      <c r="H82" s="74"/>
      <c r="I82" s="27"/>
      <c r="J82" s="26"/>
      <c r="K82" s="27"/>
      <c r="L82" s="27"/>
      <c r="M82" s="27"/>
      <c r="N82" s="27"/>
      <c r="O82" s="27"/>
      <c r="P82" s="27"/>
      <c r="Q82" s="27"/>
    </row>
    <row r="83" spans="1:17" s="42" customFormat="1" ht="12" customHeight="1" x14ac:dyDescent="0.35">
      <c r="A83" s="38"/>
      <c r="B83" s="4"/>
      <c r="C83" s="1"/>
      <c r="D83" s="1"/>
      <c r="E83" s="1"/>
      <c r="F83" s="13">
        <v>0</v>
      </c>
      <c r="G83" s="13">
        <v>0</v>
      </c>
      <c r="H83" s="74"/>
      <c r="I83" s="27"/>
      <c r="J83" s="26"/>
      <c r="K83" s="27"/>
      <c r="L83" s="27"/>
      <c r="M83" s="27"/>
      <c r="N83" s="27"/>
      <c r="O83" s="27"/>
      <c r="P83" s="27"/>
      <c r="Q83" s="27"/>
    </row>
    <row r="84" spans="1:17" s="42" customFormat="1" ht="12" customHeight="1" x14ac:dyDescent="0.35">
      <c r="A84" s="38"/>
      <c r="B84" s="4"/>
      <c r="C84" s="1"/>
      <c r="D84" s="1"/>
      <c r="E84" s="1"/>
      <c r="F84" s="13">
        <v>0</v>
      </c>
      <c r="G84" s="13">
        <v>0</v>
      </c>
      <c r="H84" s="74"/>
      <c r="I84" s="27"/>
      <c r="J84" s="26"/>
      <c r="K84" s="27"/>
      <c r="L84" s="27"/>
      <c r="M84" s="27"/>
      <c r="N84" s="27"/>
      <c r="O84" s="27"/>
      <c r="P84" s="27"/>
      <c r="Q84" s="27"/>
    </row>
    <row r="85" spans="1:17" s="42" customFormat="1" ht="12" customHeight="1" x14ac:dyDescent="0.35">
      <c r="A85" s="38"/>
      <c r="B85" s="4"/>
      <c r="C85" s="1"/>
      <c r="D85" s="1"/>
      <c r="E85" s="1"/>
      <c r="F85" s="13">
        <v>0</v>
      </c>
      <c r="G85" s="13">
        <v>0</v>
      </c>
      <c r="H85" s="74"/>
      <c r="I85" s="27"/>
      <c r="J85" s="26"/>
      <c r="K85" s="27"/>
      <c r="L85" s="27"/>
      <c r="M85" s="27"/>
      <c r="N85" s="27"/>
      <c r="O85" s="27"/>
      <c r="P85" s="27"/>
      <c r="Q85" s="27"/>
    </row>
    <row r="86" spans="1:17" s="42" customFormat="1" ht="12" customHeight="1" x14ac:dyDescent="0.35">
      <c r="A86" s="38"/>
      <c r="B86" s="4"/>
      <c r="C86" s="1"/>
      <c r="D86" s="1"/>
      <c r="E86" s="1"/>
      <c r="F86" s="13">
        <v>0</v>
      </c>
      <c r="G86" s="13">
        <v>0</v>
      </c>
      <c r="H86" s="74"/>
      <c r="I86" s="27"/>
      <c r="J86" s="26"/>
      <c r="K86" s="27"/>
      <c r="L86" s="27"/>
      <c r="M86" s="27"/>
      <c r="N86" s="27"/>
      <c r="O86" s="27"/>
      <c r="P86" s="27"/>
      <c r="Q86" s="27"/>
    </row>
    <row r="87" spans="1:17" s="42" customFormat="1" ht="12" customHeight="1" x14ac:dyDescent="0.35">
      <c r="A87" s="38"/>
      <c r="B87" s="87"/>
      <c r="C87" s="67"/>
      <c r="D87" s="88"/>
      <c r="E87" s="100" t="s">
        <v>22</v>
      </c>
      <c r="F87" s="20">
        <f>SUM(F80:F86)</f>
        <v>0</v>
      </c>
      <c r="G87" s="20">
        <f>SUM(G80:G86)</f>
        <v>0</v>
      </c>
      <c r="H87" s="74"/>
      <c r="I87" s="27"/>
      <c r="J87" s="26"/>
      <c r="K87" s="27"/>
      <c r="L87" s="27"/>
      <c r="M87" s="27"/>
      <c r="N87" s="27"/>
      <c r="O87" s="27"/>
      <c r="P87" s="27"/>
      <c r="Q87" s="27"/>
    </row>
    <row r="88" spans="1:17" s="42" customFormat="1" ht="12" customHeight="1" thickBot="1" x14ac:dyDescent="0.4">
      <c r="A88" s="38"/>
      <c r="B88" s="70"/>
      <c r="C88" s="27"/>
      <c r="D88" s="89"/>
      <c r="E88" s="86"/>
      <c r="F88" s="59"/>
      <c r="G88" s="59"/>
      <c r="H88" s="74"/>
      <c r="I88" s="27"/>
      <c r="J88" s="26"/>
      <c r="K88" s="27"/>
      <c r="L88" s="27"/>
      <c r="M88" s="27"/>
      <c r="N88" s="27"/>
      <c r="O88" s="27"/>
      <c r="P88" s="27"/>
      <c r="Q88" s="27"/>
    </row>
    <row r="89" spans="1:17" s="42" customFormat="1" ht="12" customHeight="1" thickBot="1" x14ac:dyDescent="0.4">
      <c r="A89" s="38"/>
      <c r="B89" s="91"/>
      <c r="C89" s="92"/>
      <c r="D89" s="93"/>
      <c r="E89" s="94" t="s">
        <v>67</v>
      </c>
      <c r="F89" s="58">
        <f>F65+F76+F87</f>
        <v>0</v>
      </c>
      <c r="G89" s="58">
        <f>G65+G76+G87</f>
        <v>0</v>
      </c>
      <c r="H89" s="95"/>
      <c r="I89" s="27"/>
      <c r="J89" s="26"/>
      <c r="K89" s="27"/>
      <c r="L89" s="27"/>
      <c r="M89" s="27"/>
      <c r="N89" s="27"/>
      <c r="O89" s="27"/>
      <c r="P89" s="27"/>
      <c r="Q89" s="27"/>
    </row>
    <row r="90" spans="1:17" s="42" customFormat="1" ht="11.5" x14ac:dyDescent="0.35">
      <c r="A90" s="38"/>
      <c r="B90" s="27"/>
      <c r="C90" s="27"/>
      <c r="D90" s="89"/>
      <c r="E90" s="86"/>
      <c r="F90" s="59"/>
      <c r="G90" s="59"/>
      <c r="H90" s="96"/>
      <c r="I90" s="27"/>
      <c r="J90" s="26"/>
      <c r="K90" s="27"/>
      <c r="L90" s="27"/>
      <c r="M90" s="27"/>
      <c r="N90" s="27"/>
      <c r="O90" s="27"/>
      <c r="P90" s="27"/>
      <c r="Q90" s="27"/>
    </row>
    <row r="91" spans="1:17" s="42" customFormat="1" ht="12" thickBot="1" x14ac:dyDescent="0.4">
      <c r="A91" s="38"/>
      <c r="B91" s="27"/>
      <c r="C91" s="27"/>
      <c r="D91" s="89"/>
      <c r="E91" s="86"/>
      <c r="F91" s="59"/>
      <c r="G91" s="59"/>
      <c r="H91" s="96"/>
      <c r="I91" s="27"/>
      <c r="J91" s="26"/>
      <c r="K91" s="27"/>
      <c r="L91" s="27"/>
      <c r="M91" s="27"/>
      <c r="N91" s="27"/>
      <c r="O91" s="27"/>
      <c r="P91" s="27"/>
      <c r="Q91" s="27"/>
    </row>
    <row r="92" spans="1:17" s="42" customFormat="1" ht="16" thickBot="1" x14ac:dyDescent="0.4">
      <c r="A92" s="61" t="s">
        <v>23</v>
      </c>
      <c r="B92" s="101" t="s">
        <v>9</v>
      </c>
      <c r="C92" s="102"/>
      <c r="D92" s="103"/>
      <c r="E92" s="104"/>
      <c r="F92" s="105">
        <f>F49+F89</f>
        <v>0</v>
      </c>
      <c r="G92" s="105">
        <f>G49+G89</f>
        <v>0</v>
      </c>
      <c r="H92" s="106"/>
      <c r="I92" s="27"/>
      <c r="J92" s="26"/>
      <c r="K92" s="27"/>
      <c r="L92" s="27"/>
      <c r="M92" s="27"/>
      <c r="N92" s="27"/>
      <c r="O92" s="27"/>
      <c r="P92" s="27"/>
      <c r="Q92" s="27"/>
    </row>
    <row r="93" spans="1:17" s="35" customFormat="1" ht="11.25" customHeight="1" x14ac:dyDescent="0.35">
      <c r="A93" s="11"/>
      <c r="D93" s="33"/>
      <c r="F93" s="107"/>
      <c r="G93" s="107"/>
      <c r="H93" s="34"/>
      <c r="J93" s="36"/>
      <c r="K93" s="27"/>
      <c r="L93" s="27"/>
      <c r="M93" s="27"/>
    </row>
    <row r="94" spans="1:17" s="35" customFormat="1" ht="12" thickBot="1" x14ac:dyDescent="0.4">
      <c r="A94" s="108"/>
      <c r="B94" s="109"/>
      <c r="C94" s="109"/>
      <c r="D94" s="110"/>
      <c r="E94" s="110"/>
      <c r="F94" s="111"/>
      <c r="G94" s="111"/>
      <c r="H94" s="112"/>
      <c r="I94" s="112"/>
      <c r="J94" s="109"/>
      <c r="K94" s="27"/>
      <c r="L94" s="27"/>
      <c r="M94" s="27"/>
    </row>
    <row r="95" spans="1:17" s="35" customFormat="1" ht="15.5" x14ac:dyDescent="0.35">
      <c r="A95" s="61" t="s">
        <v>24</v>
      </c>
      <c r="B95" s="22" t="s">
        <v>10</v>
      </c>
      <c r="C95" s="19"/>
      <c r="D95" s="19"/>
      <c r="E95" s="19"/>
      <c r="F95" s="23"/>
      <c r="G95" s="23"/>
      <c r="H95" s="113"/>
      <c r="J95" s="36"/>
      <c r="K95" s="27"/>
      <c r="L95" s="27"/>
      <c r="M95" s="27"/>
    </row>
    <row r="96" spans="1:17" s="35" customFormat="1" ht="12" customHeight="1" x14ac:dyDescent="0.35">
      <c r="A96" s="11"/>
      <c r="B96" s="10"/>
      <c r="C96" s="11"/>
      <c r="D96" s="11"/>
      <c r="E96" s="11"/>
      <c r="F96" s="21"/>
      <c r="G96" s="21"/>
      <c r="H96" s="114"/>
      <c r="J96" s="36"/>
      <c r="K96" s="27"/>
      <c r="L96" s="27"/>
      <c r="M96" s="27"/>
    </row>
    <row r="97" spans="1:17" s="35" customFormat="1" ht="12" customHeight="1" x14ac:dyDescent="0.35">
      <c r="A97" s="11"/>
      <c r="B97" s="10"/>
      <c r="C97" s="11"/>
      <c r="D97" s="11"/>
      <c r="E97" s="11"/>
      <c r="F97" s="21"/>
      <c r="G97" s="21"/>
      <c r="H97" s="114"/>
      <c r="J97" s="36"/>
      <c r="K97" s="27"/>
      <c r="L97" s="27"/>
      <c r="M97" s="27"/>
    </row>
    <row r="98" spans="1:17" s="35" customFormat="1" ht="12" customHeight="1" x14ac:dyDescent="0.35">
      <c r="A98" s="11"/>
      <c r="B98" s="10"/>
      <c r="C98" s="11"/>
      <c r="D98" s="11"/>
      <c r="E98" s="11"/>
      <c r="F98" s="21"/>
      <c r="G98" s="21"/>
      <c r="H98" s="114"/>
      <c r="J98" s="36"/>
      <c r="K98" s="27"/>
      <c r="L98" s="27"/>
      <c r="M98" s="27"/>
    </row>
    <row r="99" spans="1:17" s="35" customFormat="1" ht="12" customHeight="1" x14ac:dyDescent="0.35">
      <c r="A99" s="11"/>
      <c r="B99" s="10"/>
      <c r="C99" s="11"/>
      <c r="D99" s="11"/>
      <c r="E99" s="11"/>
      <c r="F99" s="21"/>
      <c r="G99" s="21"/>
      <c r="H99" s="114"/>
      <c r="J99" s="36"/>
      <c r="K99" s="27"/>
      <c r="L99" s="27"/>
      <c r="M99" s="27"/>
    </row>
    <row r="100" spans="1:17" s="35" customFormat="1" ht="12" customHeight="1" x14ac:dyDescent="0.35">
      <c r="A100" s="11"/>
      <c r="B100" s="10"/>
      <c r="C100" s="11"/>
      <c r="D100" s="11"/>
      <c r="E100" s="11"/>
      <c r="F100" s="21"/>
      <c r="G100" s="21"/>
      <c r="H100" s="114"/>
      <c r="J100" s="36"/>
    </row>
    <row r="101" spans="1:17" s="35" customFormat="1" ht="12" customHeight="1" x14ac:dyDescent="0.35">
      <c r="A101" s="11"/>
      <c r="B101" s="10"/>
      <c r="C101" s="11"/>
      <c r="D101" s="11"/>
      <c r="E101" s="11"/>
      <c r="F101" s="21"/>
      <c r="G101" s="21"/>
      <c r="H101" s="114"/>
      <c r="J101" s="36"/>
    </row>
    <row r="102" spans="1:17" s="37" customFormat="1" ht="12" customHeight="1" x14ac:dyDescent="0.35">
      <c r="A102" s="11"/>
      <c r="B102" s="10"/>
      <c r="C102" s="11"/>
      <c r="D102" s="11"/>
      <c r="E102" s="11"/>
      <c r="F102" s="21"/>
      <c r="G102" s="21"/>
      <c r="H102" s="114"/>
      <c r="I102" s="35"/>
      <c r="J102" s="36"/>
      <c r="K102" s="35"/>
      <c r="L102" s="35"/>
      <c r="M102" s="35"/>
      <c r="N102" s="35"/>
      <c r="O102" s="35"/>
      <c r="P102" s="35"/>
      <c r="Q102" s="35"/>
    </row>
    <row r="103" spans="1:17" s="37" customFormat="1" ht="12" customHeight="1" x14ac:dyDescent="0.35">
      <c r="A103" s="11"/>
      <c r="B103" s="10"/>
      <c r="C103" s="11"/>
      <c r="D103" s="11"/>
      <c r="E103" s="11"/>
      <c r="F103" s="21"/>
      <c r="G103" s="21"/>
      <c r="H103" s="114"/>
      <c r="I103" s="35"/>
      <c r="J103" s="36"/>
      <c r="K103" s="35"/>
      <c r="L103" s="35"/>
      <c r="M103" s="35"/>
      <c r="N103" s="35"/>
      <c r="O103" s="35"/>
      <c r="P103" s="35"/>
      <c r="Q103" s="35"/>
    </row>
    <row r="104" spans="1:17" s="37" customFormat="1" ht="12" customHeight="1" x14ac:dyDescent="0.35">
      <c r="A104" s="11"/>
      <c r="B104" s="10"/>
      <c r="C104" s="11"/>
      <c r="D104" s="11"/>
      <c r="E104" s="11"/>
      <c r="F104" s="21"/>
      <c r="G104" s="21"/>
      <c r="H104" s="114"/>
      <c r="I104" s="35"/>
      <c r="J104" s="36"/>
      <c r="K104" s="35"/>
      <c r="L104" s="35"/>
      <c r="M104" s="35"/>
      <c r="N104" s="35"/>
      <c r="O104" s="35"/>
      <c r="P104" s="35"/>
      <c r="Q104" s="35"/>
    </row>
    <row r="105" spans="1:17" s="37" customFormat="1" ht="12" customHeight="1" x14ac:dyDescent="0.35">
      <c r="A105" s="11"/>
      <c r="B105" s="10"/>
      <c r="C105" s="11"/>
      <c r="D105" s="11"/>
      <c r="E105" s="11"/>
      <c r="F105" s="21"/>
      <c r="G105" s="21"/>
      <c r="H105" s="114"/>
      <c r="I105" s="35"/>
      <c r="J105" s="36"/>
      <c r="K105" s="35"/>
      <c r="L105" s="35"/>
      <c r="M105" s="35"/>
      <c r="N105" s="35"/>
      <c r="O105" s="35"/>
      <c r="P105" s="35"/>
      <c r="Q105" s="35"/>
    </row>
    <row r="106" spans="1:17" ht="12.75" customHeight="1" x14ac:dyDescent="0.35">
      <c r="B106" s="10"/>
      <c r="C106" s="11"/>
      <c r="D106" s="11"/>
      <c r="E106" s="11"/>
      <c r="F106" s="21"/>
      <c r="G106" s="21"/>
      <c r="H106" s="114"/>
      <c r="I106" s="29"/>
      <c r="J106" s="30"/>
      <c r="Q106" s="29"/>
    </row>
    <row r="107" spans="1:17" ht="13.5" customHeight="1" thickBot="1" x14ac:dyDescent="0.4">
      <c r="B107" s="8"/>
      <c r="C107" s="9"/>
      <c r="D107" s="9"/>
      <c r="E107" s="9"/>
      <c r="F107" s="24"/>
      <c r="G107" s="24"/>
      <c r="H107" s="115"/>
      <c r="I107" s="29"/>
      <c r="J107" s="30"/>
      <c r="Q107" s="29"/>
    </row>
    <row r="108" spans="1:17" s="117" customFormat="1" x14ac:dyDescent="0.35">
      <c r="A108" s="116"/>
      <c r="D108" s="118"/>
      <c r="F108" s="118"/>
      <c r="G108" s="119"/>
      <c r="I108" s="120"/>
    </row>
    <row r="109" spans="1:17" s="117" customFormat="1" x14ac:dyDescent="0.35">
      <c r="A109" s="116"/>
      <c r="D109" s="118"/>
      <c r="F109" s="118"/>
      <c r="G109" s="119"/>
      <c r="I109" s="120"/>
    </row>
    <row r="110" spans="1:17" s="117" customFormat="1" x14ac:dyDescent="0.35">
      <c r="A110" s="116"/>
      <c r="D110" s="118"/>
      <c r="F110" s="118"/>
      <c r="G110" s="119"/>
      <c r="I110" s="120"/>
    </row>
    <row r="111" spans="1:17" s="117" customFormat="1" x14ac:dyDescent="0.35">
      <c r="A111" s="116"/>
      <c r="D111" s="118"/>
      <c r="F111" s="118"/>
      <c r="G111" s="119"/>
      <c r="I111" s="120"/>
    </row>
    <row r="112" spans="1:17" s="117" customFormat="1" x14ac:dyDescent="0.35">
      <c r="A112" s="116"/>
      <c r="D112" s="118"/>
      <c r="F112" s="118"/>
      <c r="G112" s="119"/>
      <c r="I112" s="120"/>
    </row>
    <row r="113" spans="1:9" s="117" customFormat="1" x14ac:dyDescent="0.35">
      <c r="A113" s="116"/>
      <c r="D113" s="118"/>
      <c r="F113" s="118"/>
      <c r="G113" s="119"/>
      <c r="I113" s="120"/>
    </row>
    <row r="114" spans="1:9" s="117" customFormat="1" x14ac:dyDescent="0.35">
      <c r="A114" s="116"/>
      <c r="D114" s="118"/>
      <c r="F114" s="118"/>
      <c r="G114" s="119"/>
      <c r="I114" s="120"/>
    </row>
    <row r="115" spans="1:9" s="117" customFormat="1" x14ac:dyDescent="0.35">
      <c r="A115" s="116"/>
      <c r="D115" s="118"/>
      <c r="F115" s="118"/>
      <c r="G115" s="119"/>
      <c r="I115" s="120"/>
    </row>
    <row r="116" spans="1:9" s="117" customFormat="1" x14ac:dyDescent="0.35">
      <c r="A116" s="116"/>
      <c r="D116" s="118"/>
      <c r="F116" s="118"/>
      <c r="G116" s="119"/>
      <c r="I116" s="120"/>
    </row>
    <row r="117" spans="1:9" s="117" customFormat="1" x14ac:dyDescent="0.35">
      <c r="A117" s="116"/>
      <c r="D117" s="118"/>
      <c r="F117" s="118"/>
      <c r="G117" s="119"/>
      <c r="I117" s="120"/>
    </row>
    <row r="118" spans="1:9" s="117" customFormat="1" x14ac:dyDescent="0.35">
      <c r="A118" s="116"/>
      <c r="D118" s="118"/>
      <c r="F118" s="118"/>
      <c r="G118" s="119"/>
      <c r="I118" s="120"/>
    </row>
    <row r="119" spans="1:9" s="117" customFormat="1" x14ac:dyDescent="0.35">
      <c r="A119" s="116"/>
      <c r="D119" s="118"/>
      <c r="F119" s="118"/>
      <c r="G119" s="119"/>
      <c r="I119" s="120"/>
    </row>
    <row r="120" spans="1:9" s="117" customFormat="1" x14ac:dyDescent="0.35">
      <c r="A120" s="116"/>
      <c r="D120" s="118"/>
      <c r="F120" s="118"/>
      <c r="G120" s="119"/>
      <c r="I120" s="120"/>
    </row>
    <row r="121" spans="1:9" s="117" customFormat="1" x14ac:dyDescent="0.35">
      <c r="A121" s="116"/>
      <c r="D121" s="118"/>
      <c r="F121" s="118"/>
      <c r="G121" s="119"/>
      <c r="I121" s="120"/>
    </row>
    <row r="122" spans="1:9" s="117" customFormat="1" x14ac:dyDescent="0.35">
      <c r="A122" s="116"/>
      <c r="D122" s="118"/>
      <c r="F122" s="118"/>
      <c r="G122" s="119"/>
      <c r="I122" s="120"/>
    </row>
    <row r="123" spans="1:9" s="117" customFormat="1" x14ac:dyDescent="0.35">
      <c r="A123" s="116"/>
      <c r="D123" s="118"/>
      <c r="F123" s="118"/>
      <c r="G123" s="119"/>
      <c r="I123" s="120"/>
    </row>
    <row r="124" spans="1:9" s="117" customFormat="1" x14ac:dyDescent="0.35">
      <c r="A124" s="116"/>
      <c r="D124" s="118"/>
      <c r="F124" s="118"/>
      <c r="G124" s="119"/>
      <c r="I124" s="120"/>
    </row>
    <row r="125" spans="1:9" s="117" customFormat="1" x14ac:dyDescent="0.35">
      <c r="A125" s="116"/>
      <c r="D125" s="118"/>
      <c r="F125" s="118"/>
      <c r="G125" s="119"/>
      <c r="I125" s="120"/>
    </row>
    <row r="126" spans="1:9" s="117" customFormat="1" x14ac:dyDescent="0.35">
      <c r="A126" s="116"/>
      <c r="D126" s="118"/>
      <c r="F126" s="118"/>
      <c r="G126" s="119"/>
      <c r="I126" s="120"/>
    </row>
    <row r="127" spans="1:9" s="117" customFormat="1" x14ac:dyDescent="0.35">
      <c r="A127" s="116"/>
      <c r="D127" s="118"/>
      <c r="F127" s="118"/>
      <c r="G127" s="119"/>
      <c r="I127" s="120"/>
    </row>
    <row r="128" spans="1:9" s="117" customFormat="1" x14ac:dyDescent="0.35">
      <c r="A128" s="116"/>
      <c r="D128" s="118"/>
      <c r="F128" s="118"/>
      <c r="G128" s="119"/>
      <c r="I128" s="120"/>
    </row>
    <row r="129" spans="1:9" s="117" customFormat="1" x14ac:dyDescent="0.35">
      <c r="A129" s="116"/>
      <c r="D129" s="118"/>
      <c r="F129" s="118"/>
      <c r="G129" s="119"/>
      <c r="I129" s="120"/>
    </row>
    <row r="130" spans="1:9" s="117" customFormat="1" x14ac:dyDescent="0.35">
      <c r="A130" s="116"/>
      <c r="D130" s="118"/>
      <c r="F130" s="118"/>
      <c r="G130" s="119"/>
      <c r="I130" s="120"/>
    </row>
    <row r="131" spans="1:9" s="117" customFormat="1" x14ac:dyDescent="0.35">
      <c r="A131" s="116"/>
      <c r="D131" s="118"/>
      <c r="F131" s="118"/>
      <c r="G131" s="119"/>
      <c r="I131" s="120"/>
    </row>
    <row r="132" spans="1:9" s="117" customFormat="1" x14ac:dyDescent="0.35">
      <c r="A132" s="116"/>
      <c r="D132" s="118"/>
      <c r="F132" s="118"/>
      <c r="G132" s="119"/>
      <c r="I132" s="120"/>
    </row>
    <row r="133" spans="1:9" s="117" customFormat="1" x14ac:dyDescent="0.35">
      <c r="A133" s="116"/>
      <c r="D133" s="118"/>
      <c r="F133" s="118"/>
      <c r="G133" s="119"/>
      <c r="I133" s="120"/>
    </row>
    <row r="134" spans="1:9" s="117" customFormat="1" x14ac:dyDescent="0.35">
      <c r="A134" s="116"/>
      <c r="D134" s="118"/>
      <c r="F134" s="118"/>
      <c r="G134" s="119"/>
      <c r="I134" s="120"/>
    </row>
    <row r="135" spans="1:9" s="117" customFormat="1" x14ac:dyDescent="0.35">
      <c r="A135" s="116"/>
      <c r="D135" s="118"/>
      <c r="F135" s="118"/>
      <c r="G135" s="119"/>
      <c r="I135" s="120"/>
    </row>
    <row r="136" spans="1:9" s="117" customFormat="1" x14ac:dyDescent="0.35">
      <c r="A136" s="116"/>
      <c r="D136" s="118"/>
      <c r="F136" s="118"/>
      <c r="G136" s="119"/>
      <c r="I136" s="120"/>
    </row>
    <row r="137" spans="1:9" s="117" customFormat="1" x14ac:dyDescent="0.35">
      <c r="A137" s="116"/>
      <c r="D137" s="118"/>
      <c r="F137" s="118"/>
      <c r="G137" s="119"/>
      <c r="I137" s="120"/>
    </row>
    <row r="138" spans="1:9" s="117" customFormat="1" x14ac:dyDescent="0.35">
      <c r="A138" s="116"/>
      <c r="D138" s="118"/>
      <c r="F138" s="118"/>
      <c r="G138" s="119"/>
      <c r="I138" s="120"/>
    </row>
    <row r="139" spans="1:9" s="117" customFormat="1" x14ac:dyDescent="0.35">
      <c r="A139" s="116"/>
      <c r="D139" s="118"/>
      <c r="F139" s="118"/>
      <c r="G139" s="119"/>
      <c r="I139" s="120"/>
    </row>
    <row r="140" spans="1:9" s="117" customFormat="1" x14ac:dyDescent="0.35">
      <c r="A140" s="116"/>
      <c r="D140" s="118"/>
      <c r="F140" s="118"/>
      <c r="G140" s="119"/>
      <c r="I140" s="120"/>
    </row>
    <row r="141" spans="1:9" s="117" customFormat="1" x14ac:dyDescent="0.35">
      <c r="A141" s="116"/>
      <c r="D141" s="118"/>
      <c r="F141" s="118"/>
      <c r="G141" s="119"/>
      <c r="I141" s="120"/>
    </row>
    <row r="142" spans="1:9" s="117" customFormat="1" x14ac:dyDescent="0.35">
      <c r="A142" s="116"/>
      <c r="D142" s="118"/>
      <c r="F142" s="118"/>
      <c r="G142" s="119"/>
      <c r="I142" s="120"/>
    </row>
    <row r="143" spans="1:9" s="117" customFormat="1" x14ac:dyDescent="0.35">
      <c r="A143" s="116"/>
      <c r="D143" s="118"/>
      <c r="F143" s="118"/>
      <c r="G143" s="119"/>
      <c r="I143" s="120"/>
    </row>
    <row r="144" spans="1:9" s="117" customFormat="1" x14ac:dyDescent="0.35">
      <c r="A144" s="116"/>
      <c r="D144" s="118"/>
      <c r="F144" s="118"/>
      <c r="G144" s="119"/>
      <c r="I144" s="120"/>
    </row>
    <row r="145" spans="1:9" s="117" customFormat="1" x14ac:dyDescent="0.35">
      <c r="A145" s="116"/>
      <c r="D145" s="118"/>
      <c r="F145" s="118"/>
      <c r="G145" s="119"/>
      <c r="I145" s="120"/>
    </row>
    <row r="146" spans="1:9" s="117" customFormat="1" x14ac:dyDescent="0.35">
      <c r="A146" s="116"/>
      <c r="D146" s="118"/>
      <c r="F146" s="118"/>
      <c r="G146" s="119"/>
      <c r="I146" s="120"/>
    </row>
    <row r="147" spans="1:9" s="117" customFormat="1" x14ac:dyDescent="0.35">
      <c r="A147" s="116"/>
      <c r="D147" s="118"/>
      <c r="F147" s="118"/>
      <c r="G147" s="119"/>
      <c r="I147" s="120"/>
    </row>
    <row r="148" spans="1:9" s="117" customFormat="1" x14ac:dyDescent="0.35">
      <c r="A148" s="116"/>
      <c r="D148" s="118"/>
      <c r="F148" s="118"/>
      <c r="G148" s="119"/>
      <c r="I148" s="120"/>
    </row>
    <row r="149" spans="1:9" s="117" customFormat="1" x14ac:dyDescent="0.35">
      <c r="A149" s="116"/>
      <c r="D149" s="118"/>
      <c r="F149" s="118"/>
      <c r="G149" s="119"/>
      <c r="I149" s="120"/>
    </row>
    <row r="150" spans="1:9" s="117" customFormat="1" x14ac:dyDescent="0.35">
      <c r="A150" s="116"/>
      <c r="D150" s="118"/>
      <c r="F150" s="118"/>
      <c r="G150" s="119"/>
      <c r="I150" s="120"/>
    </row>
    <row r="151" spans="1:9" s="117" customFormat="1" x14ac:dyDescent="0.35">
      <c r="A151" s="116"/>
      <c r="D151" s="118"/>
      <c r="F151" s="118"/>
      <c r="G151" s="119"/>
      <c r="I151" s="120"/>
    </row>
    <row r="152" spans="1:9" s="117" customFormat="1" x14ac:dyDescent="0.35">
      <c r="A152" s="116"/>
      <c r="D152" s="118"/>
      <c r="F152" s="118"/>
      <c r="G152" s="119"/>
      <c r="I152" s="120"/>
    </row>
    <row r="153" spans="1:9" s="117" customFormat="1" x14ac:dyDescent="0.35">
      <c r="A153" s="116"/>
      <c r="D153" s="118"/>
      <c r="F153" s="118"/>
      <c r="G153" s="119"/>
      <c r="I153" s="120"/>
    </row>
    <row r="154" spans="1:9" s="117" customFormat="1" x14ac:dyDescent="0.35">
      <c r="A154" s="116"/>
      <c r="D154" s="118"/>
      <c r="F154" s="118"/>
      <c r="G154" s="119"/>
      <c r="I154" s="120"/>
    </row>
    <row r="155" spans="1:9" s="117" customFormat="1" x14ac:dyDescent="0.35">
      <c r="A155" s="116"/>
      <c r="D155" s="118"/>
      <c r="F155" s="118"/>
      <c r="G155" s="119"/>
      <c r="I155" s="120"/>
    </row>
    <row r="156" spans="1:9" s="117" customFormat="1" x14ac:dyDescent="0.35">
      <c r="A156" s="116"/>
      <c r="D156" s="118"/>
      <c r="F156" s="118"/>
      <c r="G156" s="119"/>
      <c r="I156" s="120"/>
    </row>
    <row r="157" spans="1:9" s="117" customFormat="1" x14ac:dyDescent="0.35">
      <c r="A157" s="116"/>
      <c r="D157" s="118"/>
      <c r="F157" s="118"/>
      <c r="G157" s="119"/>
      <c r="I157" s="120"/>
    </row>
    <row r="158" spans="1:9" s="117" customFormat="1" x14ac:dyDescent="0.35">
      <c r="A158" s="116"/>
      <c r="D158" s="118"/>
      <c r="F158" s="118"/>
      <c r="G158" s="119"/>
      <c r="I158" s="120"/>
    </row>
    <row r="159" spans="1:9" s="117" customFormat="1" x14ac:dyDescent="0.35">
      <c r="A159" s="116"/>
      <c r="D159" s="118"/>
      <c r="F159" s="118"/>
      <c r="G159" s="119"/>
      <c r="I159" s="120"/>
    </row>
    <row r="160" spans="1:9" s="117" customFormat="1" x14ac:dyDescent="0.35">
      <c r="A160" s="116"/>
      <c r="D160" s="118"/>
      <c r="F160" s="118"/>
      <c r="G160" s="119"/>
      <c r="I160" s="120"/>
    </row>
    <row r="161" spans="1:9" s="117" customFormat="1" x14ac:dyDescent="0.35">
      <c r="A161" s="116"/>
      <c r="D161" s="118"/>
      <c r="F161" s="118"/>
      <c r="G161" s="119"/>
      <c r="I161" s="120"/>
    </row>
    <row r="162" spans="1:9" s="117" customFormat="1" x14ac:dyDescent="0.35">
      <c r="A162" s="116"/>
      <c r="D162" s="118"/>
      <c r="F162" s="118"/>
      <c r="G162" s="119"/>
      <c r="I162" s="120"/>
    </row>
    <row r="163" spans="1:9" s="117" customFormat="1" x14ac:dyDescent="0.35">
      <c r="A163" s="116"/>
      <c r="D163" s="118"/>
      <c r="F163" s="118"/>
      <c r="G163" s="119"/>
      <c r="I163" s="120"/>
    </row>
    <row r="164" spans="1:9" s="117" customFormat="1" x14ac:dyDescent="0.35">
      <c r="A164" s="116"/>
      <c r="D164" s="118"/>
      <c r="F164" s="118"/>
      <c r="G164" s="119"/>
      <c r="I164" s="120"/>
    </row>
    <row r="165" spans="1:9" s="117" customFormat="1" x14ac:dyDescent="0.35">
      <c r="A165" s="116"/>
      <c r="D165" s="118"/>
      <c r="F165" s="118"/>
      <c r="G165" s="119"/>
      <c r="I165" s="120"/>
    </row>
    <row r="166" spans="1:9" s="117" customFormat="1" x14ac:dyDescent="0.35">
      <c r="A166" s="116"/>
      <c r="D166" s="118"/>
      <c r="F166" s="118"/>
      <c r="G166" s="119"/>
      <c r="I166" s="120"/>
    </row>
    <row r="167" spans="1:9" s="117" customFormat="1" x14ac:dyDescent="0.35">
      <c r="A167" s="116"/>
      <c r="D167" s="118"/>
      <c r="F167" s="118"/>
      <c r="G167" s="119"/>
      <c r="I167" s="120"/>
    </row>
    <row r="168" spans="1:9" s="117" customFormat="1" x14ac:dyDescent="0.35">
      <c r="A168" s="116"/>
      <c r="D168" s="118"/>
      <c r="F168" s="118"/>
      <c r="G168" s="119"/>
      <c r="I168" s="120"/>
    </row>
    <row r="169" spans="1:9" s="117" customFormat="1" x14ac:dyDescent="0.35">
      <c r="A169" s="116"/>
      <c r="D169" s="118"/>
      <c r="F169" s="118"/>
      <c r="G169" s="119"/>
      <c r="I169" s="120"/>
    </row>
    <row r="170" spans="1:9" s="117" customFormat="1" x14ac:dyDescent="0.35">
      <c r="A170" s="116"/>
      <c r="D170" s="118"/>
      <c r="F170" s="118"/>
      <c r="G170" s="119"/>
      <c r="I170" s="120"/>
    </row>
    <row r="171" spans="1:9" s="117" customFormat="1" x14ac:dyDescent="0.35">
      <c r="A171" s="116"/>
      <c r="D171" s="118"/>
      <c r="F171" s="118"/>
      <c r="G171" s="119"/>
      <c r="I171" s="120"/>
    </row>
    <row r="172" spans="1:9" s="117" customFormat="1" x14ac:dyDescent="0.35">
      <c r="A172" s="116"/>
      <c r="D172" s="118"/>
      <c r="F172" s="118"/>
      <c r="G172" s="119"/>
      <c r="I172" s="120"/>
    </row>
    <row r="173" spans="1:9" s="117" customFormat="1" x14ac:dyDescent="0.35">
      <c r="A173" s="116"/>
      <c r="D173" s="118"/>
      <c r="F173" s="118"/>
      <c r="G173" s="119"/>
      <c r="I173" s="120"/>
    </row>
    <row r="174" spans="1:9" s="117" customFormat="1" x14ac:dyDescent="0.35">
      <c r="A174" s="116"/>
      <c r="D174" s="118"/>
      <c r="F174" s="118"/>
      <c r="G174" s="119"/>
      <c r="I174" s="120"/>
    </row>
    <row r="175" spans="1:9" s="117" customFormat="1" x14ac:dyDescent="0.35">
      <c r="A175" s="116"/>
      <c r="D175" s="118"/>
      <c r="F175" s="118"/>
      <c r="G175" s="119"/>
      <c r="I175" s="120"/>
    </row>
    <row r="176" spans="1:9" s="117" customFormat="1" x14ac:dyDescent="0.35">
      <c r="A176" s="116"/>
      <c r="D176" s="118"/>
      <c r="F176" s="118"/>
      <c r="G176" s="119"/>
      <c r="I176" s="120"/>
    </row>
    <row r="177" spans="1:9" s="117" customFormat="1" x14ac:dyDescent="0.35">
      <c r="A177" s="116"/>
      <c r="D177" s="118"/>
      <c r="F177" s="118"/>
      <c r="G177" s="119"/>
      <c r="I177" s="120"/>
    </row>
    <row r="178" spans="1:9" s="117" customFormat="1" x14ac:dyDescent="0.35">
      <c r="A178" s="116"/>
      <c r="D178" s="118"/>
      <c r="F178" s="118"/>
      <c r="G178" s="119"/>
      <c r="I178" s="120"/>
    </row>
    <row r="179" spans="1:9" s="117" customFormat="1" x14ac:dyDescent="0.35">
      <c r="A179" s="116"/>
      <c r="D179" s="118"/>
      <c r="F179" s="118"/>
      <c r="G179" s="119"/>
      <c r="I179" s="120"/>
    </row>
    <row r="180" spans="1:9" s="117" customFormat="1" x14ac:dyDescent="0.35">
      <c r="A180" s="116"/>
      <c r="D180" s="118"/>
      <c r="F180" s="118"/>
      <c r="G180" s="119"/>
      <c r="I180" s="120"/>
    </row>
    <row r="181" spans="1:9" s="117" customFormat="1" x14ac:dyDescent="0.35">
      <c r="A181" s="116"/>
      <c r="D181" s="118"/>
      <c r="F181" s="118"/>
      <c r="G181" s="119"/>
      <c r="I181" s="120"/>
    </row>
    <row r="182" spans="1:9" s="117" customFormat="1" x14ac:dyDescent="0.35">
      <c r="A182" s="116"/>
      <c r="D182" s="118"/>
      <c r="F182" s="118"/>
      <c r="G182" s="119"/>
      <c r="I182" s="120"/>
    </row>
    <row r="183" spans="1:9" s="117" customFormat="1" x14ac:dyDescent="0.35">
      <c r="A183" s="116"/>
      <c r="D183" s="118"/>
      <c r="F183" s="118"/>
      <c r="G183" s="119"/>
      <c r="I183" s="120"/>
    </row>
    <row r="184" spans="1:9" s="117" customFormat="1" x14ac:dyDescent="0.35">
      <c r="A184" s="116"/>
      <c r="D184" s="118"/>
      <c r="F184" s="118"/>
      <c r="G184" s="119"/>
      <c r="I184" s="120"/>
    </row>
    <row r="185" spans="1:9" s="117" customFormat="1" x14ac:dyDescent="0.35">
      <c r="A185" s="116"/>
      <c r="D185" s="118"/>
      <c r="F185" s="118"/>
      <c r="G185" s="119"/>
      <c r="I185" s="120"/>
    </row>
    <row r="186" spans="1:9" s="117" customFormat="1" x14ac:dyDescent="0.35">
      <c r="A186" s="116"/>
      <c r="D186" s="118"/>
      <c r="F186" s="118"/>
      <c r="G186" s="119"/>
      <c r="I186" s="120"/>
    </row>
    <row r="187" spans="1:9" s="117" customFormat="1" x14ac:dyDescent="0.35">
      <c r="A187" s="116"/>
      <c r="D187" s="118"/>
      <c r="F187" s="118"/>
      <c r="G187" s="119"/>
      <c r="I187" s="120"/>
    </row>
    <row r="188" spans="1:9" s="117" customFormat="1" x14ac:dyDescent="0.35">
      <c r="A188" s="116"/>
      <c r="D188" s="118"/>
      <c r="F188" s="118"/>
      <c r="G188" s="119"/>
      <c r="I188" s="120"/>
    </row>
    <row r="189" spans="1:9" s="117" customFormat="1" x14ac:dyDescent="0.35">
      <c r="A189" s="116"/>
      <c r="D189" s="118"/>
      <c r="F189" s="118"/>
      <c r="G189" s="119"/>
      <c r="I189" s="120"/>
    </row>
    <row r="190" spans="1:9" s="117" customFormat="1" x14ac:dyDescent="0.35">
      <c r="A190" s="116"/>
      <c r="D190" s="118"/>
      <c r="F190" s="118"/>
      <c r="G190" s="119"/>
      <c r="I190" s="120"/>
    </row>
    <row r="191" spans="1:9" s="117" customFormat="1" x14ac:dyDescent="0.35">
      <c r="A191" s="116"/>
      <c r="D191" s="118"/>
      <c r="F191" s="118"/>
      <c r="G191" s="119"/>
      <c r="I191" s="120"/>
    </row>
    <row r="192" spans="1:9" s="117" customFormat="1" x14ac:dyDescent="0.35">
      <c r="A192" s="116"/>
      <c r="D192" s="118"/>
      <c r="F192" s="118"/>
      <c r="G192" s="119"/>
      <c r="I192" s="120"/>
    </row>
    <row r="193" spans="1:9" s="117" customFormat="1" x14ac:dyDescent="0.35">
      <c r="A193" s="116"/>
      <c r="D193" s="118"/>
      <c r="F193" s="118"/>
      <c r="G193" s="119"/>
      <c r="I193" s="120"/>
    </row>
    <row r="194" spans="1:9" s="117" customFormat="1" x14ac:dyDescent="0.35">
      <c r="A194" s="116"/>
      <c r="D194" s="118"/>
      <c r="F194" s="118"/>
      <c r="G194" s="119"/>
      <c r="I194" s="120"/>
    </row>
    <row r="195" spans="1:9" s="117" customFormat="1" x14ac:dyDescent="0.35">
      <c r="A195" s="116"/>
      <c r="D195" s="118"/>
      <c r="F195" s="118"/>
      <c r="G195" s="119"/>
      <c r="I195" s="120"/>
    </row>
    <row r="196" spans="1:9" s="117" customFormat="1" x14ac:dyDescent="0.35">
      <c r="A196" s="116"/>
      <c r="D196" s="118"/>
      <c r="F196" s="118"/>
      <c r="G196" s="119"/>
      <c r="I196" s="120"/>
    </row>
    <row r="197" spans="1:9" s="117" customFormat="1" x14ac:dyDescent="0.35">
      <c r="A197" s="116"/>
      <c r="D197" s="118"/>
      <c r="F197" s="118"/>
      <c r="G197" s="119"/>
      <c r="I197" s="120"/>
    </row>
    <row r="198" spans="1:9" s="117" customFormat="1" x14ac:dyDescent="0.35">
      <c r="A198" s="116"/>
      <c r="D198" s="118"/>
      <c r="F198" s="118"/>
      <c r="G198" s="119"/>
      <c r="I198" s="120"/>
    </row>
    <row r="199" spans="1:9" s="117" customFormat="1" x14ac:dyDescent="0.35">
      <c r="A199" s="116"/>
      <c r="D199" s="118"/>
      <c r="F199" s="118"/>
      <c r="G199" s="119"/>
      <c r="I199" s="120"/>
    </row>
    <row r="200" spans="1:9" s="117" customFormat="1" x14ac:dyDescent="0.35">
      <c r="A200" s="116"/>
      <c r="D200" s="118"/>
      <c r="F200" s="118"/>
      <c r="G200" s="119"/>
      <c r="I200" s="120"/>
    </row>
    <row r="201" spans="1:9" s="117" customFormat="1" x14ac:dyDescent="0.35">
      <c r="A201" s="116"/>
      <c r="D201" s="118"/>
      <c r="F201" s="118"/>
      <c r="G201" s="119"/>
      <c r="I201" s="120"/>
    </row>
    <row r="202" spans="1:9" s="117" customFormat="1" x14ac:dyDescent="0.35">
      <c r="A202" s="116"/>
      <c r="D202" s="118"/>
      <c r="F202" s="118"/>
      <c r="G202" s="119"/>
      <c r="I202" s="120"/>
    </row>
    <row r="203" spans="1:9" s="117" customFormat="1" x14ac:dyDescent="0.35">
      <c r="A203" s="116"/>
      <c r="D203" s="118"/>
      <c r="F203" s="118"/>
      <c r="G203" s="119"/>
      <c r="I203" s="120"/>
    </row>
    <row r="204" spans="1:9" s="117" customFormat="1" x14ac:dyDescent="0.35">
      <c r="A204" s="116"/>
      <c r="D204" s="118"/>
      <c r="F204" s="118"/>
      <c r="G204" s="119"/>
      <c r="I204" s="120"/>
    </row>
    <row r="205" spans="1:9" s="117" customFormat="1" x14ac:dyDescent="0.35">
      <c r="A205" s="116"/>
      <c r="D205" s="118"/>
      <c r="F205" s="118"/>
      <c r="G205" s="119"/>
      <c r="I205" s="120"/>
    </row>
    <row r="206" spans="1:9" s="117" customFormat="1" x14ac:dyDescent="0.35">
      <c r="A206" s="116"/>
      <c r="D206" s="118"/>
      <c r="F206" s="118"/>
      <c r="G206" s="119"/>
      <c r="I206" s="120"/>
    </row>
    <row r="207" spans="1:9" s="117" customFormat="1" x14ac:dyDescent="0.35">
      <c r="A207" s="116"/>
      <c r="D207" s="118"/>
      <c r="F207" s="118"/>
      <c r="G207" s="119"/>
      <c r="I207" s="120"/>
    </row>
    <row r="208" spans="1:9" s="117" customFormat="1" x14ac:dyDescent="0.35">
      <c r="A208" s="116"/>
      <c r="D208" s="118"/>
      <c r="F208" s="118"/>
      <c r="G208" s="119"/>
      <c r="I208" s="120"/>
    </row>
    <row r="209" spans="1:9" s="117" customFormat="1" x14ac:dyDescent="0.35">
      <c r="A209" s="116"/>
      <c r="D209" s="118"/>
      <c r="F209" s="118"/>
      <c r="G209" s="119"/>
      <c r="I209" s="120"/>
    </row>
    <row r="210" spans="1:9" s="117" customFormat="1" x14ac:dyDescent="0.35">
      <c r="A210" s="116"/>
      <c r="D210" s="118"/>
      <c r="F210" s="118"/>
      <c r="G210" s="119"/>
      <c r="I210" s="120"/>
    </row>
    <row r="211" spans="1:9" s="117" customFormat="1" x14ac:dyDescent="0.35">
      <c r="A211" s="116"/>
      <c r="D211" s="118"/>
      <c r="F211" s="118"/>
      <c r="G211" s="119"/>
      <c r="I211" s="120"/>
    </row>
    <row r="212" spans="1:9" s="117" customFormat="1" x14ac:dyDescent="0.35">
      <c r="A212" s="116"/>
      <c r="D212" s="118"/>
      <c r="F212" s="118"/>
      <c r="G212" s="119"/>
      <c r="I212" s="120"/>
    </row>
    <row r="213" spans="1:9" s="117" customFormat="1" x14ac:dyDescent="0.35">
      <c r="A213" s="116"/>
      <c r="D213" s="118"/>
      <c r="F213" s="118"/>
      <c r="G213" s="119"/>
      <c r="I213" s="120"/>
    </row>
    <row r="214" spans="1:9" s="117" customFormat="1" x14ac:dyDescent="0.35">
      <c r="A214" s="116"/>
      <c r="D214" s="118"/>
      <c r="F214" s="118"/>
      <c r="G214" s="119"/>
      <c r="I214" s="120"/>
    </row>
    <row r="215" spans="1:9" s="117" customFormat="1" x14ac:dyDescent="0.35">
      <c r="A215" s="116"/>
      <c r="D215" s="118"/>
      <c r="F215" s="118"/>
      <c r="G215" s="119"/>
      <c r="I215" s="120"/>
    </row>
    <row r="216" spans="1:9" s="117" customFormat="1" x14ac:dyDescent="0.35">
      <c r="A216" s="116"/>
      <c r="D216" s="118"/>
      <c r="F216" s="118"/>
      <c r="G216" s="119"/>
      <c r="I216" s="120"/>
    </row>
    <row r="217" spans="1:9" s="117" customFormat="1" x14ac:dyDescent="0.35">
      <c r="A217" s="116"/>
      <c r="D217" s="118"/>
      <c r="F217" s="118"/>
      <c r="G217" s="119"/>
      <c r="I217" s="120"/>
    </row>
    <row r="218" spans="1:9" s="117" customFormat="1" x14ac:dyDescent="0.35">
      <c r="A218" s="116"/>
      <c r="D218" s="118"/>
      <c r="F218" s="118"/>
      <c r="G218" s="119"/>
      <c r="I218" s="120"/>
    </row>
    <row r="219" spans="1:9" s="117" customFormat="1" x14ac:dyDescent="0.35">
      <c r="A219" s="116"/>
      <c r="D219" s="118"/>
      <c r="F219" s="118"/>
      <c r="G219" s="119"/>
      <c r="I219" s="120"/>
    </row>
    <row r="220" spans="1:9" s="117" customFormat="1" x14ac:dyDescent="0.35">
      <c r="A220" s="116"/>
      <c r="D220" s="118"/>
      <c r="F220" s="118"/>
      <c r="G220" s="119"/>
      <c r="I220" s="120"/>
    </row>
    <row r="221" spans="1:9" s="117" customFormat="1" x14ac:dyDescent="0.35">
      <c r="A221" s="116"/>
      <c r="D221" s="118"/>
      <c r="F221" s="118"/>
      <c r="G221" s="119"/>
      <c r="I221" s="120"/>
    </row>
    <row r="222" spans="1:9" s="117" customFormat="1" x14ac:dyDescent="0.35">
      <c r="A222" s="116"/>
      <c r="D222" s="118"/>
      <c r="F222" s="118"/>
      <c r="G222" s="119"/>
      <c r="I222" s="120"/>
    </row>
    <row r="223" spans="1:9" s="117" customFormat="1" x14ac:dyDescent="0.35">
      <c r="A223" s="116"/>
      <c r="D223" s="118"/>
      <c r="F223" s="118"/>
      <c r="G223" s="119"/>
      <c r="I223" s="120"/>
    </row>
    <row r="224" spans="1:9" s="117" customFormat="1" x14ac:dyDescent="0.35">
      <c r="A224" s="116"/>
      <c r="D224" s="118"/>
      <c r="F224" s="118"/>
      <c r="G224" s="119"/>
      <c r="I224" s="120"/>
    </row>
    <row r="225" spans="1:9" s="117" customFormat="1" x14ac:dyDescent="0.35">
      <c r="A225" s="116"/>
      <c r="D225" s="118"/>
      <c r="F225" s="118"/>
      <c r="G225" s="119"/>
      <c r="I225" s="120"/>
    </row>
    <row r="226" spans="1:9" s="117" customFormat="1" x14ac:dyDescent="0.35">
      <c r="A226" s="116"/>
      <c r="D226" s="118"/>
      <c r="F226" s="118"/>
      <c r="G226" s="119"/>
      <c r="I226" s="120"/>
    </row>
    <row r="227" spans="1:9" s="117" customFormat="1" x14ac:dyDescent="0.35">
      <c r="A227" s="116"/>
      <c r="D227" s="118"/>
      <c r="F227" s="118"/>
      <c r="G227" s="119"/>
      <c r="I227" s="120"/>
    </row>
    <row r="228" spans="1:9" s="117" customFormat="1" x14ac:dyDescent="0.35">
      <c r="A228" s="116"/>
      <c r="D228" s="118"/>
      <c r="F228" s="118"/>
      <c r="G228" s="119"/>
      <c r="I228" s="120"/>
    </row>
    <row r="229" spans="1:9" s="117" customFormat="1" x14ac:dyDescent="0.35">
      <c r="A229" s="116"/>
      <c r="D229" s="118"/>
      <c r="F229" s="118"/>
      <c r="G229" s="119"/>
      <c r="I229" s="120"/>
    </row>
    <row r="230" spans="1:9" s="117" customFormat="1" x14ac:dyDescent="0.35">
      <c r="A230" s="116"/>
      <c r="D230" s="118"/>
      <c r="F230" s="118"/>
      <c r="G230" s="119"/>
      <c r="I230" s="120"/>
    </row>
    <row r="231" spans="1:9" s="117" customFormat="1" x14ac:dyDescent="0.35">
      <c r="A231" s="116"/>
      <c r="D231" s="118"/>
      <c r="F231" s="118"/>
      <c r="G231" s="119"/>
      <c r="I231" s="120"/>
    </row>
    <row r="232" spans="1:9" s="117" customFormat="1" x14ac:dyDescent="0.35">
      <c r="A232" s="116"/>
      <c r="D232" s="118"/>
      <c r="F232" s="118"/>
      <c r="G232" s="119"/>
      <c r="I232" s="120"/>
    </row>
    <row r="233" spans="1:9" s="117" customFormat="1" x14ac:dyDescent="0.35">
      <c r="A233" s="116"/>
      <c r="D233" s="118"/>
      <c r="F233" s="118"/>
      <c r="G233" s="119"/>
      <c r="I233" s="120"/>
    </row>
    <row r="234" spans="1:9" s="117" customFormat="1" x14ac:dyDescent="0.35">
      <c r="A234" s="116"/>
      <c r="D234" s="118"/>
      <c r="F234" s="118"/>
      <c r="G234" s="119"/>
      <c r="I234" s="120"/>
    </row>
    <row r="235" spans="1:9" s="117" customFormat="1" x14ac:dyDescent="0.35">
      <c r="A235" s="116"/>
      <c r="D235" s="118"/>
      <c r="F235" s="118"/>
      <c r="G235" s="119"/>
      <c r="I235" s="120"/>
    </row>
    <row r="236" spans="1:9" s="117" customFormat="1" x14ac:dyDescent="0.35">
      <c r="A236" s="116"/>
      <c r="D236" s="118"/>
      <c r="F236" s="118"/>
      <c r="G236" s="119"/>
      <c r="I236" s="120"/>
    </row>
    <row r="237" spans="1:9" s="117" customFormat="1" x14ac:dyDescent="0.35">
      <c r="A237" s="116"/>
      <c r="D237" s="118"/>
      <c r="F237" s="118"/>
      <c r="G237" s="119"/>
      <c r="I237" s="120"/>
    </row>
    <row r="238" spans="1:9" s="117" customFormat="1" x14ac:dyDescent="0.35">
      <c r="A238" s="116"/>
      <c r="D238" s="118"/>
      <c r="F238" s="118"/>
      <c r="G238" s="119"/>
      <c r="I238" s="120"/>
    </row>
    <row r="239" spans="1:9" s="117" customFormat="1" x14ac:dyDescent="0.35">
      <c r="A239" s="116"/>
      <c r="D239" s="118"/>
      <c r="F239" s="118"/>
      <c r="G239" s="119"/>
      <c r="I239" s="120"/>
    </row>
    <row r="240" spans="1:9" s="117" customFormat="1" x14ac:dyDescent="0.35">
      <c r="A240" s="116"/>
      <c r="D240" s="118"/>
      <c r="F240" s="118"/>
      <c r="G240" s="119"/>
      <c r="I240" s="120"/>
    </row>
    <row r="241" spans="1:9" s="117" customFormat="1" x14ac:dyDescent="0.35">
      <c r="A241" s="116"/>
      <c r="D241" s="118"/>
      <c r="F241" s="118"/>
      <c r="G241" s="119"/>
      <c r="I241" s="120"/>
    </row>
    <row r="242" spans="1:9" s="117" customFormat="1" x14ac:dyDescent="0.35">
      <c r="A242" s="116"/>
      <c r="D242" s="118"/>
      <c r="F242" s="118"/>
      <c r="G242" s="119"/>
      <c r="I242" s="120"/>
    </row>
    <row r="243" spans="1:9" s="117" customFormat="1" x14ac:dyDescent="0.35">
      <c r="A243" s="116"/>
      <c r="D243" s="118"/>
      <c r="F243" s="118"/>
      <c r="G243" s="119"/>
      <c r="I243" s="120"/>
    </row>
    <row r="244" spans="1:9" s="117" customFormat="1" x14ac:dyDescent="0.35">
      <c r="A244" s="116"/>
      <c r="D244" s="118"/>
      <c r="F244" s="118"/>
      <c r="G244" s="119"/>
      <c r="I244" s="120"/>
    </row>
    <row r="245" spans="1:9" s="117" customFormat="1" x14ac:dyDescent="0.35">
      <c r="A245" s="116"/>
      <c r="D245" s="118"/>
      <c r="F245" s="118"/>
      <c r="G245" s="119"/>
      <c r="I245" s="120"/>
    </row>
    <row r="246" spans="1:9" s="117" customFormat="1" x14ac:dyDescent="0.35">
      <c r="A246" s="116"/>
      <c r="D246" s="118"/>
      <c r="F246" s="118"/>
      <c r="G246" s="119"/>
      <c r="I246" s="120"/>
    </row>
    <row r="247" spans="1:9" s="117" customFormat="1" x14ac:dyDescent="0.35">
      <c r="A247" s="116"/>
      <c r="D247" s="118"/>
      <c r="F247" s="118"/>
      <c r="G247" s="119"/>
      <c r="I247" s="120"/>
    </row>
    <row r="248" spans="1:9" s="117" customFormat="1" x14ac:dyDescent="0.35">
      <c r="A248" s="116"/>
      <c r="D248" s="118"/>
      <c r="F248" s="118"/>
      <c r="G248" s="119"/>
      <c r="I248" s="120"/>
    </row>
    <row r="249" spans="1:9" s="117" customFormat="1" x14ac:dyDescent="0.35">
      <c r="A249" s="116"/>
      <c r="D249" s="118"/>
      <c r="F249" s="118"/>
      <c r="G249" s="119"/>
      <c r="I249" s="120"/>
    </row>
    <row r="250" spans="1:9" s="117" customFormat="1" x14ac:dyDescent="0.35">
      <c r="A250" s="116"/>
      <c r="D250" s="118"/>
      <c r="F250" s="118"/>
      <c r="G250" s="119"/>
      <c r="I250" s="120"/>
    </row>
    <row r="251" spans="1:9" s="117" customFormat="1" x14ac:dyDescent="0.35">
      <c r="A251" s="116"/>
      <c r="D251" s="118"/>
      <c r="F251" s="118"/>
      <c r="G251" s="119"/>
      <c r="I251" s="120"/>
    </row>
    <row r="252" spans="1:9" s="117" customFormat="1" x14ac:dyDescent="0.35">
      <c r="A252" s="116"/>
      <c r="D252" s="118"/>
      <c r="F252" s="118"/>
      <c r="G252" s="119"/>
      <c r="I252" s="120"/>
    </row>
    <row r="253" spans="1:9" s="117" customFormat="1" x14ac:dyDescent="0.35">
      <c r="A253" s="116"/>
      <c r="D253" s="118"/>
      <c r="F253" s="118"/>
      <c r="G253" s="119"/>
      <c r="I253" s="120"/>
    </row>
    <row r="254" spans="1:9" s="117" customFormat="1" x14ac:dyDescent="0.35">
      <c r="A254" s="116"/>
      <c r="D254" s="118"/>
      <c r="F254" s="118"/>
      <c r="G254" s="119"/>
      <c r="I254" s="120"/>
    </row>
    <row r="255" spans="1:9" s="117" customFormat="1" x14ac:dyDescent="0.35">
      <c r="A255" s="116"/>
      <c r="D255" s="118"/>
      <c r="F255" s="118"/>
      <c r="G255" s="119"/>
      <c r="I255" s="120"/>
    </row>
    <row r="256" spans="1:9" s="117" customFormat="1" x14ac:dyDescent="0.35">
      <c r="A256" s="116"/>
      <c r="D256" s="118"/>
      <c r="F256" s="118"/>
      <c r="G256" s="119"/>
      <c r="I256" s="120"/>
    </row>
    <row r="257" spans="1:9" s="117" customFormat="1" x14ac:dyDescent="0.35">
      <c r="A257" s="116"/>
      <c r="D257" s="118"/>
      <c r="F257" s="118"/>
      <c r="G257" s="119"/>
      <c r="I257" s="120"/>
    </row>
    <row r="258" spans="1:9" s="117" customFormat="1" x14ac:dyDescent="0.35">
      <c r="A258" s="116"/>
      <c r="D258" s="118"/>
      <c r="F258" s="118"/>
      <c r="G258" s="119"/>
      <c r="I258" s="120"/>
    </row>
    <row r="259" spans="1:9" s="117" customFormat="1" x14ac:dyDescent="0.35">
      <c r="A259" s="116"/>
      <c r="D259" s="118"/>
      <c r="F259" s="118"/>
      <c r="G259" s="119"/>
      <c r="I259" s="120"/>
    </row>
    <row r="260" spans="1:9" s="117" customFormat="1" x14ac:dyDescent="0.35">
      <c r="A260" s="116"/>
      <c r="D260" s="118"/>
      <c r="F260" s="118"/>
      <c r="G260" s="119"/>
      <c r="I260" s="120"/>
    </row>
    <row r="261" spans="1:9" s="117" customFormat="1" x14ac:dyDescent="0.35">
      <c r="A261" s="116"/>
      <c r="D261" s="118"/>
      <c r="F261" s="118"/>
      <c r="G261" s="119"/>
      <c r="I261" s="120"/>
    </row>
    <row r="262" spans="1:9" s="117" customFormat="1" x14ac:dyDescent="0.35">
      <c r="A262" s="116"/>
      <c r="D262" s="118"/>
      <c r="F262" s="118"/>
      <c r="G262" s="119"/>
      <c r="I262" s="120"/>
    </row>
    <row r="263" spans="1:9" s="117" customFormat="1" x14ac:dyDescent="0.35">
      <c r="A263" s="116"/>
      <c r="D263" s="118"/>
      <c r="F263" s="118"/>
      <c r="G263" s="119"/>
      <c r="I263" s="120"/>
    </row>
    <row r="264" spans="1:9" s="117" customFormat="1" x14ac:dyDescent="0.35">
      <c r="A264" s="116"/>
      <c r="D264" s="118"/>
      <c r="F264" s="118"/>
      <c r="G264" s="119"/>
      <c r="I264" s="120"/>
    </row>
    <row r="265" spans="1:9" s="117" customFormat="1" x14ac:dyDescent="0.35">
      <c r="A265" s="116"/>
      <c r="D265" s="118"/>
      <c r="F265" s="118"/>
      <c r="G265" s="119"/>
      <c r="I265" s="120"/>
    </row>
    <row r="266" spans="1:9" s="117" customFormat="1" x14ac:dyDescent="0.35">
      <c r="A266" s="116"/>
      <c r="D266" s="118"/>
      <c r="F266" s="118"/>
      <c r="G266" s="119"/>
      <c r="I266" s="120"/>
    </row>
    <row r="267" spans="1:9" s="117" customFormat="1" x14ac:dyDescent="0.35">
      <c r="A267" s="116"/>
      <c r="D267" s="118"/>
      <c r="F267" s="118"/>
      <c r="G267" s="119"/>
      <c r="I267" s="120"/>
    </row>
    <row r="268" spans="1:9" s="117" customFormat="1" x14ac:dyDescent="0.35">
      <c r="A268" s="116"/>
      <c r="D268" s="118"/>
      <c r="F268" s="118"/>
      <c r="G268" s="119"/>
      <c r="I268" s="120"/>
    </row>
    <row r="269" spans="1:9" s="117" customFormat="1" x14ac:dyDescent="0.35">
      <c r="A269" s="116"/>
      <c r="D269" s="118"/>
      <c r="F269" s="118"/>
      <c r="G269" s="119"/>
      <c r="I269" s="120"/>
    </row>
    <row r="270" spans="1:9" s="117" customFormat="1" x14ac:dyDescent="0.35">
      <c r="A270" s="116"/>
      <c r="D270" s="118"/>
      <c r="F270" s="118"/>
      <c r="G270" s="119"/>
      <c r="I270" s="120"/>
    </row>
    <row r="271" spans="1:9" s="117" customFormat="1" x14ac:dyDescent="0.35">
      <c r="A271" s="116"/>
      <c r="D271" s="118"/>
      <c r="F271" s="118"/>
      <c r="G271" s="119"/>
      <c r="I271" s="120"/>
    </row>
    <row r="272" spans="1:9" s="117" customFormat="1" x14ac:dyDescent="0.35">
      <c r="A272" s="116"/>
      <c r="D272" s="118"/>
      <c r="F272" s="118"/>
      <c r="G272" s="119"/>
      <c r="I272" s="120"/>
    </row>
    <row r="273" spans="1:9" s="117" customFormat="1" x14ac:dyDescent="0.35">
      <c r="A273" s="116"/>
      <c r="D273" s="118"/>
      <c r="F273" s="118"/>
      <c r="G273" s="119"/>
      <c r="I273" s="120"/>
    </row>
    <row r="274" spans="1:9" s="117" customFormat="1" x14ac:dyDescent="0.35">
      <c r="A274" s="116"/>
      <c r="D274" s="118"/>
      <c r="F274" s="118"/>
      <c r="G274" s="119"/>
      <c r="I274" s="120"/>
    </row>
    <row r="275" spans="1:9" s="117" customFormat="1" x14ac:dyDescent="0.35">
      <c r="A275" s="116"/>
      <c r="D275" s="118"/>
      <c r="F275" s="118"/>
      <c r="G275" s="119"/>
      <c r="I275" s="120"/>
    </row>
    <row r="276" spans="1:9" s="117" customFormat="1" x14ac:dyDescent="0.35">
      <c r="A276" s="116"/>
      <c r="D276" s="118"/>
      <c r="F276" s="118"/>
      <c r="G276" s="119"/>
      <c r="I276" s="120"/>
    </row>
    <row r="277" spans="1:9" s="117" customFormat="1" x14ac:dyDescent="0.35">
      <c r="A277" s="116"/>
      <c r="D277" s="118"/>
      <c r="F277" s="118"/>
      <c r="G277" s="119"/>
      <c r="I277" s="120"/>
    </row>
    <row r="278" spans="1:9" s="117" customFormat="1" x14ac:dyDescent="0.35">
      <c r="A278" s="116"/>
      <c r="D278" s="118"/>
      <c r="F278" s="118"/>
      <c r="G278" s="119"/>
      <c r="I278" s="120"/>
    </row>
    <row r="279" spans="1:9" s="117" customFormat="1" x14ac:dyDescent="0.35">
      <c r="A279" s="116"/>
      <c r="D279" s="118"/>
      <c r="F279" s="118"/>
      <c r="G279" s="119"/>
      <c r="I279" s="120"/>
    </row>
    <row r="280" spans="1:9" s="117" customFormat="1" x14ac:dyDescent="0.35">
      <c r="A280" s="116"/>
      <c r="D280" s="118"/>
      <c r="F280" s="118"/>
      <c r="G280" s="119"/>
      <c r="I280" s="120"/>
    </row>
    <row r="281" spans="1:9" s="117" customFormat="1" x14ac:dyDescent="0.35">
      <c r="A281" s="116"/>
      <c r="D281" s="118"/>
      <c r="F281" s="118"/>
      <c r="G281" s="119"/>
      <c r="I281" s="120"/>
    </row>
    <row r="282" spans="1:9" s="117" customFormat="1" x14ac:dyDescent="0.35">
      <c r="A282" s="116"/>
      <c r="D282" s="118"/>
      <c r="F282" s="118"/>
      <c r="G282" s="119"/>
      <c r="I282" s="120"/>
    </row>
    <row r="283" spans="1:9" s="117" customFormat="1" x14ac:dyDescent="0.35">
      <c r="A283" s="116"/>
      <c r="D283" s="118"/>
      <c r="F283" s="118"/>
      <c r="G283" s="119"/>
      <c r="I283" s="120"/>
    </row>
    <row r="284" spans="1:9" s="117" customFormat="1" x14ac:dyDescent="0.35">
      <c r="A284" s="116"/>
      <c r="D284" s="118"/>
      <c r="F284" s="118"/>
      <c r="G284" s="119"/>
      <c r="I284" s="120"/>
    </row>
    <row r="285" spans="1:9" s="117" customFormat="1" x14ac:dyDescent="0.35">
      <c r="A285" s="116"/>
      <c r="D285" s="118"/>
      <c r="F285" s="118"/>
      <c r="G285" s="119"/>
      <c r="I285" s="120"/>
    </row>
    <row r="286" spans="1:9" s="117" customFormat="1" x14ac:dyDescent="0.35">
      <c r="A286" s="116"/>
      <c r="D286" s="118"/>
      <c r="F286" s="118"/>
      <c r="G286" s="119"/>
      <c r="I286" s="120"/>
    </row>
    <row r="287" spans="1:9" s="117" customFormat="1" x14ac:dyDescent="0.35">
      <c r="A287" s="116"/>
      <c r="D287" s="118"/>
      <c r="F287" s="118"/>
      <c r="G287" s="119"/>
      <c r="I287" s="120"/>
    </row>
    <row r="288" spans="1:9" s="117" customFormat="1" x14ac:dyDescent="0.35">
      <c r="A288" s="116"/>
      <c r="D288" s="118"/>
      <c r="F288" s="118"/>
      <c r="G288" s="119"/>
      <c r="I288" s="120"/>
    </row>
    <row r="289" spans="1:9" s="117" customFormat="1" x14ac:dyDescent="0.35">
      <c r="A289" s="116"/>
      <c r="D289" s="118"/>
      <c r="F289" s="118"/>
      <c r="G289" s="119"/>
      <c r="I289" s="120"/>
    </row>
    <row r="290" spans="1:9" s="117" customFormat="1" x14ac:dyDescent="0.35">
      <c r="A290" s="116"/>
      <c r="D290" s="118"/>
      <c r="F290" s="118"/>
      <c r="G290" s="119"/>
      <c r="I290" s="120"/>
    </row>
    <row r="291" spans="1:9" s="117" customFormat="1" x14ac:dyDescent="0.35">
      <c r="A291" s="116"/>
      <c r="D291" s="118"/>
      <c r="F291" s="118"/>
      <c r="G291" s="119"/>
      <c r="I291" s="120"/>
    </row>
    <row r="292" spans="1:9" s="117" customFormat="1" x14ac:dyDescent="0.35">
      <c r="A292" s="116"/>
      <c r="D292" s="118"/>
      <c r="F292" s="118"/>
      <c r="G292" s="119"/>
      <c r="I292" s="120"/>
    </row>
    <row r="293" spans="1:9" s="117" customFormat="1" x14ac:dyDescent="0.35">
      <c r="A293" s="116"/>
      <c r="D293" s="118"/>
      <c r="F293" s="118"/>
      <c r="G293" s="119"/>
      <c r="I293" s="120"/>
    </row>
    <row r="294" spans="1:9" s="117" customFormat="1" x14ac:dyDescent="0.35">
      <c r="A294" s="116"/>
      <c r="D294" s="118"/>
      <c r="F294" s="118"/>
      <c r="G294" s="119"/>
      <c r="I294" s="120"/>
    </row>
    <row r="295" spans="1:9" s="117" customFormat="1" x14ac:dyDescent="0.35">
      <c r="A295" s="116"/>
      <c r="D295" s="118"/>
      <c r="F295" s="118"/>
      <c r="G295" s="119"/>
      <c r="I295" s="120"/>
    </row>
    <row r="296" spans="1:9" s="117" customFormat="1" x14ac:dyDescent="0.35">
      <c r="A296" s="116"/>
      <c r="D296" s="118"/>
      <c r="F296" s="118"/>
      <c r="G296" s="119"/>
      <c r="I296" s="120"/>
    </row>
    <row r="297" spans="1:9" s="117" customFormat="1" x14ac:dyDescent="0.35">
      <c r="A297" s="116"/>
      <c r="D297" s="118"/>
      <c r="F297" s="118"/>
      <c r="G297" s="119"/>
      <c r="I297" s="120"/>
    </row>
    <row r="298" spans="1:9" s="117" customFormat="1" x14ac:dyDescent="0.35">
      <c r="A298" s="116"/>
      <c r="D298" s="118"/>
      <c r="F298" s="118"/>
      <c r="G298" s="119"/>
      <c r="I298" s="120"/>
    </row>
    <row r="299" spans="1:9" s="117" customFormat="1" x14ac:dyDescent="0.35">
      <c r="A299" s="116"/>
      <c r="D299" s="118"/>
      <c r="F299" s="118"/>
      <c r="G299" s="119"/>
      <c r="I299" s="120"/>
    </row>
    <row r="300" spans="1:9" s="117" customFormat="1" x14ac:dyDescent="0.35">
      <c r="A300" s="116"/>
      <c r="D300" s="118"/>
      <c r="F300" s="118"/>
      <c r="G300" s="119"/>
      <c r="I300" s="120"/>
    </row>
    <row r="301" spans="1:9" s="117" customFormat="1" x14ac:dyDescent="0.35">
      <c r="A301" s="116"/>
      <c r="D301" s="118"/>
      <c r="F301" s="118"/>
      <c r="G301" s="119"/>
      <c r="I301" s="120"/>
    </row>
    <row r="302" spans="1:9" s="117" customFormat="1" x14ac:dyDescent="0.35">
      <c r="A302" s="116"/>
      <c r="D302" s="118"/>
      <c r="F302" s="118"/>
      <c r="G302" s="119"/>
      <c r="I302" s="120"/>
    </row>
    <row r="303" spans="1:9" s="117" customFormat="1" x14ac:dyDescent="0.35">
      <c r="A303" s="116"/>
      <c r="D303" s="118"/>
      <c r="F303" s="118"/>
      <c r="G303" s="119"/>
      <c r="I303" s="120"/>
    </row>
    <row r="304" spans="1:9" s="117" customFormat="1" x14ac:dyDescent="0.35">
      <c r="A304" s="116"/>
      <c r="D304" s="118"/>
      <c r="F304" s="118"/>
      <c r="G304" s="119"/>
      <c r="I304" s="120"/>
    </row>
    <row r="305" spans="1:9" s="117" customFormat="1" x14ac:dyDescent="0.35">
      <c r="A305" s="116"/>
      <c r="D305" s="118"/>
      <c r="F305" s="118"/>
      <c r="G305" s="119"/>
      <c r="I305" s="120"/>
    </row>
    <row r="306" spans="1:9" s="117" customFormat="1" x14ac:dyDescent="0.35">
      <c r="A306" s="116"/>
      <c r="D306" s="118"/>
      <c r="F306" s="118"/>
      <c r="G306" s="119"/>
      <c r="I306" s="120"/>
    </row>
    <row r="307" spans="1:9" s="117" customFormat="1" x14ac:dyDescent="0.35">
      <c r="A307" s="116"/>
      <c r="D307" s="118"/>
      <c r="F307" s="118"/>
      <c r="G307" s="119"/>
      <c r="I307" s="120"/>
    </row>
    <row r="308" spans="1:9" s="117" customFormat="1" x14ac:dyDescent="0.35">
      <c r="A308" s="116"/>
      <c r="D308" s="118"/>
      <c r="F308" s="118"/>
      <c r="G308" s="119"/>
      <c r="I308" s="120"/>
    </row>
    <row r="309" spans="1:9" s="117" customFormat="1" x14ac:dyDescent="0.35">
      <c r="A309" s="116"/>
      <c r="D309" s="118"/>
      <c r="F309" s="118"/>
      <c r="G309" s="119"/>
      <c r="I309" s="120"/>
    </row>
    <row r="310" spans="1:9" s="117" customFormat="1" x14ac:dyDescent="0.35">
      <c r="A310" s="116"/>
      <c r="D310" s="118"/>
      <c r="F310" s="118"/>
      <c r="G310" s="119"/>
      <c r="I310" s="120"/>
    </row>
    <row r="311" spans="1:9" s="117" customFormat="1" x14ac:dyDescent="0.35">
      <c r="A311" s="116"/>
      <c r="D311" s="118"/>
      <c r="F311" s="118"/>
      <c r="G311" s="119"/>
      <c r="I311" s="120"/>
    </row>
    <row r="312" spans="1:9" s="117" customFormat="1" x14ac:dyDescent="0.35">
      <c r="A312" s="116"/>
      <c r="D312" s="118"/>
      <c r="F312" s="118"/>
      <c r="G312" s="119"/>
      <c r="I312" s="120"/>
    </row>
    <row r="313" spans="1:9" s="117" customFormat="1" x14ac:dyDescent="0.35">
      <c r="A313" s="116"/>
      <c r="D313" s="118"/>
      <c r="F313" s="118"/>
      <c r="G313" s="119"/>
      <c r="I313" s="120"/>
    </row>
    <row r="314" spans="1:9" s="117" customFormat="1" x14ac:dyDescent="0.35">
      <c r="A314" s="116"/>
      <c r="D314" s="118"/>
      <c r="F314" s="118"/>
      <c r="G314" s="119"/>
      <c r="I314" s="120"/>
    </row>
    <row r="315" spans="1:9" s="117" customFormat="1" x14ac:dyDescent="0.35">
      <c r="A315" s="116"/>
      <c r="D315" s="118"/>
      <c r="F315" s="118"/>
      <c r="G315" s="119"/>
      <c r="I315" s="120"/>
    </row>
    <row r="316" spans="1:9" s="117" customFormat="1" x14ac:dyDescent="0.35">
      <c r="A316" s="116"/>
      <c r="D316" s="118"/>
      <c r="F316" s="118"/>
      <c r="G316" s="119"/>
      <c r="I316" s="120"/>
    </row>
    <row r="317" spans="1:9" s="117" customFormat="1" x14ac:dyDescent="0.35">
      <c r="A317" s="116"/>
      <c r="D317" s="118"/>
      <c r="F317" s="118"/>
      <c r="G317" s="119"/>
      <c r="I317" s="120"/>
    </row>
    <row r="318" spans="1:9" s="117" customFormat="1" x14ac:dyDescent="0.35">
      <c r="A318" s="116"/>
      <c r="D318" s="118"/>
      <c r="F318" s="118"/>
      <c r="G318" s="119"/>
      <c r="I318" s="120"/>
    </row>
    <row r="319" spans="1:9" s="117" customFormat="1" x14ac:dyDescent="0.35">
      <c r="A319" s="116"/>
      <c r="D319" s="118"/>
      <c r="F319" s="118"/>
      <c r="G319" s="119"/>
      <c r="I319" s="120"/>
    </row>
    <row r="320" spans="1:9" s="117" customFormat="1" x14ac:dyDescent="0.35">
      <c r="A320" s="116"/>
      <c r="D320" s="118"/>
      <c r="F320" s="118"/>
      <c r="G320" s="119"/>
      <c r="I320" s="120"/>
    </row>
    <row r="321" spans="1:9" s="117" customFormat="1" x14ac:dyDescent="0.35">
      <c r="A321" s="116"/>
      <c r="D321" s="118"/>
      <c r="F321" s="118"/>
      <c r="G321" s="119"/>
      <c r="I321" s="120"/>
    </row>
    <row r="322" spans="1:9" s="117" customFormat="1" x14ac:dyDescent="0.35">
      <c r="A322" s="116"/>
      <c r="D322" s="118"/>
      <c r="F322" s="118"/>
      <c r="G322" s="119"/>
      <c r="I322" s="120"/>
    </row>
    <row r="323" spans="1:9" s="117" customFormat="1" x14ac:dyDescent="0.35">
      <c r="A323" s="116"/>
      <c r="D323" s="118"/>
      <c r="F323" s="118"/>
      <c r="G323" s="119"/>
      <c r="I323" s="120"/>
    </row>
    <row r="324" spans="1:9" s="117" customFormat="1" x14ac:dyDescent="0.35">
      <c r="A324" s="116"/>
      <c r="D324" s="118"/>
      <c r="F324" s="118"/>
      <c r="G324" s="119"/>
      <c r="I324" s="120"/>
    </row>
    <row r="325" spans="1:9" s="117" customFormat="1" x14ac:dyDescent="0.35">
      <c r="A325" s="116"/>
      <c r="D325" s="118"/>
      <c r="F325" s="118"/>
      <c r="G325" s="119"/>
      <c r="I325" s="120"/>
    </row>
    <row r="326" spans="1:9" s="117" customFormat="1" x14ac:dyDescent="0.35">
      <c r="A326" s="116"/>
      <c r="D326" s="118"/>
      <c r="F326" s="118"/>
      <c r="G326" s="119"/>
      <c r="I326" s="120"/>
    </row>
    <row r="327" spans="1:9" s="117" customFormat="1" x14ac:dyDescent="0.35">
      <c r="A327" s="116"/>
      <c r="D327" s="118"/>
      <c r="F327" s="118"/>
      <c r="G327" s="119"/>
      <c r="I327" s="120"/>
    </row>
    <row r="328" spans="1:9" s="117" customFormat="1" x14ac:dyDescent="0.35">
      <c r="A328" s="116"/>
      <c r="D328" s="118"/>
      <c r="F328" s="118"/>
      <c r="G328" s="119"/>
      <c r="I328" s="120"/>
    </row>
    <row r="329" spans="1:9" s="117" customFormat="1" x14ac:dyDescent="0.35">
      <c r="A329" s="116"/>
      <c r="D329" s="118"/>
      <c r="F329" s="118"/>
      <c r="G329" s="119"/>
      <c r="I329" s="120"/>
    </row>
    <row r="330" spans="1:9" s="117" customFormat="1" x14ac:dyDescent="0.35">
      <c r="A330" s="116"/>
      <c r="D330" s="118"/>
      <c r="F330" s="118"/>
      <c r="G330" s="119"/>
      <c r="I330" s="120"/>
    </row>
    <row r="331" spans="1:9" s="117" customFormat="1" x14ac:dyDescent="0.35">
      <c r="A331" s="116"/>
      <c r="D331" s="118"/>
      <c r="F331" s="118"/>
      <c r="G331" s="119"/>
      <c r="I331" s="120"/>
    </row>
    <row r="332" spans="1:9" s="117" customFormat="1" x14ac:dyDescent="0.35">
      <c r="A332" s="116"/>
      <c r="D332" s="118"/>
      <c r="F332" s="118"/>
      <c r="G332" s="119"/>
      <c r="I332" s="120"/>
    </row>
    <row r="333" spans="1:9" s="117" customFormat="1" x14ac:dyDescent="0.35">
      <c r="A333" s="116"/>
      <c r="D333" s="118"/>
      <c r="F333" s="118"/>
      <c r="G333" s="119"/>
      <c r="I333" s="120"/>
    </row>
    <row r="334" spans="1:9" s="117" customFormat="1" x14ac:dyDescent="0.35">
      <c r="A334" s="116"/>
      <c r="D334" s="118"/>
      <c r="F334" s="118"/>
      <c r="G334" s="119"/>
      <c r="I334" s="120"/>
    </row>
    <row r="335" spans="1:9" s="117" customFormat="1" x14ac:dyDescent="0.35">
      <c r="A335" s="116"/>
      <c r="D335" s="118"/>
      <c r="F335" s="118"/>
      <c r="G335" s="119"/>
      <c r="I335" s="120"/>
    </row>
    <row r="336" spans="1:9" s="117" customFormat="1" x14ac:dyDescent="0.35">
      <c r="A336" s="116"/>
      <c r="D336" s="118"/>
      <c r="F336" s="118"/>
      <c r="G336" s="119"/>
      <c r="I336" s="120"/>
    </row>
    <row r="337" spans="1:9" s="117" customFormat="1" x14ac:dyDescent="0.35">
      <c r="A337" s="116"/>
      <c r="D337" s="118"/>
      <c r="F337" s="118"/>
      <c r="G337" s="119"/>
      <c r="I337" s="120"/>
    </row>
    <row r="338" spans="1:9" s="117" customFormat="1" x14ac:dyDescent="0.35">
      <c r="A338" s="116"/>
      <c r="D338" s="118"/>
      <c r="F338" s="118"/>
      <c r="G338" s="119"/>
      <c r="I338" s="120"/>
    </row>
    <row r="339" spans="1:9" s="117" customFormat="1" x14ac:dyDescent="0.35">
      <c r="A339" s="116"/>
      <c r="D339" s="118"/>
      <c r="F339" s="118"/>
      <c r="G339" s="119"/>
      <c r="I339" s="120"/>
    </row>
    <row r="340" spans="1:9" s="117" customFormat="1" x14ac:dyDescent="0.35">
      <c r="A340" s="116"/>
      <c r="D340" s="118"/>
      <c r="F340" s="118"/>
      <c r="G340" s="119"/>
      <c r="I340" s="120"/>
    </row>
    <row r="341" spans="1:9" s="117" customFormat="1" x14ac:dyDescent="0.35">
      <c r="A341" s="116"/>
      <c r="D341" s="118"/>
      <c r="F341" s="118"/>
      <c r="G341" s="119"/>
      <c r="I341" s="120"/>
    </row>
    <row r="342" spans="1:9" s="117" customFormat="1" x14ac:dyDescent="0.35">
      <c r="A342" s="116"/>
      <c r="D342" s="118"/>
      <c r="F342" s="118"/>
      <c r="G342" s="119"/>
      <c r="I342" s="120"/>
    </row>
    <row r="343" spans="1:9" s="117" customFormat="1" x14ac:dyDescent="0.35">
      <c r="A343" s="116"/>
      <c r="D343" s="118"/>
      <c r="F343" s="118"/>
      <c r="G343" s="119"/>
      <c r="I343" s="120"/>
    </row>
    <row r="344" spans="1:9" s="117" customFormat="1" x14ac:dyDescent="0.35">
      <c r="A344" s="116"/>
      <c r="D344" s="118"/>
      <c r="F344" s="118"/>
      <c r="G344" s="119"/>
      <c r="I344" s="120"/>
    </row>
    <row r="345" spans="1:9" s="117" customFormat="1" x14ac:dyDescent="0.35">
      <c r="A345" s="116"/>
      <c r="D345" s="118"/>
      <c r="F345" s="118"/>
      <c r="G345" s="119"/>
      <c r="I345" s="120"/>
    </row>
    <row r="346" spans="1:9" s="117" customFormat="1" x14ac:dyDescent="0.35">
      <c r="A346" s="116"/>
      <c r="D346" s="118"/>
      <c r="F346" s="118"/>
      <c r="G346" s="119"/>
      <c r="I346" s="120"/>
    </row>
    <row r="347" spans="1:9" s="117" customFormat="1" x14ac:dyDescent="0.35">
      <c r="A347" s="116"/>
      <c r="D347" s="118"/>
      <c r="F347" s="118"/>
      <c r="G347" s="119"/>
      <c r="I347" s="120"/>
    </row>
    <row r="348" spans="1:9" s="117" customFormat="1" x14ac:dyDescent="0.35">
      <c r="A348" s="116"/>
      <c r="D348" s="118"/>
      <c r="F348" s="118"/>
      <c r="G348" s="119"/>
      <c r="I348" s="120"/>
    </row>
    <row r="349" spans="1:9" s="117" customFormat="1" x14ac:dyDescent="0.35">
      <c r="A349" s="116"/>
      <c r="D349" s="118"/>
      <c r="F349" s="118"/>
      <c r="G349" s="119"/>
      <c r="I349" s="120"/>
    </row>
    <row r="350" spans="1:9" s="117" customFormat="1" hidden="1" x14ac:dyDescent="0.35">
      <c r="A350" s="116"/>
      <c r="B350" s="47" t="s">
        <v>84</v>
      </c>
      <c r="C350" s="47" t="s">
        <v>85</v>
      </c>
      <c r="D350" s="118"/>
      <c r="F350" s="118"/>
      <c r="G350" s="119"/>
      <c r="I350" s="120"/>
    </row>
    <row r="351" spans="1:9" s="117" customFormat="1" x14ac:dyDescent="0.35">
      <c r="A351" s="116"/>
      <c r="D351" s="118"/>
      <c r="F351" s="118"/>
      <c r="G351" s="119"/>
      <c r="I351" s="120"/>
    </row>
    <row r="352" spans="1:9" s="117" customFormat="1" x14ac:dyDescent="0.35">
      <c r="A352" s="116"/>
      <c r="D352" s="118"/>
      <c r="F352" s="118"/>
      <c r="G352" s="119"/>
      <c r="I352" s="120"/>
    </row>
    <row r="353" spans="1:9" s="117" customFormat="1" x14ac:dyDescent="0.35">
      <c r="A353" s="116"/>
      <c r="D353" s="118"/>
      <c r="F353" s="118"/>
      <c r="G353" s="119"/>
      <c r="I353" s="120"/>
    </row>
    <row r="354" spans="1:9" s="117" customFormat="1" x14ac:dyDescent="0.35">
      <c r="A354" s="116"/>
      <c r="D354" s="118"/>
      <c r="F354" s="118"/>
      <c r="G354" s="119"/>
      <c r="I354" s="120"/>
    </row>
    <row r="355" spans="1:9" s="117" customFormat="1" x14ac:dyDescent="0.35">
      <c r="A355" s="116"/>
      <c r="D355" s="118"/>
      <c r="F355" s="118"/>
      <c r="G355" s="119"/>
      <c r="I355" s="120"/>
    </row>
    <row r="356" spans="1:9" s="117" customFormat="1" x14ac:dyDescent="0.35">
      <c r="A356" s="116"/>
      <c r="D356" s="118"/>
      <c r="F356" s="118"/>
      <c r="G356" s="119"/>
      <c r="I356" s="120"/>
    </row>
    <row r="357" spans="1:9" s="117" customFormat="1" x14ac:dyDescent="0.35">
      <c r="A357" s="116"/>
      <c r="D357" s="118"/>
      <c r="F357" s="118"/>
      <c r="G357" s="119"/>
      <c r="I357" s="120"/>
    </row>
    <row r="358" spans="1:9" s="117" customFormat="1" x14ac:dyDescent="0.35">
      <c r="A358" s="116"/>
      <c r="D358" s="118"/>
      <c r="F358" s="118"/>
      <c r="G358" s="119"/>
      <c r="I358" s="120"/>
    </row>
    <row r="359" spans="1:9" s="117" customFormat="1" x14ac:dyDescent="0.35">
      <c r="A359" s="116"/>
      <c r="D359" s="118"/>
      <c r="F359" s="118"/>
      <c r="G359" s="119"/>
      <c r="I359" s="120"/>
    </row>
    <row r="360" spans="1:9" s="117" customFormat="1" x14ac:dyDescent="0.35">
      <c r="A360" s="116"/>
      <c r="D360" s="118"/>
      <c r="F360" s="118"/>
      <c r="G360" s="119"/>
      <c r="I360" s="120"/>
    </row>
    <row r="361" spans="1:9" s="117" customFormat="1" x14ac:dyDescent="0.35">
      <c r="A361" s="116"/>
      <c r="D361" s="118"/>
      <c r="F361" s="118"/>
      <c r="G361" s="119"/>
      <c r="I361" s="120"/>
    </row>
    <row r="362" spans="1:9" s="117" customFormat="1" x14ac:dyDescent="0.35">
      <c r="A362" s="116"/>
      <c r="D362" s="118"/>
      <c r="F362" s="118"/>
      <c r="G362" s="119"/>
      <c r="I362" s="120"/>
    </row>
    <row r="363" spans="1:9" s="117" customFormat="1" x14ac:dyDescent="0.35">
      <c r="A363" s="116"/>
      <c r="D363" s="118"/>
      <c r="F363" s="118"/>
      <c r="G363" s="119"/>
      <c r="I363" s="120"/>
    </row>
    <row r="364" spans="1:9" s="117" customFormat="1" x14ac:dyDescent="0.35">
      <c r="A364" s="116"/>
      <c r="D364" s="118"/>
      <c r="F364" s="118"/>
      <c r="G364" s="119"/>
      <c r="I364" s="120"/>
    </row>
    <row r="365" spans="1:9" s="117" customFormat="1" x14ac:dyDescent="0.35">
      <c r="A365" s="116"/>
      <c r="D365" s="118"/>
      <c r="F365" s="118"/>
      <c r="G365" s="119"/>
      <c r="I365" s="120"/>
    </row>
    <row r="366" spans="1:9" s="117" customFormat="1" x14ac:dyDescent="0.35">
      <c r="A366" s="116"/>
      <c r="D366" s="118"/>
      <c r="F366" s="118"/>
      <c r="G366" s="119"/>
      <c r="I366" s="120"/>
    </row>
    <row r="367" spans="1:9" s="117" customFormat="1" x14ac:dyDescent="0.35">
      <c r="A367" s="116"/>
      <c r="D367" s="118"/>
      <c r="F367" s="118"/>
      <c r="G367" s="119"/>
      <c r="I367" s="120"/>
    </row>
    <row r="368" spans="1:9" s="117" customFormat="1" x14ac:dyDescent="0.35">
      <c r="A368" s="116"/>
      <c r="D368" s="118"/>
      <c r="F368" s="118"/>
      <c r="G368" s="119"/>
      <c r="I368" s="120"/>
    </row>
    <row r="369" spans="1:9" s="117" customFormat="1" x14ac:dyDescent="0.35">
      <c r="A369" s="116"/>
      <c r="D369" s="118"/>
      <c r="F369" s="118"/>
      <c r="G369" s="119"/>
      <c r="I369" s="120"/>
    </row>
    <row r="370" spans="1:9" s="117" customFormat="1" x14ac:dyDescent="0.35">
      <c r="A370" s="116"/>
      <c r="D370" s="118"/>
      <c r="F370" s="118"/>
      <c r="G370" s="119"/>
      <c r="I370" s="120"/>
    </row>
    <row r="371" spans="1:9" s="117" customFormat="1" x14ac:dyDescent="0.35">
      <c r="A371" s="116"/>
      <c r="D371" s="118"/>
      <c r="F371" s="118"/>
      <c r="G371" s="119"/>
      <c r="I371" s="120"/>
    </row>
    <row r="372" spans="1:9" s="117" customFormat="1" x14ac:dyDescent="0.35">
      <c r="A372" s="116"/>
      <c r="D372" s="118"/>
      <c r="F372" s="118"/>
      <c r="G372" s="119"/>
      <c r="I372" s="120"/>
    </row>
    <row r="373" spans="1:9" s="117" customFormat="1" x14ac:dyDescent="0.35">
      <c r="A373" s="116"/>
      <c r="D373" s="118"/>
      <c r="F373" s="118"/>
      <c r="G373" s="119"/>
      <c r="I373" s="120"/>
    </row>
    <row r="374" spans="1:9" s="117" customFormat="1" x14ac:dyDescent="0.35">
      <c r="A374" s="116"/>
      <c r="D374" s="118"/>
      <c r="F374" s="118"/>
      <c r="G374" s="119"/>
      <c r="I374" s="120"/>
    </row>
    <row r="375" spans="1:9" s="117" customFormat="1" x14ac:dyDescent="0.35">
      <c r="A375" s="116"/>
      <c r="D375" s="118"/>
      <c r="F375" s="118"/>
      <c r="G375" s="119"/>
      <c r="I375" s="120"/>
    </row>
    <row r="376" spans="1:9" s="117" customFormat="1" x14ac:dyDescent="0.35">
      <c r="A376" s="116"/>
      <c r="D376" s="118"/>
      <c r="F376" s="118"/>
      <c r="G376" s="119"/>
      <c r="I376" s="120"/>
    </row>
    <row r="377" spans="1:9" s="117" customFormat="1" x14ac:dyDescent="0.35">
      <c r="A377" s="116"/>
      <c r="D377" s="118"/>
      <c r="F377" s="118"/>
      <c r="G377" s="119"/>
      <c r="I377" s="120"/>
    </row>
    <row r="378" spans="1:9" s="117" customFormat="1" x14ac:dyDescent="0.35">
      <c r="A378" s="116"/>
      <c r="D378" s="118"/>
      <c r="F378" s="118"/>
      <c r="G378" s="119"/>
      <c r="I378" s="120"/>
    </row>
    <row r="379" spans="1:9" s="117" customFormat="1" x14ac:dyDescent="0.35">
      <c r="A379" s="116"/>
      <c r="D379" s="118"/>
      <c r="F379" s="118"/>
      <c r="G379" s="119"/>
      <c r="I379" s="120"/>
    </row>
    <row r="380" spans="1:9" s="117" customFormat="1" x14ac:dyDescent="0.35">
      <c r="A380" s="116"/>
      <c r="D380" s="118"/>
      <c r="F380" s="118"/>
      <c r="G380" s="119"/>
      <c r="I380" s="120"/>
    </row>
    <row r="381" spans="1:9" s="117" customFormat="1" x14ac:dyDescent="0.35">
      <c r="A381" s="116"/>
      <c r="D381" s="118"/>
      <c r="F381" s="118"/>
      <c r="G381" s="119"/>
      <c r="I381" s="120"/>
    </row>
    <row r="382" spans="1:9" s="117" customFormat="1" x14ac:dyDescent="0.35">
      <c r="A382" s="116"/>
      <c r="D382" s="118"/>
      <c r="F382" s="118"/>
      <c r="G382" s="119"/>
      <c r="I382" s="120"/>
    </row>
    <row r="383" spans="1:9" s="117" customFormat="1" x14ac:dyDescent="0.35">
      <c r="A383" s="116"/>
      <c r="D383" s="118"/>
      <c r="F383" s="118"/>
      <c r="G383" s="119"/>
      <c r="I383" s="120"/>
    </row>
    <row r="384" spans="1:9" s="117" customFormat="1" x14ac:dyDescent="0.35">
      <c r="A384" s="116"/>
      <c r="D384" s="118"/>
      <c r="F384" s="118"/>
      <c r="G384" s="119"/>
      <c r="I384" s="120"/>
    </row>
    <row r="385" spans="1:9" s="117" customFormat="1" x14ac:dyDescent="0.35">
      <c r="A385" s="116"/>
      <c r="D385" s="118"/>
      <c r="F385" s="118"/>
      <c r="G385" s="119"/>
      <c r="I385" s="120"/>
    </row>
    <row r="386" spans="1:9" s="117" customFormat="1" x14ac:dyDescent="0.35">
      <c r="A386" s="116"/>
      <c r="D386" s="118"/>
      <c r="F386" s="118"/>
      <c r="G386" s="119"/>
      <c r="I386" s="120"/>
    </row>
    <row r="387" spans="1:9" s="117" customFormat="1" x14ac:dyDescent="0.35">
      <c r="A387" s="116"/>
      <c r="D387" s="118"/>
      <c r="F387" s="118"/>
      <c r="G387" s="119"/>
      <c r="I387" s="120"/>
    </row>
    <row r="388" spans="1:9" s="117" customFormat="1" x14ac:dyDescent="0.35">
      <c r="A388" s="116"/>
      <c r="D388" s="118"/>
      <c r="F388" s="118"/>
      <c r="G388" s="119"/>
      <c r="I388" s="120"/>
    </row>
    <row r="389" spans="1:9" s="117" customFormat="1" x14ac:dyDescent="0.35">
      <c r="A389" s="116"/>
      <c r="D389" s="118"/>
      <c r="F389" s="118"/>
      <c r="G389" s="119"/>
      <c r="I389" s="120"/>
    </row>
    <row r="390" spans="1:9" s="117" customFormat="1" x14ac:dyDescent="0.35">
      <c r="A390" s="116"/>
      <c r="D390" s="118"/>
      <c r="F390" s="118"/>
      <c r="G390" s="119"/>
      <c r="I390" s="120"/>
    </row>
    <row r="391" spans="1:9" s="117" customFormat="1" x14ac:dyDescent="0.35">
      <c r="A391" s="116"/>
      <c r="D391" s="118"/>
      <c r="F391" s="118"/>
      <c r="G391" s="119"/>
      <c r="I391" s="120"/>
    </row>
    <row r="392" spans="1:9" s="117" customFormat="1" x14ac:dyDescent="0.35">
      <c r="A392" s="116"/>
      <c r="D392" s="118"/>
      <c r="F392" s="118"/>
      <c r="G392" s="119"/>
      <c r="I392" s="120"/>
    </row>
    <row r="393" spans="1:9" s="117" customFormat="1" x14ac:dyDescent="0.35">
      <c r="A393" s="116"/>
      <c r="D393" s="118"/>
      <c r="F393" s="118"/>
      <c r="G393" s="119"/>
      <c r="I393" s="120"/>
    </row>
    <row r="394" spans="1:9" s="117" customFormat="1" x14ac:dyDescent="0.35">
      <c r="A394" s="116"/>
      <c r="D394" s="118"/>
      <c r="F394" s="118"/>
      <c r="G394" s="119"/>
      <c r="I394" s="120"/>
    </row>
    <row r="395" spans="1:9" s="117" customFormat="1" x14ac:dyDescent="0.35">
      <c r="A395" s="116"/>
      <c r="D395" s="118"/>
      <c r="F395" s="118"/>
      <c r="G395" s="119"/>
      <c r="I395" s="120"/>
    </row>
    <row r="396" spans="1:9" s="117" customFormat="1" x14ac:dyDescent="0.35">
      <c r="A396" s="116"/>
      <c r="D396" s="118"/>
      <c r="F396" s="118"/>
      <c r="G396" s="119"/>
      <c r="I396" s="120"/>
    </row>
    <row r="397" spans="1:9" s="117" customFormat="1" x14ac:dyDescent="0.35">
      <c r="A397" s="116"/>
      <c r="D397" s="118"/>
      <c r="F397" s="118"/>
      <c r="G397" s="119"/>
      <c r="I397" s="120"/>
    </row>
    <row r="398" spans="1:9" s="117" customFormat="1" x14ac:dyDescent="0.35">
      <c r="A398" s="116"/>
      <c r="D398" s="118"/>
      <c r="F398" s="118"/>
      <c r="G398" s="119"/>
      <c r="I398" s="120"/>
    </row>
    <row r="399" spans="1:9" s="117" customFormat="1" x14ac:dyDescent="0.35">
      <c r="A399" s="116"/>
      <c r="D399" s="118"/>
      <c r="F399" s="118"/>
      <c r="G399" s="119"/>
      <c r="I399" s="120"/>
    </row>
    <row r="400" spans="1:9" s="117" customFormat="1" x14ac:dyDescent="0.35">
      <c r="A400" s="116"/>
      <c r="D400" s="118"/>
      <c r="F400" s="118"/>
      <c r="G400" s="119"/>
      <c r="I400" s="120"/>
    </row>
    <row r="401" spans="1:9" s="117" customFormat="1" x14ac:dyDescent="0.35">
      <c r="A401" s="116"/>
      <c r="D401" s="118"/>
      <c r="F401" s="118"/>
      <c r="G401" s="119"/>
      <c r="I401" s="120"/>
    </row>
    <row r="402" spans="1:9" s="117" customFormat="1" x14ac:dyDescent="0.35">
      <c r="A402" s="116"/>
      <c r="D402" s="118"/>
      <c r="F402" s="118"/>
      <c r="G402" s="119"/>
      <c r="I402" s="120"/>
    </row>
    <row r="403" spans="1:9" s="117" customFormat="1" x14ac:dyDescent="0.35">
      <c r="A403" s="116"/>
      <c r="D403" s="118"/>
      <c r="F403" s="118"/>
      <c r="G403" s="119"/>
      <c r="I403" s="120"/>
    </row>
    <row r="404" spans="1:9" s="117" customFormat="1" x14ac:dyDescent="0.35">
      <c r="A404" s="116"/>
      <c r="D404" s="118"/>
      <c r="F404" s="118"/>
      <c r="G404" s="119"/>
      <c r="I404" s="120"/>
    </row>
    <row r="405" spans="1:9" s="117" customFormat="1" x14ac:dyDescent="0.35">
      <c r="A405" s="116"/>
      <c r="D405" s="118"/>
      <c r="F405" s="118"/>
      <c r="G405" s="119"/>
      <c r="I405" s="120"/>
    </row>
    <row r="406" spans="1:9" s="117" customFormat="1" x14ac:dyDescent="0.35">
      <c r="A406" s="116"/>
      <c r="D406" s="118"/>
      <c r="F406" s="118"/>
      <c r="G406" s="119"/>
      <c r="I406" s="120"/>
    </row>
    <row r="407" spans="1:9" s="117" customFormat="1" x14ac:dyDescent="0.35">
      <c r="A407" s="116"/>
      <c r="D407" s="118"/>
      <c r="F407" s="118"/>
      <c r="G407" s="119"/>
      <c r="I407" s="120"/>
    </row>
    <row r="408" spans="1:9" s="117" customFormat="1" x14ac:dyDescent="0.35">
      <c r="A408" s="116"/>
      <c r="D408" s="118"/>
      <c r="F408" s="118"/>
      <c r="G408" s="119"/>
      <c r="I408" s="120"/>
    </row>
    <row r="409" spans="1:9" s="117" customFormat="1" x14ac:dyDescent="0.35">
      <c r="A409" s="116"/>
      <c r="D409" s="118"/>
      <c r="F409" s="118"/>
      <c r="G409" s="119"/>
      <c r="I409" s="120"/>
    </row>
    <row r="410" spans="1:9" s="117" customFormat="1" x14ac:dyDescent="0.35">
      <c r="A410" s="116"/>
      <c r="D410" s="118"/>
      <c r="F410" s="118"/>
      <c r="G410" s="119"/>
      <c r="I410" s="120"/>
    </row>
    <row r="411" spans="1:9" s="117" customFormat="1" x14ac:dyDescent="0.35">
      <c r="A411" s="116"/>
      <c r="D411" s="118"/>
      <c r="F411" s="118"/>
      <c r="G411" s="119"/>
      <c r="I411" s="120"/>
    </row>
    <row r="412" spans="1:9" s="117" customFormat="1" x14ac:dyDescent="0.35">
      <c r="A412" s="116"/>
      <c r="D412" s="118"/>
      <c r="F412" s="118"/>
      <c r="G412" s="119"/>
      <c r="I412" s="120"/>
    </row>
    <row r="413" spans="1:9" s="117" customFormat="1" x14ac:dyDescent="0.35">
      <c r="A413" s="116"/>
      <c r="D413" s="118"/>
      <c r="F413" s="118"/>
      <c r="G413" s="119"/>
      <c r="I413" s="120"/>
    </row>
    <row r="414" spans="1:9" s="117" customFormat="1" x14ac:dyDescent="0.35">
      <c r="A414" s="116"/>
      <c r="D414" s="118"/>
      <c r="F414" s="118"/>
      <c r="G414" s="119"/>
      <c r="I414" s="120"/>
    </row>
    <row r="415" spans="1:9" s="117" customFormat="1" x14ac:dyDescent="0.35">
      <c r="A415" s="116"/>
      <c r="D415" s="118"/>
      <c r="F415" s="118"/>
      <c r="G415" s="119"/>
      <c r="I415" s="120"/>
    </row>
    <row r="416" spans="1:9" s="117" customFormat="1" x14ac:dyDescent="0.35">
      <c r="A416" s="116"/>
      <c r="D416" s="118"/>
      <c r="F416" s="118"/>
      <c r="G416" s="119"/>
      <c r="I416" s="120"/>
    </row>
    <row r="417" spans="1:9" s="117" customFormat="1" x14ac:dyDescent="0.35">
      <c r="A417" s="116"/>
      <c r="D417" s="118"/>
      <c r="F417" s="118"/>
      <c r="G417" s="119"/>
      <c r="I417" s="120"/>
    </row>
    <row r="418" spans="1:9" s="117" customFormat="1" x14ac:dyDescent="0.35">
      <c r="A418" s="116"/>
      <c r="D418" s="118"/>
      <c r="F418" s="118"/>
      <c r="G418" s="119"/>
      <c r="I418" s="120"/>
    </row>
    <row r="419" spans="1:9" s="117" customFormat="1" x14ac:dyDescent="0.35">
      <c r="A419" s="116"/>
      <c r="D419" s="118"/>
      <c r="F419" s="118"/>
      <c r="G419" s="119"/>
      <c r="I419" s="120"/>
    </row>
    <row r="420" spans="1:9" s="117" customFormat="1" x14ac:dyDescent="0.35">
      <c r="A420" s="116"/>
      <c r="D420" s="118"/>
      <c r="F420" s="118"/>
      <c r="G420" s="119"/>
      <c r="I420" s="120"/>
    </row>
    <row r="421" spans="1:9" s="117" customFormat="1" x14ac:dyDescent="0.35">
      <c r="A421" s="116"/>
      <c r="D421" s="118"/>
      <c r="F421" s="118"/>
      <c r="G421" s="119"/>
      <c r="I421" s="120"/>
    </row>
    <row r="422" spans="1:9" s="117" customFormat="1" x14ac:dyDescent="0.35">
      <c r="A422" s="116"/>
      <c r="D422" s="118"/>
      <c r="F422" s="118"/>
      <c r="G422" s="119"/>
      <c r="I422" s="120"/>
    </row>
    <row r="423" spans="1:9" s="117" customFormat="1" x14ac:dyDescent="0.35">
      <c r="A423" s="116"/>
      <c r="D423" s="118"/>
      <c r="F423" s="118"/>
      <c r="G423" s="119"/>
      <c r="I423" s="120"/>
    </row>
    <row r="424" spans="1:9" s="117" customFormat="1" x14ac:dyDescent="0.35">
      <c r="A424" s="116"/>
      <c r="D424" s="118"/>
      <c r="F424" s="118"/>
      <c r="G424" s="119"/>
      <c r="I424" s="120"/>
    </row>
    <row r="425" spans="1:9" s="117" customFormat="1" x14ac:dyDescent="0.35">
      <c r="A425" s="116"/>
      <c r="D425" s="118"/>
      <c r="F425" s="118"/>
      <c r="G425" s="119"/>
      <c r="I425" s="120"/>
    </row>
    <row r="426" spans="1:9" s="117" customFormat="1" x14ac:dyDescent="0.35">
      <c r="A426" s="116"/>
      <c r="D426" s="118"/>
      <c r="F426" s="118"/>
      <c r="G426" s="119"/>
      <c r="I426" s="120"/>
    </row>
    <row r="427" spans="1:9" s="117" customFormat="1" x14ac:dyDescent="0.35">
      <c r="A427" s="116"/>
      <c r="D427" s="118"/>
      <c r="F427" s="118"/>
      <c r="G427" s="119"/>
      <c r="I427" s="120"/>
    </row>
    <row r="428" spans="1:9" s="117" customFormat="1" x14ac:dyDescent="0.35">
      <c r="A428" s="116"/>
      <c r="D428" s="118"/>
      <c r="F428" s="118"/>
      <c r="G428" s="119"/>
      <c r="I428" s="120"/>
    </row>
    <row r="429" spans="1:9" s="117" customFormat="1" x14ac:dyDescent="0.35">
      <c r="A429" s="116"/>
      <c r="D429" s="118"/>
      <c r="F429" s="118"/>
      <c r="G429" s="119"/>
      <c r="I429" s="120"/>
    </row>
    <row r="430" spans="1:9" s="117" customFormat="1" x14ac:dyDescent="0.35">
      <c r="A430" s="116"/>
      <c r="D430" s="118"/>
      <c r="F430" s="118"/>
      <c r="G430" s="119"/>
      <c r="I430" s="120"/>
    </row>
    <row r="431" spans="1:9" s="117" customFormat="1" x14ac:dyDescent="0.35">
      <c r="A431" s="116"/>
      <c r="D431" s="118"/>
      <c r="F431" s="118"/>
      <c r="G431" s="119"/>
      <c r="I431" s="120"/>
    </row>
    <row r="432" spans="1:9" s="117" customFormat="1" x14ac:dyDescent="0.35">
      <c r="A432" s="116"/>
      <c r="D432" s="118"/>
      <c r="F432" s="118"/>
      <c r="G432" s="119"/>
      <c r="I432" s="120"/>
    </row>
    <row r="433" spans="1:9" s="117" customFormat="1" x14ac:dyDescent="0.35">
      <c r="A433" s="116"/>
      <c r="D433" s="118"/>
      <c r="F433" s="118"/>
      <c r="G433" s="119"/>
      <c r="I433" s="120"/>
    </row>
    <row r="434" spans="1:9" s="117" customFormat="1" x14ac:dyDescent="0.35">
      <c r="A434" s="116"/>
      <c r="D434" s="118"/>
      <c r="F434" s="118"/>
      <c r="G434" s="119"/>
      <c r="I434" s="120"/>
    </row>
    <row r="435" spans="1:9" s="117" customFormat="1" x14ac:dyDescent="0.35">
      <c r="A435" s="116"/>
      <c r="D435" s="118"/>
      <c r="F435" s="118"/>
      <c r="G435" s="119"/>
      <c r="I435" s="120"/>
    </row>
    <row r="436" spans="1:9" s="117" customFormat="1" x14ac:dyDescent="0.35">
      <c r="A436" s="116"/>
      <c r="D436" s="118"/>
      <c r="F436" s="118"/>
      <c r="G436" s="119"/>
      <c r="I436" s="120"/>
    </row>
    <row r="437" spans="1:9" s="117" customFormat="1" x14ac:dyDescent="0.35">
      <c r="A437" s="116"/>
      <c r="D437" s="118"/>
      <c r="F437" s="118"/>
      <c r="G437" s="119"/>
      <c r="I437" s="120"/>
    </row>
    <row r="438" spans="1:9" s="117" customFormat="1" x14ac:dyDescent="0.35">
      <c r="A438" s="116"/>
      <c r="D438" s="118"/>
      <c r="F438" s="118"/>
      <c r="G438" s="119"/>
      <c r="I438" s="120"/>
    </row>
    <row r="439" spans="1:9" s="117" customFormat="1" x14ac:dyDescent="0.35">
      <c r="A439" s="116"/>
      <c r="D439" s="118"/>
      <c r="F439" s="118"/>
      <c r="G439" s="119"/>
      <c r="I439" s="120"/>
    </row>
    <row r="440" spans="1:9" s="117" customFormat="1" x14ac:dyDescent="0.35">
      <c r="A440" s="116"/>
      <c r="D440" s="118"/>
      <c r="F440" s="118"/>
      <c r="G440" s="119"/>
      <c r="I440" s="120"/>
    </row>
    <row r="441" spans="1:9" s="117" customFormat="1" x14ac:dyDescent="0.35">
      <c r="A441" s="116"/>
      <c r="D441" s="118"/>
      <c r="F441" s="118"/>
      <c r="G441" s="119"/>
      <c r="I441" s="120"/>
    </row>
    <row r="442" spans="1:9" s="117" customFormat="1" x14ac:dyDescent="0.35">
      <c r="A442" s="116"/>
      <c r="D442" s="118"/>
      <c r="F442" s="118"/>
      <c r="G442" s="119"/>
      <c r="I442" s="120"/>
    </row>
    <row r="443" spans="1:9" s="117" customFormat="1" x14ac:dyDescent="0.35">
      <c r="A443" s="116"/>
      <c r="D443" s="118"/>
      <c r="F443" s="118"/>
      <c r="G443" s="119"/>
      <c r="I443" s="120"/>
    </row>
    <row r="444" spans="1:9" s="117" customFormat="1" x14ac:dyDescent="0.35">
      <c r="A444" s="116"/>
      <c r="D444" s="118"/>
      <c r="F444" s="118"/>
      <c r="G444" s="119"/>
      <c r="I444" s="120"/>
    </row>
    <row r="445" spans="1:9" s="117" customFormat="1" x14ac:dyDescent="0.35">
      <c r="A445" s="116"/>
      <c r="D445" s="118"/>
      <c r="F445" s="118"/>
      <c r="G445" s="119"/>
      <c r="I445" s="120"/>
    </row>
    <row r="446" spans="1:9" s="117" customFormat="1" x14ac:dyDescent="0.35">
      <c r="A446" s="116"/>
      <c r="D446" s="118"/>
      <c r="F446" s="118"/>
      <c r="G446" s="119"/>
      <c r="I446" s="120"/>
    </row>
    <row r="447" spans="1:9" s="117" customFormat="1" x14ac:dyDescent="0.35">
      <c r="A447" s="116"/>
      <c r="D447" s="118"/>
      <c r="F447" s="118"/>
      <c r="G447" s="119"/>
      <c r="I447" s="120"/>
    </row>
    <row r="448" spans="1:9" s="117" customFormat="1" x14ac:dyDescent="0.35">
      <c r="A448" s="116"/>
      <c r="D448" s="118"/>
      <c r="F448" s="118"/>
      <c r="G448" s="119"/>
      <c r="I448" s="120"/>
    </row>
    <row r="449" spans="1:9" s="117" customFormat="1" x14ac:dyDescent="0.35">
      <c r="A449" s="116"/>
      <c r="D449" s="118"/>
      <c r="F449" s="118"/>
      <c r="G449" s="119"/>
      <c r="I449" s="120"/>
    </row>
    <row r="450" spans="1:9" s="117" customFormat="1" x14ac:dyDescent="0.35">
      <c r="A450" s="116"/>
      <c r="D450" s="118"/>
      <c r="F450" s="118"/>
      <c r="G450" s="119"/>
      <c r="I450" s="120"/>
    </row>
    <row r="451" spans="1:9" s="117" customFormat="1" x14ac:dyDescent="0.35">
      <c r="A451" s="116"/>
      <c r="D451" s="118"/>
      <c r="F451" s="118"/>
      <c r="G451" s="119"/>
      <c r="I451" s="120"/>
    </row>
    <row r="452" spans="1:9" s="117" customFormat="1" x14ac:dyDescent="0.35">
      <c r="A452" s="116"/>
      <c r="D452" s="118"/>
      <c r="F452" s="118"/>
      <c r="G452" s="119"/>
      <c r="I452" s="120"/>
    </row>
    <row r="453" spans="1:9" s="117" customFormat="1" x14ac:dyDescent="0.35">
      <c r="A453" s="116"/>
      <c r="D453" s="118"/>
      <c r="F453" s="118"/>
      <c r="G453" s="119"/>
      <c r="I453" s="120"/>
    </row>
    <row r="454" spans="1:9" s="117" customFormat="1" x14ac:dyDescent="0.35">
      <c r="A454" s="116"/>
      <c r="D454" s="118"/>
      <c r="F454" s="118"/>
      <c r="G454" s="119"/>
      <c r="I454" s="120"/>
    </row>
    <row r="455" spans="1:9" s="117" customFormat="1" x14ac:dyDescent="0.35">
      <c r="A455" s="116"/>
      <c r="D455" s="118"/>
      <c r="F455" s="118"/>
      <c r="G455" s="119"/>
      <c r="I455" s="120"/>
    </row>
    <row r="456" spans="1:9" s="117" customFormat="1" x14ac:dyDescent="0.35">
      <c r="A456" s="116"/>
      <c r="D456" s="118"/>
      <c r="F456" s="118"/>
      <c r="G456" s="119"/>
      <c r="I456" s="120"/>
    </row>
    <row r="457" spans="1:9" s="117" customFormat="1" x14ac:dyDescent="0.35">
      <c r="A457" s="116"/>
      <c r="D457" s="118"/>
      <c r="F457" s="118"/>
      <c r="G457" s="119"/>
      <c r="I457" s="120"/>
    </row>
    <row r="458" spans="1:9" s="117" customFormat="1" x14ac:dyDescent="0.35">
      <c r="A458" s="116"/>
      <c r="D458" s="118"/>
      <c r="F458" s="118"/>
      <c r="G458" s="119"/>
      <c r="I458" s="120"/>
    </row>
    <row r="459" spans="1:9" s="117" customFormat="1" x14ac:dyDescent="0.35">
      <c r="A459" s="116"/>
      <c r="D459" s="118"/>
      <c r="F459" s="118"/>
      <c r="G459" s="119"/>
      <c r="I459" s="120"/>
    </row>
    <row r="460" spans="1:9" s="117" customFormat="1" x14ac:dyDescent="0.35">
      <c r="A460" s="116"/>
      <c r="D460" s="118"/>
      <c r="F460" s="118"/>
      <c r="G460" s="119"/>
      <c r="I460" s="120"/>
    </row>
    <row r="461" spans="1:9" s="117" customFormat="1" x14ac:dyDescent="0.35">
      <c r="A461" s="116"/>
      <c r="D461" s="118"/>
      <c r="F461" s="118"/>
      <c r="G461" s="119"/>
      <c r="I461" s="120"/>
    </row>
    <row r="462" spans="1:9" s="117" customFormat="1" x14ac:dyDescent="0.35">
      <c r="A462" s="116"/>
      <c r="D462" s="118"/>
      <c r="F462" s="118"/>
      <c r="G462" s="119"/>
      <c r="I462" s="120"/>
    </row>
    <row r="463" spans="1:9" s="117" customFormat="1" x14ac:dyDescent="0.35">
      <c r="A463" s="116"/>
      <c r="D463" s="118"/>
      <c r="F463" s="118"/>
      <c r="G463" s="119"/>
      <c r="I463" s="120"/>
    </row>
    <row r="464" spans="1:9" s="117" customFormat="1" x14ac:dyDescent="0.35">
      <c r="A464" s="116"/>
      <c r="D464" s="118"/>
      <c r="F464" s="118"/>
      <c r="G464" s="119"/>
      <c r="I464" s="120"/>
    </row>
    <row r="465" spans="1:9" s="117" customFormat="1" x14ac:dyDescent="0.35">
      <c r="A465" s="116"/>
      <c r="D465" s="118"/>
      <c r="F465" s="118"/>
      <c r="G465" s="119"/>
      <c r="I465" s="120"/>
    </row>
    <row r="466" spans="1:9" s="117" customFormat="1" x14ac:dyDescent="0.35">
      <c r="A466" s="116"/>
      <c r="D466" s="118"/>
      <c r="F466" s="118"/>
      <c r="G466" s="119"/>
      <c r="I466" s="120"/>
    </row>
    <row r="467" spans="1:9" s="117" customFormat="1" x14ac:dyDescent="0.35">
      <c r="A467" s="116"/>
      <c r="D467" s="118"/>
      <c r="F467" s="118"/>
      <c r="G467" s="119"/>
      <c r="I467" s="120"/>
    </row>
    <row r="468" spans="1:9" s="117" customFormat="1" x14ac:dyDescent="0.35">
      <c r="A468" s="116"/>
      <c r="D468" s="118"/>
      <c r="F468" s="118"/>
      <c r="G468" s="119"/>
      <c r="I468" s="120"/>
    </row>
    <row r="469" spans="1:9" s="117" customFormat="1" x14ac:dyDescent="0.35">
      <c r="A469" s="116"/>
      <c r="D469" s="118"/>
      <c r="F469" s="118"/>
      <c r="G469" s="119"/>
      <c r="I469" s="120"/>
    </row>
    <row r="470" spans="1:9" s="117" customFormat="1" x14ac:dyDescent="0.35">
      <c r="A470" s="116"/>
      <c r="D470" s="118"/>
      <c r="F470" s="118"/>
      <c r="G470" s="119"/>
      <c r="I470" s="120"/>
    </row>
    <row r="471" spans="1:9" s="117" customFormat="1" x14ac:dyDescent="0.35">
      <c r="A471" s="116"/>
      <c r="D471" s="118"/>
      <c r="F471" s="118"/>
      <c r="G471" s="119"/>
      <c r="I471" s="120"/>
    </row>
    <row r="472" spans="1:9" s="117" customFormat="1" x14ac:dyDescent="0.35">
      <c r="A472" s="116"/>
      <c r="D472" s="118"/>
      <c r="F472" s="118"/>
      <c r="G472" s="119"/>
      <c r="I472" s="120"/>
    </row>
    <row r="473" spans="1:9" s="117" customFormat="1" x14ac:dyDescent="0.35">
      <c r="A473" s="116"/>
      <c r="D473" s="118"/>
      <c r="F473" s="118"/>
      <c r="G473" s="119"/>
      <c r="I473" s="120"/>
    </row>
    <row r="474" spans="1:9" s="117" customFormat="1" x14ac:dyDescent="0.35">
      <c r="A474" s="116"/>
      <c r="D474" s="118"/>
      <c r="F474" s="118"/>
      <c r="G474" s="119"/>
      <c r="I474" s="120"/>
    </row>
    <row r="475" spans="1:9" s="117" customFormat="1" x14ac:dyDescent="0.35">
      <c r="A475" s="116"/>
      <c r="D475" s="118"/>
      <c r="F475" s="118"/>
      <c r="G475" s="119"/>
      <c r="I475" s="120"/>
    </row>
    <row r="476" spans="1:9" s="117" customFormat="1" x14ac:dyDescent="0.35">
      <c r="A476" s="116"/>
      <c r="D476" s="118"/>
      <c r="F476" s="118"/>
      <c r="G476" s="119"/>
      <c r="I476" s="120"/>
    </row>
    <row r="477" spans="1:9" s="117" customFormat="1" x14ac:dyDescent="0.35">
      <c r="A477" s="116"/>
      <c r="D477" s="118"/>
      <c r="F477" s="118"/>
      <c r="G477" s="119"/>
      <c r="I477" s="120"/>
    </row>
    <row r="478" spans="1:9" s="117" customFormat="1" x14ac:dyDescent="0.35">
      <c r="A478" s="116"/>
      <c r="D478" s="118"/>
      <c r="F478" s="118"/>
      <c r="G478" s="119"/>
      <c r="I478" s="120"/>
    </row>
    <row r="479" spans="1:9" s="117" customFormat="1" x14ac:dyDescent="0.35">
      <c r="A479" s="116"/>
      <c r="D479" s="118"/>
      <c r="F479" s="118"/>
      <c r="G479" s="119"/>
      <c r="I479" s="120"/>
    </row>
    <row r="480" spans="1:9" s="117" customFormat="1" x14ac:dyDescent="0.35">
      <c r="A480" s="116"/>
      <c r="D480" s="118"/>
      <c r="F480" s="118"/>
      <c r="G480" s="119"/>
      <c r="I480" s="120"/>
    </row>
    <row r="481" spans="1:9" s="117" customFormat="1" x14ac:dyDescent="0.35">
      <c r="A481" s="116"/>
      <c r="D481" s="118"/>
      <c r="F481" s="118"/>
      <c r="G481" s="119"/>
      <c r="I481" s="120"/>
    </row>
    <row r="482" spans="1:9" s="117" customFormat="1" x14ac:dyDescent="0.35">
      <c r="A482" s="116"/>
      <c r="D482" s="118"/>
      <c r="F482" s="118"/>
      <c r="G482" s="119"/>
      <c r="I482" s="120"/>
    </row>
    <row r="483" spans="1:9" s="117" customFormat="1" x14ac:dyDescent="0.35">
      <c r="A483" s="116"/>
      <c r="D483" s="118"/>
      <c r="F483" s="118"/>
      <c r="G483" s="119"/>
      <c r="I483" s="120"/>
    </row>
    <row r="484" spans="1:9" s="117" customFormat="1" x14ac:dyDescent="0.35">
      <c r="A484" s="116"/>
      <c r="D484" s="118"/>
      <c r="F484" s="118"/>
      <c r="G484" s="119"/>
      <c r="I484" s="120"/>
    </row>
    <row r="485" spans="1:9" s="117" customFormat="1" x14ac:dyDescent="0.35">
      <c r="A485" s="116"/>
      <c r="D485" s="118"/>
      <c r="F485" s="118"/>
      <c r="G485" s="119"/>
      <c r="I485" s="120"/>
    </row>
    <row r="486" spans="1:9" s="117" customFormat="1" x14ac:dyDescent="0.35">
      <c r="A486" s="116"/>
      <c r="D486" s="118"/>
      <c r="F486" s="118"/>
      <c r="G486" s="119"/>
      <c r="I486" s="120"/>
    </row>
    <row r="487" spans="1:9" s="117" customFormat="1" x14ac:dyDescent="0.35">
      <c r="A487" s="116"/>
      <c r="D487" s="118"/>
      <c r="F487" s="118"/>
      <c r="G487" s="119"/>
      <c r="I487" s="120"/>
    </row>
    <row r="488" spans="1:9" s="117" customFormat="1" x14ac:dyDescent="0.35">
      <c r="A488" s="116"/>
      <c r="D488" s="118"/>
      <c r="F488" s="118"/>
      <c r="G488" s="119"/>
      <c r="I488" s="120"/>
    </row>
    <row r="489" spans="1:9" s="117" customFormat="1" x14ac:dyDescent="0.35">
      <c r="A489" s="116"/>
      <c r="D489" s="118"/>
      <c r="F489" s="118"/>
      <c r="G489" s="119"/>
      <c r="I489" s="120"/>
    </row>
    <row r="490" spans="1:9" s="117" customFormat="1" x14ac:dyDescent="0.35">
      <c r="A490" s="116"/>
      <c r="D490" s="118"/>
      <c r="F490" s="118"/>
      <c r="G490" s="119"/>
      <c r="I490" s="120"/>
    </row>
    <row r="491" spans="1:9" s="117" customFormat="1" x14ac:dyDescent="0.35">
      <c r="A491" s="116"/>
      <c r="D491" s="118"/>
      <c r="F491" s="118"/>
      <c r="G491" s="119"/>
      <c r="I491" s="120"/>
    </row>
    <row r="492" spans="1:9" s="117" customFormat="1" x14ac:dyDescent="0.35">
      <c r="A492" s="116"/>
      <c r="D492" s="118"/>
      <c r="F492" s="118"/>
      <c r="G492" s="119"/>
      <c r="I492" s="120"/>
    </row>
    <row r="493" spans="1:9" s="117" customFormat="1" x14ac:dyDescent="0.35">
      <c r="A493" s="116"/>
      <c r="D493" s="118"/>
      <c r="F493" s="118"/>
      <c r="G493" s="119"/>
      <c r="I493" s="120"/>
    </row>
    <row r="494" spans="1:9" s="117" customFormat="1" x14ac:dyDescent="0.35">
      <c r="A494" s="116"/>
      <c r="D494" s="118"/>
      <c r="F494" s="118"/>
      <c r="G494" s="119"/>
      <c r="I494" s="120"/>
    </row>
    <row r="495" spans="1:9" s="117" customFormat="1" x14ac:dyDescent="0.35">
      <c r="A495" s="116"/>
      <c r="D495" s="118"/>
      <c r="F495" s="118"/>
      <c r="G495" s="119"/>
      <c r="I495" s="120"/>
    </row>
    <row r="496" spans="1:9" s="117" customFormat="1" x14ac:dyDescent="0.35">
      <c r="A496" s="116"/>
      <c r="D496" s="118"/>
      <c r="F496" s="118"/>
      <c r="G496" s="119"/>
      <c r="I496" s="120"/>
    </row>
    <row r="497" spans="1:9" s="117" customFormat="1" x14ac:dyDescent="0.35">
      <c r="A497" s="116"/>
      <c r="D497" s="118"/>
      <c r="F497" s="118"/>
      <c r="G497" s="119"/>
      <c r="I497" s="120"/>
    </row>
    <row r="498" spans="1:9" s="117" customFormat="1" x14ac:dyDescent="0.35">
      <c r="A498" s="116"/>
      <c r="D498" s="118"/>
      <c r="F498" s="118"/>
      <c r="G498" s="119"/>
      <c r="I498" s="120"/>
    </row>
    <row r="499" spans="1:9" s="117" customFormat="1" x14ac:dyDescent="0.35">
      <c r="A499" s="116"/>
      <c r="D499" s="118"/>
      <c r="F499" s="118"/>
      <c r="G499" s="119"/>
      <c r="I499" s="120"/>
    </row>
    <row r="500" spans="1:9" s="117" customFormat="1" x14ac:dyDescent="0.35">
      <c r="A500" s="116"/>
      <c r="D500" s="118"/>
      <c r="F500" s="118"/>
      <c r="G500" s="119"/>
      <c r="I500" s="120"/>
    </row>
    <row r="501" spans="1:9" s="117" customFormat="1" x14ac:dyDescent="0.35">
      <c r="A501" s="116"/>
      <c r="D501" s="118"/>
      <c r="F501" s="118"/>
      <c r="G501" s="119"/>
      <c r="I501" s="120"/>
    </row>
    <row r="502" spans="1:9" s="117" customFormat="1" x14ac:dyDescent="0.35">
      <c r="A502" s="116"/>
      <c r="D502" s="118"/>
      <c r="F502" s="118"/>
      <c r="G502" s="119"/>
      <c r="I502" s="120"/>
    </row>
    <row r="503" spans="1:9" s="117" customFormat="1" x14ac:dyDescent="0.35">
      <c r="A503" s="116"/>
      <c r="D503" s="118"/>
      <c r="F503" s="118"/>
      <c r="G503" s="119"/>
      <c r="I503" s="120"/>
    </row>
    <row r="504" spans="1:9" s="117" customFormat="1" x14ac:dyDescent="0.35">
      <c r="A504" s="116"/>
      <c r="D504" s="118"/>
      <c r="F504" s="118"/>
      <c r="G504" s="119"/>
      <c r="I504" s="120"/>
    </row>
    <row r="505" spans="1:9" s="117" customFormat="1" x14ac:dyDescent="0.35">
      <c r="A505" s="116"/>
      <c r="D505" s="118"/>
      <c r="F505" s="118"/>
      <c r="G505" s="119"/>
      <c r="I505" s="120"/>
    </row>
    <row r="506" spans="1:9" s="117" customFormat="1" x14ac:dyDescent="0.35">
      <c r="A506" s="116"/>
      <c r="D506" s="118"/>
      <c r="F506" s="118"/>
      <c r="G506" s="119"/>
      <c r="I506" s="120"/>
    </row>
    <row r="507" spans="1:9" s="117" customFormat="1" x14ac:dyDescent="0.35">
      <c r="A507" s="116"/>
      <c r="D507" s="118"/>
      <c r="F507" s="118"/>
      <c r="G507" s="119"/>
      <c r="I507" s="120"/>
    </row>
    <row r="508" spans="1:9" s="117" customFormat="1" x14ac:dyDescent="0.35">
      <c r="A508" s="116"/>
      <c r="D508" s="118"/>
      <c r="F508" s="118"/>
      <c r="G508" s="119"/>
      <c r="I508" s="120"/>
    </row>
    <row r="509" spans="1:9" s="117" customFormat="1" x14ac:dyDescent="0.35">
      <c r="A509" s="116"/>
      <c r="D509" s="118"/>
      <c r="F509" s="118"/>
      <c r="G509" s="119"/>
      <c r="I509" s="120"/>
    </row>
    <row r="510" spans="1:9" s="117" customFormat="1" x14ac:dyDescent="0.35">
      <c r="A510" s="116"/>
      <c r="D510" s="118"/>
      <c r="F510" s="118"/>
      <c r="G510" s="119"/>
      <c r="I510" s="120"/>
    </row>
    <row r="511" spans="1:9" s="117" customFormat="1" x14ac:dyDescent="0.35">
      <c r="A511" s="116"/>
      <c r="D511" s="118"/>
      <c r="F511" s="118"/>
      <c r="G511" s="119"/>
      <c r="I511" s="120"/>
    </row>
    <row r="512" spans="1:9" s="117" customFormat="1" x14ac:dyDescent="0.35">
      <c r="A512" s="116"/>
      <c r="D512" s="118"/>
      <c r="F512" s="118"/>
      <c r="G512" s="119"/>
      <c r="I512" s="120"/>
    </row>
    <row r="513" spans="1:9" s="117" customFormat="1" x14ac:dyDescent="0.35">
      <c r="A513" s="116"/>
      <c r="D513" s="118"/>
      <c r="F513" s="118"/>
      <c r="G513" s="119"/>
      <c r="I513" s="120"/>
    </row>
    <row r="514" spans="1:9" s="117" customFormat="1" x14ac:dyDescent="0.35">
      <c r="A514" s="116"/>
      <c r="D514" s="118"/>
      <c r="F514" s="118"/>
      <c r="G514" s="119"/>
      <c r="I514" s="120"/>
    </row>
    <row r="515" spans="1:9" s="117" customFormat="1" x14ac:dyDescent="0.35">
      <c r="A515" s="116"/>
      <c r="D515" s="118"/>
      <c r="F515" s="118"/>
      <c r="G515" s="119"/>
      <c r="I515" s="120"/>
    </row>
    <row r="516" spans="1:9" s="117" customFormat="1" x14ac:dyDescent="0.35">
      <c r="A516" s="116"/>
      <c r="D516" s="118"/>
      <c r="F516" s="118"/>
      <c r="G516" s="119"/>
      <c r="I516" s="120"/>
    </row>
    <row r="517" spans="1:9" s="117" customFormat="1" x14ac:dyDescent="0.35">
      <c r="A517" s="116"/>
      <c r="D517" s="118"/>
      <c r="F517" s="118"/>
      <c r="G517" s="119"/>
      <c r="I517" s="120"/>
    </row>
    <row r="518" spans="1:9" s="117" customFormat="1" x14ac:dyDescent="0.35">
      <c r="A518" s="116"/>
      <c r="D518" s="118"/>
      <c r="F518" s="118"/>
      <c r="G518" s="119"/>
      <c r="I518" s="120"/>
    </row>
    <row r="519" spans="1:9" s="117" customFormat="1" x14ac:dyDescent="0.35">
      <c r="A519" s="116"/>
      <c r="D519" s="118"/>
      <c r="F519" s="118"/>
      <c r="G519" s="119"/>
      <c r="I519" s="120"/>
    </row>
    <row r="520" spans="1:9" s="117" customFormat="1" x14ac:dyDescent="0.35">
      <c r="A520" s="116"/>
      <c r="D520" s="118"/>
      <c r="F520" s="118"/>
      <c r="G520" s="119"/>
      <c r="I520" s="120"/>
    </row>
    <row r="521" spans="1:9" s="117" customFormat="1" x14ac:dyDescent="0.35">
      <c r="A521" s="116"/>
      <c r="D521" s="118"/>
      <c r="F521" s="118"/>
      <c r="G521" s="119"/>
      <c r="I521" s="120"/>
    </row>
    <row r="522" spans="1:9" s="117" customFormat="1" x14ac:dyDescent="0.35">
      <c r="A522" s="116"/>
      <c r="D522" s="118"/>
      <c r="F522" s="118"/>
      <c r="G522" s="119"/>
      <c r="I522" s="120"/>
    </row>
    <row r="523" spans="1:9" s="117" customFormat="1" x14ac:dyDescent="0.35">
      <c r="A523" s="116"/>
      <c r="D523" s="118"/>
      <c r="F523" s="118"/>
      <c r="G523" s="119"/>
      <c r="I523" s="120"/>
    </row>
    <row r="524" spans="1:9" s="117" customFormat="1" x14ac:dyDescent="0.35">
      <c r="A524" s="116"/>
      <c r="D524" s="118"/>
      <c r="F524" s="118"/>
      <c r="G524" s="119"/>
      <c r="I524" s="120"/>
    </row>
    <row r="525" spans="1:9" s="117" customFormat="1" x14ac:dyDescent="0.35">
      <c r="A525" s="116"/>
      <c r="D525" s="118"/>
      <c r="F525" s="118"/>
      <c r="G525" s="119"/>
      <c r="I525" s="120"/>
    </row>
    <row r="526" spans="1:9" s="117" customFormat="1" x14ac:dyDescent="0.35">
      <c r="A526" s="116"/>
      <c r="D526" s="118"/>
      <c r="F526" s="118"/>
      <c r="G526" s="119"/>
      <c r="I526" s="120"/>
    </row>
    <row r="527" spans="1:9" s="117" customFormat="1" x14ac:dyDescent="0.35">
      <c r="A527" s="116"/>
      <c r="D527" s="118"/>
      <c r="F527" s="118"/>
      <c r="G527" s="119"/>
      <c r="I527" s="120"/>
    </row>
    <row r="528" spans="1:9" s="117" customFormat="1" x14ac:dyDescent="0.35">
      <c r="A528" s="116"/>
      <c r="D528" s="118"/>
      <c r="F528" s="118"/>
      <c r="G528" s="119"/>
      <c r="I528" s="120"/>
    </row>
    <row r="529" spans="1:9" s="117" customFormat="1" x14ac:dyDescent="0.35">
      <c r="A529" s="116"/>
      <c r="D529" s="118"/>
      <c r="F529" s="118"/>
      <c r="G529" s="119"/>
      <c r="I529" s="120"/>
    </row>
    <row r="530" spans="1:9" s="117" customFormat="1" x14ac:dyDescent="0.35">
      <c r="A530" s="116"/>
      <c r="D530" s="118"/>
      <c r="F530" s="118"/>
      <c r="G530" s="119"/>
      <c r="I530" s="120"/>
    </row>
    <row r="531" spans="1:9" s="117" customFormat="1" x14ac:dyDescent="0.35">
      <c r="A531" s="116"/>
      <c r="D531" s="118"/>
      <c r="F531" s="118"/>
      <c r="G531" s="119"/>
      <c r="I531" s="120"/>
    </row>
    <row r="532" spans="1:9" s="117" customFormat="1" x14ac:dyDescent="0.35">
      <c r="A532" s="116"/>
      <c r="D532" s="118"/>
      <c r="F532" s="118"/>
      <c r="G532" s="119"/>
      <c r="I532" s="120"/>
    </row>
    <row r="533" spans="1:9" s="117" customFormat="1" x14ac:dyDescent="0.35">
      <c r="A533" s="116"/>
      <c r="D533" s="118"/>
      <c r="F533" s="118"/>
      <c r="G533" s="119"/>
      <c r="I533" s="120"/>
    </row>
    <row r="534" spans="1:9" s="117" customFormat="1" x14ac:dyDescent="0.35">
      <c r="A534" s="116"/>
      <c r="D534" s="118"/>
      <c r="F534" s="118"/>
      <c r="G534" s="119"/>
      <c r="I534" s="120"/>
    </row>
    <row r="535" spans="1:9" s="117" customFormat="1" x14ac:dyDescent="0.35">
      <c r="A535" s="116"/>
      <c r="D535" s="118"/>
      <c r="F535" s="118"/>
      <c r="G535" s="119"/>
      <c r="I535" s="120"/>
    </row>
    <row r="536" spans="1:9" s="117" customFormat="1" x14ac:dyDescent="0.35">
      <c r="A536" s="116"/>
      <c r="D536" s="118"/>
      <c r="F536" s="118"/>
      <c r="G536" s="119"/>
      <c r="I536" s="120"/>
    </row>
    <row r="537" spans="1:9" s="117" customFormat="1" x14ac:dyDescent="0.35">
      <c r="A537" s="116"/>
      <c r="D537" s="118"/>
      <c r="F537" s="118"/>
      <c r="G537" s="119"/>
      <c r="I537" s="120"/>
    </row>
    <row r="538" spans="1:9" s="117" customFormat="1" x14ac:dyDescent="0.35">
      <c r="A538" s="116"/>
      <c r="D538" s="118"/>
      <c r="F538" s="118"/>
      <c r="G538" s="119"/>
      <c r="I538" s="120"/>
    </row>
    <row r="539" spans="1:9" s="117" customFormat="1" x14ac:dyDescent="0.35">
      <c r="A539" s="116"/>
      <c r="D539" s="118"/>
      <c r="F539" s="118"/>
      <c r="G539" s="119"/>
      <c r="I539" s="120"/>
    </row>
    <row r="540" spans="1:9" s="117" customFormat="1" x14ac:dyDescent="0.35">
      <c r="A540" s="116"/>
      <c r="D540" s="118"/>
      <c r="F540" s="118"/>
      <c r="G540" s="119"/>
      <c r="I540" s="120"/>
    </row>
    <row r="541" spans="1:9" s="117" customFormat="1" x14ac:dyDescent="0.35">
      <c r="A541" s="116"/>
      <c r="D541" s="118"/>
      <c r="F541" s="118"/>
      <c r="G541" s="119"/>
      <c r="I541" s="120"/>
    </row>
    <row r="542" spans="1:9" s="117" customFormat="1" x14ac:dyDescent="0.35">
      <c r="A542" s="116"/>
      <c r="D542" s="118"/>
      <c r="F542" s="118"/>
      <c r="G542" s="119"/>
      <c r="I542" s="120"/>
    </row>
    <row r="543" spans="1:9" s="117" customFormat="1" x14ac:dyDescent="0.35">
      <c r="A543" s="116"/>
      <c r="D543" s="118"/>
      <c r="F543" s="118"/>
      <c r="G543" s="119"/>
      <c r="I543" s="120"/>
    </row>
    <row r="544" spans="1:9" s="117" customFormat="1" x14ac:dyDescent="0.35">
      <c r="A544" s="116"/>
      <c r="D544" s="118"/>
      <c r="F544" s="118"/>
      <c r="G544" s="119"/>
      <c r="I544" s="120"/>
    </row>
    <row r="545" spans="1:9" s="117" customFormat="1" x14ac:dyDescent="0.35">
      <c r="A545" s="116"/>
      <c r="D545" s="118"/>
      <c r="F545" s="118"/>
      <c r="G545" s="119"/>
      <c r="I545" s="120"/>
    </row>
    <row r="546" spans="1:9" s="117" customFormat="1" x14ac:dyDescent="0.35">
      <c r="A546" s="116"/>
      <c r="D546" s="118"/>
      <c r="F546" s="118"/>
      <c r="G546" s="119"/>
      <c r="I546" s="120"/>
    </row>
    <row r="547" spans="1:9" s="117" customFormat="1" x14ac:dyDescent="0.35">
      <c r="A547" s="116"/>
      <c r="D547" s="118"/>
      <c r="F547" s="118"/>
      <c r="G547" s="119"/>
      <c r="I547" s="120"/>
    </row>
    <row r="548" spans="1:9" s="117" customFormat="1" x14ac:dyDescent="0.35">
      <c r="A548" s="116"/>
      <c r="D548" s="118"/>
      <c r="F548" s="118"/>
      <c r="G548" s="119"/>
      <c r="I548" s="120"/>
    </row>
    <row r="549" spans="1:9" s="117" customFormat="1" x14ac:dyDescent="0.35">
      <c r="A549" s="116"/>
      <c r="D549" s="118"/>
      <c r="F549" s="118"/>
      <c r="G549" s="119"/>
      <c r="I549" s="120"/>
    </row>
    <row r="550" spans="1:9" s="117" customFormat="1" x14ac:dyDescent="0.35">
      <c r="A550" s="116"/>
      <c r="D550" s="118"/>
      <c r="F550" s="118"/>
      <c r="G550" s="119"/>
      <c r="I550" s="120"/>
    </row>
    <row r="551" spans="1:9" s="117" customFormat="1" x14ac:dyDescent="0.35">
      <c r="A551" s="116"/>
      <c r="D551" s="118"/>
      <c r="F551" s="118"/>
      <c r="G551" s="119"/>
      <c r="I551" s="120"/>
    </row>
    <row r="552" spans="1:9" s="117" customFormat="1" x14ac:dyDescent="0.35">
      <c r="A552" s="116"/>
      <c r="D552" s="118"/>
      <c r="F552" s="118"/>
      <c r="G552" s="119"/>
      <c r="I552" s="120"/>
    </row>
    <row r="553" spans="1:9" s="117" customFormat="1" x14ac:dyDescent="0.35">
      <c r="A553" s="116"/>
      <c r="D553" s="118"/>
      <c r="F553" s="118"/>
      <c r="G553" s="119"/>
      <c r="I553" s="120"/>
    </row>
    <row r="554" spans="1:9" s="117" customFormat="1" x14ac:dyDescent="0.35">
      <c r="A554" s="116"/>
      <c r="D554" s="118"/>
      <c r="F554" s="118"/>
      <c r="G554" s="119"/>
      <c r="I554" s="120"/>
    </row>
    <row r="555" spans="1:9" s="117" customFormat="1" x14ac:dyDescent="0.35">
      <c r="A555" s="116"/>
      <c r="D555" s="118"/>
      <c r="F555" s="118"/>
      <c r="G555" s="119"/>
      <c r="I555" s="120"/>
    </row>
    <row r="556" spans="1:9" s="117" customFormat="1" x14ac:dyDescent="0.35">
      <c r="A556" s="116"/>
      <c r="D556" s="118"/>
      <c r="F556" s="118"/>
      <c r="G556" s="119"/>
      <c r="I556" s="120"/>
    </row>
    <row r="557" spans="1:9" s="117" customFormat="1" x14ac:dyDescent="0.35">
      <c r="A557" s="116"/>
      <c r="D557" s="118"/>
      <c r="F557" s="118"/>
      <c r="G557" s="119"/>
      <c r="I557" s="120"/>
    </row>
    <row r="558" spans="1:9" s="117" customFormat="1" x14ac:dyDescent="0.35">
      <c r="A558" s="116"/>
      <c r="D558" s="118"/>
      <c r="F558" s="118"/>
      <c r="G558" s="119"/>
      <c r="I558" s="120"/>
    </row>
    <row r="559" spans="1:9" s="117" customFormat="1" x14ac:dyDescent="0.35">
      <c r="A559" s="116"/>
      <c r="D559" s="118"/>
      <c r="F559" s="118"/>
      <c r="G559" s="119"/>
      <c r="I559" s="120"/>
    </row>
    <row r="560" spans="1:9" s="117" customFormat="1" x14ac:dyDescent="0.35">
      <c r="A560" s="116"/>
      <c r="D560" s="118"/>
      <c r="F560" s="118"/>
      <c r="G560" s="119"/>
      <c r="I560" s="120"/>
    </row>
    <row r="561" spans="1:9" s="117" customFormat="1" x14ac:dyDescent="0.35">
      <c r="A561" s="116"/>
      <c r="D561" s="118"/>
      <c r="F561" s="118"/>
      <c r="G561" s="119"/>
      <c r="I561" s="120"/>
    </row>
    <row r="562" spans="1:9" s="117" customFormat="1" x14ac:dyDescent="0.35">
      <c r="A562" s="116"/>
      <c r="D562" s="118"/>
      <c r="F562" s="118"/>
      <c r="G562" s="119"/>
      <c r="I562" s="120"/>
    </row>
    <row r="563" spans="1:9" s="117" customFormat="1" x14ac:dyDescent="0.35">
      <c r="A563" s="116"/>
      <c r="D563" s="118"/>
      <c r="F563" s="118"/>
      <c r="G563" s="119"/>
      <c r="I563" s="120"/>
    </row>
    <row r="564" spans="1:9" s="117" customFormat="1" x14ac:dyDescent="0.35">
      <c r="A564" s="116"/>
      <c r="D564" s="118"/>
      <c r="F564" s="118"/>
      <c r="G564" s="119"/>
      <c r="I564" s="120"/>
    </row>
    <row r="565" spans="1:9" s="117" customFormat="1" x14ac:dyDescent="0.35">
      <c r="A565" s="116"/>
      <c r="D565" s="118"/>
      <c r="F565" s="118"/>
      <c r="G565" s="119"/>
      <c r="I565" s="120"/>
    </row>
    <row r="566" spans="1:9" s="117" customFormat="1" x14ac:dyDescent="0.35">
      <c r="A566" s="116"/>
      <c r="D566" s="118"/>
      <c r="F566" s="118"/>
      <c r="G566" s="119"/>
      <c r="I566" s="120"/>
    </row>
    <row r="567" spans="1:9" s="117" customFormat="1" x14ac:dyDescent="0.35">
      <c r="A567" s="116"/>
      <c r="D567" s="118"/>
      <c r="F567" s="118"/>
      <c r="G567" s="119"/>
      <c r="I567" s="120"/>
    </row>
    <row r="568" spans="1:9" s="117" customFormat="1" x14ac:dyDescent="0.35">
      <c r="A568" s="116"/>
      <c r="D568" s="118"/>
      <c r="F568" s="118"/>
      <c r="G568" s="119"/>
      <c r="I568" s="120"/>
    </row>
    <row r="569" spans="1:9" s="117" customFormat="1" x14ac:dyDescent="0.35">
      <c r="A569" s="116"/>
      <c r="D569" s="118"/>
      <c r="F569" s="118"/>
      <c r="G569" s="119"/>
      <c r="I569" s="120"/>
    </row>
    <row r="570" spans="1:9" s="117" customFormat="1" x14ac:dyDescent="0.35">
      <c r="A570" s="116"/>
      <c r="D570" s="118"/>
      <c r="F570" s="118"/>
      <c r="G570" s="119"/>
      <c r="I570" s="120"/>
    </row>
    <row r="571" spans="1:9" s="117" customFormat="1" x14ac:dyDescent="0.35">
      <c r="A571" s="116"/>
      <c r="D571" s="118"/>
      <c r="F571" s="118"/>
      <c r="G571" s="119"/>
      <c r="I571" s="120"/>
    </row>
    <row r="572" spans="1:9" s="117" customFormat="1" x14ac:dyDescent="0.35">
      <c r="A572" s="116"/>
      <c r="D572" s="118"/>
      <c r="F572" s="118"/>
      <c r="G572" s="119"/>
      <c r="I572" s="120"/>
    </row>
    <row r="573" spans="1:9" s="117" customFormat="1" x14ac:dyDescent="0.35">
      <c r="A573" s="116"/>
      <c r="D573" s="118"/>
      <c r="F573" s="118"/>
      <c r="G573" s="119"/>
      <c r="I573" s="120"/>
    </row>
    <row r="574" spans="1:9" s="117" customFormat="1" x14ac:dyDescent="0.35">
      <c r="A574" s="116"/>
      <c r="D574" s="118"/>
      <c r="F574" s="118"/>
      <c r="G574" s="119"/>
      <c r="I574" s="120"/>
    </row>
    <row r="575" spans="1:9" s="117" customFormat="1" x14ac:dyDescent="0.35">
      <c r="A575" s="116"/>
      <c r="D575" s="118"/>
      <c r="F575" s="118"/>
      <c r="G575" s="119"/>
      <c r="I575" s="120"/>
    </row>
    <row r="576" spans="1:9" s="117" customFormat="1" x14ac:dyDescent="0.35">
      <c r="A576" s="116"/>
      <c r="D576" s="118"/>
      <c r="F576" s="118"/>
      <c r="G576" s="119"/>
      <c r="I576" s="120"/>
    </row>
    <row r="577" spans="1:9" s="117" customFormat="1" x14ac:dyDescent="0.35">
      <c r="A577" s="116"/>
      <c r="D577" s="118"/>
      <c r="F577" s="118"/>
      <c r="G577" s="119"/>
      <c r="I577" s="120"/>
    </row>
    <row r="578" spans="1:9" s="117" customFormat="1" x14ac:dyDescent="0.35">
      <c r="A578" s="116"/>
      <c r="D578" s="118"/>
      <c r="F578" s="118"/>
      <c r="G578" s="119"/>
      <c r="I578" s="120"/>
    </row>
    <row r="579" spans="1:9" s="117" customFormat="1" x14ac:dyDescent="0.35">
      <c r="A579" s="116"/>
      <c r="D579" s="118"/>
      <c r="F579" s="118"/>
      <c r="G579" s="119"/>
      <c r="I579" s="120"/>
    </row>
    <row r="580" spans="1:9" s="117" customFormat="1" x14ac:dyDescent="0.35">
      <c r="A580" s="116"/>
      <c r="D580" s="118"/>
      <c r="F580" s="118"/>
      <c r="G580" s="119"/>
      <c r="I580" s="120"/>
    </row>
    <row r="581" spans="1:9" s="117" customFormat="1" x14ac:dyDescent="0.35">
      <c r="A581" s="116"/>
      <c r="D581" s="118"/>
      <c r="F581" s="118"/>
      <c r="G581" s="119"/>
      <c r="I581" s="120"/>
    </row>
    <row r="582" spans="1:9" s="117" customFormat="1" x14ac:dyDescent="0.35">
      <c r="A582" s="116"/>
      <c r="D582" s="118"/>
      <c r="F582" s="118"/>
      <c r="G582" s="119"/>
      <c r="I582" s="120"/>
    </row>
    <row r="583" spans="1:9" s="117" customFormat="1" x14ac:dyDescent="0.35">
      <c r="A583" s="116"/>
      <c r="D583" s="118"/>
      <c r="F583" s="118"/>
      <c r="G583" s="119"/>
      <c r="I583" s="120"/>
    </row>
    <row r="584" spans="1:9" s="117" customFormat="1" x14ac:dyDescent="0.35">
      <c r="A584" s="116"/>
      <c r="D584" s="118"/>
      <c r="F584" s="118"/>
      <c r="G584" s="119"/>
      <c r="I584" s="120"/>
    </row>
    <row r="585" spans="1:9" s="117" customFormat="1" x14ac:dyDescent="0.35">
      <c r="A585" s="116"/>
      <c r="D585" s="118"/>
      <c r="F585" s="118"/>
      <c r="G585" s="119"/>
      <c r="I585" s="120"/>
    </row>
    <row r="586" spans="1:9" s="117" customFormat="1" x14ac:dyDescent="0.35">
      <c r="A586" s="116"/>
      <c r="D586" s="118"/>
      <c r="F586" s="118"/>
      <c r="G586" s="119"/>
      <c r="I586" s="120"/>
    </row>
    <row r="587" spans="1:9" s="117" customFormat="1" x14ac:dyDescent="0.35">
      <c r="A587" s="116"/>
      <c r="D587" s="118"/>
      <c r="F587" s="118"/>
      <c r="G587" s="119"/>
      <c r="I587" s="120"/>
    </row>
    <row r="588" spans="1:9" s="117" customFormat="1" x14ac:dyDescent="0.35">
      <c r="A588" s="116"/>
      <c r="D588" s="118"/>
      <c r="F588" s="118"/>
      <c r="G588" s="119"/>
      <c r="I588" s="120"/>
    </row>
    <row r="589" spans="1:9" s="117" customFormat="1" x14ac:dyDescent="0.35">
      <c r="A589" s="116"/>
      <c r="D589" s="118"/>
      <c r="F589" s="118"/>
      <c r="G589" s="119"/>
      <c r="I589" s="120"/>
    </row>
    <row r="590" spans="1:9" s="117" customFormat="1" x14ac:dyDescent="0.35">
      <c r="A590" s="116"/>
      <c r="D590" s="118"/>
      <c r="F590" s="118"/>
      <c r="G590" s="119"/>
      <c r="I590" s="120"/>
    </row>
    <row r="591" spans="1:9" s="117" customFormat="1" x14ac:dyDescent="0.35">
      <c r="A591" s="116"/>
      <c r="D591" s="118"/>
      <c r="F591" s="118"/>
      <c r="G591" s="119"/>
      <c r="I591" s="120"/>
    </row>
    <row r="592" spans="1:9" s="117" customFormat="1" x14ac:dyDescent="0.35">
      <c r="A592" s="116"/>
      <c r="D592" s="118"/>
      <c r="F592" s="118"/>
      <c r="G592" s="119"/>
      <c r="I592" s="120"/>
    </row>
    <row r="593" spans="1:9" s="117" customFormat="1" x14ac:dyDescent="0.35">
      <c r="A593" s="116"/>
      <c r="D593" s="118"/>
      <c r="F593" s="118"/>
      <c r="G593" s="119"/>
      <c r="I593" s="120"/>
    </row>
    <row r="594" spans="1:9" s="117" customFormat="1" x14ac:dyDescent="0.35">
      <c r="A594" s="116"/>
      <c r="D594" s="118"/>
      <c r="F594" s="118"/>
      <c r="G594" s="119"/>
      <c r="I594" s="120"/>
    </row>
    <row r="595" spans="1:9" s="117" customFormat="1" x14ac:dyDescent="0.35">
      <c r="A595" s="116"/>
      <c r="D595" s="118"/>
      <c r="F595" s="118"/>
      <c r="G595" s="119"/>
      <c r="I595" s="120"/>
    </row>
    <row r="596" spans="1:9" s="117" customFormat="1" x14ac:dyDescent="0.35">
      <c r="A596" s="116"/>
      <c r="D596" s="118"/>
      <c r="F596" s="118"/>
      <c r="G596" s="119"/>
      <c r="I596" s="120"/>
    </row>
    <row r="597" spans="1:9" s="117" customFormat="1" x14ac:dyDescent="0.35">
      <c r="A597" s="116"/>
      <c r="D597" s="118"/>
      <c r="F597" s="118"/>
      <c r="G597" s="119"/>
      <c r="I597" s="120"/>
    </row>
    <row r="598" spans="1:9" s="117" customFormat="1" x14ac:dyDescent="0.35">
      <c r="A598" s="116"/>
      <c r="D598" s="118"/>
      <c r="F598" s="118"/>
      <c r="G598" s="119"/>
      <c r="I598" s="120"/>
    </row>
    <row r="599" spans="1:9" s="117" customFormat="1" x14ac:dyDescent="0.35">
      <c r="A599" s="116"/>
      <c r="D599" s="118"/>
      <c r="F599" s="118"/>
      <c r="G599" s="119"/>
      <c r="I599" s="120"/>
    </row>
    <row r="600" spans="1:9" s="117" customFormat="1" x14ac:dyDescent="0.35">
      <c r="A600" s="116"/>
      <c r="D600" s="118"/>
      <c r="F600" s="118"/>
      <c r="G600" s="119"/>
      <c r="I600" s="120"/>
    </row>
    <row r="601" spans="1:9" s="117" customFormat="1" x14ac:dyDescent="0.35">
      <c r="A601" s="116"/>
      <c r="D601" s="118"/>
      <c r="F601" s="118"/>
      <c r="G601" s="119"/>
      <c r="I601" s="120"/>
    </row>
    <row r="602" spans="1:9" s="117" customFormat="1" x14ac:dyDescent="0.35">
      <c r="A602" s="116"/>
      <c r="D602" s="118"/>
      <c r="F602" s="118"/>
      <c r="G602" s="119"/>
      <c r="I602" s="120"/>
    </row>
    <row r="603" spans="1:9" s="117" customFormat="1" x14ac:dyDescent="0.35">
      <c r="A603" s="116"/>
      <c r="D603" s="118"/>
      <c r="F603" s="118"/>
      <c r="G603" s="119"/>
      <c r="I603" s="120"/>
    </row>
    <row r="604" spans="1:9" s="117" customFormat="1" x14ac:dyDescent="0.35">
      <c r="A604" s="116"/>
      <c r="D604" s="118"/>
      <c r="F604" s="118"/>
      <c r="G604" s="119"/>
      <c r="I604" s="120"/>
    </row>
    <row r="605" spans="1:9" s="117" customFormat="1" x14ac:dyDescent="0.35">
      <c r="A605" s="116"/>
      <c r="D605" s="118"/>
      <c r="F605" s="118"/>
      <c r="G605" s="119"/>
      <c r="I605" s="120"/>
    </row>
    <row r="606" spans="1:9" s="117" customFormat="1" x14ac:dyDescent="0.35">
      <c r="A606" s="116"/>
      <c r="D606" s="118"/>
      <c r="F606" s="118"/>
      <c r="G606" s="119"/>
      <c r="I606" s="120"/>
    </row>
    <row r="607" spans="1:9" s="117" customFormat="1" x14ac:dyDescent="0.35">
      <c r="A607" s="116"/>
      <c r="D607" s="118"/>
      <c r="F607" s="118"/>
      <c r="G607" s="119"/>
      <c r="I607" s="120"/>
    </row>
    <row r="608" spans="1:9" s="117" customFormat="1" x14ac:dyDescent="0.35">
      <c r="A608" s="116"/>
      <c r="D608" s="118"/>
      <c r="F608" s="118"/>
      <c r="G608" s="119"/>
      <c r="I608" s="120"/>
    </row>
    <row r="609" spans="1:9" s="117" customFormat="1" x14ac:dyDescent="0.35">
      <c r="A609" s="116"/>
      <c r="D609" s="118"/>
      <c r="F609" s="118"/>
      <c r="G609" s="119"/>
      <c r="I609" s="120"/>
    </row>
    <row r="610" spans="1:9" s="117" customFormat="1" x14ac:dyDescent="0.35">
      <c r="A610" s="116"/>
      <c r="D610" s="118"/>
      <c r="F610" s="118"/>
      <c r="G610" s="119"/>
      <c r="I610" s="120"/>
    </row>
    <row r="611" spans="1:9" s="117" customFormat="1" x14ac:dyDescent="0.35">
      <c r="A611" s="116"/>
      <c r="D611" s="118"/>
      <c r="F611" s="118"/>
      <c r="G611" s="119"/>
      <c r="I611" s="120"/>
    </row>
    <row r="612" spans="1:9" s="117" customFormat="1" x14ac:dyDescent="0.35">
      <c r="A612" s="116"/>
      <c r="D612" s="118"/>
      <c r="F612" s="118"/>
      <c r="G612" s="119"/>
      <c r="I612" s="120"/>
    </row>
    <row r="613" spans="1:9" s="117" customFormat="1" x14ac:dyDescent="0.35">
      <c r="A613" s="116"/>
      <c r="D613" s="118"/>
      <c r="F613" s="118"/>
      <c r="G613" s="119"/>
      <c r="I613" s="120"/>
    </row>
    <row r="614" spans="1:9" s="117" customFormat="1" x14ac:dyDescent="0.35">
      <c r="A614" s="116"/>
      <c r="D614" s="118"/>
      <c r="F614" s="118"/>
      <c r="G614" s="119"/>
      <c r="I614" s="120"/>
    </row>
    <row r="615" spans="1:9" s="117" customFormat="1" x14ac:dyDescent="0.35">
      <c r="A615" s="116"/>
      <c r="D615" s="118"/>
      <c r="F615" s="118"/>
      <c r="G615" s="119"/>
      <c r="I615" s="120"/>
    </row>
    <row r="616" spans="1:9" s="117" customFormat="1" x14ac:dyDescent="0.35">
      <c r="A616" s="116"/>
      <c r="D616" s="118"/>
      <c r="F616" s="118"/>
      <c r="G616" s="119"/>
      <c r="I616" s="120"/>
    </row>
    <row r="617" spans="1:9" s="117" customFormat="1" x14ac:dyDescent="0.35">
      <c r="A617" s="116"/>
      <c r="D617" s="118"/>
      <c r="F617" s="118"/>
      <c r="G617" s="119"/>
      <c r="I617" s="120"/>
    </row>
    <row r="618" spans="1:9" s="117" customFormat="1" x14ac:dyDescent="0.35">
      <c r="A618" s="116"/>
      <c r="D618" s="118"/>
      <c r="F618" s="118"/>
      <c r="G618" s="119"/>
      <c r="I618" s="120"/>
    </row>
    <row r="619" spans="1:9" s="117" customFormat="1" x14ac:dyDescent="0.35">
      <c r="A619" s="116"/>
      <c r="D619" s="118"/>
      <c r="F619" s="118"/>
      <c r="G619" s="119"/>
      <c r="I619" s="120"/>
    </row>
    <row r="620" spans="1:9" s="117" customFormat="1" x14ac:dyDescent="0.35">
      <c r="A620" s="116"/>
      <c r="D620" s="118"/>
      <c r="F620" s="118"/>
      <c r="G620" s="119"/>
      <c r="I620" s="120"/>
    </row>
    <row r="621" spans="1:9" s="117" customFormat="1" x14ac:dyDescent="0.35">
      <c r="A621" s="116"/>
      <c r="D621" s="118"/>
      <c r="F621" s="118"/>
      <c r="G621" s="119"/>
      <c r="I621" s="120"/>
    </row>
    <row r="622" spans="1:9" s="117" customFormat="1" x14ac:dyDescent="0.35">
      <c r="A622" s="116"/>
      <c r="D622" s="118"/>
      <c r="F622" s="118"/>
      <c r="G622" s="119"/>
      <c r="I622" s="120"/>
    </row>
    <row r="623" spans="1:9" s="117" customFormat="1" x14ac:dyDescent="0.35">
      <c r="A623" s="116"/>
      <c r="D623" s="118"/>
      <c r="F623" s="118"/>
      <c r="G623" s="119"/>
      <c r="I623" s="120"/>
    </row>
    <row r="624" spans="1:9" s="117" customFormat="1" x14ac:dyDescent="0.35">
      <c r="A624" s="116"/>
      <c r="D624" s="118"/>
      <c r="F624" s="118"/>
      <c r="G624" s="119"/>
      <c r="I624" s="120"/>
    </row>
    <row r="625" spans="1:9" s="117" customFormat="1" x14ac:dyDescent="0.35">
      <c r="A625" s="116"/>
      <c r="D625" s="118"/>
      <c r="F625" s="118"/>
      <c r="G625" s="119"/>
      <c r="I625" s="120"/>
    </row>
    <row r="626" spans="1:9" s="117" customFormat="1" x14ac:dyDescent="0.35">
      <c r="A626" s="116"/>
      <c r="D626" s="118"/>
      <c r="F626" s="118"/>
      <c r="G626" s="119"/>
      <c r="I626" s="120"/>
    </row>
    <row r="627" spans="1:9" s="117" customFormat="1" x14ac:dyDescent="0.35">
      <c r="A627" s="116"/>
      <c r="D627" s="118"/>
      <c r="F627" s="118"/>
      <c r="G627" s="119"/>
      <c r="I627" s="120"/>
    </row>
    <row r="628" spans="1:9" s="117" customFormat="1" x14ac:dyDescent="0.35">
      <c r="A628" s="116"/>
      <c r="D628" s="118"/>
      <c r="F628" s="118"/>
      <c r="G628" s="119"/>
      <c r="I628" s="120"/>
    </row>
    <row r="629" spans="1:9" s="117" customFormat="1" x14ac:dyDescent="0.35">
      <c r="A629" s="116"/>
      <c r="D629" s="118"/>
      <c r="F629" s="118"/>
      <c r="G629" s="119"/>
      <c r="I629" s="120"/>
    </row>
    <row r="630" spans="1:9" s="117" customFormat="1" x14ac:dyDescent="0.35">
      <c r="A630" s="116"/>
      <c r="D630" s="118"/>
      <c r="F630" s="118"/>
      <c r="G630" s="119"/>
      <c r="I630" s="120"/>
    </row>
    <row r="631" spans="1:9" s="117" customFormat="1" x14ac:dyDescent="0.35">
      <c r="A631" s="116"/>
      <c r="D631" s="118"/>
      <c r="F631" s="118"/>
      <c r="G631" s="119"/>
      <c r="I631" s="120"/>
    </row>
    <row r="632" spans="1:9" s="117" customFormat="1" x14ac:dyDescent="0.35">
      <c r="A632" s="116"/>
      <c r="D632" s="118"/>
      <c r="F632" s="118"/>
      <c r="G632" s="119"/>
      <c r="I632" s="120"/>
    </row>
    <row r="633" spans="1:9" s="117" customFormat="1" x14ac:dyDescent="0.35">
      <c r="A633" s="116"/>
      <c r="D633" s="118"/>
      <c r="F633" s="118"/>
      <c r="G633" s="119"/>
      <c r="I633" s="120"/>
    </row>
    <row r="634" spans="1:9" s="117" customFormat="1" x14ac:dyDescent="0.35">
      <c r="A634" s="116"/>
      <c r="D634" s="118"/>
      <c r="F634" s="118"/>
      <c r="G634" s="119"/>
      <c r="I634" s="120"/>
    </row>
    <row r="635" spans="1:9" s="117" customFormat="1" x14ac:dyDescent="0.35">
      <c r="A635" s="116"/>
      <c r="D635" s="118"/>
      <c r="F635" s="118"/>
      <c r="G635" s="119"/>
      <c r="I635" s="120"/>
    </row>
    <row r="636" spans="1:9" s="117" customFormat="1" x14ac:dyDescent="0.35">
      <c r="A636" s="116"/>
      <c r="D636" s="118"/>
      <c r="F636" s="118"/>
      <c r="G636" s="119"/>
      <c r="I636" s="120"/>
    </row>
    <row r="637" spans="1:9" s="117" customFormat="1" x14ac:dyDescent="0.35">
      <c r="A637" s="116"/>
      <c r="D637" s="118"/>
      <c r="F637" s="118"/>
      <c r="G637" s="119"/>
      <c r="I637" s="120"/>
    </row>
    <row r="638" spans="1:9" s="117" customFormat="1" x14ac:dyDescent="0.35">
      <c r="A638" s="116"/>
      <c r="D638" s="118"/>
      <c r="F638" s="118"/>
      <c r="G638" s="119"/>
      <c r="I638" s="120"/>
    </row>
    <row r="639" spans="1:9" s="117" customFormat="1" x14ac:dyDescent="0.35">
      <c r="A639" s="116"/>
      <c r="D639" s="118"/>
      <c r="F639" s="118"/>
      <c r="G639" s="119"/>
      <c r="I639" s="120"/>
    </row>
    <row r="640" spans="1:9" s="117" customFormat="1" x14ac:dyDescent="0.35">
      <c r="A640" s="116"/>
      <c r="D640" s="118"/>
      <c r="F640" s="118"/>
      <c r="G640" s="119"/>
      <c r="I640" s="120"/>
    </row>
    <row r="641" spans="1:9" s="117" customFormat="1" x14ac:dyDescent="0.35">
      <c r="A641" s="116"/>
      <c r="D641" s="118"/>
      <c r="F641" s="118"/>
      <c r="G641" s="119"/>
      <c r="I641" s="120"/>
    </row>
    <row r="642" spans="1:9" s="117" customFormat="1" x14ac:dyDescent="0.35">
      <c r="A642" s="116"/>
      <c r="D642" s="118"/>
      <c r="F642" s="118"/>
      <c r="G642" s="119"/>
      <c r="I642" s="120"/>
    </row>
    <row r="643" spans="1:9" s="117" customFormat="1" x14ac:dyDescent="0.35">
      <c r="A643" s="116"/>
      <c r="D643" s="118"/>
      <c r="F643" s="118"/>
      <c r="G643" s="119"/>
      <c r="I643" s="120"/>
    </row>
    <row r="644" spans="1:9" s="117" customFormat="1" x14ac:dyDescent="0.35">
      <c r="A644" s="116"/>
      <c r="D644" s="118"/>
      <c r="F644" s="118"/>
      <c r="G644" s="119"/>
      <c r="I644" s="120"/>
    </row>
    <row r="645" spans="1:9" s="117" customFormat="1" x14ac:dyDescent="0.35">
      <c r="A645" s="116"/>
      <c r="D645" s="118"/>
      <c r="F645" s="118"/>
      <c r="G645" s="119"/>
      <c r="I645" s="120"/>
    </row>
    <row r="646" spans="1:9" s="117" customFormat="1" x14ac:dyDescent="0.35">
      <c r="A646" s="116"/>
      <c r="D646" s="118"/>
      <c r="F646" s="118"/>
      <c r="G646" s="119"/>
      <c r="I646" s="120"/>
    </row>
    <row r="647" spans="1:9" s="117" customFormat="1" x14ac:dyDescent="0.35">
      <c r="A647" s="116"/>
      <c r="D647" s="118"/>
      <c r="F647" s="118"/>
      <c r="G647" s="119"/>
      <c r="I647" s="120"/>
    </row>
    <row r="648" spans="1:9" s="117" customFormat="1" x14ac:dyDescent="0.35">
      <c r="A648" s="116"/>
      <c r="D648" s="118"/>
      <c r="F648" s="118"/>
      <c r="G648" s="119"/>
      <c r="I648" s="120"/>
    </row>
    <row r="649" spans="1:9" s="117" customFormat="1" x14ac:dyDescent="0.35">
      <c r="A649" s="116"/>
      <c r="D649" s="118"/>
      <c r="F649" s="118"/>
      <c r="G649" s="119"/>
      <c r="I649" s="120"/>
    </row>
    <row r="650" spans="1:9" s="117" customFormat="1" x14ac:dyDescent="0.35">
      <c r="A650" s="116"/>
      <c r="D650" s="118"/>
      <c r="F650" s="118"/>
      <c r="G650" s="119"/>
      <c r="I650" s="120"/>
    </row>
    <row r="651" spans="1:9" s="117" customFormat="1" x14ac:dyDescent="0.35">
      <c r="A651" s="116"/>
      <c r="D651" s="118"/>
      <c r="F651" s="118"/>
      <c r="G651" s="119"/>
      <c r="I651" s="120"/>
    </row>
    <row r="652" spans="1:9" s="117" customFormat="1" x14ac:dyDescent="0.35">
      <c r="A652" s="116"/>
      <c r="D652" s="118"/>
      <c r="F652" s="118"/>
      <c r="G652" s="119"/>
      <c r="I652" s="120"/>
    </row>
    <row r="653" spans="1:9" s="117" customFormat="1" x14ac:dyDescent="0.35">
      <c r="A653" s="116"/>
      <c r="D653" s="118"/>
      <c r="F653" s="118"/>
      <c r="G653" s="119"/>
      <c r="I653" s="120"/>
    </row>
    <row r="654" spans="1:9" s="117" customFormat="1" x14ac:dyDescent="0.35">
      <c r="A654" s="116"/>
      <c r="D654" s="118"/>
      <c r="F654" s="118"/>
      <c r="G654" s="119"/>
      <c r="I654" s="120"/>
    </row>
    <row r="655" spans="1:9" s="117" customFormat="1" x14ac:dyDescent="0.35">
      <c r="A655" s="116"/>
      <c r="D655" s="118"/>
      <c r="F655" s="118"/>
      <c r="G655" s="119"/>
      <c r="I655" s="120"/>
    </row>
    <row r="656" spans="1:9" s="117" customFormat="1" x14ac:dyDescent="0.35">
      <c r="A656" s="116"/>
      <c r="D656" s="118"/>
      <c r="F656" s="118"/>
      <c r="G656" s="119"/>
      <c r="I656" s="120"/>
    </row>
    <row r="657" spans="1:9" s="117" customFormat="1" x14ac:dyDescent="0.35">
      <c r="A657" s="116"/>
      <c r="D657" s="118"/>
      <c r="F657" s="118"/>
      <c r="G657" s="119"/>
      <c r="I657" s="120"/>
    </row>
    <row r="658" spans="1:9" s="117" customFormat="1" x14ac:dyDescent="0.35">
      <c r="A658" s="116"/>
      <c r="D658" s="118"/>
      <c r="F658" s="118"/>
      <c r="G658" s="119"/>
      <c r="I658" s="120"/>
    </row>
    <row r="659" spans="1:9" s="117" customFormat="1" x14ac:dyDescent="0.35">
      <c r="A659" s="116"/>
      <c r="D659" s="118"/>
      <c r="F659" s="118"/>
      <c r="G659" s="119"/>
      <c r="I659" s="120"/>
    </row>
    <row r="660" spans="1:9" s="117" customFormat="1" x14ac:dyDescent="0.35">
      <c r="A660" s="116"/>
      <c r="D660" s="118"/>
      <c r="F660" s="118"/>
      <c r="G660" s="119"/>
      <c r="I660" s="120"/>
    </row>
    <row r="661" spans="1:9" s="117" customFormat="1" x14ac:dyDescent="0.35">
      <c r="A661" s="116"/>
      <c r="D661" s="118"/>
      <c r="F661" s="118"/>
      <c r="G661" s="119"/>
      <c r="I661" s="120"/>
    </row>
    <row r="662" spans="1:9" s="117" customFormat="1" x14ac:dyDescent="0.35">
      <c r="A662" s="116"/>
      <c r="D662" s="118"/>
      <c r="F662" s="118"/>
      <c r="G662" s="119"/>
      <c r="I662" s="120"/>
    </row>
    <row r="663" spans="1:9" s="117" customFormat="1" x14ac:dyDescent="0.35">
      <c r="A663" s="116"/>
      <c r="D663" s="118"/>
      <c r="F663" s="118"/>
      <c r="G663" s="119"/>
      <c r="I663" s="120"/>
    </row>
    <row r="664" spans="1:9" s="117" customFormat="1" x14ac:dyDescent="0.35">
      <c r="A664" s="116"/>
      <c r="D664" s="118"/>
      <c r="F664" s="118"/>
      <c r="G664" s="119"/>
      <c r="I664" s="120"/>
    </row>
    <row r="665" spans="1:9" s="117" customFormat="1" x14ac:dyDescent="0.35">
      <c r="A665" s="116"/>
      <c r="D665" s="118"/>
      <c r="F665" s="118"/>
      <c r="G665" s="119"/>
      <c r="I665" s="120"/>
    </row>
    <row r="666" spans="1:9" s="117" customFormat="1" x14ac:dyDescent="0.35">
      <c r="A666" s="116"/>
      <c r="D666" s="118"/>
      <c r="F666" s="118"/>
      <c r="G666" s="119"/>
      <c r="I666" s="120"/>
    </row>
    <row r="667" spans="1:9" s="117" customFormat="1" x14ac:dyDescent="0.35">
      <c r="A667" s="116"/>
      <c r="D667" s="118"/>
      <c r="F667" s="118"/>
      <c r="G667" s="119"/>
      <c r="I667" s="120"/>
    </row>
    <row r="668" spans="1:9" s="117" customFormat="1" x14ac:dyDescent="0.35">
      <c r="A668" s="116"/>
      <c r="D668" s="118"/>
      <c r="F668" s="118"/>
      <c r="G668" s="119"/>
      <c r="I668" s="120"/>
    </row>
    <row r="669" spans="1:9" s="117" customFormat="1" x14ac:dyDescent="0.35">
      <c r="A669" s="116"/>
      <c r="D669" s="118"/>
      <c r="F669" s="118"/>
      <c r="G669" s="119"/>
      <c r="I669" s="120"/>
    </row>
    <row r="670" spans="1:9" s="117" customFormat="1" x14ac:dyDescent="0.35">
      <c r="A670" s="116"/>
      <c r="D670" s="118"/>
      <c r="F670" s="118"/>
      <c r="G670" s="119"/>
      <c r="I670" s="120"/>
    </row>
    <row r="671" spans="1:9" s="117" customFormat="1" x14ac:dyDescent="0.35">
      <c r="A671" s="116"/>
      <c r="D671" s="118"/>
      <c r="F671" s="118"/>
      <c r="G671" s="119"/>
      <c r="I671" s="120"/>
    </row>
    <row r="672" spans="1:9" s="117" customFormat="1" x14ac:dyDescent="0.35">
      <c r="A672" s="116"/>
      <c r="D672" s="118"/>
      <c r="F672" s="118"/>
      <c r="G672" s="119"/>
      <c r="I672" s="120"/>
    </row>
    <row r="673" spans="1:9" s="117" customFormat="1" x14ac:dyDescent="0.35">
      <c r="A673" s="116"/>
      <c r="D673" s="118"/>
      <c r="F673" s="118"/>
      <c r="G673" s="119"/>
      <c r="I673" s="120"/>
    </row>
    <row r="674" spans="1:9" s="117" customFormat="1" x14ac:dyDescent="0.35">
      <c r="A674" s="116"/>
      <c r="D674" s="118"/>
      <c r="F674" s="118"/>
      <c r="G674" s="119"/>
      <c r="I674" s="120"/>
    </row>
    <row r="675" spans="1:9" s="117" customFormat="1" x14ac:dyDescent="0.35">
      <c r="A675" s="116"/>
      <c r="D675" s="118"/>
      <c r="F675" s="118"/>
      <c r="G675" s="119"/>
      <c r="I675" s="120"/>
    </row>
    <row r="676" spans="1:9" s="117" customFormat="1" x14ac:dyDescent="0.35">
      <c r="A676" s="116"/>
      <c r="D676" s="118"/>
      <c r="F676" s="118"/>
      <c r="G676" s="119"/>
      <c r="I676" s="120"/>
    </row>
    <row r="677" spans="1:9" s="117" customFormat="1" x14ac:dyDescent="0.35">
      <c r="A677" s="116"/>
      <c r="D677" s="118"/>
      <c r="F677" s="118"/>
      <c r="G677" s="119"/>
      <c r="I677" s="120"/>
    </row>
    <row r="678" spans="1:9" s="117" customFormat="1" x14ac:dyDescent="0.35">
      <c r="A678" s="116"/>
      <c r="D678" s="118"/>
      <c r="F678" s="118"/>
      <c r="G678" s="119"/>
      <c r="I678" s="120"/>
    </row>
    <row r="679" spans="1:9" s="117" customFormat="1" x14ac:dyDescent="0.35">
      <c r="A679" s="116"/>
      <c r="D679" s="118"/>
      <c r="F679" s="118"/>
      <c r="G679" s="119"/>
      <c r="I679" s="120"/>
    </row>
    <row r="680" spans="1:9" s="117" customFormat="1" x14ac:dyDescent="0.35">
      <c r="A680" s="116"/>
      <c r="D680" s="118"/>
      <c r="F680" s="118"/>
      <c r="G680" s="119"/>
      <c r="I680" s="120"/>
    </row>
    <row r="681" spans="1:9" s="117" customFormat="1" x14ac:dyDescent="0.35">
      <c r="A681" s="116"/>
      <c r="D681" s="118"/>
      <c r="F681" s="118"/>
      <c r="G681" s="119"/>
      <c r="I681" s="120"/>
    </row>
    <row r="682" spans="1:9" s="117" customFormat="1" x14ac:dyDescent="0.35">
      <c r="A682" s="116"/>
      <c r="D682" s="118"/>
      <c r="F682" s="118"/>
      <c r="G682" s="119"/>
      <c r="I682" s="120"/>
    </row>
    <row r="683" spans="1:9" s="117" customFormat="1" x14ac:dyDescent="0.35">
      <c r="A683" s="116"/>
      <c r="D683" s="118"/>
      <c r="F683" s="118"/>
      <c r="G683" s="119"/>
      <c r="I683" s="120"/>
    </row>
    <row r="684" spans="1:9" s="117" customFormat="1" x14ac:dyDescent="0.35">
      <c r="A684" s="116"/>
      <c r="D684" s="118"/>
      <c r="F684" s="118"/>
      <c r="G684" s="119"/>
      <c r="I684" s="120"/>
    </row>
    <row r="685" spans="1:9" s="117" customFormat="1" x14ac:dyDescent="0.35">
      <c r="A685" s="116"/>
      <c r="D685" s="118"/>
      <c r="F685" s="118"/>
      <c r="G685" s="119"/>
      <c r="I685" s="120"/>
    </row>
    <row r="686" spans="1:9" s="117" customFormat="1" x14ac:dyDescent="0.35">
      <c r="A686" s="116"/>
      <c r="D686" s="118"/>
      <c r="F686" s="118"/>
      <c r="G686" s="119"/>
      <c r="I686" s="120"/>
    </row>
    <row r="687" spans="1:9" s="117" customFormat="1" x14ac:dyDescent="0.35">
      <c r="A687" s="116"/>
      <c r="D687" s="118"/>
      <c r="F687" s="118"/>
      <c r="G687" s="119"/>
      <c r="I687" s="120"/>
    </row>
    <row r="688" spans="1:9" s="117" customFormat="1" x14ac:dyDescent="0.35">
      <c r="A688" s="116"/>
      <c r="D688" s="118"/>
      <c r="F688" s="118"/>
      <c r="G688" s="119"/>
      <c r="I688" s="120"/>
    </row>
    <row r="689" spans="1:9" s="117" customFormat="1" x14ac:dyDescent="0.35">
      <c r="A689" s="116"/>
      <c r="D689" s="118"/>
      <c r="F689" s="118"/>
      <c r="G689" s="119"/>
      <c r="I689" s="120"/>
    </row>
    <row r="690" spans="1:9" s="117" customFormat="1" x14ac:dyDescent="0.35">
      <c r="A690" s="116"/>
      <c r="D690" s="118"/>
      <c r="F690" s="118"/>
      <c r="G690" s="119"/>
      <c r="I690" s="120"/>
    </row>
    <row r="691" spans="1:9" s="117" customFormat="1" x14ac:dyDescent="0.35">
      <c r="A691" s="116"/>
      <c r="D691" s="118"/>
      <c r="F691" s="118"/>
      <c r="G691" s="119"/>
      <c r="I691" s="120"/>
    </row>
    <row r="692" spans="1:9" s="117" customFormat="1" x14ac:dyDescent="0.35">
      <c r="A692" s="116"/>
      <c r="D692" s="118"/>
      <c r="F692" s="118"/>
      <c r="G692" s="119"/>
      <c r="I692" s="120"/>
    </row>
    <row r="693" spans="1:9" s="117" customFormat="1" x14ac:dyDescent="0.35">
      <c r="A693" s="116"/>
      <c r="D693" s="118"/>
      <c r="F693" s="118"/>
      <c r="G693" s="119"/>
      <c r="I693" s="120"/>
    </row>
    <row r="694" spans="1:9" s="117" customFormat="1" x14ac:dyDescent="0.35">
      <c r="A694" s="116"/>
      <c r="D694" s="118"/>
      <c r="F694" s="118"/>
      <c r="G694" s="119"/>
      <c r="I694" s="120"/>
    </row>
    <row r="695" spans="1:9" s="117" customFormat="1" x14ac:dyDescent="0.35">
      <c r="A695" s="116"/>
      <c r="D695" s="118"/>
      <c r="F695" s="118"/>
      <c r="G695" s="119"/>
      <c r="I695" s="120"/>
    </row>
    <row r="696" spans="1:9" s="117" customFormat="1" x14ac:dyDescent="0.35">
      <c r="A696" s="116"/>
      <c r="D696" s="118"/>
      <c r="F696" s="118"/>
      <c r="G696" s="119"/>
      <c r="I696" s="120"/>
    </row>
    <row r="697" spans="1:9" s="117" customFormat="1" x14ac:dyDescent="0.35">
      <c r="A697" s="116"/>
      <c r="D697" s="118"/>
      <c r="F697" s="118"/>
      <c r="G697" s="119"/>
      <c r="I697" s="120"/>
    </row>
    <row r="698" spans="1:9" s="117" customFormat="1" x14ac:dyDescent="0.35">
      <c r="A698" s="116"/>
      <c r="D698" s="118"/>
      <c r="F698" s="118"/>
      <c r="G698" s="119"/>
      <c r="I698" s="120"/>
    </row>
    <row r="699" spans="1:9" s="117" customFormat="1" x14ac:dyDescent="0.35">
      <c r="A699" s="116"/>
      <c r="D699" s="118"/>
      <c r="F699" s="118"/>
      <c r="G699" s="119"/>
      <c r="I699" s="120"/>
    </row>
    <row r="700" spans="1:9" s="117" customFormat="1" x14ac:dyDescent="0.35">
      <c r="A700" s="116"/>
      <c r="D700" s="118"/>
      <c r="F700" s="118"/>
      <c r="G700" s="119"/>
      <c r="I700" s="120"/>
    </row>
    <row r="701" spans="1:9" s="117" customFormat="1" x14ac:dyDescent="0.35">
      <c r="A701" s="116"/>
      <c r="D701" s="118"/>
      <c r="F701" s="118"/>
      <c r="G701" s="119"/>
      <c r="I701" s="120"/>
    </row>
    <row r="702" spans="1:9" s="117" customFormat="1" x14ac:dyDescent="0.35">
      <c r="A702" s="116"/>
      <c r="D702" s="118"/>
      <c r="F702" s="118"/>
      <c r="G702" s="119"/>
      <c r="I702" s="120"/>
    </row>
    <row r="703" spans="1:9" s="117" customFormat="1" x14ac:dyDescent="0.35">
      <c r="A703" s="116"/>
      <c r="D703" s="118"/>
      <c r="F703" s="118"/>
      <c r="G703" s="119"/>
      <c r="I703" s="120"/>
    </row>
    <row r="704" spans="1:9" s="117" customFormat="1" x14ac:dyDescent="0.35">
      <c r="A704" s="116"/>
      <c r="D704" s="118"/>
      <c r="F704" s="118"/>
      <c r="G704" s="119"/>
      <c r="I704" s="120"/>
    </row>
    <row r="705" spans="1:9" s="117" customFormat="1" x14ac:dyDescent="0.35">
      <c r="A705" s="116"/>
      <c r="D705" s="118"/>
      <c r="F705" s="118"/>
      <c r="G705" s="119"/>
      <c r="I705" s="120"/>
    </row>
    <row r="706" spans="1:9" s="117" customFormat="1" x14ac:dyDescent="0.35">
      <c r="A706" s="116"/>
      <c r="D706" s="118"/>
      <c r="F706" s="118"/>
      <c r="G706" s="119"/>
      <c r="I706" s="120"/>
    </row>
    <row r="707" spans="1:9" s="117" customFormat="1" x14ac:dyDescent="0.35">
      <c r="A707" s="116"/>
      <c r="D707" s="118"/>
      <c r="F707" s="118"/>
      <c r="G707" s="119"/>
      <c r="I707" s="120"/>
    </row>
    <row r="708" spans="1:9" s="117" customFormat="1" x14ac:dyDescent="0.35">
      <c r="A708" s="116"/>
      <c r="D708" s="118"/>
      <c r="F708" s="118"/>
      <c r="G708" s="119"/>
      <c r="I708" s="120"/>
    </row>
    <row r="709" spans="1:9" s="117" customFormat="1" x14ac:dyDescent="0.35">
      <c r="A709" s="116"/>
      <c r="D709" s="118"/>
      <c r="F709" s="118"/>
      <c r="G709" s="119"/>
      <c r="I709" s="120"/>
    </row>
    <row r="710" spans="1:9" s="117" customFormat="1" x14ac:dyDescent="0.35">
      <c r="A710" s="116"/>
      <c r="D710" s="118"/>
      <c r="F710" s="118"/>
      <c r="G710" s="119"/>
      <c r="I710" s="120"/>
    </row>
    <row r="711" spans="1:9" s="117" customFormat="1" x14ac:dyDescent="0.35">
      <c r="A711" s="116"/>
      <c r="D711" s="118"/>
      <c r="F711" s="118"/>
      <c r="G711" s="119"/>
      <c r="I711" s="120"/>
    </row>
    <row r="712" spans="1:9" s="117" customFormat="1" x14ac:dyDescent="0.35">
      <c r="A712" s="116"/>
      <c r="D712" s="118"/>
      <c r="F712" s="118"/>
      <c r="G712" s="119"/>
      <c r="I712" s="120"/>
    </row>
    <row r="713" spans="1:9" s="117" customFormat="1" x14ac:dyDescent="0.35">
      <c r="A713" s="116"/>
      <c r="D713" s="118"/>
      <c r="F713" s="118"/>
      <c r="G713" s="119"/>
      <c r="I713" s="120"/>
    </row>
    <row r="714" spans="1:9" s="117" customFormat="1" x14ac:dyDescent="0.35">
      <c r="A714" s="116"/>
      <c r="D714" s="118"/>
      <c r="F714" s="118"/>
      <c r="G714" s="119"/>
      <c r="I714" s="120"/>
    </row>
    <row r="715" spans="1:9" s="117" customFormat="1" x14ac:dyDescent="0.35">
      <c r="A715" s="116"/>
      <c r="D715" s="118"/>
      <c r="F715" s="118"/>
      <c r="G715" s="119"/>
      <c r="I715" s="120"/>
    </row>
    <row r="716" spans="1:9" s="117" customFormat="1" x14ac:dyDescent="0.35">
      <c r="A716" s="116"/>
      <c r="D716" s="118"/>
      <c r="F716" s="118"/>
      <c r="G716" s="119"/>
      <c r="I716" s="120"/>
    </row>
    <row r="717" spans="1:9" s="117" customFormat="1" x14ac:dyDescent="0.35">
      <c r="A717" s="116"/>
      <c r="D717" s="118"/>
      <c r="F717" s="118"/>
      <c r="G717" s="119"/>
      <c r="I717" s="120"/>
    </row>
    <row r="718" spans="1:9" s="117" customFormat="1" x14ac:dyDescent="0.35">
      <c r="A718" s="116"/>
      <c r="D718" s="118"/>
      <c r="F718" s="118"/>
      <c r="G718" s="119"/>
      <c r="I718" s="120"/>
    </row>
    <row r="719" spans="1:9" s="117" customFormat="1" x14ac:dyDescent="0.35">
      <c r="A719" s="116"/>
      <c r="D719" s="118"/>
      <c r="F719" s="118"/>
      <c r="G719" s="119"/>
      <c r="I719" s="120"/>
    </row>
    <row r="720" spans="1:9" s="117" customFormat="1" x14ac:dyDescent="0.35">
      <c r="A720" s="116"/>
      <c r="D720" s="118"/>
      <c r="F720" s="118"/>
      <c r="G720" s="119"/>
      <c r="I720" s="120"/>
    </row>
    <row r="721" spans="1:9" s="117" customFormat="1" x14ac:dyDescent="0.35">
      <c r="A721" s="116"/>
      <c r="D721" s="118"/>
      <c r="F721" s="118"/>
      <c r="G721" s="119"/>
      <c r="I721" s="120"/>
    </row>
    <row r="722" spans="1:9" s="117" customFormat="1" x14ac:dyDescent="0.35">
      <c r="A722" s="116"/>
      <c r="D722" s="118"/>
      <c r="F722" s="118"/>
      <c r="G722" s="119"/>
      <c r="I722" s="120"/>
    </row>
    <row r="723" spans="1:9" s="117" customFormat="1" x14ac:dyDescent="0.35">
      <c r="A723" s="116"/>
      <c r="D723" s="118"/>
      <c r="F723" s="118"/>
      <c r="G723" s="119"/>
      <c r="I723" s="120"/>
    </row>
    <row r="724" spans="1:9" s="117" customFormat="1" x14ac:dyDescent="0.35">
      <c r="A724" s="116"/>
      <c r="D724" s="118"/>
      <c r="F724" s="118"/>
      <c r="G724" s="119"/>
      <c r="I724" s="120"/>
    </row>
    <row r="725" spans="1:9" s="117" customFormat="1" x14ac:dyDescent="0.35">
      <c r="A725" s="116"/>
      <c r="D725" s="118"/>
      <c r="F725" s="118"/>
      <c r="G725" s="119"/>
      <c r="I725" s="120"/>
    </row>
    <row r="726" spans="1:9" s="117" customFormat="1" x14ac:dyDescent="0.35">
      <c r="A726" s="116"/>
      <c r="D726" s="118"/>
      <c r="F726" s="118"/>
      <c r="G726" s="119"/>
      <c r="I726" s="120"/>
    </row>
    <row r="727" spans="1:9" s="117" customFormat="1" x14ac:dyDescent="0.35">
      <c r="A727" s="116"/>
      <c r="D727" s="118"/>
      <c r="F727" s="118"/>
      <c r="G727" s="119"/>
      <c r="I727" s="120"/>
    </row>
    <row r="728" spans="1:9" s="117" customFormat="1" x14ac:dyDescent="0.35">
      <c r="A728" s="116"/>
      <c r="D728" s="118"/>
      <c r="F728" s="118"/>
      <c r="G728" s="119"/>
      <c r="I728" s="120"/>
    </row>
    <row r="729" spans="1:9" s="117" customFormat="1" x14ac:dyDescent="0.35">
      <c r="A729" s="116"/>
      <c r="D729" s="118"/>
      <c r="F729" s="118"/>
      <c r="G729" s="119"/>
      <c r="I729" s="120"/>
    </row>
    <row r="730" spans="1:9" s="117" customFormat="1" x14ac:dyDescent="0.35">
      <c r="A730" s="116"/>
      <c r="D730" s="118"/>
      <c r="F730" s="118"/>
      <c r="G730" s="119"/>
      <c r="I730" s="120"/>
    </row>
    <row r="731" spans="1:9" s="117" customFormat="1" x14ac:dyDescent="0.35">
      <c r="A731" s="116"/>
      <c r="D731" s="118"/>
      <c r="F731" s="118"/>
      <c r="G731" s="119"/>
      <c r="I731" s="120"/>
    </row>
    <row r="732" spans="1:9" s="117" customFormat="1" x14ac:dyDescent="0.35">
      <c r="A732" s="116"/>
      <c r="D732" s="118"/>
      <c r="F732" s="118"/>
      <c r="G732" s="119"/>
      <c r="I732" s="120"/>
    </row>
    <row r="733" spans="1:9" s="117" customFormat="1" x14ac:dyDescent="0.35">
      <c r="A733" s="116"/>
      <c r="D733" s="118"/>
      <c r="F733" s="118"/>
      <c r="G733" s="119"/>
      <c r="I733" s="120"/>
    </row>
    <row r="734" spans="1:9" s="117" customFormat="1" x14ac:dyDescent="0.35">
      <c r="A734" s="116"/>
      <c r="D734" s="118"/>
      <c r="F734" s="118"/>
      <c r="G734" s="119"/>
      <c r="I734" s="120"/>
    </row>
    <row r="735" spans="1:9" s="117" customFormat="1" x14ac:dyDescent="0.35">
      <c r="A735" s="116"/>
      <c r="D735" s="118"/>
      <c r="F735" s="118"/>
      <c r="G735" s="119"/>
      <c r="I735" s="120"/>
    </row>
    <row r="736" spans="1:9" s="117" customFormat="1" x14ac:dyDescent="0.35">
      <c r="A736" s="116"/>
      <c r="D736" s="118"/>
      <c r="F736" s="118"/>
      <c r="G736" s="119"/>
      <c r="I736" s="120"/>
    </row>
    <row r="737" spans="1:9" s="117" customFormat="1" x14ac:dyDescent="0.35">
      <c r="A737" s="116"/>
      <c r="D737" s="118"/>
      <c r="F737" s="118"/>
      <c r="G737" s="119"/>
      <c r="I737" s="120"/>
    </row>
    <row r="738" spans="1:9" s="117" customFormat="1" x14ac:dyDescent="0.35">
      <c r="A738" s="116"/>
      <c r="D738" s="118"/>
      <c r="F738" s="118"/>
      <c r="G738" s="119"/>
      <c r="I738" s="120"/>
    </row>
    <row r="739" spans="1:9" s="117" customFormat="1" x14ac:dyDescent="0.35">
      <c r="A739" s="116"/>
      <c r="D739" s="118"/>
      <c r="F739" s="118"/>
      <c r="G739" s="119"/>
      <c r="I739" s="120"/>
    </row>
    <row r="740" spans="1:9" s="117" customFormat="1" x14ac:dyDescent="0.35">
      <c r="A740" s="116"/>
      <c r="D740" s="118"/>
      <c r="F740" s="118"/>
      <c r="G740" s="119"/>
      <c r="I740" s="120"/>
    </row>
    <row r="741" spans="1:9" s="117" customFormat="1" x14ac:dyDescent="0.35">
      <c r="A741" s="116"/>
      <c r="D741" s="118"/>
      <c r="F741" s="118"/>
      <c r="G741" s="119"/>
      <c r="I741" s="120"/>
    </row>
    <row r="742" spans="1:9" s="117" customFormat="1" x14ac:dyDescent="0.35">
      <c r="A742" s="116"/>
      <c r="D742" s="118"/>
      <c r="F742" s="118"/>
      <c r="G742" s="119"/>
      <c r="I742" s="120"/>
    </row>
    <row r="743" spans="1:9" s="117" customFormat="1" x14ac:dyDescent="0.35">
      <c r="A743" s="116"/>
      <c r="D743" s="118"/>
      <c r="F743" s="118"/>
      <c r="G743" s="119"/>
      <c r="I743" s="120"/>
    </row>
    <row r="744" spans="1:9" s="117" customFormat="1" x14ac:dyDescent="0.35">
      <c r="A744" s="116"/>
      <c r="D744" s="118"/>
      <c r="F744" s="118"/>
      <c r="G744" s="119"/>
      <c r="I744" s="120"/>
    </row>
    <row r="745" spans="1:9" s="117" customFormat="1" x14ac:dyDescent="0.35">
      <c r="A745" s="116"/>
      <c r="D745" s="118"/>
      <c r="F745" s="118"/>
      <c r="G745" s="119"/>
      <c r="I745" s="120"/>
    </row>
    <row r="746" spans="1:9" s="117" customFormat="1" x14ac:dyDescent="0.35">
      <c r="A746" s="116"/>
      <c r="D746" s="118"/>
      <c r="F746" s="118"/>
      <c r="G746" s="119"/>
      <c r="I746" s="120"/>
    </row>
    <row r="747" spans="1:9" s="117" customFormat="1" x14ac:dyDescent="0.35">
      <c r="A747" s="116"/>
      <c r="D747" s="118"/>
      <c r="F747" s="118"/>
      <c r="G747" s="119"/>
      <c r="I747" s="120"/>
    </row>
    <row r="748" spans="1:9" s="117" customFormat="1" x14ac:dyDescent="0.35">
      <c r="A748" s="116"/>
      <c r="D748" s="118"/>
      <c r="F748" s="118"/>
      <c r="G748" s="119"/>
      <c r="I748" s="120"/>
    </row>
    <row r="749" spans="1:9" s="117" customFormat="1" x14ac:dyDescent="0.35">
      <c r="A749" s="116"/>
      <c r="D749" s="118"/>
      <c r="F749" s="118"/>
      <c r="G749" s="119"/>
      <c r="I749" s="120"/>
    </row>
    <row r="750" spans="1:9" s="117" customFormat="1" x14ac:dyDescent="0.35">
      <c r="A750" s="116"/>
      <c r="D750" s="118"/>
      <c r="F750" s="118"/>
      <c r="G750" s="119"/>
      <c r="I750" s="120"/>
    </row>
    <row r="751" spans="1:9" s="117" customFormat="1" x14ac:dyDescent="0.35">
      <c r="A751" s="116"/>
      <c r="D751" s="118"/>
      <c r="F751" s="118"/>
      <c r="G751" s="119"/>
      <c r="I751" s="120"/>
    </row>
    <row r="752" spans="1:9" s="117" customFormat="1" x14ac:dyDescent="0.35">
      <c r="A752" s="116"/>
      <c r="D752" s="118"/>
      <c r="F752" s="118"/>
      <c r="G752" s="119"/>
      <c r="I752" s="120"/>
    </row>
    <row r="753" spans="1:9" s="117" customFormat="1" x14ac:dyDescent="0.35">
      <c r="A753" s="116"/>
      <c r="D753" s="118"/>
      <c r="F753" s="118"/>
      <c r="G753" s="119"/>
      <c r="I753" s="120"/>
    </row>
    <row r="754" spans="1:9" s="117" customFormat="1" x14ac:dyDescent="0.35">
      <c r="A754" s="116"/>
      <c r="D754" s="118"/>
      <c r="F754" s="118"/>
      <c r="G754" s="119"/>
      <c r="I754" s="120"/>
    </row>
    <row r="755" spans="1:9" s="117" customFormat="1" x14ac:dyDescent="0.35">
      <c r="A755" s="116"/>
      <c r="D755" s="118"/>
      <c r="F755" s="118"/>
      <c r="G755" s="119"/>
      <c r="I755" s="120"/>
    </row>
    <row r="756" spans="1:9" s="117" customFormat="1" x14ac:dyDescent="0.35">
      <c r="A756" s="116"/>
      <c r="D756" s="118"/>
      <c r="F756" s="118"/>
      <c r="G756" s="119"/>
      <c r="I756" s="120"/>
    </row>
    <row r="757" spans="1:9" s="117" customFormat="1" x14ac:dyDescent="0.35">
      <c r="A757" s="116"/>
      <c r="D757" s="118"/>
      <c r="F757" s="118"/>
      <c r="G757" s="119"/>
      <c r="I757" s="120"/>
    </row>
    <row r="758" spans="1:9" s="117" customFormat="1" x14ac:dyDescent="0.35">
      <c r="A758" s="116"/>
      <c r="D758" s="118"/>
      <c r="F758" s="118"/>
      <c r="G758" s="119"/>
      <c r="I758" s="120"/>
    </row>
    <row r="759" spans="1:9" s="117" customFormat="1" x14ac:dyDescent="0.35">
      <c r="A759" s="116"/>
      <c r="D759" s="118"/>
      <c r="F759" s="118"/>
      <c r="G759" s="119"/>
      <c r="I759" s="120"/>
    </row>
    <row r="760" spans="1:9" s="117" customFormat="1" x14ac:dyDescent="0.35">
      <c r="A760" s="116"/>
      <c r="D760" s="118"/>
      <c r="F760" s="118"/>
      <c r="G760" s="119"/>
      <c r="I760" s="120"/>
    </row>
    <row r="761" spans="1:9" s="117" customFormat="1" x14ac:dyDescent="0.35">
      <c r="A761" s="116"/>
      <c r="D761" s="118"/>
      <c r="F761" s="118"/>
      <c r="G761" s="119"/>
      <c r="I761" s="120"/>
    </row>
    <row r="762" spans="1:9" s="117" customFormat="1" x14ac:dyDescent="0.35">
      <c r="A762" s="116"/>
      <c r="D762" s="118"/>
      <c r="F762" s="118"/>
      <c r="G762" s="119"/>
      <c r="I762" s="120"/>
    </row>
    <row r="763" spans="1:9" s="117" customFormat="1" x14ac:dyDescent="0.35">
      <c r="A763" s="116"/>
      <c r="D763" s="118"/>
      <c r="F763" s="118"/>
      <c r="G763" s="119"/>
      <c r="I763" s="120"/>
    </row>
    <row r="764" spans="1:9" s="117" customFormat="1" x14ac:dyDescent="0.35">
      <c r="A764" s="116"/>
      <c r="D764" s="118"/>
      <c r="F764" s="118"/>
      <c r="G764" s="119"/>
      <c r="I764" s="120"/>
    </row>
    <row r="765" spans="1:9" s="117" customFormat="1" x14ac:dyDescent="0.35">
      <c r="A765" s="116"/>
      <c r="D765" s="118"/>
      <c r="F765" s="118"/>
      <c r="G765" s="119"/>
      <c r="I765" s="120"/>
    </row>
    <row r="766" spans="1:9" s="117" customFormat="1" x14ac:dyDescent="0.35">
      <c r="A766" s="116"/>
      <c r="D766" s="118"/>
      <c r="F766" s="118"/>
      <c r="G766" s="119"/>
      <c r="I766" s="120"/>
    </row>
    <row r="767" spans="1:9" s="117" customFormat="1" x14ac:dyDescent="0.35">
      <c r="A767" s="116"/>
      <c r="D767" s="118"/>
      <c r="F767" s="118"/>
      <c r="G767" s="119"/>
      <c r="I767" s="120"/>
    </row>
    <row r="768" spans="1:9" s="117" customFormat="1" x14ac:dyDescent="0.35">
      <c r="A768" s="116"/>
      <c r="D768" s="118"/>
      <c r="F768" s="118"/>
      <c r="G768" s="119"/>
      <c r="I768" s="120"/>
    </row>
    <row r="769" spans="1:9" s="117" customFormat="1" x14ac:dyDescent="0.35">
      <c r="A769" s="116"/>
      <c r="D769" s="118"/>
      <c r="F769" s="118"/>
      <c r="G769" s="119"/>
      <c r="I769" s="120"/>
    </row>
    <row r="770" spans="1:9" s="117" customFormat="1" x14ac:dyDescent="0.35">
      <c r="A770" s="116"/>
      <c r="D770" s="118"/>
      <c r="F770" s="118"/>
      <c r="G770" s="119"/>
      <c r="I770" s="120"/>
    </row>
    <row r="771" spans="1:9" s="117" customFormat="1" x14ac:dyDescent="0.35">
      <c r="A771" s="116"/>
      <c r="D771" s="118"/>
      <c r="F771" s="118"/>
      <c r="G771" s="119"/>
      <c r="I771" s="120"/>
    </row>
    <row r="772" spans="1:9" s="117" customFormat="1" x14ac:dyDescent="0.35">
      <c r="A772" s="116"/>
      <c r="D772" s="118"/>
      <c r="F772" s="118"/>
      <c r="G772" s="119"/>
      <c r="I772" s="120"/>
    </row>
    <row r="773" spans="1:9" s="117" customFormat="1" x14ac:dyDescent="0.35">
      <c r="A773" s="116"/>
      <c r="D773" s="118"/>
      <c r="F773" s="118"/>
      <c r="G773" s="119"/>
      <c r="I773" s="120"/>
    </row>
    <row r="774" spans="1:9" s="117" customFormat="1" x14ac:dyDescent="0.35">
      <c r="A774" s="116"/>
      <c r="D774" s="118"/>
      <c r="F774" s="118"/>
      <c r="G774" s="119"/>
      <c r="I774" s="120"/>
    </row>
    <row r="775" spans="1:9" s="117" customFormat="1" x14ac:dyDescent="0.35">
      <c r="A775" s="116"/>
      <c r="D775" s="118"/>
      <c r="F775" s="118"/>
      <c r="G775" s="119"/>
      <c r="I775" s="120"/>
    </row>
    <row r="776" spans="1:9" s="117" customFormat="1" x14ac:dyDescent="0.35">
      <c r="A776" s="116"/>
      <c r="D776" s="118"/>
      <c r="F776" s="118"/>
      <c r="G776" s="119"/>
      <c r="I776" s="120"/>
    </row>
    <row r="777" spans="1:9" s="117" customFormat="1" x14ac:dyDescent="0.35">
      <c r="A777" s="116"/>
      <c r="D777" s="118"/>
      <c r="F777" s="118"/>
      <c r="G777" s="119"/>
      <c r="I777" s="120"/>
    </row>
    <row r="778" spans="1:9" s="117" customFormat="1" x14ac:dyDescent="0.35">
      <c r="A778" s="116"/>
      <c r="D778" s="118"/>
      <c r="F778" s="118"/>
      <c r="G778" s="119"/>
      <c r="I778" s="120"/>
    </row>
    <row r="779" spans="1:9" s="117" customFormat="1" x14ac:dyDescent="0.35">
      <c r="A779" s="116"/>
      <c r="D779" s="118"/>
      <c r="F779" s="118"/>
      <c r="G779" s="119"/>
      <c r="I779" s="120"/>
    </row>
    <row r="780" spans="1:9" s="117" customFormat="1" x14ac:dyDescent="0.35">
      <c r="A780" s="116"/>
      <c r="D780" s="118"/>
      <c r="F780" s="118"/>
      <c r="G780" s="119"/>
      <c r="I780" s="120"/>
    </row>
    <row r="781" spans="1:9" s="117" customFormat="1" x14ac:dyDescent="0.35">
      <c r="A781" s="116"/>
      <c r="D781" s="118"/>
      <c r="F781" s="118"/>
      <c r="G781" s="119"/>
      <c r="I781" s="120"/>
    </row>
    <row r="782" spans="1:9" s="117" customFormat="1" x14ac:dyDescent="0.35">
      <c r="A782" s="116"/>
      <c r="D782" s="118"/>
      <c r="F782" s="118"/>
      <c r="G782" s="119"/>
      <c r="I782" s="120"/>
    </row>
    <row r="783" spans="1:9" s="117" customFormat="1" x14ac:dyDescent="0.35">
      <c r="A783" s="116"/>
      <c r="D783" s="118"/>
      <c r="F783" s="118"/>
      <c r="G783" s="119"/>
      <c r="I783" s="120"/>
    </row>
    <row r="784" spans="1:9" s="117" customFormat="1" x14ac:dyDescent="0.35">
      <c r="A784" s="116"/>
      <c r="D784" s="118"/>
      <c r="F784" s="118"/>
      <c r="G784" s="119"/>
      <c r="I784" s="120"/>
    </row>
    <row r="785" spans="1:9" s="117" customFormat="1" x14ac:dyDescent="0.35">
      <c r="A785" s="116"/>
      <c r="D785" s="118"/>
      <c r="F785" s="118"/>
      <c r="G785" s="119"/>
      <c r="I785" s="120"/>
    </row>
    <row r="786" spans="1:9" s="117" customFormat="1" x14ac:dyDescent="0.35">
      <c r="A786" s="116"/>
      <c r="D786" s="118"/>
      <c r="F786" s="118"/>
      <c r="G786" s="119"/>
      <c r="I786" s="120"/>
    </row>
    <row r="787" spans="1:9" s="117" customFormat="1" x14ac:dyDescent="0.35">
      <c r="A787" s="116"/>
      <c r="D787" s="118"/>
      <c r="F787" s="118"/>
      <c r="G787" s="119"/>
      <c r="I787" s="120"/>
    </row>
    <row r="788" spans="1:9" s="117" customFormat="1" x14ac:dyDescent="0.35">
      <c r="A788" s="116"/>
      <c r="D788" s="118"/>
      <c r="F788" s="118"/>
      <c r="G788" s="119"/>
      <c r="I788" s="120"/>
    </row>
    <row r="789" spans="1:9" s="117" customFormat="1" x14ac:dyDescent="0.35">
      <c r="A789" s="116"/>
      <c r="D789" s="118"/>
      <c r="F789" s="118"/>
      <c r="G789" s="119"/>
      <c r="I789" s="120"/>
    </row>
    <row r="790" spans="1:9" s="117" customFormat="1" x14ac:dyDescent="0.35">
      <c r="A790" s="116"/>
      <c r="D790" s="118"/>
      <c r="F790" s="118"/>
      <c r="G790" s="119"/>
      <c r="I790" s="120"/>
    </row>
    <row r="791" spans="1:9" s="117" customFormat="1" x14ac:dyDescent="0.35">
      <c r="A791" s="116"/>
      <c r="D791" s="118"/>
      <c r="F791" s="118"/>
      <c r="G791" s="119"/>
      <c r="I791" s="120"/>
    </row>
    <row r="792" spans="1:9" s="117" customFormat="1" x14ac:dyDescent="0.35">
      <c r="A792" s="116"/>
      <c r="D792" s="118"/>
      <c r="F792" s="118"/>
      <c r="G792" s="119"/>
      <c r="I792" s="120"/>
    </row>
    <row r="793" spans="1:9" s="117" customFormat="1" x14ac:dyDescent="0.35">
      <c r="A793" s="116"/>
      <c r="D793" s="118"/>
      <c r="F793" s="118"/>
      <c r="G793" s="119"/>
      <c r="I793" s="120"/>
    </row>
    <row r="794" spans="1:9" s="117" customFormat="1" x14ac:dyDescent="0.35">
      <c r="A794" s="116"/>
      <c r="D794" s="118"/>
      <c r="F794" s="118"/>
      <c r="G794" s="119"/>
      <c r="I794" s="120"/>
    </row>
    <row r="795" spans="1:9" s="117" customFormat="1" x14ac:dyDescent="0.35">
      <c r="A795" s="116"/>
      <c r="D795" s="118"/>
      <c r="F795" s="118"/>
      <c r="G795" s="119"/>
      <c r="I795" s="120"/>
    </row>
    <row r="796" spans="1:9" s="117" customFormat="1" x14ac:dyDescent="0.35">
      <c r="A796" s="116"/>
      <c r="D796" s="118"/>
      <c r="F796" s="118"/>
      <c r="G796" s="119"/>
      <c r="I796" s="120"/>
    </row>
    <row r="797" spans="1:9" s="117" customFormat="1" x14ac:dyDescent="0.35">
      <c r="A797" s="116"/>
      <c r="D797" s="118"/>
      <c r="F797" s="118"/>
      <c r="G797" s="119"/>
      <c r="I797" s="120"/>
    </row>
    <row r="798" spans="1:9" s="117" customFormat="1" x14ac:dyDescent="0.35">
      <c r="A798" s="116"/>
      <c r="D798" s="118"/>
      <c r="F798" s="118"/>
      <c r="G798" s="119"/>
      <c r="I798" s="120"/>
    </row>
    <row r="799" spans="1:9" s="117" customFormat="1" x14ac:dyDescent="0.35">
      <c r="A799" s="116"/>
      <c r="D799" s="118"/>
      <c r="F799" s="118"/>
      <c r="G799" s="119"/>
      <c r="I799" s="120"/>
    </row>
    <row r="800" spans="1:9" s="117" customFormat="1" x14ac:dyDescent="0.35">
      <c r="A800" s="116"/>
      <c r="D800" s="118"/>
      <c r="F800" s="118"/>
      <c r="G800" s="119"/>
      <c r="I800" s="120"/>
    </row>
    <row r="801" spans="1:9" s="117" customFormat="1" x14ac:dyDescent="0.35">
      <c r="A801" s="116"/>
      <c r="D801" s="118"/>
      <c r="F801" s="118"/>
      <c r="G801" s="119"/>
      <c r="I801" s="120"/>
    </row>
    <row r="802" spans="1:9" s="117" customFormat="1" x14ac:dyDescent="0.35">
      <c r="A802" s="116"/>
      <c r="D802" s="118"/>
      <c r="F802" s="118"/>
      <c r="G802" s="119"/>
      <c r="I802" s="120"/>
    </row>
    <row r="803" spans="1:9" s="117" customFormat="1" x14ac:dyDescent="0.35">
      <c r="A803" s="116"/>
      <c r="D803" s="118"/>
      <c r="F803" s="118"/>
      <c r="G803" s="119"/>
      <c r="I803" s="120"/>
    </row>
    <row r="804" spans="1:9" s="117" customFormat="1" x14ac:dyDescent="0.35">
      <c r="A804" s="116"/>
      <c r="D804" s="118"/>
      <c r="F804" s="118"/>
      <c r="G804" s="119"/>
      <c r="I804" s="120"/>
    </row>
    <row r="805" spans="1:9" s="117" customFormat="1" x14ac:dyDescent="0.35">
      <c r="A805" s="116"/>
      <c r="D805" s="118"/>
      <c r="F805" s="118"/>
      <c r="G805" s="119"/>
      <c r="I805" s="120"/>
    </row>
    <row r="806" spans="1:9" s="117" customFormat="1" x14ac:dyDescent="0.35">
      <c r="A806" s="116"/>
      <c r="D806" s="118"/>
      <c r="F806" s="118"/>
      <c r="G806" s="119"/>
      <c r="I806" s="120"/>
    </row>
    <row r="807" spans="1:9" s="117" customFormat="1" x14ac:dyDescent="0.35">
      <c r="A807" s="116"/>
      <c r="D807" s="118"/>
      <c r="F807" s="118"/>
      <c r="G807" s="119"/>
      <c r="I807" s="120"/>
    </row>
    <row r="808" spans="1:9" s="117" customFormat="1" x14ac:dyDescent="0.35">
      <c r="A808" s="116"/>
      <c r="D808" s="118"/>
      <c r="F808" s="118"/>
      <c r="G808" s="119"/>
      <c r="I808" s="120"/>
    </row>
    <row r="809" spans="1:9" s="117" customFormat="1" x14ac:dyDescent="0.35">
      <c r="A809" s="116"/>
      <c r="D809" s="118"/>
      <c r="F809" s="118"/>
      <c r="G809" s="119"/>
      <c r="I809" s="120"/>
    </row>
    <row r="810" spans="1:9" s="117" customFormat="1" x14ac:dyDescent="0.35">
      <c r="A810" s="116"/>
      <c r="D810" s="118"/>
      <c r="F810" s="118"/>
      <c r="G810" s="119"/>
      <c r="I810" s="120"/>
    </row>
    <row r="811" spans="1:9" s="117" customFormat="1" x14ac:dyDescent="0.35">
      <c r="A811" s="116"/>
      <c r="D811" s="118"/>
      <c r="F811" s="118"/>
      <c r="G811" s="119"/>
      <c r="I811" s="120"/>
    </row>
    <row r="812" spans="1:9" s="117" customFormat="1" x14ac:dyDescent="0.35">
      <c r="A812" s="116"/>
      <c r="D812" s="118"/>
      <c r="F812" s="118"/>
      <c r="G812" s="119"/>
      <c r="I812" s="120"/>
    </row>
    <row r="813" spans="1:9" s="117" customFormat="1" x14ac:dyDescent="0.35">
      <c r="A813" s="116"/>
      <c r="D813" s="118"/>
      <c r="F813" s="118"/>
      <c r="G813" s="119"/>
      <c r="I813" s="120"/>
    </row>
    <row r="814" spans="1:9" s="117" customFormat="1" x14ac:dyDescent="0.35">
      <c r="A814" s="116"/>
      <c r="D814" s="118"/>
      <c r="F814" s="118"/>
      <c r="G814" s="119"/>
      <c r="I814" s="120"/>
    </row>
    <row r="815" spans="1:9" s="117" customFormat="1" x14ac:dyDescent="0.35">
      <c r="A815" s="116"/>
      <c r="D815" s="118"/>
      <c r="F815" s="118"/>
      <c r="G815" s="119"/>
      <c r="I815" s="120"/>
    </row>
    <row r="816" spans="1:9" s="117" customFormat="1" x14ac:dyDescent="0.35">
      <c r="A816" s="116"/>
      <c r="D816" s="118"/>
      <c r="F816" s="118"/>
      <c r="G816" s="119"/>
      <c r="I816" s="120"/>
    </row>
    <row r="817" spans="1:9" s="117" customFormat="1" x14ac:dyDescent="0.35">
      <c r="A817" s="116"/>
      <c r="D817" s="118"/>
      <c r="F817" s="118"/>
      <c r="G817" s="119"/>
      <c r="I817" s="120"/>
    </row>
    <row r="818" spans="1:9" s="117" customFormat="1" x14ac:dyDescent="0.35">
      <c r="A818" s="116"/>
      <c r="D818" s="118"/>
      <c r="F818" s="118"/>
      <c r="G818" s="119"/>
      <c r="I818" s="120"/>
    </row>
    <row r="819" spans="1:9" s="117" customFormat="1" x14ac:dyDescent="0.35">
      <c r="A819" s="116"/>
      <c r="D819" s="118"/>
      <c r="F819" s="118"/>
      <c r="G819" s="119"/>
      <c r="I819" s="120"/>
    </row>
    <row r="820" spans="1:9" s="117" customFormat="1" x14ac:dyDescent="0.35">
      <c r="A820" s="116"/>
      <c r="D820" s="118"/>
      <c r="F820" s="118"/>
      <c r="G820" s="119"/>
      <c r="I820" s="120"/>
    </row>
    <row r="821" spans="1:9" s="117" customFormat="1" x14ac:dyDescent="0.35">
      <c r="A821" s="116"/>
      <c r="D821" s="118"/>
      <c r="F821" s="118"/>
      <c r="G821" s="119"/>
      <c r="I821" s="120"/>
    </row>
    <row r="822" spans="1:9" s="117" customFormat="1" x14ac:dyDescent="0.35">
      <c r="A822" s="116"/>
      <c r="D822" s="118"/>
      <c r="F822" s="118"/>
      <c r="G822" s="119"/>
      <c r="I822" s="120"/>
    </row>
    <row r="823" spans="1:9" s="117" customFormat="1" x14ac:dyDescent="0.35">
      <c r="A823" s="116"/>
      <c r="D823" s="118"/>
      <c r="F823" s="118"/>
      <c r="G823" s="119"/>
      <c r="I823" s="120"/>
    </row>
    <row r="824" spans="1:9" s="117" customFormat="1" x14ac:dyDescent="0.35">
      <c r="A824" s="116"/>
      <c r="D824" s="118"/>
      <c r="F824" s="118"/>
      <c r="G824" s="119"/>
      <c r="I824" s="120"/>
    </row>
    <row r="825" spans="1:9" s="117" customFormat="1" x14ac:dyDescent="0.35">
      <c r="A825" s="116"/>
      <c r="D825" s="118"/>
      <c r="F825" s="118"/>
      <c r="G825" s="119"/>
      <c r="I825" s="120"/>
    </row>
    <row r="826" spans="1:9" s="117" customFormat="1" x14ac:dyDescent="0.35">
      <c r="A826" s="116"/>
      <c r="D826" s="118"/>
      <c r="F826" s="118"/>
      <c r="G826" s="119"/>
      <c r="I826" s="120"/>
    </row>
    <row r="827" spans="1:9" s="117" customFormat="1" x14ac:dyDescent="0.35">
      <c r="A827" s="116"/>
      <c r="D827" s="118"/>
      <c r="F827" s="118"/>
      <c r="G827" s="119"/>
      <c r="I827" s="120"/>
    </row>
    <row r="828" spans="1:9" s="117" customFormat="1" x14ac:dyDescent="0.35">
      <c r="A828" s="116"/>
      <c r="D828" s="118"/>
      <c r="F828" s="118"/>
      <c r="G828" s="119"/>
      <c r="I828" s="120"/>
    </row>
    <row r="829" spans="1:9" s="117" customFormat="1" x14ac:dyDescent="0.35">
      <c r="A829" s="116"/>
      <c r="D829" s="118"/>
      <c r="F829" s="118"/>
      <c r="G829" s="119"/>
      <c r="I829" s="120"/>
    </row>
    <row r="830" spans="1:9" s="117" customFormat="1" x14ac:dyDescent="0.35">
      <c r="A830" s="116"/>
      <c r="D830" s="118"/>
      <c r="F830" s="118"/>
      <c r="G830" s="119"/>
      <c r="I830" s="120"/>
    </row>
    <row r="831" spans="1:9" s="117" customFormat="1" x14ac:dyDescent="0.35">
      <c r="A831" s="116"/>
      <c r="D831" s="118"/>
      <c r="F831" s="118"/>
      <c r="G831" s="119"/>
      <c r="I831" s="120"/>
    </row>
    <row r="832" spans="1:9" s="117" customFormat="1" x14ac:dyDescent="0.35">
      <c r="A832" s="116"/>
      <c r="D832" s="118"/>
      <c r="F832" s="118"/>
      <c r="G832" s="119"/>
      <c r="I832" s="120"/>
    </row>
    <row r="833" spans="1:9" s="117" customFormat="1" x14ac:dyDescent="0.35">
      <c r="A833" s="116"/>
      <c r="D833" s="118"/>
      <c r="F833" s="118"/>
      <c r="G833" s="119"/>
      <c r="I833" s="120"/>
    </row>
    <row r="834" spans="1:9" s="117" customFormat="1" x14ac:dyDescent="0.35">
      <c r="A834" s="116"/>
      <c r="D834" s="118"/>
      <c r="F834" s="118"/>
      <c r="G834" s="119"/>
      <c r="I834" s="120"/>
    </row>
    <row r="835" spans="1:9" s="117" customFormat="1" x14ac:dyDescent="0.35">
      <c r="A835" s="116"/>
      <c r="D835" s="118"/>
      <c r="F835" s="118"/>
      <c r="G835" s="119"/>
      <c r="I835" s="120"/>
    </row>
    <row r="836" spans="1:9" s="117" customFormat="1" x14ac:dyDescent="0.35">
      <c r="A836" s="116"/>
      <c r="D836" s="118"/>
      <c r="F836" s="118"/>
      <c r="G836" s="119"/>
      <c r="I836" s="120"/>
    </row>
    <row r="837" spans="1:9" s="117" customFormat="1" x14ac:dyDescent="0.35">
      <c r="A837" s="116"/>
      <c r="D837" s="118"/>
      <c r="F837" s="118"/>
      <c r="G837" s="119"/>
      <c r="I837" s="120"/>
    </row>
    <row r="838" spans="1:9" s="117" customFormat="1" x14ac:dyDescent="0.35">
      <c r="A838" s="116"/>
      <c r="D838" s="118"/>
      <c r="F838" s="118"/>
      <c r="G838" s="119"/>
      <c r="I838" s="120"/>
    </row>
    <row r="839" spans="1:9" s="117" customFormat="1" x14ac:dyDescent="0.35">
      <c r="A839" s="116"/>
      <c r="D839" s="118"/>
      <c r="F839" s="118"/>
      <c r="G839" s="119"/>
      <c r="I839" s="120"/>
    </row>
    <row r="840" spans="1:9" s="117" customFormat="1" x14ac:dyDescent="0.35">
      <c r="A840" s="116"/>
      <c r="D840" s="118"/>
      <c r="F840" s="118"/>
      <c r="G840" s="119"/>
      <c r="I840" s="120"/>
    </row>
    <row r="841" spans="1:9" s="117" customFormat="1" x14ac:dyDescent="0.35">
      <c r="A841" s="116"/>
      <c r="D841" s="118"/>
      <c r="F841" s="118"/>
      <c r="G841" s="119"/>
      <c r="I841" s="120"/>
    </row>
    <row r="842" spans="1:9" s="117" customFormat="1" x14ac:dyDescent="0.35">
      <c r="A842" s="116"/>
      <c r="D842" s="118"/>
      <c r="F842" s="118"/>
      <c r="G842" s="119"/>
      <c r="I842" s="120"/>
    </row>
    <row r="843" spans="1:9" s="117" customFormat="1" x14ac:dyDescent="0.35">
      <c r="A843" s="116"/>
      <c r="D843" s="118"/>
      <c r="F843" s="118"/>
      <c r="G843" s="119"/>
      <c r="I843" s="120"/>
    </row>
    <row r="844" spans="1:9" s="117" customFormat="1" x14ac:dyDescent="0.35">
      <c r="A844" s="116"/>
      <c r="D844" s="118"/>
      <c r="F844" s="118"/>
      <c r="G844" s="119"/>
      <c r="I844" s="120"/>
    </row>
    <row r="845" spans="1:9" s="117" customFormat="1" x14ac:dyDescent="0.35">
      <c r="A845" s="116"/>
      <c r="D845" s="118"/>
      <c r="F845" s="118"/>
      <c r="G845" s="119"/>
      <c r="I845" s="120"/>
    </row>
    <row r="846" spans="1:9" s="117" customFormat="1" x14ac:dyDescent="0.35">
      <c r="A846" s="116"/>
      <c r="D846" s="118"/>
      <c r="F846" s="118"/>
      <c r="G846" s="119"/>
      <c r="I846" s="120"/>
    </row>
    <row r="847" spans="1:9" s="117" customFormat="1" x14ac:dyDescent="0.35">
      <c r="A847" s="116"/>
      <c r="D847" s="118"/>
      <c r="F847" s="118"/>
      <c r="G847" s="119"/>
      <c r="I847" s="120"/>
    </row>
    <row r="848" spans="1:9" s="117" customFormat="1" x14ac:dyDescent="0.35">
      <c r="A848" s="116"/>
      <c r="D848" s="118"/>
      <c r="F848" s="118"/>
      <c r="G848" s="119"/>
      <c r="I848" s="120"/>
    </row>
    <row r="849" spans="1:9" s="117" customFormat="1" x14ac:dyDescent="0.35">
      <c r="A849" s="116"/>
      <c r="D849" s="118"/>
      <c r="F849" s="118"/>
      <c r="G849" s="119"/>
      <c r="I849" s="120"/>
    </row>
    <row r="850" spans="1:9" s="117" customFormat="1" x14ac:dyDescent="0.35">
      <c r="A850" s="116"/>
      <c r="D850" s="118"/>
      <c r="F850" s="118"/>
      <c r="G850" s="119"/>
      <c r="I850" s="120"/>
    </row>
    <row r="851" spans="1:9" s="117" customFormat="1" x14ac:dyDescent="0.35">
      <c r="A851" s="116"/>
      <c r="D851" s="118"/>
      <c r="F851" s="118"/>
      <c r="G851" s="119"/>
      <c r="I851" s="120"/>
    </row>
    <row r="852" spans="1:9" s="117" customFormat="1" x14ac:dyDescent="0.35">
      <c r="A852" s="116"/>
      <c r="D852" s="118"/>
      <c r="F852" s="118"/>
      <c r="G852" s="119"/>
      <c r="I852" s="120"/>
    </row>
    <row r="853" spans="1:9" s="117" customFormat="1" x14ac:dyDescent="0.35">
      <c r="A853" s="116"/>
      <c r="D853" s="118"/>
      <c r="F853" s="118"/>
      <c r="G853" s="119"/>
      <c r="I853" s="120"/>
    </row>
    <row r="854" spans="1:9" s="117" customFormat="1" x14ac:dyDescent="0.35">
      <c r="A854" s="116"/>
      <c r="D854" s="118"/>
      <c r="F854" s="118"/>
      <c r="G854" s="119"/>
      <c r="I854" s="120"/>
    </row>
    <row r="855" spans="1:9" s="117" customFormat="1" x14ac:dyDescent="0.35">
      <c r="A855" s="116"/>
      <c r="D855" s="118"/>
      <c r="F855" s="118"/>
      <c r="G855" s="119"/>
      <c r="I855" s="120"/>
    </row>
    <row r="856" spans="1:9" s="117" customFormat="1" x14ac:dyDescent="0.35">
      <c r="A856" s="116"/>
      <c r="D856" s="118"/>
      <c r="F856" s="118"/>
      <c r="G856" s="119"/>
      <c r="I856" s="120"/>
    </row>
    <row r="857" spans="1:9" s="117" customFormat="1" x14ac:dyDescent="0.35">
      <c r="A857" s="116"/>
      <c r="D857" s="118"/>
      <c r="F857" s="118"/>
      <c r="G857" s="119"/>
      <c r="I857" s="120"/>
    </row>
    <row r="858" spans="1:9" s="117" customFormat="1" x14ac:dyDescent="0.35">
      <c r="A858" s="116"/>
      <c r="D858" s="118"/>
      <c r="F858" s="118"/>
      <c r="G858" s="119"/>
      <c r="I858" s="120"/>
    </row>
    <row r="859" spans="1:9" s="117" customFormat="1" x14ac:dyDescent="0.35">
      <c r="A859" s="116"/>
      <c r="D859" s="118"/>
      <c r="F859" s="118"/>
      <c r="G859" s="119"/>
      <c r="I859" s="120"/>
    </row>
    <row r="860" spans="1:9" s="117" customFormat="1" x14ac:dyDescent="0.35">
      <c r="A860" s="116"/>
      <c r="D860" s="118"/>
      <c r="F860" s="118"/>
      <c r="G860" s="119"/>
      <c r="I860" s="120"/>
    </row>
    <row r="861" spans="1:9" s="117" customFormat="1" x14ac:dyDescent="0.35">
      <c r="A861" s="116"/>
      <c r="D861" s="118"/>
      <c r="F861" s="118"/>
      <c r="G861" s="119"/>
      <c r="I861" s="120"/>
    </row>
    <row r="862" spans="1:9" s="117" customFormat="1" x14ac:dyDescent="0.35">
      <c r="A862" s="116"/>
      <c r="D862" s="118"/>
      <c r="F862" s="118"/>
      <c r="G862" s="119"/>
      <c r="I862" s="120"/>
    </row>
    <row r="863" spans="1:9" s="117" customFormat="1" x14ac:dyDescent="0.35">
      <c r="A863" s="116"/>
      <c r="D863" s="118"/>
      <c r="F863" s="118"/>
      <c r="G863" s="119"/>
      <c r="I863" s="120"/>
    </row>
    <row r="864" spans="1:9" s="117" customFormat="1" x14ac:dyDescent="0.35">
      <c r="A864" s="116"/>
      <c r="D864" s="118"/>
      <c r="F864" s="118"/>
      <c r="G864" s="119"/>
      <c r="I864" s="120"/>
    </row>
    <row r="865" spans="1:9" s="117" customFormat="1" x14ac:dyDescent="0.35">
      <c r="A865" s="116"/>
      <c r="D865" s="118"/>
      <c r="F865" s="118"/>
      <c r="G865" s="119"/>
      <c r="I865" s="120"/>
    </row>
    <row r="866" spans="1:9" s="117" customFormat="1" x14ac:dyDescent="0.35">
      <c r="A866" s="116"/>
      <c r="D866" s="118"/>
      <c r="F866" s="118"/>
      <c r="G866" s="119"/>
      <c r="I866" s="120"/>
    </row>
    <row r="867" spans="1:9" s="117" customFormat="1" x14ac:dyDescent="0.35">
      <c r="A867" s="116"/>
      <c r="D867" s="118"/>
      <c r="F867" s="118"/>
      <c r="G867" s="119"/>
      <c r="I867" s="120"/>
    </row>
    <row r="868" spans="1:9" s="117" customFormat="1" x14ac:dyDescent="0.35">
      <c r="A868" s="116"/>
      <c r="D868" s="118"/>
      <c r="F868" s="118"/>
      <c r="G868" s="119"/>
      <c r="I868" s="120"/>
    </row>
    <row r="869" spans="1:9" s="117" customFormat="1" x14ac:dyDescent="0.35">
      <c r="A869" s="116"/>
      <c r="D869" s="118"/>
      <c r="F869" s="118"/>
      <c r="G869" s="119"/>
      <c r="I869" s="120"/>
    </row>
    <row r="870" spans="1:9" s="117" customFormat="1" x14ac:dyDescent="0.35">
      <c r="A870" s="116"/>
      <c r="D870" s="118"/>
      <c r="F870" s="118"/>
      <c r="G870" s="119"/>
      <c r="I870" s="120"/>
    </row>
    <row r="871" spans="1:9" s="117" customFormat="1" x14ac:dyDescent="0.35">
      <c r="A871" s="116"/>
      <c r="D871" s="118"/>
      <c r="F871" s="118"/>
      <c r="G871" s="119"/>
      <c r="I871" s="120"/>
    </row>
    <row r="872" spans="1:9" s="117" customFormat="1" x14ac:dyDescent="0.35">
      <c r="A872" s="116"/>
      <c r="D872" s="118"/>
      <c r="F872" s="118"/>
      <c r="G872" s="119"/>
      <c r="I872" s="120"/>
    </row>
    <row r="873" spans="1:9" s="117" customFormat="1" x14ac:dyDescent="0.35">
      <c r="A873" s="116"/>
      <c r="D873" s="118"/>
      <c r="F873" s="118"/>
      <c r="G873" s="119"/>
      <c r="I873" s="120"/>
    </row>
    <row r="874" spans="1:9" s="117" customFormat="1" x14ac:dyDescent="0.35">
      <c r="A874" s="116"/>
      <c r="D874" s="118"/>
      <c r="F874" s="118"/>
      <c r="G874" s="119"/>
      <c r="I874" s="120"/>
    </row>
    <row r="875" spans="1:9" s="117" customFormat="1" x14ac:dyDescent="0.35">
      <c r="A875" s="116"/>
      <c r="D875" s="118"/>
      <c r="F875" s="118"/>
      <c r="G875" s="119"/>
      <c r="I875" s="120"/>
    </row>
    <row r="876" spans="1:9" s="117" customFormat="1" x14ac:dyDescent="0.35">
      <c r="A876" s="116"/>
      <c r="D876" s="118"/>
      <c r="F876" s="118"/>
      <c r="G876" s="119"/>
      <c r="I876" s="120"/>
    </row>
    <row r="877" spans="1:9" s="117" customFormat="1" x14ac:dyDescent="0.35">
      <c r="A877" s="116"/>
      <c r="D877" s="118"/>
      <c r="F877" s="118"/>
      <c r="G877" s="119"/>
      <c r="I877" s="120"/>
    </row>
    <row r="878" spans="1:9" s="117" customFormat="1" x14ac:dyDescent="0.35">
      <c r="A878" s="116"/>
      <c r="D878" s="118"/>
      <c r="F878" s="118"/>
      <c r="G878" s="119"/>
      <c r="I878" s="120"/>
    </row>
    <row r="879" spans="1:9" s="117" customFormat="1" x14ac:dyDescent="0.35">
      <c r="A879" s="116"/>
      <c r="D879" s="118"/>
      <c r="F879" s="118"/>
      <c r="G879" s="119"/>
      <c r="I879" s="120"/>
    </row>
    <row r="880" spans="1:9" s="117" customFormat="1" x14ac:dyDescent="0.35">
      <c r="A880" s="116"/>
      <c r="D880" s="118"/>
      <c r="F880" s="118"/>
      <c r="G880" s="119"/>
      <c r="I880" s="120"/>
    </row>
    <row r="881" spans="1:9" s="117" customFormat="1" x14ac:dyDescent="0.35">
      <c r="A881" s="116"/>
      <c r="D881" s="118"/>
      <c r="F881" s="118"/>
      <c r="G881" s="119"/>
      <c r="I881" s="120"/>
    </row>
    <row r="882" spans="1:9" s="117" customFormat="1" x14ac:dyDescent="0.35">
      <c r="A882" s="116"/>
      <c r="D882" s="118"/>
      <c r="F882" s="118"/>
      <c r="G882" s="119"/>
      <c r="I882" s="120"/>
    </row>
    <row r="883" spans="1:9" s="117" customFormat="1" x14ac:dyDescent="0.35">
      <c r="A883" s="116"/>
      <c r="D883" s="118"/>
      <c r="F883" s="118"/>
      <c r="G883" s="119"/>
      <c r="I883" s="120"/>
    </row>
    <row r="884" spans="1:9" s="117" customFormat="1" x14ac:dyDescent="0.35">
      <c r="A884" s="116"/>
      <c r="D884" s="118"/>
      <c r="F884" s="118"/>
      <c r="G884" s="119"/>
      <c r="I884" s="120"/>
    </row>
    <row r="885" spans="1:9" s="117" customFormat="1" x14ac:dyDescent="0.35">
      <c r="A885" s="116"/>
      <c r="D885" s="118"/>
      <c r="F885" s="118"/>
      <c r="G885" s="119"/>
      <c r="I885" s="120"/>
    </row>
    <row r="886" spans="1:9" s="117" customFormat="1" x14ac:dyDescent="0.35">
      <c r="A886" s="116"/>
      <c r="D886" s="118"/>
      <c r="F886" s="118"/>
      <c r="G886" s="119"/>
      <c r="I886" s="120"/>
    </row>
    <row r="887" spans="1:9" s="117" customFormat="1" x14ac:dyDescent="0.35">
      <c r="A887" s="116"/>
      <c r="D887" s="118"/>
      <c r="F887" s="118"/>
      <c r="G887" s="119"/>
      <c r="I887" s="120"/>
    </row>
    <row r="888" spans="1:9" s="117" customFormat="1" x14ac:dyDescent="0.35">
      <c r="A888" s="116"/>
      <c r="D888" s="118"/>
      <c r="F888" s="118"/>
      <c r="G888" s="119"/>
      <c r="I888" s="120"/>
    </row>
    <row r="889" spans="1:9" s="117" customFormat="1" x14ac:dyDescent="0.35">
      <c r="A889" s="116"/>
      <c r="D889" s="118"/>
      <c r="F889" s="118"/>
      <c r="G889" s="119"/>
      <c r="I889" s="120"/>
    </row>
    <row r="890" spans="1:9" s="117" customFormat="1" x14ac:dyDescent="0.35">
      <c r="A890" s="116"/>
      <c r="D890" s="118"/>
      <c r="F890" s="118"/>
      <c r="G890" s="119"/>
      <c r="I890" s="120"/>
    </row>
    <row r="891" spans="1:9" s="117" customFormat="1" x14ac:dyDescent="0.35">
      <c r="A891" s="116"/>
      <c r="D891" s="118"/>
      <c r="F891" s="118"/>
      <c r="G891" s="119"/>
      <c r="I891" s="120"/>
    </row>
    <row r="892" spans="1:9" s="117" customFormat="1" x14ac:dyDescent="0.35">
      <c r="A892" s="116"/>
      <c r="D892" s="118"/>
      <c r="F892" s="118"/>
      <c r="G892" s="119"/>
      <c r="I892" s="120"/>
    </row>
    <row r="893" spans="1:9" s="117" customFormat="1" x14ac:dyDescent="0.35">
      <c r="A893" s="116"/>
      <c r="D893" s="118"/>
      <c r="F893" s="118"/>
      <c r="G893" s="119"/>
      <c r="I893" s="120"/>
    </row>
    <row r="894" spans="1:9" s="117" customFormat="1" x14ac:dyDescent="0.35">
      <c r="A894" s="116"/>
      <c r="D894" s="118"/>
      <c r="F894" s="118"/>
      <c r="G894" s="119"/>
      <c r="I894" s="120"/>
    </row>
    <row r="895" spans="1:9" s="117" customFormat="1" x14ac:dyDescent="0.35">
      <c r="A895" s="116"/>
      <c r="D895" s="118"/>
      <c r="F895" s="118"/>
      <c r="G895" s="119"/>
      <c r="I895" s="120"/>
    </row>
    <row r="896" spans="1:9" s="117" customFormat="1" x14ac:dyDescent="0.35">
      <c r="A896" s="116"/>
      <c r="D896" s="118"/>
      <c r="F896" s="118"/>
      <c r="G896" s="119"/>
      <c r="I896" s="120"/>
    </row>
    <row r="897" spans="1:9" s="117" customFormat="1" x14ac:dyDescent="0.35">
      <c r="A897" s="116"/>
      <c r="D897" s="118"/>
      <c r="F897" s="118"/>
      <c r="G897" s="119"/>
      <c r="I897" s="120"/>
    </row>
    <row r="898" spans="1:9" s="117" customFormat="1" x14ac:dyDescent="0.35">
      <c r="A898" s="116"/>
      <c r="D898" s="118"/>
      <c r="F898" s="118"/>
      <c r="G898" s="119"/>
      <c r="I898" s="120"/>
    </row>
    <row r="899" spans="1:9" s="117" customFormat="1" x14ac:dyDescent="0.35">
      <c r="A899" s="116"/>
      <c r="D899" s="118"/>
      <c r="F899" s="118"/>
      <c r="G899" s="119"/>
      <c r="I899" s="120"/>
    </row>
    <row r="900" spans="1:9" s="117" customFormat="1" x14ac:dyDescent="0.35">
      <c r="A900" s="116"/>
      <c r="D900" s="118"/>
      <c r="F900" s="118"/>
      <c r="G900" s="119"/>
      <c r="I900" s="120"/>
    </row>
    <row r="901" spans="1:9" s="117" customFormat="1" x14ac:dyDescent="0.35">
      <c r="A901" s="116"/>
      <c r="D901" s="118"/>
      <c r="F901" s="118"/>
      <c r="G901" s="119"/>
      <c r="I901" s="120"/>
    </row>
    <row r="902" spans="1:9" s="117" customFormat="1" x14ac:dyDescent="0.35">
      <c r="A902" s="116"/>
      <c r="D902" s="118"/>
      <c r="F902" s="118"/>
      <c r="G902" s="119"/>
      <c r="I902" s="120"/>
    </row>
    <row r="903" spans="1:9" s="117" customFormat="1" x14ac:dyDescent="0.35">
      <c r="A903" s="116"/>
      <c r="D903" s="118"/>
      <c r="F903" s="118"/>
      <c r="G903" s="119"/>
      <c r="I903" s="120"/>
    </row>
    <row r="904" spans="1:9" s="117" customFormat="1" x14ac:dyDescent="0.35">
      <c r="A904" s="116"/>
      <c r="D904" s="118"/>
      <c r="F904" s="118"/>
      <c r="G904" s="119"/>
      <c r="I904" s="120"/>
    </row>
    <row r="905" spans="1:9" s="117" customFormat="1" x14ac:dyDescent="0.35">
      <c r="A905" s="116"/>
      <c r="D905" s="118"/>
      <c r="F905" s="118"/>
      <c r="G905" s="119"/>
      <c r="I905" s="120"/>
    </row>
    <row r="906" spans="1:9" s="117" customFormat="1" x14ac:dyDescent="0.35">
      <c r="A906" s="116"/>
      <c r="D906" s="118"/>
      <c r="F906" s="118"/>
      <c r="G906" s="119"/>
      <c r="I906" s="120"/>
    </row>
    <row r="907" spans="1:9" s="117" customFormat="1" x14ac:dyDescent="0.35">
      <c r="A907" s="116"/>
      <c r="D907" s="118"/>
      <c r="F907" s="118"/>
      <c r="G907" s="119"/>
      <c r="I907" s="120"/>
    </row>
    <row r="908" spans="1:9" s="117" customFormat="1" x14ac:dyDescent="0.35">
      <c r="A908" s="116"/>
      <c r="D908" s="118"/>
      <c r="F908" s="118"/>
      <c r="G908" s="119"/>
      <c r="I908" s="120"/>
    </row>
    <row r="909" spans="1:9" s="117" customFormat="1" x14ac:dyDescent="0.35">
      <c r="A909" s="116"/>
      <c r="D909" s="118"/>
      <c r="F909" s="118"/>
      <c r="G909" s="119"/>
      <c r="I909" s="120"/>
    </row>
    <row r="910" spans="1:9" s="117" customFormat="1" x14ac:dyDescent="0.35">
      <c r="A910" s="116"/>
      <c r="D910" s="118"/>
      <c r="F910" s="118"/>
      <c r="G910" s="119"/>
      <c r="I910" s="120"/>
    </row>
    <row r="911" spans="1:9" s="117" customFormat="1" x14ac:dyDescent="0.35">
      <c r="A911" s="116"/>
      <c r="D911" s="118"/>
      <c r="F911" s="118"/>
      <c r="G911" s="119"/>
      <c r="I911" s="120"/>
    </row>
    <row r="912" spans="1:9" s="117" customFormat="1" x14ac:dyDescent="0.35">
      <c r="A912" s="116"/>
      <c r="D912" s="118"/>
      <c r="F912" s="118"/>
      <c r="G912" s="119"/>
      <c r="I912" s="120"/>
    </row>
    <row r="913" spans="1:9" s="117" customFormat="1" x14ac:dyDescent="0.35">
      <c r="A913" s="116"/>
      <c r="D913" s="118"/>
      <c r="F913" s="118"/>
      <c r="G913" s="119"/>
      <c r="I913" s="120"/>
    </row>
    <row r="914" spans="1:9" s="117" customFormat="1" x14ac:dyDescent="0.35">
      <c r="A914" s="116"/>
      <c r="D914" s="118"/>
      <c r="F914" s="118"/>
      <c r="G914" s="119"/>
      <c r="I914" s="120"/>
    </row>
    <row r="915" spans="1:9" s="117" customFormat="1" x14ac:dyDescent="0.35">
      <c r="A915" s="116"/>
      <c r="D915" s="118"/>
      <c r="F915" s="118"/>
      <c r="G915" s="119"/>
      <c r="I915" s="120"/>
    </row>
    <row r="916" spans="1:9" s="117" customFormat="1" x14ac:dyDescent="0.35">
      <c r="A916" s="116"/>
      <c r="D916" s="118"/>
      <c r="F916" s="118"/>
      <c r="G916" s="119"/>
      <c r="I916" s="120"/>
    </row>
    <row r="917" spans="1:9" s="117" customFormat="1" x14ac:dyDescent="0.35">
      <c r="A917" s="116"/>
      <c r="D917" s="118"/>
      <c r="F917" s="118"/>
      <c r="G917" s="119"/>
      <c r="I917" s="120"/>
    </row>
    <row r="918" spans="1:9" s="117" customFormat="1" x14ac:dyDescent="0.35">
      <c r="A918" s="116"/>
      <c r="D918" s="118"/>
      <c r="F918" s="118"/>
      <c r="G918" s="119"/>
      <c r="I918" s="120"/>
    </row>
    <row r="919" spans="1:9" s="117" customFormat="1" x14ac:dyDescent="0.35">
      <c r="A919" s="116"/>
      <c r="D919" s="118"/>
      <c r="F919" s="118"/>
      <c r="G919" s="119"/>
      <c r="I919" s="120"/>
    </row>
    <row r="920" spans="1:9" s="117" customFormat="1" x14ac:dyDescent="0.35">
      <c r="A920" s="116"/>
      <c r="D920" s="118"/>
      <c r="F920" s="118"/>
      <c r="G920" s="119"/>
      <c r="I920" s="120"/>
    </row>
    <row r="921" spans="1:9" s="117" customFormat="1" x14ac:dyDescent="0.35">
      <c r="A921" s="116"/>
      <c r="D921" s="118"/>
      <c r="F921" s="118"/>
      <c r="G921" s="119"/>
      <c r="I921" s="120"/>
    </row>
    <row r="922" spans="1:9" s="117" customFormat="1" x14ac:dyDescent="0.35">
      <c r="A922" s="116"/>
      <c r="D922" s="118"/>
      <c r="F922" s="118"/>
      <c r="G922" s="119"/>
      <c r="I922" s="120"/>
    </row>
    <row r="923" spans="1:9" s="117" customFormat="1" x14ac:dyDescent="0.35">
      <c r="A923" s="116"/>
      <c r="D923" s="118"/>
      <c r="F923" s="118"/>
      <c r="G923" s="119"/>
      <c r="I923" s="120"/>
    </row>
    <row r="924" spans="1:9" s="117" customFormat="1" x14ac:dyDescent="0.35">
      <c r="A924" s="116"/>
      <c r="D924" s="118"/>
      <c r="F924" s="118"/>
      <c r="G924" s="119"/>
      <c r="I924" s="120"/>
    </row>
    <row r="925" spans="1:9" s="117" customFormat="1" x14ac:dyDescent="0.35">
      <c r="A925" s="116"/>
      <c r="D925" s="118"/>
      <c r="F925" s="118"/>
      <c r="G925" s="119"/>
      <c r="I925" s="120"/>
    </row>
    <row r="926" spans="1:9" s="117" customFormat="1" x14ac:dyDescent="0.35">
      <c r="A926" s="116"/>
      <c r="D926" s="118"/>
      <c r="F926" s="118"/>
      <c r="G926" s="119"/>
      <c r="I926" s="120"/>
    </row>
    <row r="927" spans="1:9" s="117" customFormat="1" x14ac:dyDescent="0.35">
      <c r="A927" s="116"/>
      <c r="D927" s="118"/>
      <c r="F927" s="118"/>
      <c r="G927" s="119"/>
      <c r="I927" s="120"/>
    </row>
    <row r="928" spans="1:9" s="117" customFormat="1" x14ac:dyDescent="0.35">
      <c r="A928" s="116"/>
      <c r="D928" s="118"/>
      <c r="F928" s="118"/>
      <c r="G928" s="119"/>
      <c r="I928" s="120"/>
    </row>
    <row r="929" spans="1:9" s="117" customFormat="1" x14ac:dyDescent="0.35">
      <c r="A929" s="116"/>
      <c r="D929" s="118"/>
      <c r="F929" s="118"/>
      <c r="G929" s="119"/>
      <c r="I929" s="120"/>
    </row>
    <row r="930" spans="1:9" s="117" customFormat="1" x14ac:dyDescent="0.35">
      <c r="A930" s="116"/>
      <c r="D930" s="118"/>
      <c r="F930" s="118"/>
      <c r="G930" s="119"/>
      <c r="I930" s="120"/>
    </row>
    <row r="931" spans="1:9" s="117" customFormat="1" x14ac:dyDescent="0.35">
      <c r="A931" s="116"/>
      <c r="D931" s="118"/>
      <c r="F931" s="118"/>
      <c r="G931" s="119"/>
      <c r="I931" s="120"/>
    </row>
    <row r="932" spans="1:9" s="117" customFormat="1" x14ac:dyDescent="0.35">
      <c r="A932" s="116"/>
      <c r="D932" s="118"/>
      <c r="F932" s="118"/>
      <c r="G932" s="119"/>
      <c r="I932" s="120"/>
    </row>
    <row r="933" spans="1:9" s="117" customFormat="1" x14ac:dyDescent="0.35">
      <c r="A933" s="116"/>
      <c r="D933" s="118"/>
      <c r="F933" s="118"/>
      <c r="G933" s="119"/>
      <c r="I933" s="120"/>
    </row>
    <row r="934" spans="1:9" s="117" customFormat="1" x14ac:dyDescent="0.35">
      <c r="A934" s="116"/>
      <c r="D934" s="118"/>
      <c r="F934" s="118"/>
      <c r="G934" s="119"/>
      <c r="I934" s="120"/>
    </row>
    <row r="935" spans="1:9" s="117" customFormat="1" x14ac:dyDescent="0.35">
      <c r="A935" s="116"/>
      <c r="D935" s="118"/>
      <c r="F935" s="118"/>
      <c r="G935" s="119"/>
      <c r="I935" s="120"/>
    </row>
    <row r="936" spans="1:9" s="117" customFormat="1" x14ac:dyDescent="0.35">
      <c r="A936" s="116"/>
      <c r="D936" s="118"/>
      <c r="F936" s="118"/>
      <c r="G936" s="119"/>
      <c r="I936" s="120"/>
    </row>
    <row r="937" spans="1:9" s="117" customFormat="1" x14ac:dyDescent="0.35">
      <c r="A937" s="116"/>
      <c r="D937" s="118"/>
      <c r="F937" s="118"/>
      <c r="G937" s="119"/>
      <c r="I937" s="120"/>
    </row>
    <row r="938" spans="1:9" s="117" customFormat="1" x14ac:dyDescent="0.35">
      <c r="A938" s="116"/>
      <c r="D938" s="118"/>
      <c r="F938" s="118"/>
      <c r="G938" s="119"/>
      <c r="I938" s="120"/>
    </row>
    <row r="939" spans="1:9" s="117" customFormat="1" x14ac:dyDescent="0.35">
      <c r="A939" s="116"/>
      <c r="D939" s="118"/>
      <c r="F939" s="118"/>
      <c r="G939" s="119"/>
      <c r="I939" s="120"/>
    </row>
    <row r="940" spans="1:9" s="117" customFormat="1" x14ac:dyDescent="0.35">
      <c r="A940" s="116"/>
      <c r="D940" s="118"/>
      <c r="F940" s="118"/>
      <c r="G940" s="119"/>
      <c r="I940" s="120"/>
    </row>
    <row r="941" spans="1:9" s="117" customFormat="1" x14ac:dyDescent="0.35">
      <c r="A941" s="116"/>
      <c r="D941" s="118"/>
      <c r="F941" s="118"/>
      <c r="G941" s="119"/>
      <c r="I941" s="120"/>
    </row>
    <row r="942" spans="1:9" s="117" customFormat="1" x14ac:dyDescent="0.35">
      <c r="A942" s="116"/>
      <c r="D942" s="118"/>
      <c r="F942" s="118"/>
      <c r="G942" s="119"/>
      <c r="I942" s="120"/>
    </row>
    <row r="943" spans="1:9" s="117" customFormat="1" x14ac:dyDescent="0.35">
      <c r="A943" s="116"/>
      <c r="D943" s="118"/>
      <c r="F943" s="118"/>
      <c r="G943" s="119"/>
      <c r="I943" s="120"/>
    </row>
    <row r="944" spans="1:9" s="117" customFormat="1" x14ac:dyDescent="0.35">
      <c r="A944" s="116"/>
      <c r="D944" s="118"/>
      <c r="F944" s="118"/>
      <c r="G944" s="119"/>
      <c r="I944" s="120"/>
    </row>
    <row r="945" spans="1:9" s="117" customFormat="1" x14ac:dyDescent="0.35">
      <c r="A945" s="116"/>
      <c r="D945" s="118"/>
      <c r="F945" s="118"/>
      <c r="G945" s="119"/>
      <c r="I945" s="120"/>
    </row>
    <row r="946" spans="1:9" s="117" customFormat="1" x14ac:dyDescent="0.35">
      <c r="A946" s="116"/>
      <c r="D946" s="118"/>
      <c r="F946" s="118"/>
      <c r="G946" s="119"/>
      <c r="I946" s="120"/>
    </row>
    <row r="947" spans="1:9" s="117" customFormat="1" x14ac:dyDescent="0.35">
      <c r="A947" s="116"/>
      <c r="D947" s="118"/>
      <c r="F947" s="118"/>
      <c r="G947" s="119"/>
      <c r="I947" s="120"/>
    </row>
    <row r="948" spans="1:9" s="117" customFormat="1" x14ac:dyDescent="0.35">
      <c r="A948" s="116"/>
      <c r="D948" s="118"/>
      <c r="F948" s="118"/>
      <c r="G948" s="119"/>
      <c r="I948" s="120"/>
    </row>
    <row r="949" spans="1:9" s="117" customFormat="1" x14ac:dyDescent="0.35">
      <c r="A949" s="116"/>
      <c r="D949" s="118"/>
      <c r="F949" s="118"/>
      <c r="G949" s="119"/>
      <c r="I949" s="120"/>
    </row>
    <row r="950" spans="1:9" s="117" customFormat="1" x14ac:dyDescent="0.35">
      <c r="A950" s="116"/>
      <c r="D950" s="118"/>
      <c r="F950" s="118"/>
      <c r="G950" s="119"/>
      <c r="I950" s="120"/>
    </row>
    <row r="951" spans="1:9" s="117" customFormat="1" x14ac:dyDescent="0.35">
      <c r="A951" s="116"/>
      <c r="D951" s="118"/>
      <c r="F951" s="118"/>
      <c r="G951" s="119"/>
      <c r="I951" s="120"/>
    </row>
    <row r="952" spans="1:9" s="117" customFormat="1" x14ac:dyDescent="0.35">
      <c r="A952" s="116"/>
      <c r="D952" s="118"/>
      <c r="F952" s="118"/>
      <c r="G952" s="119"/>
      <c r="I952" s="120"/>
    </row>
    <row r="953" spans="1:9" s="117" customFormat="1" x14ac:dyDescent="0.35">
      <c r="A953" s="116"/>
      <c r="D953" s="118"/>
      <c r="F953" s="118"/>
      <c r="G953" s="119"/>
      <c r="I953" s="120"/>
    </row>
    <row r="954" spans="1:9" s="117" customFormat="1" x14ac:dyDescent="0.35">
      <c r="A954" s="116"/>
      <c r="D954" s="118"/>
      <c r="F954" s="118"/>
      <c r="G954" s="119"/>
      <c r="I954" s="120"/>
    </row>
    <row r="955" spans="1:9" s="117" customFormat="1" x14ac:dyDescent="0.35">
      <c r="A955" s="116"/>
      <c r="D955" s="118"/>
      <c r="F955" s="118"/>
      <c r="G955" s="119"/>
      <c r="I955" s="120"/>
    </row>
    <row r="956" spans="1:9" s="117" customFormat="1" x14ac:dyDescent="0.35">
      <c r="A956" s="116"/>
      <c r="D956" s="118"/>
      <c r="F956" s="118"/>
      <c r="G956" s="119"/>
      <c r="I956" s="120"/>
    </row>
    <row r="957" spans="1:9" s="117" customFormat="1" x14ac:dyDescent="0.35">
      <c r="A957" s="116"/>
      <c r="D957" s="118"/>
      <c r="F957" s="118"/>
      <c r="G957" s="119"/>
      <c r="I957" s="120"/>
    </row>
    <row r="958" spans="1:9" s="117" customFormat="1" x14ac:dyDescent="0.35">
      <c r="A958" s="116"/>
      <c r="D958" s="118"/>
      <c r="F958" s="118"/>
      <c r="G958" s="119"/>
      <c r="I958" s="120"/>
    </row>
    <row r="959" spans="1:9" s="117" customFormat="1" x14ac:dyDescent="0.35">
      <c r="A959" s="116"/>
      <c r="D959" s="118"/>
      <c r="F959" s="118"/>
      <c r="G959" s="119"/>
      <c r="I959" s="120"/>
    </row>
    <row r="960" spans="1:9" s="117" customFormat="1" x14ac:dyDescent="0.35">
      <c r="A960" s="116"/>
      <c r="D960" s="118"/>
      <c r="F960" s="118"/>
      <c r="G960" s="119"/>
      <c r="I960" s="120"/>
    </row>
    <row r="961" spans="1:9" s="117" customFormat="1" x14ac:dyDescent="0.35">
      <c r="A961" s="116"/>
      <c r="D961" s="118"/>
      <c r="F961" s="118"/>
      <c r="G961" s="119"/>
      <c r="I961" s="120"/>
    </row>
    <row r="962" spans="1:9" s="117" customFormat="1" x14ac:dyDescent="0.35">
      <c r="A962" s="116"/>
      <c r="D962" s="118"/>
      <c r="F962" s="118"/>
      <c r="G962" s="119"/>
      <c r="I962" s="120"/>
    </row>
    <row r="963" spans="1:9" s="117" customFormat="1" x14ac:dyDescent="0.35">
      <c r="A963" s="116"/>
      <c r="D963" s="118"/>
      <c r="F963" s="118"/>
      <c r="G963" s="119"/>
      <c r="I963" s="120"/>
    </row>
    <row r="964" spans="1:9" s="117" customFormat="1" x14ac:dyDescent="0.35">
      <c r="A964" s="116"/>
      <c r="D964" s="118"/>
      <c r="F964" s="118"/>
      <c r="G964" s="119"/>
      <c r="I964" s="120"/>
    </row>
    <row r="965" spans="1:9" s="117" customFormat="1" x14ac:dyDescent="0.35">
      <c r="A965" s="116"/>
      <c r="D965" s="118"/>
      <c r="F965" s="118"/>
      <c r="G965" s="119"/>
      <c r="I965" s="120"/>
    </row>
    <row r="966" spans="1:9" s="117" customFormat="1" x14ac:dyDescent="0.35">
      <c r="A966" s="116"/>
      <c r="D966" s="118"/>
      <c r="F966" s="118"/>
      <c r="G966" s="119"/>
      <c r="I966" s="120"/>
    </row>
    <row r="967" spans="1:9" s="117" customFormat="1" x14ac:dyDescent="0.35">
      <c r="A967" s="116"/>
      <c r="D967" s="118"/>
      <c r="F967" s="118"/>
      <c r="G967" s="119"/>
      <c r="I967" s="120"/>
    </row>
    <row r="968" spans="1:9" s="117" customFormat="1" x14ac:dyDescent="0.35">
      <c r="A968" s="116"/>
      <c r="D968" s="118"/>
      <c r="F968" s="118"/>
      <c r="G968" s="119"/>
      <c r="I968" s="120"/>
    </row>
    <row r="969" spans="1:9" s="117" customFormat="1" x14ac:dyDescent="0.35">
      <c r="A969" s="116"/>
      <c r="D969" s="118"/>
      <c r="F969" s="118"/>
      <c r="G969" s="119"/>
      <c r="I969" s="120"/>
    </row>
    <row r="970" spans="1:9" s="117" customFormat="1" x14ac:dyDescent="0.35">
      <c r="A970" s="116"/>
      <c r="D970" s="118"/>
      <c r="F970" s="118"/>
      <c r="G970" s="119"/>
      <c r="I970" s="120"/>
    </row>
    <row r="971" spans="1:9" s="117" customFormat="1" x14ac:dyDescent="0.35">
      <c r="A971" s="116"/>
      <c r="D971" s="118"/>
      <c r="F971" s="118"/>
      <c r="G971" s="119"/>
      <c r="I971" s="120"/>
    </row>
    <row r="972" spans="1:9" s="117" customFormat="1" x14ac:dyDescent="0.35">
      <c r="A972" s="116"/>
      <c r="D972" s="118"/>
      <c r="F972" s="118"/>
      <c r="G972" s="119"/>
      <c r="I972" s="120"/>
    </row>
    <row r="973" spans="1:9" s="117" customFormat="1" x14ac:dyDescent="0.35">
      <c r="A973" s="116"/>
      <c r="D973" s="118"/>
      <c r="F973" s="118"/>
      <c r="G973" s="119"/>
      <c r="I973" s="120"/>
    </row>
    <row r="974" spans="1:9" s="117" customFormat="1" x14ac:dyDescent="0.35">
      <c r="A974" s="116"/>
      <c r="D974" s="118"/>
      <c r="F974" s="118"/>
      <c r="G974" s="119"/>
      <c r="I974" s="120"/>
    </row>
    <row r="975" spans="1:9" s="117" customFormat="1" x14ac:dyDescent="0.35">
      <c r="A975" s="116"/>
      <c r="D975" s="118"/>
      <c r="F975" s="118"/>
      <c r="G975" s="119"/>
      <c r="I975" s="120"/>
    </row>
    <row r="976" spans="1:9" s="117" customFormat="1" x14ac:dyDescent="0.35">
      <c r="A976" s="116"/>
      <c r="D976" s="118"/>
      <c r="F976" s="118"/>
      <c r="G976" s="119"/>
      <c r="I976" s="120"/>
    </row>
    <row r="977" spans="1:9" s="117" customFormat="1" x14ac:dyDescent="0.35">
      <c r="A977" s="116"/>
      <c r="D977" s="118"/>
      <c r="F977" s="118"/>
      <c r="G977" s="119"/>
      <c r="I977" s="120"/>
    </row>
    <row r="978" spans="1:9" s="117" customFormat="1" x14ac:dyDescent="0.35">
      <c r="A978" s="116"/>
      <c r="D978" s="118"/>
      <c r="F978" s="118"/>
      <c r="G978" s="119"/>
      <c r="I978" s="120"/>
    </row>
    <row r="979" spans="1:9" s="117" customFormat="1" x14ac:dyDescent="0.35">
      <c r="A979" s="116"/>
      <c r="D979" s="118"/>
      <c r="F979" s="118"/>
      <c r="G979" s="119"/>
      <c r="I979" s="120"/>
    </row>
    <row r="980" spans="1:9" s="117" customFormat="1" x14ac:dyDescent="0.35">
      <c r="A980" s="116"/>
      <c r="D980" s="118"/>
      <c r="F980" s="118"/>
      <c r="G980" s="119"/>
      <c r="I980" s="120"/>
    </row>
    <row r="981" spans="1:9" s="117" customFormat="1" x14ac:dyDescent="0.35">
      <c r="A981" s="116"/>
      <c r="D981" s="118"/>
      <c r="F981" s="118"/>
      <c r="G981" s="119"/>
      <c r="I981" s="120"/>
    </row>
    <row r="982" spans="1:9" s="117" customFormat="1" x14ac:dyDescent="0.35">
      <c r="A982" s="116"/>
      <c r="D982" s="118"/>
      <c r="F982" s="118"/>
      <c r="G982" s="119"/>
      <c r="I982" s="120"/>
    </row>
    <row r="983" spans="1:9" s="117" customFormat="1" x14ac:dyDescent="0.35">
      <c r="A983" s="116"/>
      <c r="D983" s="118"/>
      <c r="F983" s="118"/>
      <c r="G983" s="119"/>
      <c r="I983" s="120"/>
    </row>
    <row r="984" spans="1:9" s="117" customFormat="1" x14ac:dyDescent="0.35">
      <c r="A984" s="116"/>
      <c r="D984" s="118"/>
      <c r="F984" s="118"/>
      <c r="G984" s="119"/>
      <c r="I984" s="120"/>
    </row>
    <row r="985" spans="1:9" s="117" customFormat="1" x14ac:dyDescent="0.35">
      <c r="A985" s="116"/>
      <c r="D985" s="118"/>
      <c r="F985" s="118"/>
      <c r="G985" s="119"/>
      <c r="I985" s="120"/>
    </row>
    <row r="986" spans="1:9" s="117" customFormat="1" x14ac:dyDescent="0.35">
      <c r="A986" s="116"/>
      <c r="D986" s="118"/>
      <c r="F986" s="118"/>
      <c r="G986" s="119"/>
      <c r="I986" s="120"/>
    </row>
    <row r="987" spans="1:9" s="117" customFormat="1" x14ac:dyDescent="0.35">
      <c r="A987" s="116"/>
      <c r="D987" s="118"/>
      <c r="F987" s="118"/>
      <c r="G987" s="119"/>
      <c r="I987" s="120"/>
    </row>
    <row r="988" spans="1:9" s="117" customFormat="1" x14ac:dyDescent="0.35">
      <c r="A988" s="116"/>
      <c r="D988" s="118"/>
      <c r="F988" s="118"/>
      <c r="G988" s="119"/>
      <c r="I988" s="120"/>
    </row>
    <row r="989" spans="1:9" s="117" customFormat="1" x14ac:dyDescent="0.35">
      <c r="A989" s="116"/>
      <c r="D989" s="118"/>
      <c r="F989" s="118"/>
      <c r="G989" s="119"/>
      <c r="I989" s="120"/>
    </row>
    <row r="990" spans="1:9" s="117" customFormat="1" x14ac:dyDescent="0.35">
      <c r="A990" s="116"/>
      <c r="D990" s="118"/>
      <c r="F990" s="118"/>
      <c r="G990" s="119"/>
      <c r="I990" s="120"/>
    </row>
    <row r="991" spans="1:9" s="117" customFormat="1" x14ac:dyDescent="0.35">
      <c r="A991" s="116"/>
      <c r="D991" s="118"/>
      <c r="F991" s="118"/>
      <c r="G991" s="119"/>
      <c r="I991" s="120"/>
    </row>
    <row r="992" spans="1:9" s="117" customFormat="1" x14ac:dyDescent="0.35">
      <c r="A992" s="116"/>
      <c r="D992" s="118"/>
      <c r="F992" s="118"/>
      <c r="G992" s="119"/>
      <c r="I992" s="120"/>
    </row>
    <row r="993" spans="1:9" s="117" customFormat="1" x14ac:dyDescent="0.35">
      <c r="A993" s="116"/>
      <c r="D993" s="118"/>
      <c r="F993" s="118"/>
      <c r="G993" s="119"/>
      <c r="I993" s="120"/>
    </row>
    <row r="994" spans="1:9" s="117" customFormat="1" x14ac:dyDescent="0.35">
      <c r="A994" s="116"/>
      <c r="D994" s="118"/>
      <c r="F994" s="118"/>
      <c r="G994" s="119"/>
      <c r="I994" s="120"/>
    </row>
    <row r="995" spans="1:9" s="117" customFormat="1" x14ac:dyDescent="0.35">
      <c r="A995" s="116"/>
      <c r="D995" s="118"/>
      <c r="F995" s="118"/>
      <c r="G995" s="119"/>
      <c r="I995" s="120"/>
    </row>
    <row r="996" spans="1:9" s="117" customFormat="1" x14ac:dyDescent="0.35">
      <c r="A996" s="116"/>
      <c r="D996" s="118"/>
      <c r="F996" s="118"/>
      <c r="G996" s="119"/>
      <c r="I996" s="120"/>
    </row>
    <row r="997" spans="1:9" s="117" customFormat="1" x14ac:dyDescent="0.35">
      <c r="A997" s="116"/>
      <c r="D997" s="118"/>
      <c r="F997" s="118"/>
      <c r="G997" s="119"/>
      <c r="I997" s="120"/>
    </row>
    <row r="998" spans="1:9" s="117" customFormat="1" x14ac:dyDescent="0.35">
      <c r="A998" s="116"/>
      <c r="D998" s="118"/>
      <c r="F998" s="118"/>
      <c r="G998" s="119"/>
      <c r="I998" s="120"/>
    </row>
    <row r="999" spans="1:9" s="117" customFormat="1" x14ac:dyDescent="0.35">
      <c r="A999" s="116"/>
      <c r="D999" s="118"/>
      <c r="F999" s="118"/>
      <c r="G999" s="119"/>
      <c r="I999" s="120"/>
    </row>
    <row r="1000" spans="1:9" s="117" customFormat="1" x14ac:dyDescent="0.35">
      <c r="A1000" s="116"/>
      <c r="D1000" s="118"/>
      <c r="F1000" s="118"/>
      <c r="G1000" s="119"/>
      <c r="I1000" s="120"/>
    </row>
    <row r="1001" spans="1:9" s="117" customFormat="1" x14ac:dyDescent="0.35">
      <c r="A1001" s="116"/>
      <c r="D1001" s="118"/>
      <c r="F1001" s="118"/>
      <c r="G1001" s="119"/>
      <c r="I1001" s="120"/>
    </row>
    <row r="1002" spans="1:9" s="117" customFormat="1" x14ac:dyDescent="0.35">
      <c r="A1002" s="116"/>
      <c r="D1002" s="118"/>
      <c r="F1002" s="118"/>
      <c r="G1002" s="119"/>
      <c r="I1002" s="120"/>
    </row>
    <row r="1003" spans="1:9" s="117" customFormat="1" x14ac:dyDescent="0.35">
      <c r="A1003" s="116"/>
      <c r="D1003" s="118"/>
      <c r="F1003" s="118"/>
      <c r="G1003" s="119"/>
      <c r="I1003" s="120"/>
    </row>
    <row r="1004" spans="1:9" s="117" customFormat="1" x14ac:dyDescent="0.35">
      <c r="A1004" s="116"/>
      <c r="D1004" s="118"/>
      <c r="F1004" s="118"/>
      <c r="G1004" s="119"/>
      <c r="I1004" s="120"/>
    </row>
    <row r="1005" spans="1:9" s="117" customFormat="1" x14ac:dyDescent="0.35">
      <c r="A1005" s="116"/>
      <c r="D1005" s="118"/>
      <c r="F1005" s="118"/>
      <c r="G1005" s="119"/>
      <c r="I1005" s="120"/>
    </row>
    <row r="1006" spans="1:9" s="117" customFormat="1" x14ac:dyDescent="0.35">
      <c r="A1006" s="116"/>
      <c r="D1006" s="118"/>
      <c r="F1006" s="118"/>
      <c r="G1006" s="119"/>
      <c r="I1006" s="120"/>
    </row>
    <row r="1007" spans="1:9" s="117" customFormat="1" x14ac:dyDescent="0.35">
      <c r="A1007" s="116"/>
      <c r="D1007" s="118"/>
      <c r="F1007" s="118"/>
      <c r="G1007" s="119"/>
      <c r="I1007" s="120"/>
    </row>
    <row r="1008" spans="1:9" s="117" customFormat="1" x14ac:dyDescent="0.35">
      <c r="A1008" s="116"/>
      <c r="D1008" s="118"/>
      <c r="F1008" s="118"/>
      <c r="G1008" s="119"/>
      <c r="I1008" s="120"/>
    </row>
  </sheetData>
  <sheetProtection algorithmName="SHA-512" hashValue="xSxrgJ2I4xBon5HCt+Cs0UMLpYGDboT0sq4F49bWIVR0l+1biFdshpitN5Vtpmi1bHUOJ55OQseP3sABFy+/Og==" saltValue="+h4N/YpIyZlRRy8p8q7Sqg==" spinCount="100000" sheet="1" objects="1" scenarios="1" insertRows="0"/>
  <mergeCells count="3">
    <mergeCell ref="C2:E2"/>
    <mergeCell ref="C3:E3"/>
    <mergeCell ref="C4:E4"/>
  </mergeCells>
  <conditionalFormatting sqref="C7:C8">
    <cfRule type="cellIs" dxfId="31" priority="5" operator="equal">
      <formula>0</formula>
    </cfRule>
  </conditionalFormatting>
  <conditionalFormatting sqref="B12:B13">
    <cfRule type="cellIs" dxfId="30" priority="3" stopIfTrue="1" operator="equal">
      <formula>"Kies eerst uw systematiek voor de berekening van de subsidiabele kosten"</formula>
    </cfRule>
  </conditionalFormatting>
  <conditionalFormatting sqref="E27">
    <cfRule type="cellIs" dxfId="29" priority="4" stopIfTrue="1" operator="equal">
      <formula>"Opslag algemene kosten (50%)"</formula>
    </cfRule>
  </conditionalFormatting>
  <conditionalFormatting sqref="B52:B53">
    <cfRule type="cellIs" dxfId="28" priority="1" stopIfTrue="1" operator="equal">
      <formula>"Kies eerst uw systematiek voor de berekening van de subsidiabele kosten"</formula>
    </cfRule>
  </conditionalFormatting>
  <conditionalFormatting sqref="E67">
    <cfRule type="cellIs" dxfId="27" priority="2" stopIfTrue="1" operator="equal">
      <formula>"Opslag algemene kosten (50%)"</formula>
    </cfRule>
  </conditionalFormatting>
  <dataValidations count="1">
    <dataValidation type="list" allowBlank="1" showInputMessage="1" showErrorMessage="1" sqref="C4:E4" xr:uid="{D6229204-A931-4326-ABF9-CAA1064BFBC6}">
      <formula1>$B$350:$C$350</formula1>
    </dataValidation>
  </dataValidations>
  <pageMargins left="0.70866141732283472" right="0.70866141732283472" top="0.74803149606299213" bottom="0.74803149606299213" header="0.31496062992125984" footer="0.31496062992125984"/>
  <pageSetup paperSize="9" scale="55" fitToHeight="2" orientation="portrait" r:id="rId1"/>
  <headerFooter>
    <oddHeader>&amp;L&amp;F, &amp;A&amp;R&amp;D &amp;T</oddHeader>
  </headerFooter>
  <ignoredErrors>
    <ignoredError sqref="C3:G152" unlockedFormula="1"/>
  </ignoredErrors>
  <legacyDrawing r:id="rId2"/>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14</vt:i4>
      </vt:variant>
    </vt:vector>
  </HeadingPairs>
  <TitlesOfParts>
    <vt:vector size="31" baseType="lpstr">
      <vt:lpstr>Voorblad</vt:lpstr>
      <vt:lpstr>Invulwijzer</vt:lpstr>
      <vt:lpstr>Penvoerder=Deelnemer1</vt:lpstr>
      <vt:lpstr>Deelnemer2</vt:lpstr>
      <vt:lpstr>Deelnemer3</vt:lpstr>
      <vt:lpstr>Deelnemer4</vt:lpstr>
      <vt:lpstr>Deelnemer5</vt:lpstr>
      <vt:lpstr>Deelnemer6</vt:lpstr>
      <vt:lpstr>Deelnemer7</vt:lpstr>
      <vt:lpstr>Deelnemer8</vt:lpstr>
      <vt:lpstr>Deelnemer9</vt:lpstr>
      <vt:lpstr>Deelnemer10</vt:lpstr>
      <vt:lpstr>Deelnemer11</vt:lpstr>
      <vt:lpstr>Deelnemer12</vt:lpstr>
      <vt:lpstr>Verlening</vt:lpstr>
      <vt:lpstr>Totaalblad</vt:lpstr>
      <vt:lpstr>AGVV</vt:lpstr>
      <vt:lpstr>Deelnemer10!Afdrukbereik</vt:lpstr>
      <vt:lpstr>Deelnemer11!Afdrukbereik</vt:lpstr>
      <vt:lpstr>Deelnemer12!Afdrukbereik</vt:lpstr>
      <vt:lpstr>Deelnemer2!Afdrukbereik</vt:lpstr>
      <vt:lpstr>Deelnemer3!Afdrukbereik</vt:lpstr>
      <vt:lpstr>Deelnemer4!Afdrukbereik</vt:lpstr>
      <vt:lpstr>Deelnemer5!Afdrukbereik</vt:lpstr>
      <vt:lpstr>Deelnemer6!Afdrukbereik</vt:lpstr>
      <vt:lpstr>Deelnemer7!Afdrukbereik</vt:lpstr>
      <vt:lpstr>Deelnemer8!Afdrukbereik</vt:lpstr>
      <vt:lpstr>Deelnemer9!Afdrukbereik</vt:lpstr>
      <vt:lpstr>Invulwijzer!Afdrukbereik</vt:lpstr>
      <vt:lpstr>'Penvoerder=Deelnemer1'!Afdrukbereik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Financieel verslag - SOW Samenwerking 20231123</dc:title>
  <dc:subject/>
  <dc:creator>Rijksdienst voor Ondernemend Nederland</dc:creator>
  <cp:keywords/>
  <dc:description/>
  <cp:lastModifiedBy>Wong, C.H. (Chui Hfan)</cp:lastModifiedBy>
  <cp:lastPrinted>2023-12-06T10:33:37Z</cp:lastPrinted>
  <dcterms:created xsi:type="dcterms:W3CDTF">2019-01-31T08:05:06Z</dcterms:created>
  <dcterms:modified xsi:type="dcterms:W3CDTF">2024-01-03T14:04:22Z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2022-06-28T06:42:57Z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bf68e9fc-9857-4475-806e-16289f80d4ff</vt:lpwstr>
  </property>
  <property fmtid="{D5CDD505-2E9C-101B-9397-08002B2CF9AE}" pid="8" name="MSIP_Label_4bde8109-f994-4a60-a1d3-5c95e2ff3620_ContentBits">
    <vt:lpwstr>0</vt:lpwstr>
  </property>
</Properties>
</file>