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W:\IMARES\DATA\VangstregistratieSchubvis\Logboek formulieren templates\2024\"/>
    </mc:Choice>
  </mc:AlternateContent>
  <xr:revisionPtr revIDLastSave="0" documentId="13_ncr:1_{4A316854-863F-441D-8587-4C15B04B4391}" xr6:coauthVersionLast="47" xr6:coauthVersionMax="47" xr10:uidLastSave="{00000000-0000-0000-0000-000000000000}"/>
  <bookViews>
    <workbookView xWindow="-108" yWindow="-108" windowWidth="23256" windowHeight="12576" tabRatio="601" activeTab="1" xr2:uid="{00000000-000D-0000-FFFF-FFFF00000000}"/>
  </bookViews>
  <sheets>
    <sheet name="Instructies staande netten" sheetId="2" r:id="rId1"/>
    <sheet name="Logboek staande netten" sheetId="1" r:id="rId2"/>
    <sheet name="Database SN" sheetId="19" state="hidden" r:id="rId3"/>
    <sheet name="Instructies grote fuiken" sheetId="16" r:id="rId4"/>
    <sheet name="Logboek grote fuiken" sheetId="8" r:id="rId5"/>
    <sheet name="Instructies zegen" sheetId="15" r:id="rId6"/>
    <sheet name="Logboek zegen" sheetId="7" r:id="rId7"/>
    <sheet name="gegevens" sheetId="6" state="hidden" r:id="rId8"/>
    <sheet name="Database GF" sheetId="17" state="hidden" r:id="rId9"/>
    <sheet name="Database ZGN" sheetId="18" state="hidden" r:id="rId10"/>
  </sheets>
  <externalReferences>
    <externalReference r:id="rId11"/>
  </externalReferences>
  <definedNames>
    <definedName name="_xlnm._FilterDatabase" localSheetId="2" hidden="1">'Database SN'!$A$1:$AK$355</definedName>
    <definedName name="_xlnm.Print_Area" localSheetId="1">'Logboek staande netten'!$A$1:$R$100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H18" i="1" l="1"/>
  <c r="H19" i="1" s="1"/>
  <c r="H20" i="1" s="1"/>
  <c r="H21" i="1" s="1"/>
  <c r="H23" i="1" s="1"/>
  <c r="H24" i="1" s="1"/>
  <c r="H25" i="1" s="1"/>
  <c r="H26" i="1" s="1"/>
  <c r="H27" i="1" s="1"/>
  <c r="H29" i="1" s="1"/>
  <c r="H30" i="1" s="1"/>
  <c r="H31" i="1" s="1"/>
  <c r="H32" i="1" s="1"/>
  <c r="H33" i="1" s="1"/>
  <c r="H35" i="1" s="1"/>
  <c r="H36" i="1" s="1"/>
  <c r="H37" i="1" s="1"/>
  <c r="H38" i="1" s="1"/>
  <c r="H39" i="1" s="1"/>
  <c r="H41" i="1" s="1"/>
  <c r="H42" i="1" s="1"/>
  <c r="H43" i="1" s="1"/>
  <c r="H44" i="1" s="1"/>
  <c r="H45" i="1" s="1"/>
  <c r="H47" i="1" s="1"/>
  <c r="H48" i="1" s="1"/>
  <c r="H49" i="1" s="1"/>
  <c r="H50" i="1" s="1"/>
  <c r="H51" i="1" s="1"/>
  <c r="H53" i="1" s="1"/>
  <c r="H54" i="1" s="1"/>
  <c r="H55" i="1" s="1"/>
  <c r="H56" i="1" s="1"/>
  <c r="H57" i="1" s="1"/>
  <c r="H59" i="1" s="1"/>
  <c r="H60" i="1" s="1"/>
  <c r="H61" i="1" s="1"/>
  <c r="H62" i="1" s="1"/>
  <c r="H63" i="1" s="1"/>
  <c r="H65" i="1" s="1"/>
  <c r="H66" i="1" s="1"/>
  <c r="H67" i="1" s="1"/>
  <c r="H68" i="1" s="1"/>
  <c r="H69" i="1" s="1"/>
  <c r="H71" i="1" s="1"/>
  <c r="H72" i="1" s="1"/>
  <c r="H73" i="1" s="1"/>
  <c r="H74" i="1" s="1"/>
  <c r="H75" i="1" s="1"/>
  <c r="H77" i="1" s="1"/>
  <c r="H78" i="1" s="1"/>
  <c r="H79" i="1" s="1"/>
  <c r="H80" i="1" s="1"/>
  <c r="H81" i="1" s="1"/>
  <c r="H83" i="1" s="1"/>
  <c r="H84" i="1" s="1"/>
  <c r="H85" i="1" s="1"/>
  <c r="H86" i="1" s="1"/>
  <c r="H87" i="1" s="1"/>
  <c r="H89" i="1" s="1"/>
  <c r="H90" i="1" s="1"/>
  <c r="H91" i="1" s="1"/>
  <c r="H92" i="1" s="1"/>
  <c r="H93" i="1" s="1"/>
  <c r="A93" i="1" l="1"/>
  <c r="A92" i="1"/>
  <c r="A91" i="1"/>
  <c r="A90" i="1"/>
  <c r="A89" i="1"/>
  <c r="A87" i="1"/>
  <c r="A86" i="1"/>
  <c r="A85" i="1"/>
  <c r="A84" i="1"/>
  <c r="A83" i="1"/>
  <c r="A81" i="1"/>
  <c r="A80" i="1"/>
  <c r="A79" i="1"/>
  <c r="A78" i="1"/>
  <c r="A77" i="1"/>
  <c r="A75" i="1"/>
  <c r="A74" i="1"/>
  <c r="A73" i="1"/>
  <c r="A72" i="1"/>
  <c r="A71" i="1"/>
  <c r="A69" i="1"/>
  <c r="A68" i="1"/>
  <c r="A67" i="1"/>
  <c r="A66" i="1"/>
  <c r="A65" i="1"/>
  <c r="A63" i="1"/>
  <c r="A62" i="1"/>
  <c r="A61" i="1"/>
  <c r="A60" i="1"/>
  <c r="A59" i="1"/>
  <c r="A57" i="1"/>
  <c r="A56" i="1"/>
  <c r="A55" i="1"/>
  <c r="A54" i="1"/>
  <c r="A53" i="1"/>
  <c r="A51" i="1"/>
  <c r="A50" i="1"/>
  <c r="A49" i="1"/>
  <c r="A48" i="1"/>
  <c r="A47" i="1"/>
  <c r="A45" i="1"/>
  <c r="A44" i="1"/>
  <c r="A43" i="1"/>
  <c r="A42" i="1"/>
  <c r="A41" i="1"/>
  <c r="A39" i="1"/>
  <c r="A38" i="1"/>
  <c r="A37" i="1"/>
  <c r="A36" i="1"/>
  <c r="A35" i="1"/>
  <c r="A33" i="1"/>
  <c r="A32" i="1"/>
  <c r="A31" i="1"/>
  <c r="A30" i="1"/>
  <c r="A29" i="1"/>
  <c r="A27" i="1"/>
  <c r="A26" i="1"/>
  <c r="A25" i="1"/>
  <c r="A24" i="1"/>
  <c r="A23" i="1"/>
  <c r="A17" i="1"/>
  <c r="A18" i="1"/>
  <c r="A19" i="1"/>
  <c r="A20" i="1"/>
  <c r="A21" i="1"/>
  <c r="AK312" i="19" l="1"/>
  <c r="AK307" i="19"/>
  <c r="AK302" i="19"/>
  <c r="AK297" i="19"/>
  <c r="AK257" i="17" l="1"/>
  <c r="AK252" i="17"/>
  <c r="AK253" i="17" s="1"/>
  <c r="AK247" i="17"/>
  <c r="AK248" i="17" s="1"/>
  <c r="AK242" i="17"/>
  <c r="AK244" i="17" s="1"/>
  <c r="AK237" i="17"/>
  <c r="AK232" i="17"/>
  <c r="AK236" i="17" s="1"/>
  <c r="AK227" i="17"/>
  <c r="AK229" i="17" s="1"/>
  <c r="AK222" i="17"/>
  <c r="AK224" i="17" s="1"/>
  <c r="AK217" i="17"/>
  <c r="AK212" i="17"/>
  <c r="AK207" i="17"/>
  <c r="AK209" i="17" s="1"/>
  <c r="AK202" i="17"/>
  <c r="AK204" i="17" s="1"/>
  <c r="AK197" i="17"/>
  <c r="AK192" i="17"/>
  <c r="AK193" i="17" s="1"/>
  <c r="AK187" i="17"/>
  <c r="AK188" i="17" s="1"/>
  <c r="AK182" i="17"/>
  <c r="AK183" i="17" s="1"/>
  <c r="AK177" i="17"/>
  <c r="AK172" i="17"/>
  <c r="AK176" i="17" s="1"/>
  <c r="AK167" i="17"/>
  <c r="AK169" i="17" s="1"/>
  <c r="AK162" i="17"/>
  <c r="AK164" i="17" s="1"/>
  <c r="AK157" i="17"/>
  <c r="AK152" i="17"/>
  <c r="AK154" i="17" s="1"/>
  <c r="AK147" i="17"/>
  <c r="AK150" i="17" s="1"/>
  <c r="AK142" i="17"/>
  <c r="AK145" i="17" s="1"/>
  <c r="AK137" i="17"/>
  <c r="AK132" i="17"/>
  <c r="AK135" i="17" s="1"/>
  <c r="AK127" i="17"/>
  <c r="AK129" i="17" s="1"/>
  <c r="AK122" i="17"/>
  <c r="AK126" i="17" s="1"/>
  <c r="AK117" i="17"/>
  <c r="AK112" i="17"/>
  <c r="AK114" i="17" s="1"/>
  <c r="AK107" i="17"/>
  <c r="AK110" i="17" s="1"/>
  <c r="AK102" i="17"/>
  <c r="AK103" i="17" s="1"/>
  <c r="AK97" i="17"/>
  <c r="AK92" i="17"/>
  <c r="AK94" i="17" s="1"/>
  <c r="AK87" i="17"/>
  <c r="AK90" i="17" s="1"/>
  <c r="AK82" i="17"/>
  <c r="AK83" i="17" s="1"/>
  <c r="AK77" i="17"/>
  <c r="AK72" i="17"/>
  <c r="AK73" i="17" s="1"/>
  <c r="AK67" i="17"/>
  <c r="AK70" i="17" s="1"/>
  <c r="AK62" i="17"/>
  <c r="AK64" i="17" s="1"/>
  <c r="AK57" i="17"/>
  <c r="AK52" i="17"/>
  <c r="AK56" i="17" s="1"/>
  <c r="AK47" i="17"/>
  <c r="AK51" i="17" s="1"/>
  <c r="AK42" i="17"/>
  <c r="AK45" i="17" s="1"/>
  <c r="AK37" i="17"/>
  <c r="AK32" i="17"/>
  <c r="AK34" i="17" s="1"/>
  <c r="AK27" i="17"/>
  <c r="AK30" i="17" s="1"/>
  <c r="AK22" i="17"/>
  <c r="AK26" i="17" s="1"/>
  <c r="AK17" i="17"/>
  <c r="AK18" i="17" s="1"/>
  <c r="AK12" i="17"/>
  <c r="AK14" i="17" s="1"/>
  <c r="AK7" i="17"/>
  <c r="AK10" i="17" s="1"/>
  <c r="AK2" i="17"/>
  <c r="AK3" i="17" s="1"/>
  <c r="AK21" i="17"/>
  <c r="AK33" i="17"/>
  <c r="AK36" i="17"/>
  <c r="AK38" i="17"/>
  <c r="AK41" i="17"/>
  <c r="AK49" i="17"/>
  <c r="AK53" i="17"/>
  <c r="AK58" i="17"/>
  <c r="AK61" i="17"/>
  <c r="AK74" i="17"/>
  <c r="AK75" i="17"/>
  <c r="AK76" i="17"/>
  <c r="AK78" i="17"/>
  <c r="AK81" i="17"/>
  <c r="AK89" i="17"/>
  <c r="AK91" i="17"/>
  <c r="AK93" i="17"/>
  <c r="AK95" i="17"/>
  <c r="AK96" i="17"/>
  <c r="AK98" i="17"/>
  <c r="AK111" i="17"/>
  <c r="AK113" i="17"/>
  <c r="AK115" i="17"/>
  <c r="AK116" i="17"/>
  <c r="AK118" i="17"/>
  <c r="AK121" i="17"/>
  <c r="AK130" i="17"/>
  <c r="AK134" i="17"/>
  <c r="AK133" i="17"/>
  <c r="AK136" i="17"/>
  <c r="AK138" i="17"/>
  <c r="AK141" i="17"/>
  <c r="AK151" i="17"/>
  <c r="AK153" i="17"/>
  <c r="AK156" i="17"/>
  <c r="AK158" i="17"/>
  <c r="AK161" i="17"/>
  <c r="AK170" i="17"/>
  <c r="AK168" i="17"/>
  <c r="AK174" i="17"/>
  <c r="AK173" i="17"/>
  <c r="AK178" i="17"/>
  <c r="AK181" i="17"/>
  <c r="AK190" i="17"/>
  <c r="AK194" i="17"/>
  <c r="AK198" i="17"/>
  <c r="AK210" i="17"/>
  <c r="AK208" i="17"/>
  <c r="AK214" i="17"/>
  <c r="AK213" i="17"/>
  <c r="AK218" i="17"/>
  <c r="AK221" i="17"/>
  <c r="AK234" i="17"/>
  <c r="AK233" i="17"/>
  <c r="AK238" i="17"/>
  <c r="AK250" i="17"/>
  <c r="AK251" i="17"/>
  <c r="AK254" i="17"/>
  <c r="AK256" i="17"/>
  <c r="AK258" i="17"/>
  <c r="AK261" i="17"/>
  <c r="AK31" i="17" l="1"/>
  <c r="AK149" i="17"/>
  <c r="AK228" i="17"/>
  <c r="AK71" i="17"/>
  <c r="AK50" i="17"/>
  <c r="AK16" i="17"/>
  <c r="AK230" i="17"/>
  <c r="AK63" i="17"/>
  <c r="AK54" i="17"/>
  <c r="AK191" i="17"/>
  <c r="AK109" i="17"/>
  <c r="AK55" i="17"/>
  <c r="AK35" i="17"/>
  <c r="AK243" i="17"/>
  <c r="AK125" i="17"/>
  <c r="AK249" i="17"/>
  <c r="AK231" i="17"/>
  <c r="AK211" i="17"/>
  <c r="AK189" i="17"/>
  <c r="AK171" i="17"/>
  <c r="AK163" i="17"/>
  <c r="AK148" i="17"/>
  <c r="AK131" i="17"/>
  <c r="AK69" i="17"/>
  <c r="AK13" i="17"/>
  <c r="AK223" i="17"/>
  <c r="AK203" i="17"/>
  <c r="AK186" i="17"/>
  <c r="AK144" i="17"/>
  <c r="AK106" i="17"/>
  <c r="AK15" i="17"/>
  <c r="AK11" i="17"/>
  <c r="AK86" i="17"/>
  <c r="AK44" i="17"/>
  <c r="AK29" i="17"/>
  <c r="AK9" i="17"/>
  <c r="AK25" i="17"/>
  <c r="AK246" i="17"/>
  <c r="AK226" i="17"/>
  <c r="AK206" i="17"/>
  <c r="AK185" i="17"/>
  <c r="AK166" i="17"/>
  <c r="AK143" i="17"/>
  <c r="AK124" i="17"/>
  <c r="AK105" i="17"/>
  <c r="AK85" i="17"/>
  <c r="AK66" i="17"/>
  <c r="AK43" i="17"/>
  <c r="AK24" i="17"/>
  <c r="AK5" i="17"/>
  <c r="AK6" i="17"/>
  <c r="AK245" i="17"/>
  <c r="AK225" i="17"/>
  <c r="AK205" i="17"/>
  <c r="AK184" i="17"/>
  <c r="AK165" i="17"/>
  <c r="AK146" i="17"/>
  <c r="AK123" i="17"/>
  <c r="AK104" i="17"/>
  <c r="AK84" i="17"/>
  <c r="AK65" i="17"/>
  <c r="AK46" i="17"/>
  <c r="AK23" i="17"/>
  <c r="AK4" i="17"/>
  <c r="AK101" i="17"/>
  <c r="AK240" i="17"/>
  <c r="AK180" i="17"/>
  <c r="AK140" i="17"/>
  <c r="AK128" i="17"/>
  <c r="AK120" i="17"/>
  <c r="AK108" i="17"/>
  <c r="AK100" i="17"/>
  <c r="AK88" i="17"/>
  <c r="AK80" i="17"/>
  <c r="AK68" i="17"/>
  <c r="AK60" i="17"/>
  <c r="AK48" i="17"/>
  <c r="AK40" i="17"/>
  <c r="AK28" i="17"/>
  <c r="AK20" i="17"/>
  <c r="AK8" i="17"/>
  <c r="AK241" i="17"/>
  <c r="AK201" i="17"/>
  <c r="AK260" i="17"/>
  <c r="AK220" i="17"/>
  <c r="AK216" i="17"/>
  <c r="AK200" i="17"/>
  <c r="AK196" i="17"/>
  <c r="AK160" i="17"/>
  <c r="AK259" i="17"/>
  <c r="AK255" i="17"/>
  <c r="AK239" i="17"/>
  <c r="AK235" i="17"/>
  <c r="AK219" i="17"/>
  <c r="AK215" i="17"/>
  <c r="AK199" i="17"/>
  <c r="AK195" i="17"/>
  <c r="AK179" i="17"/>
  <c r="AK175" i="17"/>
  <c r="AK159" i="17"/>
  <c r="AK155" i="17"/>
  <c r="AK139" i="17"/>
  <c r="AK119" i="17"/>
  <c r="AK99" i="17"/>
  <c r="AK79" i="17"/>
  <c r="AK59" i="17"/>
  <c r="AK39" i="17"/>
  <c r="AK19" i="17"/>
  <c r="A13" i="16"/>
  <c r="B16" i="2"/>
  <c r="A16" i="2"/>
  <c r="B15" i="2"/>
  <c r="A15" i="2"/>
  <c r="A14" i="2"/>
  <c r="B13" i="2"/>
  <c r="A13" i="2"/>
  <c r="B12" i="2"/>
  <c r="A12" i="2"/>
  <c r="B18" i="1" l="1"/>
  <c r="B19" i="1"/>
  <c r="B20" i="1"/>
  <c r="B21" i="1"/>
  <c r="B23" i="1"/>
  <c r="B24" i="1"/>
  <c r="B25" i="1"/>
  <c r="B26" i="1"/>
  <c r="B27" i="1"/>
  <c r="B29" i="1"/>
  <c r="B30" i="1"/>
  <c r="B31" i="1"/>
  <c r="B32" i="1"/>
  <c r="B33" i="1"/>
  <c r="B35" i="1"/>
  <c r="B36" i="1"/>
  <c r="B37" i="1"/>
  <c r="B38" i="1"/>
  <c r="B39" i="1"/>
  <c r="B41" i="1"/>
  <c r="B42" i="1"/>
  <c r="B43" i="1"/>
  <c r="B44" i="1"/>
  <c r="B45" i="1"/>
  <c r="B47" i="1"/>
  <c r="B48" i="1"/>
  <c r="B49" i="1"/>
  <c r="B50" i="1"/>
  <c r="B51" i="1"/>
  <c r="B53" i="1"/>
  <c r="B54" i="1"/>
  <c r="B55" i="1"/>
  <c r="B56" i="1"/>
  <c r="B57" i="1"/>
  <c r="B59" i="1"/>
  <c r="B60" i="1"/>
  <c r="B61" i="1"/>
  <c r="B62" i="1"/>
  <c r="B63" i="1"/>
  <c r="B65" i="1"/>
  <c r="B66" i="1"/>
  <c r="B67" i="1"/>
  <c r="B68" i="1"/>
  <c r="B69" i="1"/>
  <c r="B71" i="1"/>
  <c r="B72" i="1"/>
  <c r="B73" i="1"/>
  <c r="B74" i="1"/>
  <c r="B75" i="1"/>
  <c r="B77" i="1"/>
  <c r="B78" i="1"/>
  <c r="B79" i="1"/>
  <c r="B80" i="1"/>
  <c r="B81" i="1"/>
  <c r="B83" i="1"/>
  <c r="B84" i="1"/>
  <c r="B85" i="1"/>
  <c r="B86" i="1"/>
  <c r="B87" i="1"/>
  <c r="B89" i="1"/>
  <c r="B90" i="1"/>
  <c r="B91" i="1"/>
  <c r="B92" i="1"/>
  <c r="B93" i="1"/>
  <c r="A17" i="8"/>
  <c r="AH336" i="19"/>
  <c r="AH341" i="19"/>
  <c r="AH346" i="19"/>
  <c r="AH351" i="19"/>
  <c r="AH311" i="19"/>
  <c r="AH316" i="19"/>
  <c r="AH321" i="19"/>
  <c r="AH326" i="19"/>
  <c r="AH286" i="19"/>
  <c r="AH291" i="19"/>
  <c r="AH296" i="19"/>
  <c r="AH301" i="19"/>
  <c r="AH261" i="19"/>
  <c r="AH266" i="19"/>
  <c r="AH271" i="19"/>
  <c r="AH276" i="19"/>
  <c r="AH236" i="19"/>
  <c r="AH241" i="19"/>
  <c r="AH246" i="19"/>
  <c r="AH251" i="19"/>
  <c r="AH211" i="19"/>
  <c r="AH216" i="19"/>
  <c r="AH221" i="19"/>
  <c r="AH226" i="19"/>
  <c r="AH191" i="19"/>
  <c r="AH196" i="19"/>
  <c r="AH201" i="19"/>
  <c r="AH186" i="19"/>
  <c r="AH161" i="19"/>
  <c r="AH166" i="19"/>
  <c r="AH171" i="19"/>
  <c r="AH176" i="19"/>
  <c r="AH136" i="19"/>
  <c r="AH141" i="19"/>
  <c r="AH146" i="19"/>
  <c r="AH151" i="19"/>
  <c r="AH111" i="19"/>
  <c r="AH116" i="19"/>
  <c r="AH121" i="19"/>
  <c r="AH126" i="19"/>
  <c r="AH86" i="19"/>
  <c r="AH91" i="19"/>
  <c r="AH96" i="19"/>
  <c r="AH101" i="19"/>
  <c r="AH61" i="19"/>
  <c r="AH66" i="19"/>
  <c r="AH71" i="19"/>
  <c r="AH76" i="19"/>
  <c r="AH36" i="19"/>
  <c r="AH41" i="19"/>
  <c r="AH46" i="19"/>
  <c r="AH51" i="19"/>
  <c r="AH11" i="19"/>
  <c r="AH16" i="19"/>
  <c r="AH21" i="19"/>
  <c r="AH26" i="19"/>
  <c r="AH335" i="19"/>
  <c r="AH340" i="19"/>
  <c r="AH345" i="19"/>
  <c r="AH350" i="19"/>
  <c r="AH310" i="19"/>
  <c r="AH315" i="19"/>
  <c r="AH320" i="19"/>
  <c r="AH325" i="19"/>
  <c r="AH285" i="19"/>
  <c r="AH290" i="19"/>
  <c r="AH295" i="19"/>
  <c r="AH300" i="19"/>
  <c r="AH260" i="19"/>
  <c r="AH265" i="19"/>
  <c r="AH270" i="19"/>
  <c r="AH275" i="19"/>
  <c r="AH235" i="19"/>
  <c r="AH240" i="19"/>
  <c r="AH245" i="19"/>
  <c r="AH250" i="19"/>
  <c r="AH210" i="19"/>
  <c r="AH215" i="19"/>
  <c r="AH220" i="19"/>
  <c r="AH225" i="19"/>
  <c r="AH185" i="19"/>
  <c r="AH190" i="19"/>
  <c r="AH195" i="19"/>
  <c r="AH200" i="19"/>
  <c r="AH160" i="19"/>
  <c r="AH165" i="19"/>
  <c r="AH170" i="19"/>
  <c r="AH175" i="19"/>
  <c r="AH135" i="19"/>
  <c r="AH140" i="19"/>
  <c r="AH145" i="19"/>
  <c r="AH150" i="19"/>
  <c r="AH110" i="19"/>
  <c r="AH115" i="19"/>
  <c r="AH120" i="19"/>
  <c r="AH125" i="19"/>
  <c r="AH85" i="19"/>
  <c r="AH90" i="19"/>
  <c r="AH95" i="19"/>
  <c r="AH100" i="19"/>
  <c r="AH60" i="19"/>
  <c r="AH65" i="19"/>
  <c r="AH70" i="19"/>
  <c r="AH75" i="19"/>
  <c r="AH35" i="19"/>
  <c r="AH40" i="19"/>
  <c r="AH45" i="19"/>
  <c r="AH50" i="19"/>
  <c r="AH31" i="19"/>
  <c r="AH30" i="19"/>
  <c r="AH10" i="19"/>
  <c r="AH15" i="19"/>
  <c r="AH20" i="19"/>
  <c r="AH25" i="19"/>
  <c r="AH334" i="19"/>
  <c r="AH339" i="19"/>
  <c r="AH344" i="19"/>
  <c r="AH349" i="19"/>
  <c r="AH309" i="19"/>
  <c r="AH314" i="19"/>
  <c r="AH319" i="19"/>
  <c r="AH324" i="19"/>
  <c r="AH284" i="19"/>
  <c r="AH289" i="19"/>
  <c r="AH294" i="19"/>
  <c r="AH299" i="19"/>
  <c r="AH259" i="19"/>
  <c r="AH264" i="19"/>
  <c r="AH269" i="19"/>
  <c r="AH274" i="19"/>
  <c r="AH234" i="19"/>
  <c r="AH239" i="19"/>
  <c r="AH244" i="19"/>
  <c r="AH249" i="19"/>
  <c r="AH209" i="19"/>
  <c r="AH214" i="19"/>
  <c r="AH219" i="19"/>
  <c r="AH224" i="19"/>
  <c r="AH184" i="19"/>
  <c r="AH189" i="19"/>
  <c r="AH194" i="19"/>
  <c r="AH199" i="19"/>
  <c r="AH159" i="19"/>
  <c r="AH164" i="19"/>
  <c r="AH169" i="19"/>
  <c r="AH174" i="19"/>
  <c r="AH134" i="19"/>
  <c r="AH139" i="19"/>
  <c r="AH144" i="19"/>
  <c r="AH149" i="19"/>
  <c r="AH109" i="19"/>
  <c r="AH114" i="19"/>
  <c r="AH119" i="19"/>
  <c r="AH124" i="19"/>
  <c r="AH104" i="19"/>
  <c r="AH129" i="19"/>
  <c r="AH84" i="19"/>
  <c r="AH89" i="19"/>
  <c r="AH94" i="19"/>
  <c r="AH99" i="19"/>
  <c r="AH59" i="19"/>
  <c r="AH64" i="19"/>
  <c r="AH69" i="19"/>
  <c r="AH74" i="19"/>
  <c r="AH34" i="19"/>
  <c r="AH39" i="19"/>
  <c r="AH44" i="19"/>
  <c r="AH49" i="19"/>
  <c r="AH9" i="19"/>
  <c r="AH14" i="19"/>
  <c r="AH19" i="19"/>
  <c r="AH24" i="19"/>
  <c r="AH333" i="19"/>
  <c r="AH338" i="19"/>
  <c r="AH343" i="19"/>
  <c r="AH348" i="19"/>
  <c r="AH308" i="19"/>
  <c r="AH313" i="19"/>
  <c r="AH318" i="19"/>
  <c r="AH323" i="19"/>
  <c r="AH283" i="19"/>
  <c r="AH288" i="19"/>
  <c r="AH293" i="19"/>
  <c r="AH298" i="19"/>
  <c r="AH258" i="19"/>
  <c r="AH263" i="19"/>
  <c r="AH268" i="19"/>
  <c r="AH273" i="19"/>
  <c r="AH233" i="19"/>
  <c r="AH238" i="19"/>
  <c r="AH243" i="19"/>
  <c r="AH248" i="19"/>
  <c r="AH208" i="19"/>
  <c r="AH213" i="19"/>
  <c r="AH218" i="19"/>
  <c r="AH223" i="19"/>
  <c r="AH331" i="19"/>
  <c r="AH330" i="19"/>
  <c r="AH329" i="19"/>
  <c r="AH328" i="19"/>
  <c r="AH306" i="19"/>
  <c r="AH305" i="19"/>
  <c r="AH304" i="19"/>
  <c r="AH303" i="19"/>
  <c r="AH281" i="19"/>
  <c r="AH280" i="19"/>
  <c r="AH279" i="19"/>
  <c r="AH278" i="19"/>
  <c r="AH256" i="19"/>
  <c r="AH255" i="19"/>
  <c r="AH254" i="19"/>
  <c r="AH253" i="19"/>
  <c r="AH231" i="19"/>
  <c r="AH230" i="19"/>
  <c r="AH229" i="19"/>
  <c r="AH206" i="19"/>
  <c r="AH205" i="19"/>
  <c r="AH204" i="19"/>
  <c r="AH203" i="19"/>
  <c r="AH181" i="19"/>
  <c r="AH180" i="19"/>
  <c r="AH179" i="19"/>
  <c r="AH156" i="19"/>
  <c r="AH155" i="19"/>
  <c r="AH154" i="19"/>
  <c r="AH131" i="19"/>
  <c r="AH130" i="19"/>
  <c r="AH106" i="19"/>
  <c r="AH105" i="19"/>
  <c r="AH81" i="19"/>
  <c r="AH80" i="19"/>
  <c r="AH79" i="19"/>
  <c r="AH56" i="19"/>
  <c r="AH55" i="19"/>
  <c r="AH54" i="19"/>
  <c r="AH29" i="19"/>
  <c r="AH228" i="19"/>
  <c r="AH183" i="19"/>
  <c r="AH188" i="19"/>
  <c r="AH193" i="19"/>
  <c r="AH198" i="19"/>
  <c r="AH178" i="19"/>
  <c r="AH158" i="19" l="1"/>
  <c r="AH163" i="19"/>
  <c r="AH168" i="19"/>
  <c r="AH173" i="19"/>
  <c r="AH153" i="19"/>
  <c r="AH133" i="19"/>
  <c r="AH138" i="19"/>
  <c r="AH143" i="19"/>
  <c r="AH148" i="19"/>
  <c r="AH128" i="19"/>
  <c r="AH108" i="19"/>
  <c r="AH113" i="19"/>
  <c r="AH118" i="19"/>
  <c r="AH123" i="19"/>
  <c r="AH103" i="19"/>
  <c r="AH83" i="19"/>
  <c r="AH88" i="19"/>
  <c r="AH93" i="19"/>
  <c r="AH98" i="19"/>
  <c r="AH78" i="19"/>
  <c r="AH58" i="19"/>
  <c r="AH63" i="19"/>
  <c r="AH68" i="19"/>
  <c r="AH73" i="19"/>
  <c r="AH3" i="19"/>
  <c r="AH8" i="19"/>
  <c r="AH13" i="19"/>
  <c r="AH18" i="19"/>
  <c r="AH23" i="19"/>
  <c r="AH28" i="19"/>
  <c r="AH33" i="19"/>
  <c r="AH38" i="19"/>
  <c r="AH43" i="19"/>
  <c r="AH48" i="19"/>
  <c r="AH53" i="19"/>
  <c r="AH12" i="19"/>
  <c r="AI316" i="19"/>
  <c r="K316" i="19"/>
  <c r="I316" i="19"/>
  <c r="G316" i="19"/>
  <c r="E316" i="19"/>
  <c r="C316" i="19"/>
  <c r="A316" i="19"/>
  <c r="AI315" i="19"/>
  <c r="K315" i="19"/>
  <c r="I315" i="19"/>
  <c r="G315" i="19"/>
  <c r="E315" i="19"/>
  <c r="C315" i="19"/>
  <c r="A315" i="19"/>
  <c r="AI314" i="19"/>
  <c r="K314" i="19"/>
  <c r="I314" i="19"/>
  <c r="G314" i="19"/>
  <c r="E314" i="19"/>
  <c r="C314" i="19"/>
  <c r="A314" i="19"/>
  <c r="AI313" i="19"/>
  <c r="K313" i="19"/>
  <c r="I313" i="19"/>
  <c r="G313" i="19"/>
  <c r="E313" i="19"/>
  <c r="C313" i="19"/>
  <c r="A313" i="19"/>
  <c r="AI311" i="19"/>
  <c r="K311" i="19"/>
  <c r="I311" i="19"/>
  <c r="G311" i="19"/>
  <c r="E311" i="19"/>
  <c r="C311" i="19"/>
  <c r="A311" i="19"/>
  <c r="AI310" i="19"/>
  <c r="K310" i="19"/>
  <c r="I310" i="19"/>
  <c r="G310" i="19"/>
  <c r="E310" i="19"/>
  <c r="C310" i="19"/>
  <c r="A310" i="19"/>
  <c r="AI309" i="19"/>
  <c r="K309" i="19"/>
  <c r="I309" i="19"/>
  <c r="G309" i="19"/>
  <c r="E309" i="19"/>
  <c r="C309" i="19"/>
  <c r="A309" i="19"/>
  <c r="AI308" i="19"/>
  <c r="K308" i="19"/>
  <c r="I308" i="19"/>
  <c r="G308" i="19"/>
  <c r="E308" i="19"/>
  <c r="C308" i="19"/>
  <c r="A308" i="19"/>
  <c r="AI306" i="19"/>
  <c r="K306" i="19"/>
  <c r="I306" i="19"/>
  <c r="G306" i="19"/>
  <c r="E306" i="19"/>
  <c r="C306" i="19"/>
  <c r="A306" i="19"/>
  <c r="AI305" i="19"/>
  <c r="K305" i="19"/>
  <c r="I305" i="19"/>
  <c r="G305" i="19"/>
  <c r="E305" i="19"/>
  <c r="C305" i="19"/>
  <c r="A305" i="19"/>
  <c r="AI304" i="19"/>
  <c r="K304" i="19"/>
  <c r="I304" i="19"/>
  <c r="G304" i="19"/>
  <c r="E304" i="19"/>
  <c r="C304" i="19"/>
  <c r="A304" i="19"/>
  <c r="AI303" i="19"/>
  <c r="K303" i="19"/>
  <c r="I303" i="19"/>
  <c r="G303" i="19"/>
  <c r="E303" i="19"/>
  <c r="C303" i="19"/>
  <c r="A303" i="19"/>
  <c r="AI301" i="19"/>
  <c r="K301" i="19"/>
  <c r="I301" i="19"/>
  <c r="G301" i="19"/>
  <c r="E301" i="19"/>
  <c r="C301" i="19"/>
  <c r="A301" i="19"/>
  <c r="AI300" i="19"/>
  <c r="K300" i="19"/>
  <c r="I300" i="19"/>
  <c r="G300" i="19"/>
  <c r="E300" i="19"/>
  <c r="C300" i="19"/>
  <c r="A300" i="19"/>
  <c r="AI299" i="19"/>
  <c r="K299" i="19"/>
  <c r="I299" i="19"/>
  <c r="G299" i="19"/>
  <c r="E299" i="19"/>
  <c r="C299" i="19"/>
  <c r="A299" i="19"/>
  <c r="AI298" i="19"/>
  <c r="K298" i="19"/>
  <c r="I298" i="19"/>
  <c r="G298" i="19"/>
  <c r="E298" i="19"/>
  <c r="C298" i="19"/>
  <c r="A298" i="19"/>
  <c r="A302" i="19"/>
  <c r="C302" i="19"/>
  <c r="E302" i="19"/>
  <c r="G302" i="19"/>
  <c r="I302" i="19"/>
  <c r="K302" i="19"/>
  <c r="Q302" i="19"/>
  <c r="U302" i="19"/>
  <c r="V302" i="19"/>
  <c r="X302" i="19"/>
  <c r="Y302" i="19"/>
  <c r="Z302" i="19"/>
  <c r="AA302" i="19"/>
  <c r="AB302" i="19"/>
  <c r="AC302" i="19"/>
  <c r="AD302" i="19"/>
  <c r="AE302" i="19"/>
  <c r="AF302" i="19"/>
  <c r="AH302" i="19"/>
  <c r="AI302" i="19"/>
  <c r="A297" i="19"/>
  <c r="C297" i="19"/>
  <c r="E297" i="19"/>
  <c r="G297" i="19"/>
  <c r="I297" i="19"/>
  <c r="K297" i="19"/>
  <c r="Q297" i="19"/>
  <c r="U297" i="19"/>
  <c r="V297" i="19"/>
  <c r="X297" i="19"/>
  <c r="Y297" i="19"/>
  <c r="Z297" i="19"/>
  <c r="AA297" i="19"/>
  <c r="AB297" i="19"/>
  <c r="AC297" i="19"/>
  <c r="AD297" i="19"/>
  <c r="AE297" i="19"/>
  <c r="AF297" i="19"/>
  <c r="AH297" i="19"/>
  <c r="AI297" i="19"/>
  <c r="A307" i="19"/>
  <c r="C307" i="19"/>
  <c r="E307" i="19"/>
  <c r="G307" i="19"/>
  <c r="I307" i="19"/>
  <c r="K307" i="19"/>
  <c r="Q307" i="19"/>
  <c r="U307" i="19"/>
  <c r="V307" i="19"/>
  <c r="X307" i="19"/>
  <c r="Y307" i="19"/>
  <c r="Z307" i="19"/>
  <c r="AA307" i="19"/>
  <c r="AB307" i="19"/>
  <c r="AC307" i="19"/>
  <c r="AD307" i="19"/>
  <c r="AE307" i="19"/>
  <c r="AF307" i="19"/>
  <c r="AH307" i="19"/>
  <c r="AI307" i="19"/>
  <c r="A312" i="19"/>
  <c r="C312" i="19"/>
  <c r="E312" i="19"/>
  <c r="G312" i="19"/>
  <c r="I312" i="19"/>
  <c r="K312" i="19"/>
  <c r="Q312" i="19"/>
  <c r="U312" i="19"/>
  <c r="V312" i="19"/>
  <c r="X312" i="19"/>
  <c r="Y312" i="19"/>
  <c r="Z312" i="19"/>
  <c r="AA312" i="19"/>
  <c r="AB312" i="19"/>
  <c r="AC312" i="19"/>
  <c r="AD312" i="19"/>
  <c r="AE312" i="19"/>
  <c r="AF312" i="19"/>
  <c r="AH312" i="19"/>
  <c r="AI312" i="19"/>
  <c r="AI266" i="19"/>
  <c r="K266" i="19"/>
  <c r="I266" i="19"/>
  <c r="G266" i="19"/>
  <c r="E266" i="19"/>
  <c r="C266" i="19"/>
  <c r="A266" i="19"/>
  <c r="AI265" i="19"/>
  <c r="K265" i="19"/>
  <c r="I265" i="19"/>
  <c r="G265" i="19"/>
  <c r="E265" i="19"/>
  <c r="C265" i="19"/>
  <c r="A265" i="19"/>
  <c r="AI264" i="19"/>
  <c r="K264" i="19"/>
  <c r="I264" i="19"/>
  <c r="G264" i="19"/>
  <c r="E264" i="19"/>
  <c r="C264" i="19"/>
  <c r="A264" i="19"/>
  <c r="AI263" i="19"/>
  <c r="K263" i="19"/>
  <c r="I263" i="19"/>
  <c r="G263" i="19"/>
  <c r="E263" i="19"/>
  <c r="C263" i="19"/>
  <c r="A263" i="19"/>
  <c r="AI261" i="19"/>
  <c r="K261" i="19"/>
  <c r="I261" i="19"/>
  <c r="G261" i="19"/>
  <c r="E261" i="19"/>
  <c r="C261" i="19"/>
  <c r="A261" i="19"/>
  <c r="AI260" i="19"/>
  <c r="K260" i="19"/>
  <c r="I260" i="19"/>
  <c r="G260" i="19"/>
  <c r="E260" i="19"/>
  <c r="C260" i="19"/>
  <c r="A260" i="19"/>
  <c r="AI259" i="19"/>
  <c r="K259" i="19"/>
  <c r="I259" i="19"/>
  <c r="G259" i="19"/>
  <c r="E259" i="19"/>
  <c r="C259" i="19"/>
  <c r="A259" i="19"/>
  <c r="AI258" i="19"/>
  <c r="K258" i="19"/>
  <c r="I258" i="19"/>
  <c r="G258" i="19"/>
  <c r="E258" i="19"/>
  <c r="C258" i="19"/>
  <c r="A258" i="19"/>
  <c r="AI256" i="19"/>
  <c r="K256" i="19"/>
  <c r="I256" i="19"/>
  <c r="G256" i="19"/>
  <c r="E256" i="19"/>
  <c r="C256" i="19"/>
  <c r="A256" i="19"/>
  <c r="AI255" i="19"/>
  <c r="K255" i="19"/>
  <c r="I255" i="19"/>
  <c r="G255" i="19"/>
  <c r="E255" i="19"/>
  <c r="C255" i="19"/>
  <c r="A255" i="19"/>
  <c r="AI254" i="19"/>
  <c r="K254" i="19"/>
  <c r="I254" i="19"/>
  <c r="G254" i="19"/>
  <c r="E254" i="19"/>
  <c r="C254" i="19"/>
  <c r="A254" i="19"/>
  <c r="AI253" i="19"/>
  <c r="K253" i="19"/>
  <c r="I253" i="19"/>
  <c r="G253" i="19"/>
  <c r="E253" i="19"/>
  <c r="C253" i="19"/>
  <c r="A253" i="19"/>
  <c r="A252" i="19"/>
  <c r="C252" i="19"/>
  <c r="E252" i="19"/>
  <c r="G252" i="19"/>
  <c r="I252" i="19"/>
  <c r="K252" i="19"/>
  <c r="Q252" i="19"/>
  <c r="U252" i="19"/>
  <c r="V252" i="19"/>
  <c r="X252" i="19"/>
  <c r="Y252" i="19"/>
  <c r="Z252" i="19"/>
  <c r="AA252" i="19"/>
  <c r="AB252" i="19"/>
  <c r="AC252" i="19"/>
  <c r="AD252" i="19"/>
  <c r="AE252" i="19"/>
  <c r="AF252" i="19"/>
  <c r="AH252" i="19"/>
  <c r="AI252" i="19"/>
  <c r="AK252" i="19"/>
  <c r="A257" i="19"/>
  <c r="C257" i="19"/>
  <c r="E257" i="19"/>
  <c r="G257" i="19"/>
  <c r="I257" i="19"/>
  <c r="K257" i="19"/>
  <c r="Q257" i="19"/>
  <c r="U257" i="19"/>
  <c r="V257" i="19"/>
  <c r="X257" i="19"/>
  <c r="Y257" i="19"/>
  <c r="Z257" i="19"/>
  <c r="AA257" i="19"/>
  <c r="AB257" i="19"/>
  <c r="AC257" i="19"/>
  <c r="AD257" i="19"/>
  <c r="AE257" i="19"/>
  <c r="AF257" i="19"/>
  <c r="AH257" i="19"/>
  <c r="AI257" i="19"/>
  <c r="AK257" i="19"/>
  <c r="A262" i="19"/>
  <c r="C262" i="19"/>
  <c r="E262" i="19"/>
  <c r="G262" i="19"/>
  <c r="I262" i="19"/>
  <c r="K262" i="19"/>
  <c r="Q262" i="19"/>
  <c r="U262" i="19"/>
  <c r="V262" i="19"/>
  <c r="X262" i="19"/>
  <c r="Y262" i="19"/>
  <c r="Z262" i="19"/>
  <c r="AA262" i="19"/>
  <c r="AB262" i="19"/>
  <c r="AC262" i="19"/>
  <c r="AD262" i="19"/>
  <c r="AE262" i="19"/>
  <c r="AF262" i="19"/>
  <c r="AH262" i="19"/>
  <c r="AI262" i="19"/>
  <c r="AK262" i="19"/>
  <c r="AI251" i="19"/>
  <c r="K251" i="19"/>
  <c r="I251" i="19"/>
  <c r="G251" i="19"/>
  <c r="E251" i="19"/>
  <c r="C251" i="19"/>
  <c r="A251" i="19"/>
  <c r="AI250" i="19"/>
  <c r="K250" i="19"/>
  <c r="I250" i="19"/>
  <c r="G250" i="19"/>
  <c r="E250" i="19"/>
  <c r="C250" i="19"/>
  <c r="A250" i="19"/>
  <c r="AI249" i="19"/>
  <c r="K249" i="19"/>
  <c r="I249" i="19"/>
  <c r="G249" i="19"/>
  <c r="E249" i="19"/>
  <c r="C249" i="19"/>
  <c r="A249" i="19"/>
  <c r="AI248" i="19"/>
  <c r="K248" i="19"/>
  <c r="I248" i="19"/>
  <c r="G248" i="19"/>
  <c r="E248" i="19"/>
  <c r="C248" i="19"/>
  <c r="A248" i="19"/>
  <c r="AH247" i="19"/>
  <c r="V247" i="19"/>
  <c r="U247" i="19"/>
  <c r="Q247" i="19"/>
  <c r="X247" i="19"/>
  <c r="AK247" i="19"/>
  <c r="AE247" i="19"/>
  <c r="AD247" i="19"/>
  <c r="AC247" i="19"/>
  <c r="AA247" i="19"/>
  <c r="Z247" i="19"/>
  <c r="Y247" i="19"/>
  <c r="AI247" i="19"/>
  <c r="AF247" i="19"/>
  <c r="AB247" i="19"/>
  <c r="K247" i="19"/>
  <c r="I247" i="19"/>
  <c r="G247" i="19"/>
  <c r="E247" i="19"/>
  <c r="C247" i="19"/>
  <c r="A247" i="19"/>
  <c r="AH6" i="19"/>
  <c r="AH5" i="19"/>
  <c r="AH4" i="19"/>
  <c r="AK347" i="19"/>
  <c r="AI351" i="19"/>
  <c r="AI350" i="19"/>
  <c r="AI349" i="19"/>
  <c r="AI348" i="19"/>
  <c r="AI347" i="19"/>
  <c r="AI346" i="19"/>
  <c r="AI345" i="19"/>
  <c r="AI344" i="19"/>
  <c r="AI343" i="19"/>
  <c r="AI342" i="19"/>
  <c r="AI341" i="19"/>
  <c r="AI340" i="19"/>
  <c r="AI339" i="19"/>
  <c r="AI338" i="19"/>
  <c r="AI337" i="19"/>
  <c r="AI336" i="19"/>
  <c r="AI335" i="19"/>
  <c r="AI334" i="19"/>
  <c r="AI333" i="19"/>
  <c r="AI332" i="19"/>
  <c r="AI331" i="19"/>
  <c r="AI330" i="19"/>
  <c r="AI329" i="19"/>
  <c r="AI328" i="19"/>
  <c r="AI327" i="19"/>
  <c r="AI326" i="19"/>
  <c r="AI325" i="19"/>
  <c r="AI324" i="19"/>
  <c r="AI323" i="19"/>
  <c r="AI322" i="19"/>
  <c r="AI321" i="19"/>
  <c r="AI320" i="19"/>
  <c r="AI319" i="19"/>
  <c r="AI318" i="19"/>
  <c r="AI317" i="19"/>
  <c r="AI296" i="19"/>
  <c r="AI295" i="19"/>
  <c r="AI294" i="19"/>
  <c r="AI293" i="19"/>
  <c r="AI292" i="19"/>
  <c r="AI291" i="19"/>
  <c r="AI290" i="19"/>
  <c r="AI289" i="19"/>
  <c r="AI288" i="19"/>
  <c r="AI287" i="19"/>
  <c r="AI286" i="19"/>
  <c r="AI285" i="19"/>
  <c r="AI284" i="19"/>
  <c r="AI283" i="19"/>
  <c r="AI282" i="19"/>
  <c r="AI281" i="19"/>
  <c r="AI280" i="19"/>
  <c r="AI279" i="19"/>
  <c r="AI278" i="19"/>
  <c r="AI277" i="19"/>
  <c r="AI276" i="19"/>
  <c r="AI275" i="19"/>
  <c r="AI274" i="19"/>
  <c r="AI273" i="19"/>
  <c r="AI272" i="19"/>
  <c r="AI271" i="19"/>
  <c r="AI270" i="19"/>
  <c r="AI269" i="19"/>
  <c r="AI268" i="19"/>
  <c r="AI267" i="19"/>
  <c r="AI246" i="19"/>
  <c r="AI245" i="19"/>
  <c r="AI244" i="19"/>
  <c r="AI243" i="19"/>
  <c r="AI242" i="19"/>
  <c r="AI241" i="19"/>
  <c r="AI240" i="19"/>
  <c r="AI239" i="19"/>
  <c r="AI238" i="19"/>
  <c r="AI237" i="19"/>
  <c r="AI236" i="19"/>
  <c r="AI235" i="19"/>
  <c r="AI234" i="19"/>
  <c r="AI233" i="19"/>
  <c r="AI232" i="19"/>
  <c r="AI231" i="19"/>
  <c r="AI230" i="19"/>
  <c r="AI229" i="19"/>
  <c r="AI228" i="19"/>
  <c r="AI227" i="19"/>
  <c r="AI226" i="19"/>
  <c r="AI225" i="19"/>
  <c r="AI224" i="19"/>
  <c r="AI223" i="19"/>
  <c r="AI222" i="19"/>
  <c r="AI221" i="19"/>
  <c r="AI220" i="19"/>
  <c r="AI219" i="19"/>
  <c r="AI218" i="19"/>
  <c r="AI217" i="19"/>
  <c r="AI216" i="19"/>
  <c r="AI215" i="19"/>
  <c r="AI214" i="19"/>
  <c r="AI213" i="19"/>
  <c r="AI212" i="19"/>
  <c r="AI211" i="19"/>
  <c r="AI210" i="19"/>
  <c r="AI209" i="19"/>
  <c r="AI208" i="19"/>
  <c r="AI207" i="19"/>
  <c r="AI206" i="19"/>
  <c r="AI205" i="19"/>
  <c r="AI204" i="19"/>
  <c r="AI203" i="19"/>
  <c r="AI202" i="19"/>
  <c r="AI201" i="19"/>
  <c r="AI200" i="19"/>
  <c r="AI199" i="19"/>
  <c r="AI198" i="19"/>
  <c r="AI197" i="19"/>
  <c r="AI196" i="19"/>
  <c r="AI195" i="19"/>
  <c r="AI194" i="19"/>
  <c r="AI193" i="19"/>
  <c r="AI192" i="19"/>
  <c r="AI191" i="19"/>
  <c r="AI190" i="19"/>
  <c r="AI189" i="19"/>
  <c r="AI188" i="19"/>
  <c r="AI187" i="19"/>
  <c r="AI186" i="19"/>
  <c r="AI185" i="19"/>
  <c r="AI184" i="19"/>
  <c r="AI183" i="19"/>
  <c r="AI182" i="19"/>
  <c r="AI181" i="19"/>
  <c r="AI180" i="19"/>
  <c r="AI179" i="19"/>
  <c r="AI178" i="19"/>
  <c r="AI177" i="19"/>
  <c r="AI176" i="19"/>
  <c r="AI175" i="19"/>
  <c r="AI174" i="19"/>
  <c r="AI173" i="19"/>
  <c r="AI172" i="19"/>
  <c r="AI171" i="19"/>
  <c r="AI170" i="19"/>
  <c r="AI169" i="19"/>
  <c r="AI168" i="19"/>
  <c r="AI167" i="19"/>
  <c r="AI166" i="19"/>
  <c r="AI165" i="19"/>
  <c r="AI164" i="19"/>
  <c r="AI163" i="19"/>
  <c r="AI162" i="19"/>
  <c r="AI161" i="19"/>
  <c r="AI160" i="19"/>
  <c r="AI159" i="19"/>
  <c r="AI158" i="19"/>
  <c r="AI157" i="19"/>
  <c r="AI156" i="19"/>
  <c r="AI155" i="19"/>
  <c r="AI154" i="19"/>
  <c r="AI153" i="19"/>
  <c r="AI152" i="19"/>
  <c r="AI151" i="19"/>
  <c r="AI150" i="19"/>
  <c r="AI149" i="19"/>
  <c r="AI148" i="19"/>
  <c r="AI147" i="19"/>
  <c r="AI146" i="19"/>
  <c r="AI145" i="19"/>
  <c r="AI144" i="19"/>
  <c r="AI143" i="19"/>
  <c r="AI142" i="19"/>
  <c r="AI141" i="19"/>
  <c r="AI140" i="19"/>
  <c r="AI139" i="19"/>
  <c r="AI138" i="19"/>
  <c r="AI137" i="19"/>
  <c r="AI136" i="19"/>
  <c r="AI135" i="19"/>
  <c r="AI134" i="19"/>
  <c r="AI133" i="19"/>
  <c r="AI132" i="19"/>
  <c r="AI131" i="19"/>
  <c r="AI130" i="19"/>
  <c r="AI129" i="19"/>
  <c r="AI128" i="19"/>
  <c r="AI127" i="19"/>
  <c r="AI126" i="19"/>
  <c r="AI125" i="19"/>
  <c r="AI124" i="19"/>
  <c r="AI123" i="19"/>
  <c r="AI122" i="19"/>
  <c r="AI121" i="19"/>
  <c r="AI120" i="19"/>
  <c r="AI119" i="19"/>
  <c r="AI118" i="19"/>
  <c r="AI117" i="19"/>
  <c r="AI116" i="19"/>
  <c r="AI115" i="19"/>
  <c r="AI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I88" i="19"/>
  <c r="AI87" i="19"/>
  <c r="AI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I59" i="19"/>
  <c r="AI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I31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I2" i="19"/>
  <c r="K351" i="19"/>
  <c r="I351" i="19"/>
  <c r="G351" i="19"/>
  <c r="E351" i="19"/>
  <c r="C351" i="19"/>
  <c r="A351" i="19"/>
  <c r="K350" i="19"/>
  <c r="I350" i="19"/>
  <c r="G350" i="19"/>
  <c r="E350" i="19"/>
  <c r="C350" i="19"/>
  <c r="A350" i="19"/>
  <c r="K349" i="19"/>
  <c r="I349" i="19"/>
  <c r="G349" i="19"/>
  <c r="E349" i="19"/>
  <c r="C349" i="19"/>
  <c r="A349" i="19"/>
  <c r="K348" i="19"/>
  <c r="I348" i="19"/>
  <c r="G348" i="19"/>
  <c r="E348" i="19"/>
  <c r="C348" i="19"/>
  <c r="A348" i="19"/>
  <c r="K346" i="19"/>
  <c r="I346" i="19"/>
  <c r="G346" i="19"/>
  <c r="E346" i="19"/>
  <c r="C346" i="19"/>
  <c r="A346" i="19"/>
  <c r="K345" i="19"/>
  <c r="I345" i="19"/>
  <c r="G345" i="19"/>
  <c r="E345" i="19"/>
  <c r="C345" i="19"/>
  <c r="A345" i="19"/>
  <c r="K344" i="19"/>
  <c r="I344" i="19"/>
  <c r="G344" i="19"/>
  <c r="E344" i="19"/>
  <c r="C344" i="19"/>
  <c r="A344" i="19"/>
  <c r="K343" i="19"/>
  <c r="I343" i="19"/>
  <c r="G343" i="19"/>
  <c r="E343" i="19"/>
  <c r="C343" i="19"/>
  <c r="A343" i="19"/>
  <c r="K341" i="19"/>
  <c r="I341" i="19"/>
  <c r="G341" i="19"/>
  <c r="E341" i="19"/>
  <c r="C341" i="19"/>
  <c r="A341" i="19"/>
  <c r="K340" i="19"/>
  <c r="I340" i="19"/>
  <c r="G340" i="19"/>
  <c r="E340" i="19"/>
  <c r="C340" i="19"/>
  <c r="A340" i="19"/>
  <c r="K339" i="19"/>
  <c r="I339" i="19"/>
  <c r="G339" i="19"/>
  <c r="E339" i="19"/>
  <c r="C339" i="19"/>
  <c r="A339" i="19"/>
  <c r="K338" i="19"/>
  <c r="I338" i="19"/>
  <c r="G338" i="19"/>
  <c r="E338" i="19"/>
  <c r="C338" i="19"/>
  <c r="A338" i="19"/>
  <c r="K336" i="19"/>
  <c r="I336" i="19"/>
  <c r="G336" i="19"/>
  <c r="E336" i="19"/>
  <c r="C336" i="19"/>
  <c r="A336" i="19"/>
  <c r="K335" i="19"/>
  <c r="I335" i="19"/>
  <c r="G335" i="19"/>
  <c r="E335" i="19"/>
  <c r="C335" i="19"/>
  <c r="A335" i="19"/>
  <c r="K334" i="19"/>
  <c r="I334" i="19"/>
  <c r="G334" i="19"/>
  <c r="E334" i="19"/>
  <c r="C334" i="19"/>
  <c r="A334" i="19"/>
  <c r="K333" i="19"/>
  <c r="I333" i="19"/>
  <c r="G333" i="19"/>
  <c r="E333" i="19"/>
  <c r="C333" i="19"/>
  <c r="A333" i="19"/>
  <c r="K331" i="19"/>
  <c r="I331" i="19"/>
  <c r="G331" i="19"/>
  <c r="E331" i="19"/>
  <c r="C331" i="19"/>
  <c r="A331" i="19"/>
  <c r="K330" i="19"/>
  <c r="I330" i="19"/>
  <c r="G330" i="19"/>
  <c r="E330" i="19"/>
  <c r="C330" i="19"/>
  <c r="A330" i="19"/>
  <c r="K329" i="19"/>
  <c r="I329" i="19"/>
  <c r="G329" i="19"/>
  <c r="E329" i="19"/>
  <c r="C329" i="19"/>
  <c r="A329" i="19"/>
  <c r="K328" i="19"/>
  <c r="I328" i="19"/>
  <c r="G328" i="19"/>
  <c r="E328" i="19"/>
  <c r="C328" i="19"/>
  <c r="A328" i="19"/>
  <c r="K326" i="19"/>
  <c r="I326" i="19"/>
  <c r="G326" i="19"/>
  <c r="E326" i="19"/>
  <c r="C326" i="19"/>
  <c r="A326" i="19"/>
  <c r="K325" i="19"/>
  <c r="I325" i="19"/>
  <c r="G325" i="19"/>
  <c r="E325" i="19"/>
  <c r="C325" i="19"/>
  <c r="A325" i="19"/>
  <c r="K324" i="19"/>
  <c r="I324" i="19"/>
  <c r="G324" i="19"/>
  <c r="E324" i="19"/>
  <c r="C324" i="19"/>
  <c r="A324" i="19"/>
  <c r="K323" i="19"/>
  <c r="I323" i="19"/>
  <c r="G323" i="19"/>
  <c r="E323" i="19"/>
  <c r="C323" i="19"/>
  <c r="A323" i="19"/>
  <c r="K321" i="19"/>
  <c r="I321" i="19"/>
  <c r="G321" i="19"/>
  <c r="E321" i="19"/>
  <c r="C321" i="19"/>
  <c r="A321" i="19"/>
  <c r="K320" i="19"/>
  <c r="I320" i="19"/>
  <c r="G320" i="19"/>
  <c r="E320" i="19"/>
  <c r="C320" i="19"/>
  <c r="A320" i="19"/>
  <c r="K319" i="19"/>
  <c r="I319" i="19"/>
  <c r="G319" i="19"/>
  <c r="E319" i="19"/>
  <c r="C319" i="19"/>
  <c r="A319" i="19"/>
  <c r="K318" i="19"/>
  <c r="I318" i="19"/>
  <c r="G318" i="19"/>
  <c r="E318" i="19"/>
  <c r="C318" i="19"/>
  <c r="A318" i="19"/>
  <c r="K296" i="19"/>
  <c r="I296" i="19"/>
  <c r="G296" i="19"/>
  <c r="E296" i="19"/>
  <c r="C296" i="19"/>
  <c r="A296" i="19"/>
  <c r="K295" i="19"/>
  <c r="I295" i="19"/>
  <c r="G295" i="19"/>
  <c r="E295" i="19"/>
  <c r="C295" i="19"/>
  <c r="A295" i="19"/>
  <c r="K294" i="19"/>
  <c r="I294" i="19"/>
  <c r="G294" i="19"/>
  <c r="E294" i="19"/>
  <c r="C294" i="19"/>
  <c r="A294" i="19"/>
  <c r="K293" i="19"/>
  <c r="I293" i="19"/>
  <c r="G293" i="19"/>
  <c r="E293" i="19"/>
  <c r="C293" i="19"/>
  <c r="A293" i="19"/>
  <c r="K291" i="19"/>
  <c r="I291" i="19"/>
  <c r="G291" i="19"/>
  <c r="E291" i="19"/>
  <c r="C291" i="19"/>
  <c r="A291" i="19"/>
  <c r="K290" i="19"/>
  <c r="I290" i="19"/>
  <c r="G290" i="19"/>
  <c r="E290" i="19"/>
  <c r="C290" i="19"/>
  <c r="A290" i="19"/>
  <c r="K289" i="19"/>
  <c r="I289" i="19"/>
  <c r="G289" i="19"/>
  <c r="E289" i="19"/>
  <c r="C289" i="19"/>
  <c r="A289" i="19"/>
  <c r="K288" i="19"/>
  <c r="I288" i="19"/>
  <c r="G288" i="19"/>
  <c r="E288" i="19"/>
  <c r="C288" i="19"/>
  <c r="A288" i="19"/>
  <c r="K286" i="19"/>
  <c r="I286" i="19"/>
  <c r="G286" i="19"/>
  <c r="E286" i="19"/>
  <c r="C286" i="19"/>
  <c r="A286" i="19"/>
  <c r="K285" i="19"/>
  <c r="I285" i="19"/>
  <c r="G285" i="19"/>
  <c r="E285" i="19"/>
  <c r="C285" i="19"/>
  <c r="A285" i="19"/>
  <c r="K284" i="19"/>
  <c r="I284" i="19"/>
  <c r="G284" i="19"/>
  <c r="E284" i="19"/>
  <c r="C284" i="19"/>
  <c r="A284" i="19"/>
  <c r="K283" i="19"/>
  <c r="I283" i="19"/>
  <c r="G283" i="19"/>
  <c r="E283" i="19"/>
  <c r="C283" i="19"/>
  <c r="A283" i="19"/>
  <c r="K281" i="19"/>
  <c r="I281" i="19"/>
  <c r="G281" i="19"/>
  <c r="E281" i="19"/>
  <c r="C281" i="19"/>
  <c r="A281" i="19"/>
  <c r="K280" i="19"/>
  <c r="I280" i="19"/>
  <c r="G280" i="19"/>
  <c r="E280" i="19"/>
  <c r="C280" i="19"/>
  <c r="A280" i="19"/>
  <c r="K279" i="19"/>
  <c r="I279" i="19"/>
  <c r="G279" i="19"/>
  <c r="E279" i="19"/>
  <c r="C279" i="19"/>
  <c r="A279" i="19"/>
  <c r="K278" i="19"/>
  <c r="I278" i="19"/>
  <c r="G278" i="19"/>
  <c r="E278" i="19"/>
  <c r="C278" i="19"/>
  <c r="A278" i="19"/>
  <c r="K276" i="19"/>
  <c r="I276" i="19"/>
  <c r="G276" i="19"/>
  <c r="E276" i="19"/>
  <c r="C276" i="19"/>
  <c r="A276" i="19"/>
  <c r="K275" i="19"/>
  <c r="I275" i="19"/>
  <c r="G275" i="19"/>
  <c r="E275" i="19"/>
  <c r="C275" i="19"/>
  <c r="A275" i="19"/>
  <c r="K274" i="19"/>
  <c r="I274" i="19"/>
  <c r="G274" i="19"/>
  <c r="E274" i="19"/>
  <c r="C274" i="19"/>
  <c r="A274" i="19"/>
  <c r="K273" i="19"/>
  <c r="I273" i="19"/>
  <c r="G273" i="19"/>
  <c r="E273" i="19"/>
  <c r="C273" i="19"/>
  <c r="A273" i="19"/>
  <c r="K271" i="19"/>
  <c r="I271" i="19"/>
  <c r="G271" i="19"/>
  <c r="E271" i="19"/>
  <c r="C271" i="19"/>
  <c r="A271" i="19"/>
  <c r="K270" i="19"/>
  <c r="I270" i="19"/>
  <c r="G270" i="19"/>
  <c r="E270" i="19"/>
  <c r="C270" i="19"/>
  <c r="A270" i="19"/>
  <c r="K269" i="19"/>
  <c r="I269" i="19"/>
  <c r="G269" i="19"/>
  <c r="E269" i="19"/>
  <c r="C269" i="19"/>
  <c r="A269" i="19"/>
  <c r="K268" i="19"/>
  <c r="I268" i="19"/>
  <c r="G268" i="19"/>
  <c r="E268" i="19"/>
  <c r="C268" i="19"/>
  <c r="A268" i="19"/>
  <c r="K246" i="19"/>
  <c r="I246" i="19"/>
  <c r="G246" i="19"/>
  <c r="E246" i="19"/>
  <c r="C246" i="19"/>
  <c r="A246" i="19"/>
  <c r="K245" i="19"/>
  <c r="I245" i="19"/>
  <c r="G245" i="19"/>
  <c r="E245" i="19"/>
  <c r="C245" i="19"/>
  <c r="A245" i="19"/>
  <c r="K244" i="19"/>
  <c r="I244" i="19"/>
  <c r="G244" i="19"/>
  <c r="E244" i="19"/>
  <c r="C244" i="19"/>
  <c r="A244" i="19"/>
  <c r="K243" i="19"/>
  <c r="I243" i="19"/>
  <c r="G243" i="19"/>
  <c r="E243" i="19"/>
  <c r="C243" i="19"/>
  <c r="A243" i="19"/>
  <c r="K241" i="19"/>
  <c r="I241" i="19"/>
  <c r="G241" i="19"/>
  <c r="E241" i="19"/>
  <c r="C241" i="19"/>
  <c r="A241" i="19"/>
  <c r="K240" i="19"/>
  <c r="I240" i="19"/>
  <c r="G240" i="19"/>
  <c r="E240" i="19"/>
  <c r="C240" i="19"/>
  <c r="A240" i="19"/>
  <c r="K239" i="19"/>
  <c r="I239" i="19"/>
  <c r="G239" i="19"/>
  <c r="E239" i="19"/>
  <c r="C239" i="19"/>
  <c r="A239" i="19"/>
  <c r="K238" i="19"/>
  <c r="I238" i="19"/>
  <c r="G238" i="19"/>
  <c r="E238" i="19"/>
  <c r="C238" i="19"/>
  <c r="A238" i="19"/>
  <c r="K236" i="19"/>
  <c r="I236" i="19"/>
  <c r="G236" i="19"/>
  <c r="E236" i="19"/>
  <c r="C236" i="19"/>
  <c r="A236" i="19"/>
  <c r="K235" i="19"/>
  <c r="I235" i="19"/>
  <c r="G235" i="19"/>
  <c r="E235" i="19"/>
  <c r="C235" i="19"/>
  <c r="A235" i="19"/>
  <c r="K234" i="19"/>
  <c r="I234" i="19"/>
  <c r="G234" i="19"/>
  <c r="E234" i="19"/>
  <c r="C234" i="19"/>
  <c r="A234" i="19"/>
  <c r="K233" i="19"/>
  <c r="I233" i="19"/>
  <c r="G233" i="19"/>
  <c r="E233" i="19"/>
  <c r="C233" i="19"/>
  <c r="A233" i="19"/>
  <c r="K231" i="19"/>
  <c r="I231" i="19"/>
  <c r="G231" i="19"/>
  <c r="E231" i="19"/>
  <c r="C231" i="19"/>
  <c r="A231" i="19"/>
  <c r="K230" i="19"/>
  <c r="I230" i="19"/>
  <c r="G230" i="19"/>
  <c r="E230" i="19"/>
  <c r="C230" i="19"/>
  <c r="A230" i="19"/>
  <c r="K229" i="19"/>
  <c r="I229" i="19"/>
  <c r="G229" i="19"/>
  <c r="E229" i="19"/>
  <c r="C229" i="19"/>
  <c r="A229" i="19"/>
  <c r="K228" i="19"/>
  <c r="I228" i="19"/>
  <c r="G228" i="19"/>
  <c r="E228" i="19"/>
  <c r="C228" i="19"/>
  <c r="A228" i="19"/>
  <c r="K226" i="19"/>
  <c r="I226" i="19"/>
  <c r="G226" i="19"/>
  <c r="E226" i="19"/>
  <c r="C226" i="19"/>
  <c r="A226" i="19"/>
  <c r="K225" i="19"/>
  <c r="I225" i="19"/>
  <c r="G225" i="19"/>
  <c r="E225" i="19"/>
  <c r="C225" i="19"/>
  <c r="A225" i="19"/>
  <c r="K224" i="19"/>
  <c r="I224" i="19"/>
  <c r="G224" i="19"/>
  <c r="E224" i="19"/>
  <c r="C224" i="19"/>
  <c r="A224" i="19"/>
  <c r="K223" i="19"/>
  <c r="I223" i="19"/>
  <c r="G223" i="19"/>
  <c r="E223" i="19"/>
  <c r="C223" i="19"/>
  <c r="A223" i="19"/>
  <c r="K221" i="19"/>
  <c r="I221" i="19"/>
  <c r="G221" i="19"/>
  <c r="E221" i="19"/>
  <c r="C221" i="19"/>
  <c r="A221" i="19"/>
  <c r="K220" i="19"/>
  <c r="I220" i="19"/>
  <c r="G220" i="19"/>
  <c r="E220" i="19"/>
  <c r="C220" i="19"/>
  <c r="A220" i="19"/>
  <c r="K219" i="19"/>
  <c r="I219" i="19"/>
  <c r="G219" i="19"/>
  <c r="E219" i="19"/>
  <c r="C219" i="19"/>
  <c r="A219" i="19"/>
  <c r="K218" i="19"/>
  <c r="I218" i="19"/>
  <c r="G218" i="19"/>
  <c r="E218" i="19"/>
  <c r="C218" i="19"/>
  <c r="A218" i="19"/>
  <c r="K216" i="19"/>
  <c r="I216" i="19"/>
  <c r="G216" i="19"/>
  <c r="E216" i="19"/>
  <c r="C216" i="19"/>
  <c r="A216" i="19"/>
  <c r="K215" i="19"/>
  <c r="I215" i="19"/>
  <c r="G215" i="19"/>
  <c r="E215" i="19"/>
  <c r="C215" i="19"/>
  <c r="A215" i="19"/>
  <c r="K214" i="19"/>
  <c r="I214" i="19"/>
  <c r="G214" i="19"/>
  <c r="E214" i="19"/>
  <c r="C214" i="19"/>
  <c r="A214" i="19"/>
  <c r="K213" i="19"/>
  <c r="I213" i="19"/>
  <c r="G213" i="19"/>
  <c r="E213" i="19"/>
  <c r="C213" i="19"/>
  <c r="A213" i="19"/>
  <c r="K211" i="19"/>
  <c r="I211" i="19"/>
  <c r="G211" i="19"/>
  <c r="E211" i="19"/>
  <c r="C211" i="19"/>
  <c r="A211" i="19"/>
  <c r="K210" i="19"/>
  <c r="I210" i="19"/>
  <c r="G210" i="19"/>
  <c r="E210" i="19"/>
  <c r="C210" i="19"/>
  <c r="A210" i="19"/>
  <c r="K209" i="19"/>
  <c r="I209" i="19"/>
  <c r="G209" i="19"/>
  <c r="E209" i="19"/>
  <c r="C209" i="19"/>
  <c r="A209" i="19"/>
  <c r="K208" i="19"/>
  <c r="I208" i="19"/>
  <c r="G208" i="19"/>
  <c r="E208" i="19"/>
  <c r="C208" i="19"/>
  <c r="A208" i="19"/>
  <c r="K206" i="19"/>
  <c r="I206" i="19"/>
  <c r="G206" i="19"/>
  <c r="E206" i="19"/>
  <c r="C206" i="19"/>
  <c r="A206" i="19"/>
  <c r="K205" i="19"/>
  <c r="I205" i="19"/>
  <c r="G205" i="19"/>
  <c r="E205" i="19"/>
  <c r="C205" i="19"/>
  <c r="A205" i="19"/>
  <c r="K204" i="19"/>
  <c r="I204" i="19"/>
  <c r="G204" i="19"/>
  <c r="E204" i="19"/>
  <c r="C204" i="19"/>
  <c r="A204" i="19"/>
  <c r="K203" i="19"/>
  <c r="I203" i="19"/>
  <c r="G203" i="19"/>
  <c r="E203" i="19"/>
  <c r="C203" i="19"/>
  <c r="A203" i="19"/>
  <c r="K201" i="19"/>
  <c r="I201" i="19"/>
  <c r="G201" i="19"/>
  <c r="E201" i="19"/>
  <c r="C201" i="19"/>
  <c r="A201" i="19"/>
  <c r="K200" i="19"/>
  <c r="I200" i="19"/>
  <c r="G200" i="19"/>
  <c r="E200" i="19"/>
  <c r="C200" i="19"/>
  <c r="A200" i="19"/>
  <c r="K199" i="19"/>
  <c r="I199" i="19"/>
  <c r="G199" i="19"/>
  <c r="E199" i="19"/>
  <c r="C199" i="19"/>
  <c r="A199" i="19"/>
  <c r="K198" i="19"/>
  <c r="I198" i="19"/>
  <c r="G198" i="19"/>
  <c r="E198" i="19"/>
  <c r="C198" i="19"/>
  <c r="A198" i="19"/>
  <c r="K196" i="19"/>
  <c r="I196" i="19"/>
  <c r="G196" i="19"/>
  <c r="E196" i="19"/>
  <c r="C196" i="19"/>
  <c r="A196" i="19"/>
  <c r="K195" i="19"/>
  <c r="I195" i="19"/>
  <c r="G195" i="19"/>
  <c r="E195" i="19"/>
  <c r="C195" i="19"/>
  <c r="A195" i="19"/>
  <c r="K194" i="19"/>
  <c r="I194" i="19"/>
  <c r="G194" i="19"/>
  <c r="E194" i="19"/>
  <c r="C194" i="19"/>
  <c r="A194" i="19"/>
  <c r="K193" i="19"/>
  <c r="I193" i="19"/>
  <c r="G193" i="19"/>
  <c r="E193" i="19"/>
  <c r="C193" i="19"/>
  <c r="A193" i="19"/>
  <c r="K191" i="19"/>
  <c r="I191" i="19"/>
  <c r="G191" i="19"/>
  <c r="E191" i="19"/>
  <c r="C191" i="19"/>
  <c r="A191" i="19"/>
  <c r="K190" i="19"/>
  <c r="I190" i="19"/>
  <c r="G190" i="19"/>
  <c r="E190" i="19"/>
  <c r="C190" i="19"/>
  <c r="A190" i="19"/>
  <c r="K189" i="19"/>
  <c r="I189" i="19"/>
  <c r="G189" i="19"/>
  <c r="E189" i="19"/>
  <c r="C189" i="19"/>
  <c r="A189" i="19"/>
  <c r="K188" i="19"/>
  <c r="I188" i="19"/>
  <c r="G188" i="19"/>
  <c r="E188" i="19"/>
  <c r="C188" i="19"/>
  <c r="A188" i="19"/>
  <c r="K186" i="19"/>
  <c r="I186" i="19"/>
  <c r="G186" i="19"/>
  <c r="E186" i="19"/>
  <c r="C186" i="19"/>
  <c r="A186" i="19"/>
  <c r="K185" i="19"/>
  <c r="I185" i="19"/>
  <c r="G185" i="19"/>
  <c r="E185" i="19"/>
  <c r="C185" i="19"/>
  <c r="A185" i="19"/>
  <c r="K184" i="19"/>
  <c r="I184" i="19"/>
  <c r="G184" i="19"/>
  <c r="E184" i="19"/>
  <c r="C184" i="19"/>
  <c r="A184" i="19"/>
  <c r="K183" i="19"/>
  <c r="I183" i="19"/>
  <c r="G183" i="19"/>
  <c r="E183" i="19"/>
  <c r="C183" i="19"/>
  <c r="A183" i="19"/>
  <c r="K181" i="19"/>
  <c r="I181" i="19"/>
  <c r="G181" i="19"/>
  <c r="E181" i="19"/>
  <c r="C181" i="19"/>
  <c r="A181" i="19"/>
  <c r="K180" i="19"/>
  <c r="I180" i="19"/>
  <c r="G180" i="19"/>
  <c r="E180" i="19"/>
  <c r="C180" i="19"/>
  <c r="A180" i="19"/>
  <c r="K179" i="19"/>
  <c r="I179" i="19"/>
  <c r="G179" i="19"/>
  <c r="E179" i="19"/>
  <c r="C179" i="19"/>
  <c r="A179" i="19"/>
  <c r="K178" i="19"/>
  <c r="I178" i="19"/>
  <c r="G178" i="19"/>
  <c r="E178" i="19"/>
  <c r="C178" i="19"/>
  <c r="A178" i="19"/>
  <c r="K176" i="19"/>
  <c r="I176" i="19"/>
  <c r="G176" i="19"/>
  <c r="E176" i="19"/>
  <c r="C176" i="19"/>
  <c r="A176" i="19"/>
  <c r="K175" i="19"/>
  <c r="I175" i="19"/>
  <c r="G175" i="19"/>
  <c r="E175" i="19"/>
  <c r="C175" i="19"/>
  <c r="A175" i="19"/>
  <c r="K174" i="19"/>
  <c r="I174" i="19"/>
  <c r="G174" i="19"/>
  <c r="E174" i="19"/>
  <c r="C174" i="19"/>
  <c r="A174" i="19"/>
  <c r="K173" i="19"/>
  <c r="I173" i="19"/>
  <c r="G173" i="19"/>
  <c r="E173" i="19"/>
  <c r="C173" i="19"/>
  <c r="A173" i="19"/>
  <c r="K171" i="19"/>
  <c r="I171" i="19"/>
  <c r="G171" i="19"/>
  <c r="E171" i="19"/>
  <c r="C171" i="19"/>
  <c r="A171" i="19"/>
  <c r="K170" i="19"/>
  <c r="I170" i="19"/>
  <c r="G170" i="19"/>
  <c r="E170" i="19"/>
  <c r="C170" i="19"/>
  <c r="A170" i="19"/>
  <c r="K169" i="19"/>
  <c r="I169" i="19"/>
  <c r="G169" i="19"/>
  <c r="E169" i="19"/>
  <c r="C169" i="19"/>
  <c r="A169" i="19"/>
  <c r="K168" i="19"/>
  <c r="I168" i="19"/>
  <c r="G168" i="19"/>
  <c r="E168" i="19"/>
  <c r="C168" i="19"/>
  <c r="A168" i="19"/>
  <c r="K166" i="19"/>
  <c r="I166" i="19"/>
  <c r="G166" i="19"/>
  <c r="E166" i="19"/>
  <c r="C166" i="19"/>
  <c r="A166" i="19"/>
  <c r="K165" i="19"/>
  <c r="I165" i="19"/>
  <c r="G165" i="19"/>
  <c r="E165" i="19"/>
  <c r="C165" i="19"/>
  <c r="A165" i="19"/>
  <c r="K164" i="19"/>
  <c r="I164" i="19"/>
  <c r="G164" i="19"/>
  <c r="E164" i="19"/>
  <c r="C164" i="19"/>
  <c r="A164" i="19"/>
  <c r="K163" i="19"/>
  <c r="I163" i="19"/>
  <c r="G163" i="19"/>
  <c r="E163" i="19"/>
  <c r="C163" i="19"/>
  <c r="A163" i="19"/>
  <c r="K161" i="19"/>
  <c r="I161" i="19"/>
  <c r="G161" i="19"/>
  <c r="E161" i="19"/>
  <c r="C161" i="19"/>
  <c r="A161" i="19"/>
  <c r="K160" i="19"/>
  <c r="I160" i="19"/>
  <c r="G160" i="19"/>
  <c r="E160" i="19"/>
  <c r="C160" i="19"/>
  <c r="A160" i="19"/>
  <c r="K159" i="19"/>
  <c r="I159" i="19"/>
  <c r="G159" i="19"/>
  <c r="E159" i="19"/>
  <c r="C159" i="19"/>
  <c r="A159" i="19"/>
  <c r="K158" i="19"/>
  <c r="I158" i="19"/>
  <c r="G158" i="19"/>
  <c r="E158" i="19"/>
  <c r="C158" i="19"/>
  <c r="A158" i="19"/>
  <c r="K156" i="19"/>
  <c r="I156" i="19"/>
  <c r="G156" i="19"/>
  <c r="E156" i="19"/>
  <c r="C156" i="19"/>
  <c r="A156" i="19"/>
  <c r="K155" i="19"/>
  <c r="I155" i="19"/>
  <c r="G155" i="19"/>
  <c r="E155" i="19"/>
  <c r="C155" i="19"/>
  <c r="A155" i="19"/>
  <c r="K154" i="19"/>
  <c r="I154" i="19"/>
  <c r="G154" i="19"/>
  <c r="E154" i="19"/>
  <c r="C154" i="19"/>
  <c r="A154" i="19"/>
  <c r="K153" i="19"/>
  <c r="I153" i="19"/>
  <c r="G153" i="19"/>
  <c r="E153" i="19"/>
  <c r="C153" i="19"/>
  <c r="A153" i="19"/>
  <c r="K151" i="19"/>
  <c r="I151" i="19"/>
  <c r="G151" i="19"/>
  <c r="E151" i="19"/>
  <c r="C151" i="19"/>
  <c r="A151" i="19"/>
  <c r="K150" i="19"/>
  <c r="I150" i="19"/>
  <c r="G150" i="19"/>
  <c r="E150" i="19"/>
  <c r="C150" i="19"/>
  <c r="A150" i="19"/>
  <c r="K149" i="19"/>
  <c r="I149" i="19"/>
  <c r="G149" i="19"/>
  <c r="E149" i="19"/>
  <c r="C149" i="19"/>
  <c r="A149" i="19"/>
  <c r="K148" i="19"/>
  <c r="I148" i="19"/>
  <c r="G148" i="19"/>
  <c r="E148" i="19"/>
  <c r="C148" i="19"/>
  <c r="A148" i="19"/>
  <c r="K146" i="19"/>
  <c r="I146" i="19"/>
  <c r="G146" i="19"/>
  <c r="E146" i="19"/>
  <c r="C146" i="19"/>
  <c r="A146" i="19"/>
  <c r="K145" i="19"/>
  <c r="I145" i="19"/>
  <c r="G145" i="19"/>
  <c r="E145" i="19"/>
  <c r="C145" i="19"/>
  <c r="A145" i="19"/>
  <c r="K144" i="19"/>
  <c r="I144" i="19"/>
  <c r="G144" i="19"/>
  <c r="E144" i="19"/>
  <c r="C144" i="19"/>
  <c r="A144" i="19"/>
  <c r="K143" i="19"/>
  <c r="I143" i="19"/>
  <c r="G143" i="19"/>
  <c r="E143" i="19"/>
  <c r="C143" i="19"/>
  <c r="A143" i="19"/>
  <c r="K141" i="19"/>
  <c r="I141" i="19"/>
  <c r="G141" i="19"/>
  <c r="E141" i="19"/>
  <c r="C141" i="19"/>
  <c r="A141" i="19"/>
  <c r="K140" i="19"/>
  <c r="I140" i="19"/>
  <c r="G140" i="19"/>
  <c r="E140" i="19"/>
  <c r="C140" i="19"/>
  <c r="A140" i="19"/>
  <c r="K139" i="19"/>
  <c r="I139" i="19"/>
  <c r="G139" i="19"/>
  <c r="E139" i="19"/>
  <c r="C139" i="19"/>
  <c r="A139" i="19"/>
  <c r="K138" i="19"/>
  <c r="I138" i="19"/>
  <c r="G138" i="19"/>
  <c r="E138" i="19"/>
  <c r="C138" i="19"/>
  <c r="A138" i="19"/>
  <c r="K136" i="19"/>
  <c r="I136" i="19"/>
  <c r="G136" i="19"/>
  <c r="E136" i="19"/>
  <c r="C136" i="19"/>
  <c r="A136" i="19"/>
  <c r="K135" i="19"/>
  <c r="I135" i="19"/>
  <c r="G135" i="19"/>
  <c r="E135" i="19"/>
  <c r="C135" i="19"/>
  <c r="A135" i="19"/>
  <c r="K134" i="19"/>
  <c r="I134" i="19"/>
  <c r="G134" i="19"/>
  <c r="E134" i="19"/>
  <c r="C134" i="19"/>
  <c r="A134" i="19"/>
  <c r="K133" i="19"/>
  <c r="I133" i="19"/>
  <c r="G133" i="19"/>
  <c r="E133" i="19"/>
  <c r="C133" i="19"/>
  <c r="A133" i="19"/>
  <c r="K131" i="19"/>
  <c r="I131" i="19"/>
  <c r="G131" i="19"/>
  <c r="E131" i="19"/>
  <c r="C131" i="19"/>
  <c r="A131" i="19"/>
  <c r="K130" i="19"/>
  <c r="I130" i="19"/>
  <c r="G130" i="19"/>
  <c r="E130" i="19"/>
  <c r="C130" i="19"/>
  <c r="A130" i="19"/>
  <c r="K129" i="19"/>
  <c r="I129" i="19"/>
  <c r="G129" i="19"/>
  <c r="E129" i="19"/>
  <c r="C129" i="19"/>
  <c r="A129" i="19"/>
  <c r="K128" i="19"/>
  <c r="I128" i="19"/>
  <c r="G128" i="19"/>
  <c r="E128" i="19"/>
  <c r="C128" i="19"/>
  <c r="A128" i="19"/>
  <c r="K126" i="19"/>
  <c r="I126" i="19"/>
  <c r="G126" i="19"/>
  <c r="E126" i="19"/>
  <c r="C126" i="19"/>
  <c r="A126" i="19"/>
  <c r="K125" i="19"/>
  <c r="I125" i="19"/>
  <c r="G125" i="19"/>
  <c r="E125" i="19"/>
  <c r="C125" i="19"/>
  <c r="A125" i="19"/>
  <c r="K124" i="19"/>
  <c r="I124" i="19"/>
  <c r="G124" i="19"/>
  <c r="E124" i="19"/>
  <c r="C124" i="19"/>
  <c r="A124" i="19"/>
  <c r="K123" i="19"/>
  <c r="I123" i="19"/>
  <c r="G123" i="19"/>
  <c r="E123" i="19"/>
  <c r="C123" i="19"/>
  <c r="A123" i="19"/>
  <c r="K121" i="19"/>
  <c r="I121" i="19"/>
  <c r="G121" i="19"/>
  <c r="E121" i="19"/>
  <c r="C121" i="19"/>
  <c r="A121" i="19"/>
  <c r="K120" i="19"/>
  <c r="I120" i="19"/>
  <c r="G120" i="19"/>
  <c r="E120" i="19"/>
  <c r="C120" i="19"/>
  <c r="A120" i="19"/>
  <c r="K119" i="19"/>
  <c r="I119" i="19"/>
  <c r="G119" i="19"/>
  <c r="E119" i="19"/>
  <c r="C119" i="19"/>
  <c r="A119" i="19"/>
  <c r="K118" i="19"/>
  <c r="I118" i="19"/>
  <c r="G118" i="19"/>
  <c r="E118" i="19"/>
  <c r="C118" i="19"/>
  <c r="A118" i="19"/>
  <c r="K116" i="19"/>
  <c r="I116" i="19"/>
  <c r="G116" i="19"/>
  <c r="E116" i="19"/>
  <c r="C116" i="19"/>
  <c r="A116" i="19"/>
  <c r="K115" i="19"/>
  <c r="I115" i="19"/>
  <c r="G115" i="19"/>
  <c r="E115" i="19"/>
  <c r="C115" i="19"/>
  <c r="A115" i="19"/>
  <c r="K114" i="19"/>
  <c r="I114" i="19"/>
  <c r="G114" i="19"/>
  <c r="E114" i="19"/>
  <c r="C114" i="19"/>
  <c r="A114" i="19"/>
  <c r="K113" i="19"/>
  <c r="I113" i="19"/>
  <c r="G113" i="19"/>
  <c r="E113" i="19"/>
  <c r="C113" i="19"/>
  <c r="A113" i="19"/>
  <c r="K111" i="19"/>
  <c r="I111" i="19"/>
  <c r="G111" i="19"/>
  <c r="E111" i="19"/>
  <c r="C111" i="19"/>
  <c r="A111" i="19"/>
  <c r="K110" i="19"/>
  <c r="I110" i="19"/>
  <c r="G110" i="19"/>
  <c r="E110" i="19"/>
  <c r="C110" i="19"/>
  <c r="A110" i="19"/>
  <c r="K109" i="19"/>
  <c r="I109" i="19"/>
  <c r="G109" i="19"/>
  <c r="E109" i="19"/>
  <c r="C109" i="19"/>
  <c r="A109" i="19"/>
  <c r="K108" i="19"/>
  <c r="I108" i="19"/>
  <c r="G108" i="19"/>
  <c r="E108" i="19"/>
  <c r="C108" i="19"/>
  <c r="A108" i="19"/>
  <c r="K106" i="19"/>
  <c r="I106" i="19"/>
  <c r="G106" i="19"/>
  <c r="E106" i="19"/>
  <c r="C106" i="19"/>
  <c r="A106" i="19"/>
  <c r="K105" i="19"/>
  <c r="I105" i="19"/>
  <c r="G105" i="19"/>
  <c r="E105" i="19"/>
  <c r="C105" i="19"/>
  <c r="A105" i="19"/>
  <c r="K104" i="19"/>
  <c r="I104" i="19"/>
  <c r="G104" i="19"/>
  <c r="E104" i="19"/>
  <c r="C104" i="19"/>
  <c r="A104" i="19"/>
  <c r="K103" i="19"/>
  <c r="I103" i="19"/>
  <c r="G103" i="19"/>
  <c r="E103" i="19"/>
  <c r="C103" i="19"/>
  <c r="A103" i="19"/>
  <c r="K101" i="19"/>
  <c r="I101" i="19"/>
  <c r="G101" i="19"/>
  <c r="E101" i="19"/>
  <c r="C101" i="19"/>
  <c r="A101" i="19"/>
  <c r="K100" i="19"/>
  <c r="I100" i="19"/>
  <c r="G100" i="19"/>
  <c r="E100" i="19"/>
  <c r="C100" i="19"/>
  <c r="A100" i="19"/>
  <c r="K99" i="19"/>
  <c r="I99" i="19"/>
  <c r="G99" i="19"/>
  <c r="E99" i="19"/>
  <c r="C99" i="19"/>
  <c r="A99" i="19"/>
  <c r="K98" i="19"/>
  <c r="I98" i="19"/>
  <c r="G98" i="19"/>
  <c r="E98" i="19"/>
  <c r="C98" i="19"/>
  <c r="A98" i="19"/>
  <c r="K96" i="19"/>
  <c r="I96" i="19"/>
  <c r="G96" i="19"/>
  <c r="E96" i="19"/>
  <c r="C96" i="19"/>
  <c r="A96" i="19"/>
  <c r="K95" i="19"/>
  <c r="I95" i="19"/>
  <c r="G95" i="19"/>
  <c r="E95" i="19"/>
  <c r="C95" i="19"/>
  <c r="A95" i="19"/>
  <c r="K94" i="19"/>
  <c r="I94" i="19"/>
  <c r="G94" i="19"/>
  <c r="E94" i="19"/>
  <c r="C94" i="19"/>
  <c r="A94" i="19"/>
  <c r="K93" i="19"/>
  <c r="I93" i="19"/>
  <c r="G93" i="19"/>
  <c r="E93" i="19"/>
  <c r="C93" i="19"/>
  <c r="A93" i="19"/>
  <c r="K91" i="19"/>
  <c r="I91" i="19"/>
  <c r="G91" i="19"/>
  <c r="E91" i="19"/>
  <c r="C91" i="19"/>
  <c r="A91" i="19"/>
  <c r="K90" i="19"/>
  <c r="I90" i="19"/>
  <c r="G90" i="19"/>
  <c r="E90" i="19"/>
  <c r="C90" i="19"/>
  <c r="A90" i="19"/>
  <c r="K89" i="19"/>
  <c r="I89" i="19"/>
  <c r="G89" i="19"/>
  <c r="E89" i="19"/>
  <c r="C89" i="19"/>
  <c r="A89" i="19"/>
  <c r="K88" i="19"/>
  <c r="I88" i="19"/>
  <c r="G88" i="19"/>
  <c r="E88" i="19"/>
  <c r="C88" i="19"/>
  <c r="A88" i="19"/>
  <c r="K86" i="19"/>
  <c r="I86" i="19"/>
  <c r="G86" i="19"/>
  <c r="E86" i="19"/>
  <c r="C86" i="19"/>
  <c r="A86" i="19"/>
  <c r="K85" i="19"/>
  <c r="I85" i="19"/>
  <c r="G85" i="19"/>
  <c r="E85" i="19"/>
  <c r="C85" i="19"/>
  <c r="A85" i="19"/>
  <c r="K84" i="19"/>
  <c r="I84" i="19"/>
  <c r="G84" i="19"/>
  <c r="E84" i="19"/>
  <c r="C84" i="19"/>
  <c r="A84" i="19"/>
  <c r="K83" i="19"/>
  <c r="I83" i="19"/>
  <c r="G83" i="19"/>
  <c r="E83" i="19"/>
  <c r="C83" i="19"/>
  <c r="A83" i="19"/>
  <c r="K81" i="19"/>
  <c r="I81" i="19"/>
  <c r="G81" i="19"/>
  <c r="E81" i="19"/>
  <c r="C81" i="19"/>
  <c r="A81" i="19"/>
  <c r="K80" i="19"/>
  <c r="I80" i="19"/>
  <c r="G80" i="19"/>
  <c r="E80" i="19"/>
  <c r="C80" i="19"/>
  <c r="A80" i="19"/>
  <c r="K79" i="19"/>
  <c r="I79" i="19"/>
  <c r="G79" i="19"/>
  <c r="E79" i="19"/>
  <c r="C79" i="19"/>
  <c r="A79" i="19"/>
  <c r="K78" i="19"/>
  <c r="I78" i="19"/>
  <c r="G78" i="19"/>
  <c r="E78" i="19"/>
  <c r="C78" i="19"/>
  <c r="A78" i="19"/>
  <c r="K76" i="19"/>
  <c r="I76" i="19"/>
  <c r="G76" i="19"/>
  <c r="E76" i="19"/>
  <c r="C76" i="19"/>
  <c r="A76" i="19"/>
  <c r="K75" i="19"/>
  <c r="I75" i="19"/>
  <c r="G75" i="19"/>
  <c r="E75" i="19"/>
  <c r="C75" i="19"/>
  <c r="A75" i="19"/>
  <c r="K74" i="19"/>
  <c r="I74" i="19"/>
  <c r="G74" i="19"/>
  <c r="E74" i="19"/>
  <c r="C74" i="19"/>
  <c r="A74" i="19"/>
  <c r="K73" i="19"/>
  <c r="I73" i="19"/>
  <c r="G73" i="19"/>
  <c r="E73" i="19"/>
  <c r="C73" i="19"/>
  <c r="A73" i="19"/>
  <c r="K71" i="19"/>
  <c r="I71" i="19"/>
  <c r="G71" i="19"/>
  <c r="E71" i="19"/>
  <c r="C71" i="19"/>
  <c r="A71" i="19"/>
  <c r="K70" i="19"/>
  <c r="I70" i="19"/>
  <c r="G70" i="19"/>
  <c r="E70" i="19"/>
  <c r="C70" i="19"/>
  <c r="A70" i="19"/>
  <c r="K69" i="19"/>
  <c r="I69" i="19"/>
  <c r="G69" i="19"/>
  <c r="E69" i="19"/>
  <c r="C69" i="19"/>
  <c r="A69" i="19"/>
  <c r="K68" i="19"/>
  <c r="I68" i="19"/>
  <c r="G68" i="19"/>
  <c r="E68" i="19"/>
  <c r="C68" i="19"/>
  <c r="A68" i="19"/>
  <c r="K66" i="19"/>
  <c r="I66" i="19"/>
  <c r="G66" i="19"/>
  <c r="E66" i="19"/>
  <c r="C66" i="19"/>
  <c r="A66" i="19"/>
  <c r="K65" i="19"/>
  <c r="I65" i="19"/>
  <c r="G65" i="19"/>
  <c r="E65" i="19"/>
  <c r="C65" i="19"/>
  <c r="A65" i="19"/>
  <c r="K64" i="19"/>
  <c r="I64" i="19"/>
  <c r="G64" i="19"/>
  <c r="E64" i="19"/>
  <c r="C64" i="19"/>
  <c r="A64" i="19"/>
  <c r="K63" i="19"/>
  <c r="I63" i="19"/>
  <c r="G63" i="19"/>
  <c r="E63" i="19"/>
  <c r="C63" i="19"/>
  <c r="A63" i="19"/>
  <c r="K61" i="19"/>
  <c r="I61" i="19"/>
  <c r="G61" i="19"/>
  <c r="E61" i="19"/>
  <c r="C61" i="19"/>
  <c r="A61" i="19"/>
  <c r="K60" i="19"/>
  <c r="I60" i="19"/>
  <c r="G60" i="19"/>
  <c r="E60" i="19"/>
  <c r="C60" i="19"/>
  <c r="A60" i="19"/>
  <c r="K59" i="19"/>
  <c r="I59" i="19"/>
  <c r="G59" i="19"/>
  <c r="E59" i="19"/>
  <c r="C59" i="19"/>
  <c r="A59" i="19"/>
  <c r="K58" i="19"/>
  <c r="I58" i="19"/>
  <c r="G58" i="19"/>
  <c r="E58" i="19"/>
  <c r="C58" i="19"/>
  <c r="A58" i="19"/>
  <c r="K56" i="19"/>
  <c r="I56" i="19"/>
  <c r="G56" i="19"/>
  <c r="E56" i="19"/>
  <c r="C56" i="19"/>
  <c r="A56" i="19"/>
  <c r="K55" i="19"/>
  <c r="I55" i="19"/>
  <c r="G55" i="19"/>
  <c r="E55" i="19"/>
  <c r="C55" i="19"/>
  <c r="A55" i="19"/>
  <c r="K54" i="19"/>
  <c r="I54" i="19"/>
  <c r="G54" i="19"/>
  <c r="E54" i="19"/>
  <c r="C54" i="19"/>
  <c r="A54" i="19"/>
  <c r="K53" i="19"/>
  <c r="I53" i="19"/>
  <c r="G53" i="19"/>
  <c r="E53" i="19"/>
  <c r="C53" i="19"/>
  <c r="A53" i="19"/>
  <c r="K51" i="19"/>
  <c r="I51" i="19"/>
  <c r="G51" i="19"/>
  <c r="E51" i="19"/>
  <c r="C51" i="19"/>
  <c r="A51" i="19"/>
  <c r="K50" i="19"/>
  <c r="I50" i="19"/>
  <c r="G50" i="19"/>
  <c r="E50" i="19"/>
  <c r="C50" i="19"/>
  <c r="A50" i="19"/>
  <c r="K49" i="19"/>
  <c r="I49" i="19"/>
  <c r="G49" i="19"/>
  <c r="E49" i="19"/>
  <c r="C49" i="19"/>
  <c r="A49" i="19"/>
  <c r="K48" i="19"/>
  <c r="I48" i="19"/>
  <c r="G48" i="19"/>
  <c r="E48" i="19"/>
  <c r="C48" i="19"/>
  <c r="A48" i="19"/>
  <c r="K46" i="19"/>
  <c r="I46" i="19"/>
  <c r="G46" i="19"/>
  <c r="E46" i="19"/>
  <c r="C46" i="19"/>
  <c r="A46" i="19"/>
  <c r="K45" i="19"/>
  <c r="I45" i="19"/>
  <c r="G45" i="19"/>
  <c r="E45" i="19"/>
  <c r="C45" i="19"/>
  <c r="A45" i="19"/>
  <c r="K44" i="19"/>
  <c r="I44" i="19"/>
  <c r="G44" i="19"/>
  <c r="E44" i="19"/>
  <c r="C44" i="19"/>
  <c r="A44" i="19"/>
  <c r="K43" i="19"/>
  <c r="I43" i="19"/>
  <c r="G43" i="19"/>
  <c r="E43" i="19"/>
  <c r="C43" i="19"/>
  <c r="A43" i="19"/>
  <c r="K41" i="19"/>
  <c r="I41" i="19"/>
  <c r="G41" i="19"/>
  <c r="E41" i="19"/>
  <c r="C41" i="19"/>
  <c r="A41" i="19"/>
  <c r="K40" i="19"/>
  <c r="I40" i="19"/>
  <c r="G40" i="19"/>
  <c r="E40" i="19"/>
  <c r="C40" i="19"/>
  <c r="A40" i="19"/>
  <c r="K39" i="19"/>
  <c r="I39" i="19"/>
  <c r="G39" i="19"/>
  <c r="E39" i="19"/>
  <c r="C39" i="19"/>
  <c r="A39" i="19"/>
  <c r="K38" i="19"/>
  <c r="I38" i="19"/>
  <c r="G38" i="19"/>
  <c r="E38" i="19"/>
  <c r="C38" i="19"/>
  <c r="A38" i="19"/>
  <c r="K36" i="19"/>
  <c r="I36" i="19"/>
  <c r="G36" i="19"/>
  <c r="E36" i="19"/>
  <c r="C36" i="19"/>
  <c r="A36" i="19"/>
  <c r="K35" i="19"/>
  <c r="I35" i="19"/>
  <c r="G35" i="19"/>
  <c r="E35" i="19"/>
  <c r="C35" i="19"/>
  <c r="A35" i="19"/>
  <c r="K34" i="19"/>
  <c r="I34" i="19"/>
  <c r="G34" i="19"/>
  <c r="E34" i="19"/>
  <c r="C34" i="19"/>
  <c r="A34" i="19"/>
  <c r="K33" i="19"/>
  <c r="I33" i="19"/>
  <c r="G33" i="19"/>
  <c r="E33" i="19"/>
  <c r="C33" i="19"/>
  <c r="A33" i="19"/>
  <c r="K31" i="19"/>
  <c r="I31" i="19"/>
  <c r="G31" i="19"/>
  <c r="E31" i="19"/>
  <c r="C31" i="19"/>
  <c r="A31" i="19"/>
  <c r="K30" i="19"/>
  <c r="I30" i="19"/>
  <c r="G30" i="19"/>
  <c r="E30" i="19"/>
  <c r="C30" i="19"/>
  <c r="A30" i="19"/>
  <c r="K29" i="19"/>
  <c r="I29" i="19"/>
  <c r="G29" i="19"/>
  <c r="E29" i="19"/>
  <c r="C29" i="19"/>
  <c r="A29" i="19"/>
  <c r="K28" i="19"/>
  <c r="I28" i="19"/>
  <c r="G28" i="19"/>
  <c r="E28" i="19"/>
  <c r="C28" i="19"/>
  <c r="A28" i="19"/>
  <c r="K26" i="19"/>
  <c r="I26" i="19"/>
  <c r="G26" i="19"/>
  <c r="E26" i="19"/>
  <c r="C26" i="19"/>
  <c r="A26" i="19"/>
  <c r="K25" i="19"/>
  <c r="I25" i="19"/>
  <c r="G25" i="19"/>
  <c r="E25" i="19"/>
  <c r="C25" i="19"/>
  <c r="A25" i="19"/>
  <c r="K24" i="19"/>
  <c r="I24" i="19"/>
  <c r="G24" i="19"/>
  <c r="E24" i="19"/>
  <c r="C24" i="19"/>
  <c r="A24" i="19"/>
  <c r="K23" i="19"/>
  <c r="I23" i="19"/>
  <c r="G23" i="19"/>
  <c r="E23" i="19"/>
  <c r="C23" i="19"/>
  <c r="A23" i="19"/>
  <c r="K21" i="19"/>
  <c r="I21" i="19"/>
  <c r="G21" i="19"/>
  <c r="E21" i="19"/>
  <c r="C21" i="19"/>
  <c r="A21" i="19"/>
  <c r="K20" i="19"/>
  <c r="I20" i="19"/>
  <c r="G20" i="19"/>
  <c r="E20" i="19"/>
  <c r="C20" i="19"/>
  <c r="A20" i="19"/>
  <c r="K19" i="19"/>
  <c r="I19" i="19"/>
  <c r="G19" i="19"/>
  <c r="E19" i="19"/>
  <c r="C19" i="19"/>
  <c r="A19" i="19"/>
  <c r="K18" i="19"/>
  <c r="I18" i="19"/>
  <c r="G18" i="19"/>
  <c r="E18" i="19"/>
  <c r="C18" i="19"/>
  <c r="A18" i="19"/>
  <c r="K16" i="19"/>
  <c r="I16" i="19"/>
  <c r="G16" i="19"/>
  <c r="E16" i="19"/>
  <c r="C16" i="19"/>
  <c r="A16" i="19"/>
  <c r="K15" i="19"/>
  <c r="I15" i="19"/>
  <c r="G15" i="19"/>
  <c r="E15" i="19"/>
  <c r="C15" i="19"/>
  <c r="A15" i="19"/>
  <c r="K14" i="19"/>
  <c r="I14" i="19"/>
  <c r="G14" i="19"/>
  <c r="E14" i="19"/>
  <c r="C14" i="19"/>
  <c r="A14" i="19"/>
  <c r="K13" i="19"/>
  <c r="I13" i="19"/>
  <c r="G13" i="19"/>
  <c r="E13" i="19"/>
  <c r="C13" i="19"/>
  <c r="A13" i="19"/>
  <c r="K11" i="19"/>
  <c r="I11" i="19"/>
  <c r="G11" i="19"/>
  <c r="E11" i="19"/>
  <c r="C11" i="19"/>
  <c r="A11" i="19"/>
  <c r="K10" i="19"/>
  <c r="I10" i="19"/>
  <c r="G10" i="19"/>
  <c r="E10" i="19"/>
  <c r="C10" i="19"/>
  <c r="A10" i="19"/>
  <c r="K9" i="19"/>
  <c r="I9" i="19"/>
  <c r="G9" i="19"/>
  <c r="E9" i="19"/>
  <c r="C9" i="19"/>
  <c r="A9" i="19"/>
  <c r="K8" i="19"/>
  <c r="I8" i="19"/>
  <c r="G8" i="19"/>
  <c r="E8" i="19"/>
  <c r="C8" i="19"/>
  <c r="A8" i="19"/>
  <c r="A12" i="19"/>
  <c r="C12" i="19"/>
  <c r="E12" i="19"/>
  <c r="G12" i="19"/>
  <c r="I12" i="19"/>
  <c r="K12" i="19"/>
  <c r="Q12" i="19"/>
  <c r="U12" i="19"/>
  <c r="V12" i="19"/>
  <c r="X12" i="19"/>
  <c r="Y12" i="19"/>
  <c r="Z12" i="19"/>
  <c r="AA12" i="19"/>
  <c r="AB12" i="19"/>
  <c r="AC12" i="19"/>
  <c r="AD12" i="19"/>
  <c r="AE12" i="19"/>
  <c r="AF12" i="19"/>
  <c r="AK12" i="19"/>
  <c r="A4" i="19"/>
  <c r="C4" i="19"/>
  <c r="E4" i="19"/>
  <c r="G4" i="19"/>
  <c r="I4" i="19"/>
  <c r="K4" i="19"/>
  <c r="A5" i="19"/>
  <c r="C5" i="19"/>
  <c r="E5" i="19"/>
  <c r="G5" i="19"/>
  <c r="I5" i="19"/>
  <c r="K5" i="19"/>
  <c r="A6" i="19"/>
  <c r="C6" i="19"/>
  <c r="E6" i="19"/>
  <c r="G6" i="19"/>
  <c r="I6" i="19"/>
  <c r="K6" i="19"/>
  <c r="K3" i="19" l="1"/>
  <c r="I3" i="19"/>
  <c r="G3" i="19"/>
  <c r="E3" i="19"/>
  <c r="C3" i="19"/>
  <c r="A3" i="19"/>
  <c r="A277" i="19"/>
  <c r="C277" i="19"/>
  <c r="E277" i="19"/>
  <c r="G277" i="19"/>
  <c r="I277" i="19"/>
  <c r="K277" i="19"/>
  <c r="Q277" i="19"/>
  <c r="U277" i="19"/>
  <c r="V277" i="19"/>
  <c r="X277" i="19"/>
  <c r="Y277" i="19"/>
  <c r="Z277" i="19"/>
  <c r="AA277" i="19"/>
  <c r="AB277" i="19"/>
  <c r="AC277" i="19"/>
  <c r="AD277" i="19"/>
  <c r="AE277" i="19"/>
  <c r="AF277" i="19"/>
  <c r="AH277" i="19"/>
  <c r="AK277" i="19"/>
  <c r="A282" i="19"/>
  <c r="C282" i="19"/>
  <c r="E282" i="19"/>
  <c r="G282" i="19"/>
  <c r="I282" i="19"/>
  <c r="K282" i="19"/>
  <c r="Q282" i="19"/>
  <c r="U282" i="19"/>
  <c r="V282" i="19"/>
  <c r="X282" i="19"/>
  <c r="Y282" i="19"/>
  <c r="Z282" i="19"/>
  <c r="AA282" i="19"/>
  <c r="AB282" i="19"/>
  <c r="AC282" i="19"/>
  <c r="AD282" i="19"/>
  <c r="AE282" i="19"/>
  <c r="AF282" i="19"/>
  <c r="AH282" i="19"/>
  <c r="AK282" i="19"/>
  <c r="A287" i="19"/>
  <c r="C287" i="19"/>
  <c r="E287" i="19"/>
  <c r="G287" i="19"/>
  <c r="I287" i="19"/>
  <c r="K287" i="19"/>
  <c r="Q287" i="19"/>
  <c r="U287" i="19"/>
  <c r="V287" i="19"/>
  <c r="X287" i="19"/>
  <c r="Y287" i="19"/>
  <c r="Z287" i="19"/>
  <c r="AA287" i="19"/>
  <c r="AB287" i="19"/>
  <c r="AC287" i="19"/>
  <c r="AD287" i="19"/>
  <c r="AE287" i="19"/>
  <c r="AF287" i="19"/>
  <c r="AH287" i="19"/>
  <c r="AK287" i="19"/>
  <c r="A292" i="19"/>
  <c r="C292" i="19"/>
  <c r="E292" i="19"/>
  <c r="G292" i="19"/>
  <c r="I292" i="19"/>
  <c r="K292" i="19"/>
  <c r="Q292" i="19"/>
  <c r="U292" i="19"/>
  <c r="V292" i="19"/>
  <c r="X292" i="19"/>
  <c r="Y292" i="19"/>
  <c r="Z292" i="19"/>
  <c r="AA292" i="19"/>
  <c r="AB292" i="19"/>
  <c r="AC292" i="19"/>
  <c r="AD292" i="19"/>
  <c r="AE292" i="19"/>
  <c r="AF292" i="19"/>
  <c r="AH292" i="19"/>
  <c r="AK292" i="19"/>
  <c r="A342" i="19"/>
  <c r="C342" i="19"/>
  <c r="E342" i="19"/>
  <c r="G342" i="19"/>
  <c r="I342" i="19"/>
  <c r="K342" i="19"/>
  <c r="Q342" i="19"/>
  <c r="U342" i="19"/>
  <c r="V342" i="19"/>
  <c r="X342" i="19"/>
  <c r="Y342" i="19"/>
  <c r="Z342" i="19"/>
  <c r="AA342" i="19"/>
  <c r="AB342" i="19"/>
  <c r="AC342" i="19"/>
  <c r="AD342" i="19"/>
  <c r="AE342" i="19"/>
  <c r="AF342" i="19"/>
  <c r="AH342" i="19"/>
  <c r="AK342" i="19"/>
  <c r="A347" i="19"/>
  <c r="C347" i="19"/>
  <c r="E347" i="19"/>
  <c r="G347" i="19"/>
  <c r="I347" i="19"/>
  <c r="K347" i="19"/>
  <c r="Q347" i="19"/>
  <c r="U347" i="19"/>
  <c r="V347" i="19"/>
  <c r="X347" i="19"/>
  <c r="Y347" i="19"/>
  <c r="Z347" i="19"/>
  <c r="AA347" i="19"/>
  <c r="AB347" i="19"/>
  <c r="AC347" i="19"/>
  <c r="AD347" i="19"/>
  <c r="AE347" i="19"/>
  <c r="AF347" i="19"/>
  <c r="AH347" i="19"/>
  <c r="A317" i="19"/>
  <c r="C317" i="19"/>
  <c r="E317" i="19"/>
  <c r="G317" i="19"/>
  <c r="I317" i="19"/>
  <c r="K317" i="19"/>
  <c r="Q317" i="19"/>
  <c r="U317" i="19"/>
  <c r="V317" i="19"/>
  <c r="X317" i="19"/>
  <c r="Y317" i="19"/>
  <c r="Z317" i="19"/>
  <c r="AA317" i="19"/>
  <c r="AB317" i="19"/>
  <c r="AC317" i="19"/>
  <c r="AD317" i="19"/>
  <c r="AE317" i="19"/>
  <c r="AF317" i="19"/>
  <c r="AH317" i="19"/>
  <c r="AK317" i="19"/>
  <c r="A322" i="19"/>
  <c r="C322" i="19"/>
  <c r="E322" i="19"/>
  <c r="G322" i="19"/>
  <c r="I322" i="19"/>
  <c r="K322" i="19"/>
  <c r="Q322" i="19"/>
  <c r="U322" i="19"/>
  <c r="V322" i="19"/>
  <c r="X322" i="19"/>
  <c r="Y322" i="19"/>
  <c r="Z322" i="19"/>
  <c r="AA322" i="19"/>
  <c r="AB322" i="19"/>
  <c r="AC322" i="19"/>
  <c r="AD322" i="19"/>
  <c r="AE322" i="19"/>
  <c r="AF322" i="19"/>
  <c r="AH322" i="19"/>
  <c r="AK322" i="19"/>
  <c r="A327" i="19"/>
  <c r="C327" i="19"/>
  <c r="E327" i="19"/>
  <c r="G327" i="19"/>
  <c r="I327" i="19"/>
  <c r="K327" i="19"/>
  <c r="Q327" i="19"/>
  <c r="U327" i="19"/>
  <c r="V327" i="19"/>
  <c r="X327" i="19"/>
  <c r="Y327" i="19"/>
  <c r="Z327" i="19"/>
  <c r="AA327" i="19"/>
  <c r="AB327" i="19"/>
  <c r="AC327" i="19"/>
  <c r="AD327" i="19"/>
  <c r="AE327" i="19"/>
  <c r="AF327" i="19"/>
  <c r="AH327" i="19"/>
  <c r="AK327" i="19"/>
  <c r="A332" i="19"/>
  <c r="C332" i="19"/>
  <c r="E332" i="19"/>
  <c r="G332" i="19"/>
  <c r="I332" i="19"/>
  <c r="K332" i="19"/>
  <c r="Q332" i="19"/>
  <c r="U332" i="19"/>
  <c r="V332" i="19"/>
  <c r="X332" i="19"/>
  <c r="Y332" i="19"/>
  <c r="Z332" i="19"/>
  <c r="AA332" i="19"/>
  <c r="AB332" i="19"/>
  <c r="AC332" i="19"/>
  <c r="AD332" i="19"/>
  <c r="AE332" i="19"/>
  <c r="AF332" i="19"/>
  <c r="AH332" i="19"/>
  <c r="AK332" i="19"/>
  <c r="A337" i="19"/>
  <c r="C337" i="19"/>
  <c r="E337" i="19"/>
  <c r="G337" i="19"/>
  <c r="I337" i="19"/>
  <c r="K337" i="19"/>
  <c r="Q337" i="19"/>
  <c r="U337" i="19"/>
  <c r="V337" i="19"/>
  <c r="X337" i="19"/>
  <c r="Y337" i="19"/>
  <c r="Z337" i="19"/>
  <c r="AA337" i="19"/>
  <c r="AB337" i="19"/>
  <c r="AC337" i="19"/>
  <c r="AD337" i="19"/>
  <c r="AE337" i="19"/>
  <c r="AF337" i="19"/>
  <c r="AH337" i="19"/>
  <c r="AK337" i="19"/>
  <c r="A27" i="19"/>
  <c r="C27" i="19"/>
  <c r="E27" i="19"/>
  <c r="G27" i="19"/>
  <c r="I27" i="19"/>
  <c r="K27" i="19"/>
  <c r="Q27" i="19"/>
  <c r="U27" i="19"/>
  <c r="V27" i="19"/>
  <c r="X27" i="19"/>
  <c r="Y27" i="19"/>
  <c r="Z27" i="19"/>
  <c r="AA27" i="19"/>
  <c r="AB27" i="19"/>
  <c r="AC27" i="19"/>
  <c r="AD27" i="19"/>
  <c r="AE27" i="19"/>
  <c r="AF27" i="19"/>
  <c r="AH27" i="19"/>
  <c r="AK27" i="19"/>
  <c r="A32" i="19"/>
  <c r="C32" i="19"/>
  <c r="E32" i="19"/>
  <c r="G32" i="19"/>
  <c r="I32" i="19"/>
  <c r="K32" i="19"/>
  <c r="Q32" i="19"/>
  <c r="U32" i="19"/>
  <c r="V32" i="19"/>
  <c r="X32" i="19"/>
  <c r="Y32" i="19"/>
  <c r="Z32" i="19"/>
  <c r="AA32" i="19"/>
  <c r="AB32" i="19"/>
  <c r="AC32" i="19"/>
  <c r="AD32" i="19"/>
  <c r="AE32" i="19"/>
  <c r="AF32" i="19"/>
  <c r="AH32" i="19"/>
  <c r="AK32" i="19"/>
  <c r="A37" i="19"/>
  <c r="C37" i="19"/>
  <c r="E37" i="19"/>
  <c r="G37" i="19"/>
  <c r="I37" i="19"/>
  <c r="K37" i="19"/>
  <c r="Q37" i="19"/>
  <c r="U37" i="19"/>
  <c r="V37" i="19"/>
  <c r="X37" i="19"/>
  <c r="Y37" i="19"/>
  <c r="Z37" i="19"/>
  <c r="AA37" i="19"/>
  <c r="AB37" i="19"/>
  <c r="AC37" i="19"/>
  <c r="AD37" i="19"/>
  <c r="AE37" i="19"/>
  <c r="AF37" i="19"/>
  <c r="AH37" i="19"/>
  <c r="AK37" i="19"/>
  <c r="A42" i="19"/>
  <c r="C42" i="19"/>
  <c r="E42" i="19"/>
  <c r="G42" i="19"/>
  <c r="I42" i="19"/>
  <c r="K42" i="19"/>
  <c r="Q42" i="19"/>
  <c r="U42" i="19"/>
  <c r="V42" i="19"/>
  <c r="X42" i="19"/>
  <c r="Y42" i="19"/>
  <c r="Z42" i="19"/>
  <c r="AA42" i="19"/>
  <c r="AB42" i="19"/>
  <c r="AC42" i="19"/>
  <c r="AD42" i="19"/>
  <c r="AE42" i="19"/>
  <c r="AF42" i="19"/>
  <c r="AH42" i="19"/>
  <c r="AK42" i="19"/>
  <c r="A47" i="19"/>
  <c r="C47" i="19"/>
  <c r="E47" i="19"/>
  <c r="G47" i="19"/>
  <c r="I47" i="19"/>
  <c r="K47" i="19"/>
  <c r="Q47" i="19"/>
  <c r="U47" i="19"/>
  <c r="V47" i="19"/>
  <c r="X47" i="19"/>
  <c r="Y47" i="19"/>
  <c r="Z47" i="19"/>
  <c r="AA47" i="19"/>
  <c r="AB47" i="19"/>
  <c r="AC47" i="19"/>
  <c r="AD47" i="19"/>
  <c r="AE47" i="19"/>
  <c r="AF47" i="19"/>
  <c r="AH47" i="19"/>
  <c r="AK47" i="19"/>
  <c r="A52" i="19"/>
  <c r="C52" i="19"/>
  <c r="E52" i="19"/>
  <c r="G52" i="19"/>
  <c r="I52" i="19"/>
  <c r="K52" i="19"/>
  <c r="Q52" i="19"/>
  <c r="U52" i="19"/>
  <c r="V52" i="19"/>
  <c r="X52" i="19"/>
  <c r="Y52" i="19"/>
  <c r="Z52" i="19"/>
  <c r="AA52" i="19"/>
  <c r="AB52" i="19"/>
  <c r="AC52" i="19"/>
  <c r="AD52" i="19"/>
  <c r="AE52" i="19"/>
  <c r="AF52" i="19"/>
  <c r="AH52" i="19"/>
  <c r="AK52" i="19"/>
  <c r="A57" i="19"/>
  <c r="C57" i="19"/>
  <c r="E57" i="19"/>
  <c r="G57" i="19"/>
  <c r="I57" i="19"/>
  <c r="K57" i="19"/>
  <c r="Q57" i="19"/>
  <c r="U57" i="19"/>
  <c r="V57" i="19"/>
  <c r="X57" i="19"/>
  <c r="Y57" i="19"/>
  <c r="Z57" i="19"/>
  <c r="AA57" i="19"/>
  <c r="AB57" i="19"/>
  <c r="AC57" i="19"/>
  <c r="AD57" i="19"/>
  <c r="AE57" i="19"/>
  <c r="AF57" i="19"/>
  <c r="AH57" i="19"/>
  <c r="AK57" i="19"/>
  <c r="A62" i="19"/>
  <c r="C62" i="19"/>
  <c r="E62" i="19"/>
  <c r="G62" i="19"/>
  <c r="I62" i="19"/>
  <c r="K62" i="19"/>
  <c r="Q62" i="19"/>
  <c r="U62" i="19"/>
  <c r="V62" i="19"/>
  <c r="X62" i="19"/>
  <c r="Y62" i="19"/>
  <c r="Z62" i="19"/>
  <c r="AA62" i="19"/>
  <c r="AB62" i="19"/>
  <c r="AC62" i="19"/>
  <c r="AD62" i="19"/>
  <c r="AE62" i="19"/>
  <c r="AF62" i="19"/>
  <c r="AH62" i="19"/>
  <c r="AK62" i="19"/>
  <c r="A67" i="19"/>
  <c r="C67" i="19"/>
  <c r="E67" i="19"/>
  <c r="G67" i="19"/>
  <c r="I67" i="19"/>
  <c r="K67" i="19"/>
  <c r="Q67" i="19"/>
  <c r="U67" i="19"/>
  <c r="V67" i="19"/>
  <c r="X67" i="19"/>
  <c r="Y67" i="19"/>
  <c r="Z67" i="19"/>
  <c r="AA67" i="19"/>
  <c r="AB67" i="19"/>
  <c r="AC67" i="19"/>
  <c r="AD67" i="19"/>
  <c r="AE67" i="19"/>
  <c r="AF67" i="19"/>
  <c r="AH67" i="19"/>
  <c r="AK67" i="19"/>
  <c r="A72" i="19"/>
  <c r="C72" i="19"/>
  <c r="E72" i="19"/>
  <c r="G72" i="19"/>
  <c r="I72" i="19"/>
  <c r="K72" i="19"/>
  <c r="Q72" i="19"/>
  <c r="U72" i="19"/>
  <c r="V72" i="19"/>
  <c r="X72" i="19"/>
  <c r="Y72" i="19"/>
  <c r="Z72" i="19"/>
  <c r="AA72" i="19"/>
  <c r="AB72" i="19"/>
  <c r="AC72" i="19"/>
  <c r="AD72" i="19"/>
  <c r="AE72" i="19"/>
  <c r="AF72" i="19"/>
  <c r="AH72" i="19"/>
  <c r="AK72" i="19"/>
  <c r="A77" i="19"/>
  <c r="C77" i="19"/>
  <c r="E77" i="19"/>
  <c r="G77" i="19"/>
  <c r="I77" i="19"/>
  <c r="K77" i="19"/>
  <c r="Q77" i="19"/>
  <c r="U77" i="19"/>
  <c r="V77" i="19"/>
  <c r="X77" i="19"/>
  <c r="Y77" i="19"/>
  <c r="Z77" i="19"/>
  <c r="AA77" i="19"/>
  <c r="AB77" i="19"/>
  <c r="AC77" i="19"/>
  <c r="AD77" i="19"/>
  <c r="AE77" i="19"/>
  <c r="AF77" i="19"/>
  <c r="AH77" i="19"/>
  <c r="AK77" i="19"/>
  <c r="A82" i="19"/>
  <c r="C82" i="19"/>
  <c r="E82" i="19"/>
  <c r="G82" i="19"/>
  <c r="I82" i="19"/>
  <c r="K82" i="19"/>
  <c r="Q82" i="19"/>
  <c r="U82" i="19"/>
  <c r="V82" i="19"/>
  <c r="X82" i="19"/>
  <c r="Y82" i="19"/>
  <c r="Z82" i="19"/>
  <c r="AA82" i="19"/>
  <c r="AB82" i="19"/>
  <c r="AC82" i="19"/>
  <c r="AD82" i="19"/>
  <c r="AE82" i="19"/>
  <c r="AF82" i="19"/>
  <c r="AH82" i="19"/>
  <c r="AK82" i="19"/>
  <c r="A87" i="19"/>
  <c r="C87" i="19"/>
  <c r="E87" i="19"/>
  <c r="G87" i="19"/>
  <c r="I87" i="19"/>
  <c r="K87" i="19"/>
  <c r="Q87" i="19"/>
  <c r="U87" i="19"/>
  <c r="V87" i="19"/>
  <c r="X87" i="19"/>
  <c r="Y87" i="19"/>
  <c r="Z87" i="19"/>
  <c r="AA87" i="19"/>
  <c r="AB87" i="19"/>
  <c r="AC87" i="19"/>
  <c r="AD87" i="19"/>
  <c r="AE87" i="19"/>
  <c r="AF87" i="19"/>
  <c r="AH87" i="19"/>
  <c r="AK87" i="19"/>
  <c r="A92" i="19"/>
  <c r="C92" i="19"/>
  <c r="E92" i="19"/>
  <c r="G92" i="19"/>
  <c r="I92" i="19"/>
  <c r="K92" i="19"/>
  <c r="Q92" i="19"/>
  <c r="U92" i="19"/>
  <c r="V92" i="19"/>
  <c r="X92" i="19"/>
  <c r="Y92" i="19"/>
  <c r="Z92" i="19"/>
  <c r="AA92" i="19"/>
  <c r="AB92" i="19"/>
  <c r="AC92" i="19"/>
  <c r="AD92" i="19"/>
  <c r="AE92" i="19"/>
  <c r="AF92" i="19"/>
  <c r="AH92" i="19"/>
  <c r="AK92" i="19"/>
  <c r="A97" i="19"/>
  <c r="C97" i="19"/>
  <c r="E97" i="19"/>
  <c r="G97" i="19"/>
  <c r="I97" i="19"/>
  <c r="K97" i="19"/>
  <c r="Q97" i="19"/>
  <c r="U97" i="19"/>
  <c r="V97" i="19"/>
  <c r="X97" i="19"/>
  <c r="Y97" i="19"/>
  <c r="Z97" i="19"/>
  <c r="AA97" i="19"/>
  <c r="AB97" i="19"/>
  <c r="AC97" i="19"/>
  <c r="AD97" i="19"/>
  <c r="AE97" i="19"/>
  <c r="AF97" i="19"/>
  <c r="AH97" i="19"/>
  <c r="AK97" i="19"/>
  <c r="A102" i="19"/>
  <c r="C102" i="19"/>
  <c r="E102" i="19"/>
  <c r="G102" i="19"/>
  <c r="I102" i="19"/>
  <c r="K102" i="19"/>
  <c r="Q102" i="19"/>
  <c r="U102" i="19"/>
  <c r="V102" i="19"/>
  <c r="X102" i="19"/>
  <c r="Y102" i="19"/>
  <c r="Z102" i="19"/>
  <c r="AA102" i="19"/>
  <c r="AB102" i="19"/>
  <c r="AC102" i="19"/>
  <c r="AD102" i="19"/>
  <c r="AE102" i="19"/>
  <c r="AF102" i="19"/>
  <c r="AH102" i="19"/>
  <c r="AK102" i="19"/>
  <c r="A107" i="19"/>
  <c r="C107" i="19"/>
  <c r="E107" i="19"/>
  <c r="G107" i="19"/>
  <c r="I107" i="19"/>
  <c r="K107" i="19"/>
  <c r="Q107" i="19"/>
  <c r="U107" i="19"/>
  <c r="V107" i="19"/>
  <c r="X107" i="19"/>
  <c r="Y107" i="19"/>
  <c r="Z107" i="19"/>
  <c r="AA107" i="19"/>
  <c r="AB107" i="19"/>
  <c r="AC107" i="19"/>
  <c r="AD107" i="19"/>
  <c r="AE107" i="19"/>
  <c r="AF107" i="19"/>
  <c r="AH107" i="19"/>
  <c r="AK107" i="19"/>
  <c r="A112" i="19"/>
  <c r="C112" i="19"/>
  <c r="E112" i="19"/>
  <c r="G112" i="19"/>
  <c r="I112" i="19"/>
  <c r="K112" i="19"/>
  <c r="Q112" i="19"/>
  <c r="U112" i="19"/>
  <c r="V112" i="19"/>
  <c r="X112" i="19"/>
  <c r="Y112" i="19"/>
  <c r="Z112" i="19"/>
  <c r="AA112" i="19"/>
  <c r="AB112" i="19"/>
  <c r="AC112" i="19"/>
  <c r="AD112" i="19"/>
  <c r="AE112" i="19"/>
  <c r="AF112" i="19"/>
  <c r="AH112" i="19"/>
  <c r="AK112" i="19"/>
  <c r="A117" i="19"/>
  <c r="C117" i="19"/>
  <c r="E117" i="19"/>
  <c r="G117" i="19"/>
  <c r="I117" i="19"/>
  <c r="K117" i="19"/>
  <c r="Q117" i="19"/>
  <c r="U117" i="19"/>
  <c r="V117" i="19"/>
  <c r="X117" i="19"/>
  <c r="Y117" i="19"/>
  <c r="Z117" i="19"/>
  <c r="AA117" i="19"/>
  <c r="AB117" i="19"/>
  <c r="AC117" i="19"/>
  <c r="AD117" i="19"/>
  <c r="AE117" i="19"/>
  <c r="AF117" i="19"/>
  <c r="AH117" i="19"/>
  <c r="AK117" i="19"/>
  <c r="A122" i="19"/>
  <c r="C122" i="19"/>
  <c r="E122" i="19"/>
  <c r="G122" i="19"/>
  <c r="I122" i="19"/>
  <c r="K122" i="19"/>
  <c r="Q122" i="19"/>
  <c r="U122" i="19"/>
  <c r="V122" i="19"/>
  <c r="X122" i="19"/>
  <c r="Y122" i="19"/>
  <c r="Z122" i="19"/>
  <c r="AA122" i="19"/>
  <c r="AB122" i="19"/>
  <c r="AC122" i="19"/>
  <c r="AD122" i="19"/>
  <c r="AE122" i="19"/>
  <c r="AF122" i="19"/>
  <c r="AH122" i="19"/>
  <c r="AK122" i="19"/>
  <c r="A127" i="19"/>
  <c r="C127" i="19"/>
  <c r="E127" i="19"/>
  <c r="G127" i="19"/>
  <c r="I127" i="19"/>
  <c r="K127" i="19"/>
  <c r="Q127" i="19"/>
  <c r="U127" i="19"/>
  <c r="V127" i="19"/>
  <c r="X127" i="19"/>
  <c r="Y127" i="19"/>
  <c r="Z127" i="19"/>
  <c r="AA127" i="19"/>
  <c r="AB127" i="19"/>
  <c r="AC127" i="19"/>
  <c r="AD127" i="19"/>
  <c r="AE127" i="19"/>
  <c r="AF127" i="19"/>
  <c r="AH127" i="19"/>
  <c r="AK127" i="19"/>
  <c r="A132" i="19"/>
  <c r="C132" i="19"/>
  <c r="E132" i="19"/>
  <c r="G132" i="19"/>
  <c r="I132" i="19"/>
  <c r="K132" i="19"/>
  <c r="Q132" i="19"/>
  <c r="U132" i="19"/>
  <c r="V132" i="19"/>
  <c r="X132" i="19"/>
  <c r="Y132" i="19"/>
  <c r="Z132" i="19"/>
  <c r="AA132" i="19"/>
  <c r="AB132" i="19"/>
  <c r="AC132" i="19"/>
  <c r="AD132" i="19"/>
  <c r="AE132" i="19"/>
  <c r="AF132" i="19"/>
  <c r="AH132" i="19"/>
  <c r="AK132" i="19"/>
  <c r="A137" i="19"/>
  <c r="C137" i="19"/>
  <c r="E137" i="19"/>
  <c r="G137" i="19"/>
  <c r="I137" i="19"/>
  <c r="K137" i="19"/>
  <c r="Q137" i="19"/>
  <c r="U137" i="19"/>
  <c r="V137" i="19"/>
  <c r="X137" i="19"/>
  <c r="Y137" i="19"/>
  <c r="Z137" i="19"/>
  <c r="AA137" i="19"/>
  <c r="AB137" i="19"/>
  <c r="AC137" i="19"/>
  <c r="AD137" i="19"/>
  <c r="AE137" i="19"/>
  <c r="AF137" i="19"/>
  <c r="AH137" i="19"/>
  <c r="AK137" i="19"/>
  <c r="A142" i="19"/>
  <c r="C142" i="19"/>
  <c r="E142" i="19"/>
  <c r="G142" i="19"/>
  <c r="I142" i="19"/>
  <c r="K142" i="19"/>
  <c r="Q142" i="19"/>
  <c r="U142" i="19"/>
  <c r="V142" i="19"/>
  <c r="X142" i="19"/>
  <c r="Y142" i="19"/>
  <c r="Z142" i="19"/>
  <c r="AA142" i="19"/>
  <c r="AB142" i="19"/>
  <c r="AC142" i="19"/>
  <c r="AD142" i="19"/>
  <c r="AE142" i="19"/>
  <c r="AF142" i="19"/>
  <c r="AH142" i="19"/>
  <c r="AK142" i="19"/>
  <c r="A147" i="19"/>
  <c r="C147" i="19"/>
  <c r="E147" i="19"/>
  <c r="G147" i="19"/>
  <c r="I147" i="19"/>
  <c r="K147" i="19"/>
  <c r="Q147" i="19"/>
  <c r="U147" i="19"/>
  <c r="V147" i="19"/>
  <c r="X147" i="19"/>
  <c r="Y147" i="19"/>
  <c r="Z147" i="19"/>
  <c r="AA147" i="19"/>
  <c r="AB147" i="19"/>
  <c r="AC147" i="19"/>
  <c r="AD147" i="19"/>
  <c r="AE147" i="19"/>
  <c r="AF147" i="19"/>
  <c r="AH147" i="19"/>
  <c r="AK147" i="19"/>
  <c r="A152" i="19"/>
  <c r="C152" i="19"/>
  <c r="E152" i="19"/>
  <c r="G152" i="19"/>
  <c r="I152" i="19"/>
  <c r="K152" i="19"/>
  <c r="Q152" i="19"/>
  <c r="U152" i="19"/>
  <c r="V152" i="19"/>
  <c r="X152" i="19"/>
  <c r="Y152" i="19"/>
  <c r="Z152" i="19"/>
  <c r="AA152" i="19"/>
  <c r="AB152" i="19"/>
  <c r="AC152" i="19"/>
  <c r="AD152" i="19"/>
  <c r="AE152" i="19"/>
  <c r="AF152" i="19"/>
  <c r="AH152" i="19"/>
  <c r="AK152" i="19"/>
  <c r="A157" i="19"/>
  <c r="C157" i="19"/>
  <c r="E157" i="19"/>
  <c r="G157" i="19"/>
  <c r="I157" i="19"/>
  <c r="K157" i="19"/>
  <c r="Q157" i="19"/>
  <c r="U157" i="19"/>
  <c r="V157" i="19"/>
  <c r="X157" i="19"/>
  <c r="Y157" i="19"/>
  <c r="Z157" i="19"/>
  <c r="AA157" i="19"/>
  <c r="AB157" i="19"/>
  <c r="AC157" i="19"/>
  <c r="AD157" i="19"/>
  <c r="AE157" i="19"/>
  <c r="AF157" i="19"/>
  <c r="AH157" i="19"/>
  <c r="AK157" i="19"/>
  <c r="A162" i="19"/>
  <c r="C162" i="19"/>
  <c r="E162" i="19"/>
  <c r="G162" i="19"/>
  <c r="I162" i="19"/>
  <c r="K162" i="19"/>
  <c r="Q162" i="19"/>
  <c r="U162" i="19"/>
  <c r="V162" i="19"/>
  <c r="X162" i="19"/>
  <c r="Y162" i="19"/>
  <c r="Z162" i="19"/>
  <c r="AA162" i="19"/>
  <c r="AB162" i="19"/>
  <c r="AC162" i="19"/>
  <c r="AD162" i="19"/>
  <c r="AE162" i="19"/>
  <c r="AF162" i="19"/>
  <c r="AH162" i="19"/>
  <c r="AK162" i="19"/>
  <c r="A167" i="19"/>
  <c r="C167" i="19"/>
  <c r="E167" i="19"/>
  <c r="G167" i="19"/>
  <c r="I167" i="19"/>
  <c r="K167" i="19"/>
  <c r="Q167" i="19"/>
  <c r="U167" i="19"/>
  <c r="V167" i="19"/>
  <c r="X167" i="19"/>
  <c r="Y167" i="19"/>
  <c r="Z167" i="19"/>
  <c r="AA167" i="19"/>
  <c r="AB167" i="19"/>
  <c r="AC167" i="19"/>
  <c r="AD167" i="19"/>
  <c r="AE167" i="19"/>
  <c r="AF167" i="19"/>
  <c r="AH167" i="19"/>
  <c r="AK167" i="19"/>
  <c r="A172" i="19"/>
  <c r="C172" i="19"/>
  <c r="E172" i="19"/>
  <c r="G172" i="19"/>
  <c r="I172" i="19"/>
  <c r="K172" i="19"/>
  <c r="Q172" i="19"/>
  <c r="U172" i="19"/>
  <c r="V172" i="19"/>
  <c r="X172" i="19"/>
  <c r="Y172" i="19"/>
  <c r="Z172" i="19"/>
  <c r="AA172" i="19"/>
  <c r="AB172" i="19"/>
  <c r="AC172" i="19"/>
  <c r="AD172" i="19"/>
  <c r="AE172" i="19"/>
  <c r="AF172" i="19"/>
  <c r="AH172" i="19"/>
  <c r="AK172" i="19"/>
  <c r="A177" i="19"/>
  <c r="C177" i="19"/>
  <c r="E177" i="19"/>
  <c r="G177" i="19"/>
  <c r="I177" i="19"/>
  <c r="K177" i="19"/>
  <c r="Q177" i="19"/>
  <c r="U177" i="19"/>
  <c r="V177" i="19"/>
  <c r="X177" i="19"/>
  <c r="Y177" i="19"/>
  <c r="Z177" i="19"/>
  <c r="AA177" i="19"/>
  <c r="AB177" i="19"/>
  <c r="AC177" i="19"/>
  <c r="AD177" i="19"/>
  <c r="AE177" i="19"/>
  <c r="AF177" i="19"/>
  <c r="AH177" i="19"/>
  <c r="AK177" i="19"/>
  <c r="A182" i="19"/>
  <c r="C182" i="19"/>
  <c r="E182" i="19"/>
  <c r="G182" i="19"/>
  <c r="I182" i="19"/>
  <c r="K182" i="19"/>
  <c r="Q182" i="19"/>
  <c r="U182" i="19"/>
  <c r="V182" i="19"/>
  <c r="X182" i="19"/>
  <c r="Y182" i="19"/>
  <c r="Z182" i="19"/>
  <c r="AA182" i="19"/>
  <c r="AB182" i="19"/>
  <c r="AC182" i="19"/>
  <c r="AD182" i="19"/>
  <c r="AE182" i="19"/>
  <c r="AF182" i="19"/>
  <c r="AH182" i="19"/>
  <c r="AK182" i="19"/>
  <c r="A187" i="19"/>
  <c r="C187" i="19"/>
  <c r="E187" i="19"/>
  <c r="G187" i="19"/>
  <c r="I187" i="19"/>
  <c r="K187" i="19"/>
  <c r="Q187" i="19"/>
  <c r="U187" i="19"/>
  <c r="V187" i="19"/>
  <c r="X187" i="19"/>
  <c r="Y187" i="19"/>
  <c r="Z187" i="19"/>
  <c r="AA187" i="19"/>
  <c r="AB187" i="19"/>
  <c r="AC187" i="19"/>
  <c r="AD187" i="19"/>
  <c r="AE187" i="19"/>
  <c r="AF187" i="19"/>
  <c r="AH187" i="19"/>
  <c r="AK187" i="19"/>
  <c r="A192" i="19"/>
  <c r="C192" i="19"/>
  <c r="E192" i="19"/>
  <c r="G192" i="19"/>
  <c r="I192" i="19"/>
  <c r="K192" i="19"/>
  <c r="Q192" i="19"/>
  <c r="U192" i="19"/>
  <c r="V192" i="19"/>
  <c r="X192" i="19"/>
  <c r="Y192" i="19"/>
  <c r="Z192" i="19"/>
  <c r="AA192" i="19"/>
  <c r="AB192" i="19"/>
  <c r="AC192" i="19"/>
  <c r="AD192" i="19"/>
  <c r="AE192" i="19"/>
  <c r="AF192" i="19"/>
  <c r="AH192" i="19"/>
  <c r="AK192" i="19"/>
  <c r="A197" i="19"/>
  <c r="C197" i="19"/>
  <c r="E197" i="19"/>
  <c r="G197" i="19"/>
  <c r="I197" i="19"/>
  <c r="K197" i="19"/>
  <c r="Q197" i="19"/>
  <c r="U197" i="19"/>
  <c r="V197" i="19"/>
  <c r="X197" i="19"/>
  <c r="Y197" i="19"/>
  <c r="Z197" i="19"/>
  <c r="AA197" i="19"/>
  <c r="AB197" i="19"/>
  <c r="AC197" i="19"/>
  <c r="AD197" i="19"/>
  <c r="AE197" i="19"/>
  <c r="AF197" i="19"/>
  <c r="AH197" i="19"/>
  <c r="AK197" i="19"/>
  <c r="A202" i="19"/>
  <c r="C202" i="19"/>
  <c r="E202" i="19"/>
  <c r="G202" i="19"/>
  <c r="I202" i="19"/>
  <c r="K202" i="19"/>
  <c r="Q202" i="19"/>
  <c r="U202" i="19"/>
  <c r="V202" i="19"/>
  <c r="X202" i="19"/>
  <c r="Y202" i="19"/>
  <c r="Z202" i="19"/>
  <c r="AA202" i="19"/>
  <c r="AB202" i="19"/>
  <c r="AC202" i="19"/>
  <c r="AD202" i="19"/>
  <c r="AE202" i="19"/>
  <c r="AF202" i="19"/>
  <c r="AH202" i="19"/>
  <c r="AK202" i="19"/>
  <c r="A207" i="19"/>
  <c r="C207" i="19"/>
  <c r="E207" i="19"/>
  <c r="G207" i="19"/>
  <c r="I207" i="19"/>
  <c r="K207" i="19"/>
  <c r="Q207" i="19"/>
  <c r="U207" i="19"/>
  <c r="V207" i="19"/>
  <c r="X207" i="19"/>
  <c r="Y207" i="19"/>
  <c r="Z207" i="19"/>
  <c r="AA207" i="19"/>
  <c r="AB207" i="19"/>
  <c r="AC207" i="19"/>
  <c r="AD207" i="19"/>
  <c r="AE207" i="19"/>
  <c r="AF207" i="19"/>
  <c r="AH207" i="19"/>
  <c r="AK207" i="19"/>
  <c r="A212" i="19"/>
  <c r="C212" i="19"/>
  <c r="E212" i="19"/>
  <c r="G212" i="19"/>
  <c r="I212" i="19"/>
  <c r="K212" i="19"/>
  <c r="Q212" i="19"/>
  <c r="U212" i="19"/>
  <c r="V212" i="19"/>
  <c r="X212" i="19"/>
  <c r="Y212" i="19"/>
  <c r="Z212" i="19"/>
  <c r="AA212" i="19"/>
  <c r="AB212" i="19"/>
  <c r="AC212" i="19"/>
  <c r="AD212" i="19"/>
  <c r="AE212" i="19"/>
  <c r="AF212" i="19"/>
  <c r="AH212" i="19"/>
  <c r="AK212" i="19"/>
  <c r="A217" i="19"/>
  <c r="C217" i="19"/>
  <c r="E217" i="19"/>
  <c r="G217" i="19"/>
  <c r="I217" i="19"/>
  <c r="K217" i="19"/>
  <c r="Q217" i="19"/>
  <c r="U217" i="19"/>
  <c r="V217" i="19"/>
  <c r="X217" i="19"/>
  <c r="Y217" i="19"/>
  <c r="Z217" i="19"/>
  <c r="AA217" i="19"/>
  <c r="AB217" i="19"/>
  <c r="AC217" i="19"/>
  <c r="AD217" i="19"/>
  <c r="AE217" i="19"/>
  <c r="AF217" i="19"/>
  <c r="AH217" i="19"/>
  <c r="AK217" i="19"/>
  <c r="A222" i="19"/>
  <c r="C222" i="19"/>
  <c r="E222" i="19"/>
  <c r="G222" i="19"/>
  <c r="I222" i="19"/>
  <c r="K222" i="19"/>
  <c r="Q222" i="19"/>
  <c r="U222" i="19"/>
  <c r="V222" i="19"/>
  <c r="X222" i="19"/>
  <c r="Y222" i="19"/>
  <c r="Z222" i="19"/>
  <c r="AA222" i="19"/>
  <c r="AB222" i="19"/>
  <c r="AC222" i="19"/>
  <c r="AD222" i="19"/>
  <c r="AE222" i="19"/>
  <c r="AF222" i="19"/>
  <c r="AH222" i="19"/>
  <c r="AK222" i="19"/>
  <c r="A227" i="19"/>
  <c r="C227" i="19"/>
  <c r="E227" i="19"/>
  <c r="G227" i="19"/>
  <c r="I227" i="19"/>
  <c r="K227" i="19"/>
  <c r="Q227" i="19"/>
  <c r="U227" i="19"/>
  <c r="V227" i="19"/>
  <c r="X227" i="19"/>
  <c r="Y227" i="19"/>
  <c r="Z227" i="19"/>
  <c r="AA227" i="19"/>
  <c r="AB227" i="19"/>
  <c r="AC227" i="19"/>
  <c r="AD227" i="19"/>
  <c r="AE227" i="19"/>
  <c r="AF227" i="19"/>
  <c r="AH227" i="19"/>
  <c r="AK227" i="19"/>
  <c r="A232" i="19"/>
  <c r="C232" i="19"/>
  <c r="E232" i="19"/>
  <c r="G232" i="19"/>
  <c r="I232" i="19"/>
  <c r="K232" i="19"/>
  <c r="Q232" i="19"/>
  <c r="U232" i="19"/>
  <c r="V232" i="19"/>
  <c r="X232" i="19"/>
  <c r="Y232" i="19"/>
  <c r="Z232" i="19"/>
  <c r="AA232" i="19"/>
  <c r="AB232" i="19"/>
  <c r="AC232" i="19"/>
  <c r="AD232" i="19"/>
  <c r="AE232" i="19"/>
  <c r="AF232" i="19"/>
  <c r="AH232" i="19"/>
  <c r="AK232" i="19"/>
  <c r="A237" i="19"/>
  <c r="C237" i="19"/>
  <c r="E237" i="19"/>
  <c r="G237" i="19"/>
  <c r="I237" i="19"/>
  <c r="K237" i="19"/>
  <c r="Q237" i="19"/>
  <c r="U237" i="19"/>
  <c r="V237" i="19"/>
  <c r="X237" i="19"/>
  <c r="Y237" i="19"/>
  <c r="Z237" i="19"/>
  <c r="AA237" i="19"/>
  <c r="AB237" i="19"/>
  <c r="AC237" i="19"/>
  <c r="AD237" i="19"/>
  <c r="AE237" i="19"/>
  <c r="AF237" i="19"/>
  <c r="AH237" i="19"/>
  <c r="AK237" i="19"/>
  <c r="A242" i="19"/>
  <c r="C242" i="19"/>
  <c r="E242" i="19"/>
  <c r="G242" i="19"/>
  <c r="I242" i="19"/>
  <c r="K242" i="19"/>
  <c r="Q242" i="19"/>
  <c r="U242" i="19"/>
  <c r="V242" i="19"/>
  <c r="X242" i="19"/>
  <c r="Y242" i="19"/>
  <c r="Z242" i="19"/>
  <c r="AA242" i="19"/>
  <c r="AB242" i="19"/>
  <c r="AC242" i="19"/>
  <c r="AD242" i="19"/>
  <c r="AE242" i="19"/>
  <c r="AF242" i="19"/>
  <c r="AH242" i="19"/>
  <c r="AK242" i="19"/>
  <c r="A267" i="19"/>
  <c r="C267" i="19"/>
  <c r="E267" i="19"/>
  <c r="G267" i="19"/>
  <c r="I267" i="19"/>
  <c r="K267" i="19"/>
  <c r="Q267" i="19"/>
  <c r="U267" i="19"/>
  <c r="V267" i="19"/>
  <c r="X267" i="19"/>
  <c r="Y267" i="19"/>
  <c r="Z267" i="19"/>
  <c r="AA267" i="19"/>
  <c r="AB267" i="19"/>
  <c r="AC267" i="19"/>
  <c r="AD267" i="19"/>
  <c r="AE267" i="19"/>
  <c r="AF267" i="19"/>
  <c r="AH267" i="19"/>
  <c r="AK267" i="19"/>
  <c r="A272" i="19"/>
  <c r="C272" i="19"/>
  <c r="E272" i="19"/>
  <c r="G272" i="19"/>
  <c r="I272" i="19"/>
  <c r="K272" i="19"/>
  <c r="Q272" i="19"/>
  <c r="U272" i="19"/>
  <c r="V272" i="19"/>
  <c r="X272" i="19"/>
  <c r="Y272" i="19"/>
  <c r="Z272" i="19"/>
  <c r="AA272" i="19"/>
  <c r="AB272" i="19"/>
  <c r="AC272" i="19"/>
  <c r="AD272" i="19"/>
  <c r="AE272" i="19"/>
  <c r="AF272" i="19"/>
  <c r="AH272" i="19"/>
  <c r="AK272" i="19"/>
  <c r="A17" i="19"/>
  <c r="C17" i="19"/>
  <c r="E17" i="19"/>
  <c r="G17" i="19"/>
  <c r="I17" i="19"/>
  <c r="K17" i="19"/>
  <c r="Q17" i="19"/>
  <c r="U17" i="19"/>
  <c r="V17" i="19"/>
  <c r="X17" i="19"/>
  <c r="Y17" i="19"/>
  <c r="Z17" i="19"/>
  <c r="AA17" i="19"/>
  <c r="AB17" i="19"/>
  <c r="AC17" i="19"/>
  <c r="AD17" i="19"/>
  <c r="AE17" i="19"/>
  <c r="AF17" i="19"/>
  <c r="AH17" i="19"/>
  <c r="AK17" i="19"/>
  <c r="A22" i="19"/>
  <c r="C22" i="19"/>
  <c r="E22" i="19"/>
  <c r="G22" i="19"/>
  <c r="I22" i="19"/>
  <c r="K22" i="19"/>
  <c r="Q22" i="19"/>
  <c r="U22" i="19"/>
  <c r="V22" i="19"/>
  <c r="X22" i="19"/>
  <c r="Y22" i="19"/>
  <c r="Z22" i="19"/>
  <c r="AA22" i="19"/>
  <c r="AB22" i="19"/>
  <c r="AC22" i="19"/>
  <c r="AD22" i="19"/>
  <c r="AE22" i="19"/>
  <c r="AF22" i="19"/>
  <c r="AH22" i="19"/>
  <c r="AK22" i="19"/>
  <c r="A7" i="19"/>
  <c r="C7" i="19"/>
  <c r="E7" i="19"/>
  <c r="G7" i="19"/>
  <c r="I7" i="19"/>
  <c r="K7" i="19"/>
  <c r="Q7" i="19"/>
  <c r="U7" i="19"/>
  <c r="V7" i="19"/>
  <c r="X7" i="19"/>
  <c r="Y7" i="19"/>
  <c r="Z7" i="19"/>
  <c r="AA7" i="19"/>
  <c r="AB7" i="19"/>
  <c r="AC7" i="19"/>
  <c r="AD7" i="19"/>
  <c r="AE7" i="19"/>
  <c r="AF7" i="19"/>
  <c r="AH7" i="19"/>
  <c r="AK7" i="19"/>
  <c r="AK2" i="19"/>
  <c r="AK3" i="19" s="1"/>
  <c r="AH2" i="19"/>
  <c r="AF2" i="19"/>
  <c r="AF3" i="19" s="1"/>
  <c r="AE2" i="19"/>
  <c r="AE3" i="19" s="1"/>
  <c r="AD2" i="19"/>
  <c r="AC2" i="19"/>
  <c r="AC3" i="19" s="1"/>
  <c r="AB2" i="19"/>
  <c r="AB3" i="19" s="1"/>
  <c r="AA2" i="19"/>
  <c r="AA3" i="19" s="1"/>
  <c r="Z2" i="19"/>
  <c r="Y2" i="19"/>
  <c r="Y3" i="19" s="1"/>
  <c r="X2" i="19"/>
  <c r="X3" i="19" s="1"/>
  <c r="V2" i="19"/>
  <c r="V3" i="19" s="1"/>
  <c r="U2" i="19"/>
  <c r="Q2" i="19"/>
  <c r="Q3" i="19" s="1"/>
  <c r="K2" i="19"/>
  <c r="I2" i="19"/>
  <c r="G2" i="19"/>
  <c r="E2" i="19"/>
  <c r="C2" i="19"/>
  <c r="A2" i="19"/>
  <c r="U3" i="19" l="1"/>
  <c r="Z3" i="19"/>
  <c r="Z8" i="19" s="1"/>
  <c r="Z13" i="19" s="1"/>
  <c r="Z18" i="19" s="1"/>
  <c r="Z23" i="19" s="1"/>
  <c r="Z28" i="19" s="1"/>
  <c r="Z33" i="19" s="1"/>
  <c r="Z38" i="19" s="1"/>
  <c r="AD3" i="19"/>
  <c r="AD8" i="19" s="1"/>
  <c r="AD13" i="19" s="1"/>
  <c r="AD18" i="19" s="1"/>
  <c r="AD23" i="19" s="1"/>
  <c r="AD28" i="19" s="1"/>
  <c r="AD33" i="19" s="1"/>
  <c r="AD38" i="19" s="1"/>
  <c r="AE8" i="19"/>
  <c r="AE13" i="19" s="1"/>
  <c r="AA8" i="19"/>
  <c r="AA13" i="19" s="1"/>
  <c r="V8" i="19"/>
  <c r="V13" i="19" s="1"/>
  <c r="V18" i="19" s="1"/>
  <c r="V23" i="19" s="1"/>
  <c r="V28" i="19" s="1"/>
  <c r="V33" i="19" s="1"/>
  <c r="V38" i="19" s="1"/>
  <c r="V43" i="19" s="1"/>
  <c r="AE18" i="19"/>
  <c r="AE23" i="19" s="1"/>
  <c r="AE28" i="19" s="1"/>
  <c r="AE33" i="19" s="1"/>
  <c r="AE38" i="19" s="1"/>
  <c r="AE43" i="19" s="1"/>
  <c r="AA18" i="19"/>
  <c r="AA23" i="19"/>
  <c r="AA28" i="19" s="1"/>
  <c r="AA33" i="19" s="1"/>
  <c r="AA38" i="19" s="1"/>
  <c r="AA43" i="19" s="1"/>
  <c r="AK8" i="19"/>
  <c r="AK13" i="19" s="1"/>
  <c r="AK18" i="19" s="1"/>
  <c r="AK23" i="19" s="1"/>
  <c r="AK28" i="19" s="1"/>
  <c r="AK33" i="19" s="1"/>
  <c r="AK38" i="19" s="1"/>
  <c r="U8" i="19"/>
  <c r="U13" i="19" s="1"/>
  <c r="U18" i="19" s="1"/>
  <c r="U23" i="19" s="1"/>
  <c r="U28" i="19" s="1"/>
  <c r="U33" i="19" s="1"/>
  <c r="U38" i="19" s="1"/>
  <c r="AC8" i="19"/>
  <c r="AC13" i="19" s="1"/>
  <c r="AC18" i="19" s="1"/>
  <c r="AC23" i="19" s="1"/>
  <c r="AC28" i="19" s="1"/>
  <c r="AC33" i="19" s="1"/>
  <c r="Y8" i="19"/>
  <c r="Y13" i="19" s="1"/>
  <c r="Y18" i="19" s="1"/>
  <c r="Y23" i="19" s="1"/>
  <c r="Y28" i="19" s="1"/>
  <c r="Y33" i="19" s="1"/>
  <c r="Q8" i="19"/>
  <c r="Q13" i="19" s="1"/>
  <c r="Q18" i="19" s="1"/>
  <c r="Q23" i="19" s="1"/>
  <c r="Q28" i="19" s="1"/>
  <c r="Q33" i="19" s="1"/>
  <c r="AF8" i="19"/>
  <c r="AF13" i="19" s="1"/>
  <c r="AF18" i="19" s="1"/>
  <c r="AF23" i="19" s="1"/>
  <c r="AF28" i="19" s="1"/>
  <c r="AB8" i="19"/>
  <c r="AB13" i="19" s="1"/>
  <c r="AB18" i="19" s="1"/>
  <c r="AB23" i="19" s="1"/>
  <c r="AB28" i="19" s="1"/>
  <c r="X8" i="19"/>
  <c r="X13" i="19" s="1"/>
  <c r="X18" i="19" s="1"/>
  <c r="X23" i="19" s="1"/>
  <c r="X28" i="19" s="1"/>
  <c r="P122" i="19" l="1"/>
  <c r="N122" i="19"/>
  <c r="O122" i="19"/>
  <c r="N47" i="19"/>
  <c r="O47" i="19"/>
  <c r="O48" i="19" s="1"/>
  <c r="P47" i="19"/>
  <c r="P97" i="19"/>
  <c r="N97" i="19"/>
  <c r="O97" i="19"/>
  <c r="N147" i="19"/>
  <c r="P147" i="19"/>
  <c r="O147" i="19"/>
  <c r="P197" i="19"/>
  <c r="O197" i="19"/>
  <c r="N197" i="19"/>
  <c r="P247" i="19"/>
  <c r="O247" i="19"/>
  <c r="N247" i="19"/>
  <c r="P297" i="19"/>
  <c r="N297" i="19"/>
  <c r="O297" i="19"/>
  <c r="O347" i="19"/>
  <c r="P347" i="19"/>
  <c r="N347" i="19"/>
  <c r="P42" i="19"/>
  <c r="N42" i="19"/>
  <c r="O42" i="19"/>
  <c r="O2" i="19"/>
  <c r="O3" i="19" s="1"/>
  <c r="N2" i="19"/>
  <c r="N3" i="19" s="1"/>
  <c r="P2" i="19"/>
  <c r="P3" i="19" s="1"/>
  <c r="N67" i="19"/>
  <c r="O67" i="19"/>
  <c r="P67" i="19"/>
  <c r="N22" i="19"/>
  <c r="O22" i="19"/>
  <c r="P22" i="19"/>
  <c r="O72" i="19"/>
  <c r="P72" i="19"/>
  <c r="N72" i="19"/>
  <c r="O172" i="19"/>
  <c r="P172" i="19"/>
  <c r="N172" i="19"/>
  <c r="O222" i="19"/>
  <c r="P222" i="19"/>
  <c r="N222" i="19"/>
  <c r="O272" i="19"/>
  <c r="P272" i="19"/>
  <c r="N272" i="19"/>
  <c r="N322" i="19"/>
  <c r="O322" i="19"/>
  <c r="P322" i="19"/>
  <c r="X33" i="19"/>
  <c r="Y38" i="19"/>
  <c r="Z43" i="19"/>
  <c r="V48" i="19"/>
  <c r="AB33" i="19"/>
  <c r="AC38" i="19"/>
  <c r="AD43" i="19"/>
  <c r="AA48" i="19"/>
  <c r="AF33" i="19"/>
  <c r="N43" i="19"/>
  <c r="AK43" i="19"/>
  <c r="AE48" i="19"/>
  <c r="Q38" i="19"/>
  <c r="U43" i="19"/>
  <c r="U48" i="19" l="1"/>
  <c r="N48" i="19"/>
  <c r="AA53" i="19"/>
  <c r="Y43" i="19"/>
  <c r="Q43" i="19"/>
  <c r="AF38" i="19"/>
  <c r="AD48" i="19"/>
  <c r="X38" i="19"/>
  <c r="AE53" i="19"/>
  <c r="AC43" i="19"/>
  <c r="V53" i="19"/>
  <c r="AK48" i="19"/>
  <c r="AB38" i="19"/>
  <c r="Z48" i="19"/>
  <c r="O282" i="19" l="1"/>
  <c r="P282" i="19"/>
  <c r="N282" i="19"/>
  <c r="AE58" i="19"/>
  <c r="X43" i="19"/>
  <c r="AF43" i="19"/>
  <c r="Y48" i="19"/>
  <c r="AK53" i="19"/>
  <c r="AC48" i="19"/>
  <c r="AA58" i="19"/>
  <c r="Z53" i="19"/>
  <c r="V58" i="19"/>
  <c r="AB43" i="19"/>
  <c r="P43" i="19"/>
  <c r="AD53" i="19"/>
  <c r="Q48" i="19"/>
  <c r="U53" i="19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U58" i="19" l="1"/>
  <c r="AD58" i="19"/>
  <c r="V63" i="19"/>
  <c r="AA63" i="19"/>
  <c r="AK58" i="19"/>
  <c r="Y53" i="19"/>
  <c r="X48" i="19"/>
  <c r="AC53" i="19"/>
  <c r="AF48" i="19"/>
  <c r="Q53" i="19"/>
  <c r="P48" i="19"/>
  <c r="AB48" i="19"/>
  <c r="Z58" i="19"/>
  <c r="AE63" i="19"/>
  <c r="O327" i="19" l="1"/>
  <c r="P327" i="19"/>
  <c r="N327" i="19"/>
  <c r="N337" i="19"/>
  <c r="O337" i="19"/>
  <c r="P337" i="19"/>
  <c r="P332" i="19"/>
  <c r="N332" i="19"/>
  <c r="O332" i="19"/>
  <c r="N342" i="19"/>
  <c r="O342" i="19"/>
  <c r="P342" i="19"/>
  <c r="AE68" i="19"/>
  <c r="O68" i="19"/>
  <c r="Y58" i="19"/>
  <c r="AD63" i="19"/>
  <c r="AF53" i="19"/>
  <c r="AA68" i="19"/>
  <c r="Z63" i="19"/>
  <c r="AB53" i="19"/>
  <c r="Q58" i="19"/>
  <c r="X53" i="19"/>
  <c r="V68" i="19"/>
  <c r="U63" i="19"/>
  <c r="AC58" i="19"/>
  <c r="AK63" i="19"/>
  <c r="N68" i="19" l="1"/>
  <c r="AD68" i="19"/>
  <c r="U68" i="19"/>
  <c r="AB58" i="19"/>
  <c r="AA73" i="19"/>
  <c r="O73" i="19"/>
  <c r="AK68" i="19"/>
  <c r="Q63" i="19"/>
  <c r="Y63" i="19"/>
  <c r="X58" i="19"/>
  <c r="AC63" i="19"/>
  <c r="V73" i="19"/>
  <c r="Z68" i="19"/>
  <c r="AF58" i="19"/>
  <c r="AE73" i="19"/>
  <c r="Z73" i="19" l="1"/>
  <c r="AD73" i="19"/>
  <c r="Q68" i="19"/>
  <c r="X63" i="19"/>
  <c r="V78" i="19"/>
  <c r="Y68" i="19"/>
  <c r="AK73" i="19"/>
  <c r="AA78" i="19"/>
  <c r="N73" i="19"/>
  <c r="AE78" i="19"/>
  <c r="AB63" i="19"/>
  <c r="AF63" i="19"/>
  <c r="AC68" i="19"/>
  <c r="U73" i="19"/>
  <c r="A67" i="8"/>
  <c r="AD78" i="19" l="1"/>
  <c r="U78" i="19"/>
  <c r="AK78" i="19"/>
  <c r="P68" i="19"/>
  <c r="V83" i="19"/>
  <c r="AB68" i="19"/>
  <c r="AA83" i="19"/>
  <c r="Y73" i="19"/>
  <c r="Z78" i="19"/>
  <c r="AF68" i="19"/>
  <c r="X68" i="19"/>
  <c r="AC73" i="19"/>
  <c r="AE83" i="19"/>
  <c r="Q73" i="19"/>
  <c r="U83" i="19" l="1"/>
  <c r="Z83" i="19"/>
  <c r="AC78" i="19"/>
  <c r="Y78" i="19"/>
  <c r="P73" i="19"/>
  <c r="AF73" i="19"/>
  <c r="V88" i="19"/>
  <c r="AK83" i="19"/>
  <c r="Q78" i="19"/>
  <c r="AB73" i="19"/>
  <c r="AE88" i="19"/>
  <c r="X73" i="19"/>
  <c r="AA88" i="19"/>
  <c r="AD83" i="19"/>
  <c r="AI3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AI56" i="18"/>
  <c r="AI57" i="18"/>
  <c r="AI58" i="18"/>
  <c r="AI59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AI84" i="18"/>
  <c r="AI85" i="18"/>
  <c r="AI86" i="18"/>
  <c r="AI87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AI112" i="18"/>
  <c r="AI113" i="18"/>
  <c r="AI114" i="18"/>
  <c r="AI115" i="18"/>
  <c r="AI116" i="18"/>
  <c r="AI117" i="18"/>
  <c r="AI118" i="18"/>
  <c r="AI119" i="18"/>
  <c r="AI120" i="18"/>
  <c r="AI121" i="18"/>
  <c r="AI122" i="18"/>
  <c r="AI123" i="18"/>
  <c r="AI124" i="18"/>
  <c r="AI125" i="18"/>
  <c r="AI126" i="18"/>
  <c r="AI127" i="18"/>
  <c r="AI128" i="18"/>
  <c r="AI129" i="18"/>
  <c r="AI130" i="18"/>
  <c r="AI131" i="18"/>
  <c r="AI132" i="18"/>
  <c r="AI133" i="18"/>
  <c r="AI134" i="18"/>
  <c r="AI135" i="18"/>
  <c r="AI136" i="18"/>
  <c r="AI137" i="18"/>
  <c r="AI138" i="18"/>
  <c r="AI139" i="18"/>
  <c r="AI140" i="18"/>
  <c r="AI141" i="18"/>
  <c r="AI142" i="18"/>
  <c r="AI143" i="18"/>
  <c r="AI144" i="18"/>
  <c r="AI145" i="18"/>
  <c r="AI146" i="18"/>
  <c r="AI147" i="18"/>
  <c r="AI148" i="18"/>
  <c r="AI149" i="18"/>
  <c r="AI150" i="18"/>
  <c r="AI151" i="18"/>
  <c r="AI152" i="18"/>
  <c r="AI153" i="18"/>
  <c r="AI154" i="18"/>
  <c r="AI155" i="18"/>
  <c r="AI156" i="18"/>
  <c r="AI157" i="18"/>
  <c r="AI158" i="18"/>
  <c r="AI159" i="18"/>
  <c r="AI160" i="18"/>
  <c r="AI161" i="18"/>
  <c r="AI162" i="18"/>
  <c r="AI163" i="18"/>
  <c r="AI164" i="18"/>
  <c r="AI165" i="18"/>
  <c r="AI166" i="18"/>
  <c r="AI167" i="18"/>
  <c r="AI168" i="18"/>
  <c r="AI169" i="18"/>
  <c r="AI170" i="18"/>
  <c r="AI171" i="18"/>
  <c r="AI172" i="18"/>
  <c r="AI173" i="18"/>
  <c r="AI174" i="18"/>
  <c r="AI175" i="18"/>
  <c r="AI176" i="18"/>
  <c r="AI177" i="18"/>
  <c r="AI178" i="18"/>
  <c r="AI179" i="18"/>
  <c r="AI180" i="18"/>
  <c r="AI181" i="18"/>
  <c r="AI182" i="18"/>
  <c r="AI183" i="18"/>
  <c r="AI184" i="18"/>
  <c r="AI185" i="18"/>
  <c r="AI186" i="18"/>
  <c r="AI187" i="18"/>
  <c r="AI188" i="18"/>
  <c r="AI189" i="18"/>
  <c r="AI190" i="18"/>
  <c r="AI191" i="18"/>
  <c r="AI192" i="18"/>
  <c r="AI193" i="18"/>
  <c r="AI194" i="18"/>
  <c r="AI195" i="18"/>
  <c r="AI196" i="18"/>
  <c r="AI197" i="18"/>
  <c r="AI198" i="18"/>
  <c r="AI199" i="18"/>
  <c r="AI200" i="18"/>
  <c r="AI201" i="18"/>
  <c r="AI202" i="18"/>
  <c r="AI203" i="18"/>
  <c r="AI204" i="18"/>
  <c r="AI205" i="18"/>
  <c r="AI206" i="18"/>
  <c r="AI207" i="18"/>
  <c r="AI208" i="18"/>
  <c r="AI209" i="18"/>
  <c r="AI210" i="18"/>
  <c r="AI211" i="18"/>
  <c r="AI212" i="18"/>
  <c r="AI213" i="18"/>
  <c r="AI214" i="18"/>
  <c r="AI215" i="18"/>
  <c r="AI216" i="18"/>
  <c r="AI217" i="18"/>
  <c r="AI218" i="18"/>
  <c r="AI219" i="18"/>
  <c r="AI220" i="18"/>
  <c r="AI221" i="18"/>
  <c r="AI222" i="18"/>
  <c r="AI223" i="18"/>
  <c r="AI224" i="18"/>
  <c r="AI225" i="18"/>
  <c r="AI226" i="18"/>
  <c r="AI227" i="18"/>
  <c r="AI228" i="18"/>
  <c r="AI229" i="18"/>
  <c r="AI230" i="18"/>
  <c r="AI231" i="18"/>
  <c r="AI232" i="18"/>
  <c r="AI233" i="18"/>
  <c r="AI234" i="18"/>
  <c r="AI235" i="18"/>
  <c r="AI236" i="18"/>
  <c r="AI237" i="18"/>
  <c r="AI238" i="18"/>
  <c r="AI239" i="18"/>
  <c r="AI240" i="18"/>
  <c r="AI241" i="18"/>
  <c r="AI242" i="18"/>
  <c r="AI243" i="18"/>
  <c r="AI244" i="18"/>
  <c r="AI245" i="18"/>
  <c r="AI246" i="18"/>
  <c r="AI247" i="18"/>
  <c r="AI248" i="18"/>
  <c r="AI249" i="18"/>
  <c r="AI250" i="18"/>
  <c r="AI251" i="18"/>
  <c r="AI252" i="18"/>
  <c r="AI253" i="18"/>
  <c r="AI254" i="18"/>
  <c r="AI255" i="18"/>
  <c r="AI256" i="18"/>
  <c r="AI257" i="18"/>
  <c r="AI258" i="18"/>
  <c r="AI259" i="18"/>
  <c r="AI260" i="18"/>
  <c r="AI261" i="18"/>
  <c r="AH11" i="18"/>
  <c r="AH16" i="18"/>
  <c r="AH21" i="18"/>
  <c r="AH26" i="18"/>
  <c r="AH31" i="18"/>
  <c r="AH36" i="18"/>
  <c r="AH41" i="18"/>
  <c r="AH46" i="18"/>
  <c r="AH51" i="18"/>
  <c r="AH56" i="18"/>
  <c r="AH61" i="18"/>
  <c r="AH66" i="18"/>
  <c r="AH71" i="18"/>
  <c r="AH76" i="18"/>
  <c r="AH81" i="18"/>
  <c r="AH86" i="18"/>
  <c r="AH91" i="18"/>
  <c r="AH96" i="18"/>
  <c r="AH101" i="18"/>
  <c r="AH106" i="18"/>
  <c r="AH111" i="18"/>
  <c r="AH116" i="18"/>
  <c r="AH121" i="18"/>
  <c r="AH126" i="18"/>
  <c r="AH131" i="18"/>
  <c r="AH136" i="18"/>
  <c r="AH141" i="18"/>
  <c r="AH146" i="18"/>
  <c r="AH151" i="18"/>
  <c r="AH156" i="18"/>
  <c r="AH161" i="18"/>
  <c r="AH166" i="18"/>
  <c r="AH171" i="18"/>
  <c r="AH176" i="18"/>
  <c r="AH181" i="18"/>
  <c r="AH186" i="18"/>
  <c r="AH191" i="18"/>
  <c r="AH196" i="18"/>
  <c r="AH201" i="18"/>
  <c r="AH206" i="18"/>
  <c r="AH211" i="18"/>
  <c r="AH216" i="18"/>
  <c r="AH221" i="18"/>
  <c r="AH226" i="18"/>
  <c r="AH231" i="18"/>
  <c r="AH236" i="18"/>
  <c r="AH241" i="18"/>
  <c r="AH246" i="18"/>
  <c r="AH251" i="18"/>
  <c r="AH256" i="18"/>
  <c r="AH261" i="18"/>
  <c r="AH10" i="18"/>
  <c r="AH15" i="18"/>
  <c r="AH20" i="18"/>
  <c r="AH25" i="18"/>
  <c r="AH30" i="18"/>
  <c r="AH35" i="18"/>
  <c r="AH40" i="18"/>
  <c r="AH45" i="18"/>
  <c r="AH50" i="18"/>
  <c r="AH55" i="18"/>
  <c r="AH60" i="18"/>
  <c r="AH65" i="18"/>
  <c r="AH70" i="18"/>
  <c r="AH75" i="18"/>
  <c r="AH80" i="18"/>
  <c r="AH85" i="18"/>
  <c r="AH90" i="18"/>
  <c r="AH95" i="18"/>
  <c r="AH100" i="18"/>
  <c r="AH105" i="18"/>
  <c r="AH110" i="18"/>
  <c r="AH115" i="18"/>
  <c r="AH120" i="18"/>
  <c r="AH125" i="18"/>
  <c r="AH130" i="18"/>
  <c r="AH135" i="18"/>
  <c r="AH140" i="18"/>
  <c r="AH145" i="18"/>
  <c r="AH150" i="18"/>
  <c r="AH155" i="18"/>
  <c r="AH160" i="18"/>
  <c r="AH165" i="18"/>
  <c r="AH170" i="18"/>
  <c r="AH175" i="18"/>
  <c r="AH180" i="18"/>
  <c r="AH185" i="18"/>
  <c r="AH190" i="18"/>
  <c r="AH195" i="18"/>
  <c r="AH200" i="18"/>
  <c r="AH205" i="18"/>
  <c r="AH210" i="18"/>
  <c r="AH215" i="18"/>
  <c r="AH220" i="18"/>
  <c r="AH225" i="18"/>
  <c r="AH230" i="18"/>
  <c r="AH235" i="18"/>
  <c r="AH240" i="18"/>
  <c r="AH245" i="18"/>
  <c r="AH250" i="18"/>
  <c r="AH255" i="18"/>
  <c r="AH260" i="18"/>
  <c r="AH9" i="18"/>
  <c r="AH14" i="18"/>
  <c r="AH19" i="18"/>
  <c r="AH24" i="18"/>
  <c r="AH29" i="18"/>
  <c r="AH34" i="18"/>
  <c r="AH39" i="18"/>
  <c r="AH44" i="18"/>
  <c r="AH49" i="18"/>
  <c r="AH54" i="18"/>
  <c r="AH59" i="18"/>
  <c r="AH64" i="18"/>
  <c r="AH69" i="18"/>
  <c r="AH74" i="18"/>
  <c r="AH79" i="18"/>
  <c r="AH84" i="18"/>
  <c r="AH89" i="18"/>
  <c r="AH94" i="18"/>
  <c r="AH99" i="18"/>
  <c r="AH104" i="18"/>
  <c r="AH109" i="18"/>
  <c r="AH114" i="18"/>
  <c r="AH119" i="18"/>
  <c r="AH124" i="18"/>
  <c r="AH129" i="18"/>
  <c r="AH134" i="18"/>
  <c r="AH139" i="18"/>
  <c r="AH144" i="18"/>
  <c r="AH149" i="18"/>
  <c r="AH154" i="18"/>
  <c r="AH159" i="18"/>
  <c r="AH164" i="18"/>
  <c r="AH169" i="18"/>
  <c r="AH174" i="18"/>
  <c r="AH179" i="18"/>
  <c r="AH184" i="18"/>
  <c r="AH189" i="18"/>
  <c r="AH194" i="18"/>
  <c r="AH199" i="18"/>
  <c r="AH204" i="18"/>
  <c r="AH209" i="18"/>
  <c r="AH214" i="18"/>
  <c r="AH219" i="18"/>
  <c r="AH224" i="18"/>
  <c r="AH229" i="18"/>
  <c r="AH234" i="18"/>
  <c r="AH239" i="18"/>
  <c r="AH244" i="18"/>
  <c r="AH249" i="18"/>
  <c r="AH254" i="18"/>
  <c r="AH259" i="18"/>
  <c r="AH8" i="18"/>
  <c r="AH13" i="18"/>
  <c r="AH18" i="18"/>
  <c r="AH23" i="18"/>
  <c r="AH28" i="18"/>
  <c r="AH33" i="18"/>
  <c r="AH38" i="18"/>
  <c r="AH43" i="18"/>
  <c r="AH48" i="18"/>
  <c r="AH53" i="18"/>
  <c r="AH58" i="18"/>
  <c r="AH63" i="18"/>
  <c r="AH68" i="18"/>
  <c r="AH73" i="18"/>
  <c r="AH78" i="18"/>
  <c r="AH83" i="18"/>
  <c r="AH88" i="18"/>
  <c r="AH93" i="18"/>
  <c r="AH98" i="18"/>
  <c r="AH103" i="18"/>
  <c r="AH108" i="18"/>
  <c r="AH113" i="18"/>
  <c r="AH118" i="18"/>
  <c r="AH123" i="18"/>
  <c r="AH128" i="18"/>
  <c r="AH133" i="18"/>
  <c r="AH138" i="18"/>
  <c r="AH143" i="18"/>
  <c r="AH148" i="18"/>
  <c r="AH153" i="18"/>
  <c r="AH158" i="18"/>
  <c r="AH163" i="18"/>
  <c r="AH168" i="18"/>
  <c r="AH173" i="18"/>
  <c r="AH178" i="18"/>
  <c r="AH183" i="18"/>
  <c r="AH188" i="18"/>
  <c r="AH193" i="18"/>
  <c r="AH198" i="18"/>
  <c r="AH203" i="18"/>
  <c r="AH208" i="18"/>
  <c r="AH213" i="18"/>
  <c r="AH218" i="18"/>
  <c r="AH223" i="18"/>
  <c r="AH228" i="18"/>
  <c r="AH233" i="18"/>
  <c r="AH238" i="18"/>
  <c r="AH243" i="18"/>
  <c r="AH248" i="18"/>
  <c r="AH253" i="18"/>
  <c r="AH258" i="18"/>
  <c r="AH12" i="18"/>
  <c r="AH17" i="18"/>
  <c r="AH22" i="18"/>
  <c r="AH27" i="18"/>
  <c r="AH32" i="18"/>
  <c r="AH37" i="18"/>
  <c r="AH42" i="18"/>
  <c r="AH47" i="18"/>
  <c r="AH52" i="18"/>
  <c r="AH57" i="18"/>
  <c r="AH62" i="18"/>
  <c r="AH67" i="18"/>
  <c r="AH72" i="18"/>
  <c r="AH77" i="18"/>
  <c r="AH82" i="18"/>
  <c r="AH87" i="18"/>
  <c r="AH92" i="18"/>
  <c r="AH97" i="18"/>
  <c r="AH102" i="18"/>
  <c r="AH107" i="18"/>
  <c r="AH112" i="18"/>
  <c r="AH117" i="18"/>
  <c r="AH122" i="18"/>
  <c r="AH127" i="18"/>
  <c r="AH132" i="18"/>
  <c r="AH137" i="18"/>
  <c r="AH142" i="18"/>
  <c r="AH147" i="18"/>
  <c r="AH152" i="18"/>
  <c r="AH157" i="18"/>
  <c r="AH162" i="18"/>
  <c r="AH167" i="18"/>
  <c r="AH172" i="18"/>
  <c r="AH177" i="18"/>
  <c r="AH182" i="18"/>
  <c r="AH187" i="18"/>
  <c r="AH192" i="18"/>
  <c r="AH197" i="18"/>
  <c r="AH202" i="18"/>
  <c r="AH207" i="18"/>
  <c r="AH212" i="18"/>
  <c r="AH217" i="18"/>
  <c r="AH222" i="18"/>
  <c r="AH227" i="18"/>
  <c r="AH232" i="18"/>
  <c r="AH237" i="18"/>
  <c r="AH242" i="18"/>
  <c r="AH247" i="18"/>
  <c r="AH252" i="18"/>
  <c r="AH257" i="18"/>
  <c r="AH7" i="18"/>
  <c r="AH3" i="18"/>
  <c r="AH4" i="18"/>
  <c r="AH5" i="18"/>
  <c r="AH6" i="18"/>
  <c r="AD88" i="19" l="1"/>
  <c r="X78" i="19"/>
  <c r="AB78" i="19"/>
  <c r="Q83" i="19"/>
  <c r="V93" i="19"/>
  <c r="AF78" i="19"/>
  <c r="Y83" i="19"/>
  <c r="Z88" i="19"/>
  <c r="AA93" i="19"/>
  <c r="AE93" i="19"/>
  <c r="AK88" i="19"/>
  <c r="AC83" i="19"/>
  <c r="U88" i="19"/>
  <c r="K261" i="18"/>
  <c r="I261" i="18"/>
  <c r="G261" i="18"/>
  <c r="E261" i="18"/>
  <c r="C261" i="18"/>
  <c r="A261" i="18"/>
  <c r="K260" i="18"/>
  <c r="I260" i="18"/>
  <c r="G260" i="18"/>
  <c r="E260" i="18"/>
  <c r="C260" i="18"/>
  <c r="A260" i="18"/>
  <c r="K259" i="18"/>
  <c r="I259" i="18"/>
  <c r="G259" i="18"/>
  <c r="E259" i="18"/>
  <c r="C259" i="18"/>
  <c r="A259" i="18"/>
  <c r="K258" i="18"/>
  <c r="I258" i="18"/>
  <c r="G258" i="18"/>
  <c r="E258" i="18"/>
  <c r="C258" i="18"/>
  <c r="A258" i="18"/>
  <c r="K257" i="18"/>
  <c r="I257" i="18"/>
  <c r="G257" i="18"/>
  <c r="E257" i="18"/>
  <c r="C257" i="18"/>
  <c r="A257" i="18"/>
  <c r="K256" i="18"/>
  <c r="I256" i="18"/>
  <c r="G256" i="18"/>
  <c r="E256" i="18"/>
  <c r="C256" i="18"/>
  <c r="A256" i="18"/>
  <c r="K255" i="18"/>
  <c r="I255" i="18"/>
  <c r="G255" i="18"/>
  <c r="E255" i="18"/>
  <c r="C255" i="18"/>
  <c r="A255" i="18"/>
  <c r="K254" i="18"/>
  <c r="I254" i="18"/>
  <c r="G254" i="18"/>
  <c r="E254" i="18"/>
  <c r="C254" i="18"/>
  <c r="A254" i="18"/>
  <c r="K253" i="18"/>
  <c r="I253" i="18"/>
  <c r="G253" i="18"/>
  <c r="E253" i="18"/>
  <c r="C253" i="18"/>
  <c r="A253" i="18"/>
  <c r="K252" i="18"/>
  <c r="I252" i="18"/>
  <c r="G252" i="18"/>
  <c r="E252" i="18"/>
  <c r="C252" i="18"/>
  <c r="A252" i="18"/>
  <c r="K251" i="18"/>
  <c r="I251" i="18"/>
  <c r="G251" i="18"/>
  <c r="E251" i="18"/>
  <c r="C251" i="18"/>
  <c r="A251" i="18"/>
  <c r="K250" i="18"/>
  <c r="I250" i="18"/>
  <c r="G250" i="18"/>
  <c r="E250" i="18"/>
  <c r="C250" i="18"/>
  <c r="A250" i="18"/>
  <c r="K249" i="18"/>
  <c r="I249" i="18"/>
  <c r="G249" i="18"/>
  <c r="E249" i="18"/>
  <c r="C249" i="18"/>
  <c r="A249" i="18"/>
  <c r="K248" i="18"/>
  <c r="I248" i="18"/>
  <c r="G248" i="18"/>
  <c r="E248" i="18"/>
  <c r="C248" i="18"/>
  <c r="A248" i="18"/>
  <c r="K247" i="18"/>
  <c r="I247" i="18"/>
  <c r="G247" i="18"/>
  <c r="E247" i="18"/>
  <c r="C247" i="18"/>
  <c r="A247" i="18"/>
  <c r="K246" i="18"/>
  <c r="I246" i="18"/>
  <c r="G246" i="18"/>
  <c r="E246" i="18"/>
  <c r="C246" i="18"/>
  <c r="A246" i="18"/>
  <c r="K245" i="18"/>
  <c r="I245" i="18"/>
  <c r="G245" i="18"/>
  <c r="E245" i="18"/>
  <c r="C245" i="18"/>
  <c r="A245" i="18"/>
  <c r="K244" i="18"/>
  <c r="I244" i="18"/>
  <c r="G244" i="18"/>
  <c r="E244" i="18"/>
  <c r="C244" i="18"/>
  <c r="A244" i="18"/>
  <c r="K243" i="18"/>
  <c r="I243" i="18"/>
  <c r="G243" i="18"/>
  <c r="E243" i="18"/>
  <c r="C243" i="18"/>
  <c r="A243" i="18"/>
  <c r="K242" i="18"/>
  <c r="I242" i="18"/>
  <c r="G242" i="18"/>
  <c r="E242" i="18"/>
  <c r="C242" i="18"/>
  <c r="A242" i="18"/>
  <c r="K241" i="18"/>
  <c r="I241" i="18"/>
  <c r="G241" i="18"/>
  <c r="E241" i="18"/>
  <c r="C241" i="18"/>
  <c r="A241" i="18"/>
  <c r="K240" i="18"/>
  <c r="I240" i="18"/>
  <c r="G240" i="18"/>
  <c r="E240" i="18"/>
  <c r="C240" i="18"/>
  <c r="A240" i="18"/>
  <c r="K239" i="18"/>
  <c r="I239" i="18"/>
  <c r="G239" i="18"/>
  <c r="E239" i="18"/>
  <c r="C239" i="18"/>
  <c r="A239" i="18"/>
  <c r="K238" i="18"/>
  <c r="I238" i="18"/>
  <c r="G238" i="18"/>
  <c r="E238" i="18"/>
  <c r="C238" i="18"/>
  <c r="A238" i="18"/>
  <c r="K237" i="18"/>
  <c r="I237" i="18"/>
  <c r="G237" i="18"/>
  <c r="E237" i="18"/>
  <c r="C237" i="18"/>
  <c r="A237" i="18"/>
  <c r="K236" i="18"/>
  <c r="I236" i="18"/>
  <c r="G236" i="18"/>
  <c r="E236" i="18"/>
  <c r="C236" i="18"/>
  <c r="A236" i="18"/>
  <c r="K235" i="18"/>
  <c r="I235" i="18"/>
  <c r="G235" i="18"/>
  <c r="E235" i="18"/>
  <c r="C235" i="18"/>
  <c r="A235" i="18"/>
  <c r="K234" i="18"/>
  <c r="I234" i="18"/>
  <c r="G234" i="18"/>
  <c r="E234" i="18"/>
  <c r="C234" i="18"/>
  <c r="A234" i="18"/>
  <c r="K233" i="18"/>
  <c r="I233" i="18"/>
  <c r="G233" i="18"/>
  <c r="E233" i="18"/>
  <c r="C233" i="18"/>
  <c r="A233" i="18"/>
  <c r="K232" i="18"/>
  <c r="I232" i="18"/>
  <c r="G232" i="18"/>
  <c r="E232" i="18"/>
  <c r="C232" i="18"/>
  <c r="A232" i="18"/>
  <c r="K231" i="18"/>
  <c r="I231" i="18"/>
  <c r="G231" i="18"/>
  <c r="E231" i="18"/>
  <c r="C231" i="18"/>
  <c r="A231" i="18"/>
  <c r="K230" i="18"/>
  <c r="I230" i="18"/>
  <c r="G230" i="18"/>
  <c r="E230" i="18"/>
  <c r="C230" i="18"/>
  <c r="A230" i="18"/>
  <c r="K229" i="18"/>
  <c r="I229" i="18"/>
  <c r="G229" i="18"/>
  <c r="E229" i="18"/>
  <c r="C229" i="18"/>
  <c r="A229" i="18"/>
  <c r="K228" i="18"/>
  <c r="I228" i="18"/>
  <c r="G228" i="18"/>
  <c r="E228" i="18"/>
  <c r="C228" i="18"/>
  <c r="A228" i="18"/>
  <c r="K227" i="18"/>
  <c r="I227" i="18"/>
  <c r="G227" i="18"/>
  <c r="E227" i="18"/>
  <c r="C227" i="18"/>
  <c r="A227" i="18"/>
  <c r="K226" i="18"/>
  <c r="I226" i="18"/>
  <c r="G226" i="18"/>
  <c r="E226" i="18"/>
  <c r="C226" i="18"/>
  <c r="A226" i="18"/>
  <c r="K225" i="18"/>
  <c r="I225" i="18"/>
  <c r="G225" i="18"/>
  <c r="E225" i="18"/>
  <c r="C225" i="18"/>
  <c r="A225" i="18"/>
  <c r="K224" i="18"/>
  <c r="I224" i="18"/>
  <c r="G224" i="18"/>
  <c r="E224" i="18"/>
  <c r="C224" i="18"/>
  <c r="A224" i="18"/>
  <c r="K223" i="18"/>
  <c r="I223" i="18"/>
  <c r="G223" i="18"/>
  <c r="E223" i="18"/>
  <c r="C223" i="18"/>
  <c r="A223" i="18"/>
  <c r="K222" i="18"/>
  <c r="I222" i="18"/>
  <c r="G222" i="18"/>
  <c r="E222" i="18"/>
  <c r="C222" i="18"/>
  <c r="A222" i="18"/>
  <c r="K221" i="18"/>
  <c r="I221" i="18"/>
  <c r="G221" i="18"/>
  <c r="E221" i="18"/>
  <c r="C221" i="18"/>
  <c r="A221" i="18"/>
  <c r="K220" i="18"/>
  <c r="I220" i="18"/>
  <c r="G220" i="18"/>
  <c r="E220" i="18"/>
  <c r="C220" i="18"/>
  <c r="A220" i="18"/>
  <c r="K219" i="18"/>
  <c r="I219" i="18"/>
  <c r="G219" i="18"/>
  <c r="E219" i="18"/>
  <c r="C219" i="18"/>
  <c r="A219" i="18"/>
  <c r="K218" i="18"/>
  <c r="I218" i="18"/>
  <c r="G218" i="18"/>
  <c r="E218" i="18"/>
  <c r="C218" i="18"/>
  <c r="A218" i="18"/>
  <c r="K217" i="18"/>
  <c r="I217" i="18"/>
  <c r="G217" i="18"/>
  <c r="E217" i="18"/>
  <c r="C217" i="18"/>
  <c r="A217" i="18"/>
  <c r="K216" i="18"/>
  <c r="I216" i="18"/>
  <c r="G216" i="18"/>
  <c r="E216" i="18"/>
  <c r="C216" i="18"/>
  <c r="A216" i="18"/>
  <c r="K215" i="18"/>
  <c r="I215" i="18"/>
  <c r="G215" i="18"/>
  <c r="E215" i="18"/>
  <c r="C215" i="18"/>
  <c r="A215" i="18"/>
  <c r="K214" i="18"/>
  <c r="I214" i="18"/>
  <c r="G214" i="18"/>
  <c r="E214" i="18"/>
  <c r="C214" i="18"/>
  <c r="A214" i="18"/>
  <c r="K213" i="18"/>
  <c r="I213" i="18"/>
  <c r="G213" i="18"/>
  <c r="E213" i="18"/>
  <c r="C213" i="18"/>
  <c r="A213" i="18"/>
  <c r="K212" i="18"/>
  <c r="I212" i="18"/>
  <c r="G212" i="18"/>
  <c r="E212" i="18"/>
  <c r="C212" i="18"/>
  <c r="A212" i="18"/>
  <c r="K211" i="18"/>
  <c r="I211" i="18"/>
  <c r="G211" i="18"/>
  <c r="E211" i="18"/>
  <c r="C211" i="18"/>
  <c r="A211" i="18"/>
  <c r="K210" i="18"/>
  <c r="I210" i="18"/>
  <c r="G210" i="18"/>
  <c r="E210" i="18"/>
  <c r="C210" i="18"/>
  <c r="A210" i="18"/>
  <c r="K209" i="18"/>
  <c r="I209" i="18"/>
  <c r="G209" i="18"/>
  <c r="E209" i="18"/>
  <c r="C209" i="18"/>
  <c r="A209" i="18"/>
  <c r="K208" i="18"/>
  <c r="I208" i="18"/>
  <c r="G208" i="18"/>
  <c r="E208" i="18"/>
  <c r="C208" i="18"/>
  <c r="A208" i="18"/>
  <c r="K207" i="18"/>
  <c r="I207" i="18"/>
  <c r="G207" i="18"/>
  <c r="E207" i="18"/>
  <c r="C207" i="18"/>
  <c r="A207" i="18"/>
  <c r="K206" i="18"/>
  <c r="I206" i="18"/>
  <c r="G206" i="18"/>
  <c r="E206" i="18"/>
  <c r="C206" i="18"/>
  <c r="A206" i="18"/>
  <c r="K205" i="18"/>
  <c r="I205" i="18"/>
  <c r="G205" i="18"/>
  <c r="E205" i="18"/>
  <c r="C205" i="18"/>
  <c r="A205" i="18"/>
  <c r="K204" i="18"/>
  <c r="I204" i="18"/>
  <c r="G204" i="18"/>
  <c r="E204" i="18"/>
  <c r="C204" i="18"/>
  <c r="A204" i="18"/>
  <c r="K203" i="18"/>
  <c r="I203" i="18"/>
  <c r="G203" i="18"/>
  <c r="E203" i="18"/>
  <c r="C203" i="18"/>
  <c r="A203" i="18"/>
  <c r="K202" i="18"/>
  <c r="I202" i="18"/>
  <c r="G202" i="18"/>
  <c r="E202" i="18"/>
  <c r="C202" i="18"/>
  <c r="A202" i="18"/>
  <c r="K201" i="18"/>
  <c r="I201" i="18"/>
  <c r="G201" i="18"/>
  <c r="E201" i="18"/>
  <c r="C201" i="18"/>
  <c r="A201" i="18"/>
  <c r="K200" i="18"/>
  <c r="I200" i="18"/>
  <c r="G200" i="18"/>
  <c r="E200" i="18"/>
  <c r="C200" i="18"/>
  <c r="A200" i="18"/>
  <c r="K199" i="18"/>
  <c r="I199" i="18"/>
  <c r="G199" i="18"/>
  <c r="E199" i="18"/>
  <c r="C199" i="18"/>
  <c r="A199" i="18"/>
  <c r="K198" i="18"/>
  <c r="I198" i="18"/>
  <c r="G198" i="18"/>
  <c r="E198" i="18"/>
  <c r="C198" i="18"/>
  <c r="A198" i="18"/>
  <c r="K197" i="18"/>
  <c r="I197" i="18"/>
  <c r="G197" i="18"/>
  <c r="E197" i="18"/>
  <c r="C197" i="18"/>
  <c r="A197" i="18"/>
  <c r="K196" i="18"/>
  <c r="I196" i="18"/>
  <c r="G196" i="18"/>
  <c r="E196" i="18"/>
  <c r="C196" i="18"/>
  <c r="A196" i="18"/>
  <c r="K195" i="18"/>
  <c r="I195" i="18"/>
  <c r="G195" i="18"/>
  <c r="E195" i="18"/>
  <c r="C195" i="18"/>
  <c r="A195" i="18"/>
  <c r="K194" i="18"/>
  <c r="I194" i="18"/>
  <c r="G194" i="18"/>
  <c r="E194" i="18"/>
  <c r="C194" i="18"/>
  <c r="A194" i="18"/>
  <c r="K193" i="18"/>
  <c r="I193" i="18"/>
  <c r="G193" i="18"/>
  <c r="E193" i="18"/>
  <c r="C193" i="18"/>
  <c r="A193" i="18"/>
  <c r="K192" i="18"/>
  <c r="I192" i="18"/>
  <c r="G192" i="18"/>
  <c r="E192" i="18"/>
  <c r="C192" i="18"/>
  <c r="A192" i="18"/>
  <c r="K191" i="18"/>
  <c r="I191" i="18"/>
  <c r="G191" i="18"/>
  <c r="E191" i="18"/>
  <c r="C191" i="18"/>
  <c r="A191" i="18"/>
  <c r="K190" i="18"/>
  <c r="I190" i="18"/>
  <c r="G190" i="18"/>
  <c r="E190" i="18"/>
  <c r="C190" i="18"/>
  <c r="A190" i="18"/>
  <c r="K189" i="18"/>
  <c r="I189" i="18"/>
  <c r="G189" i="18"/>
  <c r="E189" i="18"/>
  <c r="C189" i="18"/>
  <c r="A189" i="18"/>
  <c r="K188" i="18"/>
  <c r="I188" i="18"/>
  <c r="G188" i="18"/>
  <c r="E188" i="18"/>
  <c r="C188" i="18"/>
  <c r="A188" i="18"/>
  <c r="K187" i="18"/>
  <c r="I187" i="18"/>
  <c r="G187" i="18"/>
  <c r="E187" i="18"/>
  <c r="C187" i="18"/>
  <c r="A187" i="18"/>
  <c r="K186" i="18"/>
  <c r="I186" i="18"/>
  <c r="G186" i="18"/>
  <c r="E186" i="18"/>
  <c r="C186" i="18"/>
  <c r="A186" i="18"/>
  <c r="K185" i="18"/>
  <c r="I185" i="18"/>
  <c r="G185" i="18"/>
  <c r="E185" i="18"/>
  <c r="C185" i="18"/>
  <c r="A185" i="18"/>
  <c r="K184" i="18"/>
  <c r="I184" i="18"/>
  <c r="G184" i="18"/>
  <c r="E184" i="18"/>
  <c r="C184" i="18"/>
  <c r="A184" i="18"/>
  <c r="K183" i="18"/>
  <c r="I183" i="18"/>
  <c r="G183" i="18"/>
  <c r="E183" i="18"/>
  <c r="C183" i="18"/>
  <c r="A183" i="18"/>
  <c r="K182" i="18"/>
  <c r="I182" i="18"/>
  <c r="G182" i="18"/>
  <c r="E182" i="18"/>
  <c r="C182" i="18"/>
  <c r="A182" i="18"/>
  <c r="K181" i="18"/>
  <c r="I181" i="18"/>
  <c r="G181" i="18"/>
  <c r="E181" i="18"/>
  <c r="C181" i="18"/>
  <c r="A181" i="18"/>
  <c r="K180" i="18"/>
  <c r="I180" i="18"/>
  <c r="G180" i="18"/>
  <c r="E180" i="18"/>
  <c r="C180" i="18"/>
  <c r="A180" i="18"/>
  <c r="K179" i="18"/>
  <c r="I179" i="18"/>
  <c r="G179" i="18"/>
  <c r="E179" i="18"/>
  <c r="C179" i="18"/>
  <c r="A179" i="18"/>
  <c r="K178" i="18"/>
  <c r="I178" i="18"/>
  <c r="G178" i="18"/>
  <c r="E178" i="18"/>
  <c r="C178" i="18"/>
  <c r="A178" i="18"/>
  <c r="K177" i="18"/>
  <c r="I177" i="18"/>
  <c r="G177" i="18"/>
  <c r="E177" i="18"/>
  <c r="C177" i="18"/>
  <c r="A177" i="18"/>
  <c r="K176" i="18"/>
  <c r="I176" i="18"/>
  <c r="G176" i="18"/>
  <c r="E176" i="18"/>
  <c r="C176" i="18"/>
  <c r="A176" i="18"/>
  <c r="K175" i="18"/>
  <c r="I175" i="18"/>
  <c r="G175" i="18"/>
  <c r="E175" i="18"/>
  <c r="C175" i="18"/>
  <c r="A175" i="18"/>
  <c r="K174" i="18"/>
  <c r="I174" i="18"/>
  <c r="G174" i="18"/>
  <c r="E174" i="18"/>
  <c r="C174" i="18"/>
  <c r="A174" i="18"/>
  <c r="K173" i="18"/>
  <c r="I173" i="18"/>
  <c r="G173" i="18"/>
  <c r="E173" i="18"/>
  <c r="C173" i="18"/>
  <c r="A173" i="18"/>
  <c r="K172" i="18"/>
  <c r="I172" i="18"/>
  <c r="G172" i="18"/>
  <c r="E172" i="18"/>
  <c r="C172" i="18"/>
  <c r="A172" i="18"/>
  <c r="K171" i="18"/>
  <c r="I171" i="18"/>
  <c r="G171" i="18"/>
  <c r="E171" i="18"/>
  <c r="C171" i="18"/>
  <c r="A171" i="18"/>
  <c r="K170" i="18"/>
  <c r="I170" i="18"/>
  <c r="G170" i="18"/>
  <c r="E170" i="18"/>
  <c r="C170" i="18"/>
  <c r="A170" i="18"/>
  <c r="K169" i="18"/>
  <c r="I169" i="18"/>
  <c r="G169" i="18"/>
  <c r="E169" i="18"/>
  <c r="C169" i="18"/>
  <c r="A169" i="18"/>
  <c r="K168" i="18"/>
  <c r="I168" i="18"/>
  <c r="G168" i="18"/>
  <c r="E168" i="18"/>
  <c r="C168" i="18"/>
  <c r="A168" i="18"/>
  <c r="K167" i="18"/>
  <c r="I167" i="18"/>
  <c r="G167" i="18"/>
  <c r="E167" i="18"/>
  <c r="C167" i="18"/>
  <c r="A167" i="18"/>
  <c r="K166" i="18"/>
  <c r="I166" i="18"/>
  <c r="G166" i="18"/>
  <c r="E166" i="18"/>
  <c r="C166" i="18"/>
  <c r="A166" i="18"/>
  <c r="K165" i="18"/>
  <c r="I165" i="18"/>
  <c r="G165" i="18"/>
  <c r="E165" i="18"/>
  <c r="C165" i="18"/>
  <c r="A165" i="18"/>
  <c r="K164" i="18"/>
  <c r="I164" i="18"/>
  <c r="G164" i="18"/>
  <c r="E164" i="18"/>
  <c r="C164" i="18"/>
  <c r="A164" i="18"/>
  <c r="K163" i="18"/>
  <c r="I163" i="18"/>
  <c r="G163" i="18"/>
  <c r="E163" i="18"/>
  <c r="C163" i="18"/>
  <c r="A163" i="18"/>
  <c r="K162" i="18"/>
  <c r="I162" i="18"/>
  <c r="G162" i="18"/>
  <c r="E162" i="18"/>
  <c r="C162" i="18"/>
  <c r="A162" i="18"/>
  <c r="K161" i="18"/>
  <c r="I161" i="18"/>
  <c r="G161" i="18"/>
  <c r="E161" i="18"/>
  <c r="C161" i="18"/>
  <c r="A161" i="18"/>
  <c r="K160" i="18"/>
  <c r="I160" i="18"/>
  <c r="G160" i="18"/>
  <c r="E160" i="18"/>
  <c r="C160" i="18"/>
  <c r="A160" i="18"/>
  <c r="K159" i="18"/>
  <c r="I159" i="18"/>
  <c r="G159" i="18"/>
  <c r="E159" i="18"/>
  <c r="C159" i="18"/>
  <c r="A159" i="18"/>
  <c r="K158" i="18"/>
  <c r="I158" i="18"/>
  <c r="G158" i="18"/>
  <c r="E158" i="18"/>
  <c r="C158" i="18"/>
  <c r="A158" i="18"/>
  <c r="K157" i="18"/>
  <c r="I157" i="18"/>
  <c r="G157" i="18"/>
  <c r="E157" i="18"/>
  <c r="C157" i="18"/>
  <c r="A157" i="18"/>
  <c r="K156" i="18"/>
  <c r="I156" i="18"/>
  <c r="G156" i="18"/>
  <c r="E156" i="18"/>
  <c r="C156" i="18"/>
  <c r="A156" i="18"/>
  <c r="K155" i="18"/>
  <c r="I155" i="18"/>
  <c r="G155" i="18"/>
  <c r="E155" i="18"/>
  <c r="C155" i="18"/>
  <c r="A155" i="18"/>
  <c r="K154" i="18"/>
  <c r="I154" i="18"/>
  <c r="G154" i="18"/>
  <c r="E154" i="18"/>
  <c r="C154" i="18"/>
  <c r="A154" i="18"/>
  <c r="K153" i="18"/>
  <c r="I153" i="18"/>
  <c r="G153" i="18"/>
  <c r="E153" i="18"/>
  <c r="C153" i="18"/>
  <c r="A153" i="18"/>
  <c r="K152" i="18"/>
  <c r="I152" i="18"/>
  <c r="G152" i="18"/>
  <c r="E152" i="18"/>
  <c r="C152" i="18"/>
  <c r="A152" i="18"/>
  <c r="K151" i="18"/>
  <c r="I151" i="18"/>
  <c r="G151" i="18"/>
  <c r="E151" i="18"/>
  <c r="C151" i="18"/>
  <c r="A151" i="18"/>
  <c r="K150" i="18"/>
  <c r="I150" i="18"/>
  <c r="G150" i="18"/>
  <c r="E150" i="18"/>
  <c r="C150" i="18"/>
  <c r="A150" i="18"/>
  <c r="K149" i="18"/>
  <c r="I149" i="18"/>
  <c r="G149" i="18"/>
  <c r="E149" i="18"/>
  <c r="C149" i="18"/>
  <c r="A149" i="18"/>
  <c r="K148" i="18"/>
  <c r="I148" i="18"/>
  <c r="G148" i="18"/>
  <c r="E148" i="18"/>
  <c r="C148" i="18"/>
  <c r="A148" i="18"/>
  <c r="K147" i="18"/>
  <c r="I147" i="18"/>
  <c r="G147" i="18"/>
  <c r="E147" i="18"/>
  <c r="C147" i="18"/>
  <c r="A147" i="18"/>
  <c r="K146" i="18"/>
  <c r="I146" i="18"/>
  <c r="G146" i="18"/>
  <c r="E146" i="18"/>
  <c r="C146" i="18"/>
  <c r="A146" i="18"/>
  <c r="K145" i="18"/>
  <c r="I145" i="18"/>
  <c r="G145" i="18"/>
  <c r="E145" i="18"/>
  <c r="C145" i="18"/>
  <c r="A145" i="18"/>
  <c r="K144" i="18"/>
  <c r="I144" i="18"/>
  <c r="G144" i="18"/>
  <c r="E144" i="18"/>
  <c r="C144" i="18"/>
  <c r="A144" i="18"/>
  <c r="K143" i="18"/>
  <c r="I143" i="18"/>
  <c r="G143" i="18"/>
  <c r="E143" i="18"/>
  <c r="C143" i="18"/>
  <c r="A143" i="18"/>
  <c r="K142" i="18"/>
  <c r="I142" i="18"/>
  <c r="G142" i="18"/>
  <c r="E142" i="18"/>
  <c r="C142" i="18"/>
  <c r="A142" i="18"/>
  <c r="K141" i="18"/>
  <c r="I141" i="18"/>
  <c r="G141" i="18"/>
  <c r="E141" i="18"/>
  <c r="C141" i="18"/>
  <c r="A141" i="18"/>
  <c r="K140" i="18"/>
  <c r="I140" i="18"/>
  <c r="G140" i="18"/>
  <c r="E140" i="18"/>
  <c r="C140" i="18"/>
  <c r="A140" i="18"/>
  <c r="K139" i="18"/>
  <c r="I139" i="18"/>
  <c r="G139" i="18"/>
  <c r="E139" i="18"/>
  <c r="C139" i="18"/>
  <c r="A139" i="18"/>
  <c r="K138" i="18"/>
  <c r="I138" i="18"/>
  <c r="G138" i="18"/>
  <c r="E138" i="18"/>
  <c r="C138" i="18"/>
  <c r="A138" i="18"/>
  <c r="K137" i="18"/>
  <c r="I137" i="18"/>
  <c r="G137" i="18"/>
  <c r="E137" i="18"/>
  <c r="C137" i="18"/>
  <c r="A137" i="18"/>
  <c r="K136" i="18"/>
  <c r="I136" i="18"/>
  <c r="G136" i="18"/>
  <c r="E136" i="18"/>
  <c r="C136" i="18"/>
  <c r="A136" i="18"/>
  <c r="K135" i="18"/>
  <c r="I135" i="18"/>
  <c r="G135" i="18"/>
  <c r="E135" i="18"/>
  <c r="C135" i="18"/>
  <c r="A135" i="18"/>
  <c r="K134" i="18"/>
  <c r="I134" i="18"/>
  <c r="G134" i="18"/>
  <c r="E134" i="18"/>
  <c r="C134" i="18"/>
  <c r="A134" i="18"/>
  <c r="K133" i="18"/>
  <c r="I133" i="18"/>
  <c r="G133" i="18"/>
  <c r="E133" i="18"/>
  <c r="C133" i="18"/>
  <c r="A133" i="18"/>
  <c r="K132" i="18"/>
  <c r="I132" i="18"/>
  <c r="G132" i="18"/>
  <c r="E132" i="18"/>
  <c r="C132" i="18"/>
  <c r="A132" i="18"/>
  <c r="K131" i="18"/>
  <c r="I131" i="18"/>
  <c r="G131" i="18"/>
  <c r="E131" i="18"/>
  <c r="C131" i="18"/>
  <c r="A131" i="18"/>
  <c r="K130" i="18"/>
  <c r="I130" i="18"/>
  <c r="G130" i="18"/>
  <c r="E130" i="18"/>
  <c r="C130" i="18"/>
  <c r="A130" i="18"/>
  <c r="K129" i="18"/>
  <c r="I129" i="18"/>
  <c r="G129" i="18"/>
  <c r="E129" i="18"/>
  <c r="C129" i="18"/>
  <c r="A129" i="18"/>
  <c r="K128" i="18"/>
  <c r="I128" i="18"/>
  <c r="G128" i="18"/>
  <c r="E128" i="18"/>
  <c r="C128" i="18"/>
  <c r="A128" i="18"/>
  <c r="K127" i="18"/>
  <c r="I127" i="18"/>
  <c r="G127" i="18"/>
  <c r="E127" i="18"/>
  <c r="C127" i="18"/>
  <c r="A127" i="18"/>
  <c r="K126" i="18"/>
  <c r="I126" i="18"/>
  <c r="G126" i="18"/>
  <c r="E126" i="18"/>
  <c r="C126" i="18"/>
  <c r="A126" i="18"/>
  <c r="K125" i="18"/>
  <c r="I125" i="18"/>
  <c r="G125" i="18"/>
  <c r="E125" i="18"/>
  <c r="C125" i="18"/>
  <c r="A125" i="18"/>
  <c r="K124" i="18"/>
  <c r="I124" i="18"/>
  <c r="G124" i="18"/>
  <c r="E124" i="18"/>
  <c r="C124" i="18"/>
  <c r="A124" i="18"/>
  <c r="K123" i="18"/>
  <c r="I123" i="18"/>
  <c r="G123" i="18"/>
  <c r="E123" i="18"/>
  <c r="C123" i="18"/>
  <c r="A123" i="18"/>
  <c r="K122" i="18"/>
  <c r="I122" i="18"/>
  <c r="G122" i="18"/>
  <c r="E122" i="18"/>
  <c r="C122" i="18"/>
  <c r="A122" i="18"/>
  <c r="K121" i="18"/>
  <c r="I121" i="18"/>
  <c r="G121" i="18"/>
  <c r="E121" i="18"/>
  <c r="C121" i="18"/>
  <c r="A121" i="18"/>
  <c r="K120" i="18"/>
  <c r="I120" i="18"/>
  <c r="G120" i="18"/>
  <c r="E120" i="18"/>
  <c r="C120" i="18"/>
  <c r="A120" i="18"/>
  <c r="K119" i="18"/>
  <c r="I119" i="18"/>
  <c r="G119" i="18"/>
  <c r="E119" i="18"/>
  <c r="C119" i="18"/>
  <c r="A119" i="18"/>
  <c r="K118" i="18"/>
  <c r="I118" i="18"/>
  <c r="G118" i="18"/>
  <c r="E118" i="18"/>
  <c r="C118" i="18"/>
  <c r="A118" i="18"/>
  <c r="K117" i="18"/>
  <c r="I117" i="18"/>
  <c r="G117" i="18"/>
  <c r="E117" i="18"/>
  <c r="C117" i="18"/>
  <c r="A117" i="18"/>
  <c r="K116" i="18"/>
  <c r="I116" i="18"/>
  <c r="G116" i="18"/>
  <c r="E116" i="18"/>
  <c r="C116" i="18"/>
  <c r="A116" i="18"/>
  <c r="K115" i="18"/>
  <c r="I115" i="18"/>
  <c r="G115" i="18"/>
  <c r="E115" i="18"/>
  <c r="C115" i="18"/>
  <c r="A115" i="18"/>
  <c r="K114" i="18"/>
  <c r="I114" i="18"/>
  <c r="G114" i="18"/>
  <c r="E114" i="18"/>
  <c r="C114" i="18"/>
  <c r="A114" i="18"/>
  <c r="K113" i="18"/>
  <c r="I113" i="18"/>
  <c r="G113" i="18"/>
  <c r="E113" i="18"/>
  <c r="C113" i="18"/>
  <c r="A113" i="18"/>
  <c r="K112" i="18"/>
  <c r="I112" i="18"/>
  <c r="G112" i="18"/>
  <c r="E112" i="18"/>
  <c r="C112" i="18"/>
  <c r="A112" i="18"/>
  <c r="K111" i="18"/>
  <c r="I111" i="18"/>
  <c r="G111" i="18"/>
  <c r="E111" i="18"/>
  <c r="C111" i="18"/>
  <c r="A111" i="18"/>
  <c r="K110" i="18"/>
  <c r="I110" i="18"/>
  <c r="G110" i="18"/>
  <c r="E110" i="18"/>
  <c r="C110" i="18"/>
  <c r="A110" i="18"/>
  <c r="K109" i="18"/>
  <c r="I109" i="18"/>
  <c r="G109" i="18"/>
  <c r="E109" i="18"/>
  <c r="C109" i="18"/>
  <c r="A109" i="18"/>
  <c r="K108" i="18"/>
  <c r="I108" i="18"/>
  <c r="G108" i="18"/>
  <c r="E108" i="18"/>
  <c r="C108" i="18"/>
  <c r="A108" i="18"/>
  <c r="K107" i="18"/>
  <c r="I107" i="18"/>
  <c r="G107" i="18"/>
  <c r="E107" i="18"/>
  <c r="C107" i="18"/>
  <c r="A107" i="18"/>
  <c r="K106" i="18"/>
  <c r="I106" i="18"/>
  <c r="G106" i="18"/>
  <c r="E106" i="18"/>
  <c r="C106" i="18"/>
  <c r="A106" i="18"/>
  <c r="K105" i="18"/>
  <c r="I105" i="18"/>
  <c r="G105" i="18"/>
  <c r="E105" i="18"/>
  <c r="C105" i="18"/>
  <c r="A105" i="18"/>
  <c r="K104" i="18"/>
  <c r="I104" i="18"/>
  <c r="G104" i="18"/>
  <c r="E104" i="18"/>
  <c r="C104" i="18"/>
  <c r="A104" i="18"/>
  <c r="K103" i="18"/>
  <c r="I103" i="18"/>
  <c r="G103" i="18"/>
  <c r="E103" i="18"/>
  <c r="C103" i="18"/>
  <c r="A103" i="18"/>
  <c r="K102" i="18"/>
  <c r="I102" i="18"/>
  <c r="G102" i="18"/>
  <c r="E102" i="18"/>
  <c r="C102" i="18"/>
  <c r="A102" i="18"/>
  <c r="K101" i="18"/>
  <c r="I101" i="18"/>
  <c r="G101" i="18"/>
  <c r="E101" i="18"/>
  <c r="C101" i="18"/>
  <c r="A101" i="18"/>
  <c r="K100" i="18"/>
  <c r="I100" i="18"/>
  <c r="G100" i="18"/>
  <c r="E100" i="18"/>
  <c r="C100" i="18"/>
  <c r="A100" i="18"/>
  <c r="K99" i="18"/>
  <c r="I99" i="18"/>
  <c r="G99" i="18"/>
  <c r="E99" i="18"/>
  <c r="C99" i="18"/>
  <c r="A99" i="18"/>
  <c r="K98" i="18"/>
  <c r="I98" i="18"/>
  <c r="G98" i="18"/>
  <c r="E98" i="18"/>
  <c r="C98" i="18"/>
  <c r="A98" i="18"/>
  <c r="K97" i="18"/>
  <c r="I97" i="18"/>
  <c r="G97" i="18"/>
  <c r="E97" i="18"/>
  <c r="C97" i="18"/>
  <c r="A97" i="18"/>
  <c r="K96" i="18"/>
  <c r="I96" i="18"/>
  <c r="G96" i="18"/>
  <c r="E96" i="18"/>
  <c r="C96" i="18"/>
  <c r="A96" i="18"/>
  <c r="K95" i="18"/>
  <c r="I95" i="18"/>
  <c r="G95" i="18"/>
  <c r="E95" i="18"/>
  <c r="C95" i="18"/>
  <c r="A95" i="18"/>
  <c r="K94" i="18"/>
  <c r="I94" i="18"/>
  <c r="G94" i="18"/>
  <c r="E94" i="18"/>
  <c r="C94" i="18"/>
  <c r="A94" i="18"/>
  <c r="K93" i="18"/>
  <c r="I93" i="18"/>
  <c r="G93" i="18"/>
  <c r="E93" i="18"/>
  <c r="C93" i="18"/>
  <c r="A93" i="18"/>
  <c r="K92" i="18"/>
  <c r="I92" i="18"/>
  <c r="G92" i="18"/>
  <c r="E92" i="18"/>
  <c r="C92" i="18"/>
  <c r="A92" i="18"/>
  <c r="K91" i="18"/>
  <c r="I91" i="18"/>
  <c r="G91" i="18"/>
  <c r="E91" i="18"/>
  <c r="C91" i="18"/>
  <c r="A91" i="18"/>
  <c r="K90" i="18"/>
  <c r="I90" i="18"/>
  <c r="G90" i="18"/>
  <c r="E90" i="18"/>
  <c r="C90" i="18"/>
  <c r="A90" i="18"/>
  <c r="K89" i="18"/>
  <c r="I89" i="18"/>
  <c r="G89" i="18"/>
  <c r="E89" i="18"/>
  <c r="C89" i="18"/>
  <c r="A89" i="18"/>
  <c r="K88" i="18"/>
  <c r="I88" i="18"/>
  <c r="G88" i="18"/>
  <c r="E88" i="18"/>
  <c r="C88" i="18"/>
  <c r="A88" i="18"/>
  <c r="K87" i="18"/>
  <c r="I87" i="18"/>
  <c r="G87" i="18"/>
  <c r="E87" i="18"/>
  <c r="C87" i="18"/>
  <c r="A87" i="18"/>
  <c r="K86" i="18"/>
  <c r="I86" i="18"/>
  <c r="G86" i="18"/>
  <c r="E86" i="18"/>
  <c r="C86" i="18"/>
  <c r="A86" i="18"/>
  <c r="K85" i="18"/>
  <c r="I85" i="18"/>
  <c r="G85" i="18"/>
  <c r="E85" i="18"/>
  <c r="C85" i="18"/>
  <c r="A85" i="18"/>
  <c r="K84" i="18"/>
  <c r="I84" i="18"/>
  <c r="G84" i="18"/>
  <c r="E84" i="18"/>
  <c r="C84" i="18"/>
  <c r="A84" i="18"/>
  <c r="K83" i="18"/>
  <c r="I83" i="18"/>
  <c r="G83" i="18"/>
  <c r="E83" i="18"/>
  <c r="C83" i="18"/>
  <c r="A83" i="18"/>
  <c r="K82" i="18"/>
  <c r="I82" i="18"/>
  <c r="G82" i="18"/>
  <c r="E82" i="18"/>
  <c r="C82" i="18"/>
  <c r="A82" i="18"/>
  <c r="K81" i="18"/>
  <c r="I81" i="18"/>
  <c r="G81" i="18"/>
  <c r="E81" i="18"/>
  <c r="C81" i="18"/>
  <c r="A81" i="18"/>
  <c r="K80" i="18"/>
  <c r="I80" i="18"/>
  <c r="G80" i="18"/>
  <c r="E80" i="18"/>
  <c r="C80" i="18"/>
  <c r="A80" i="18"/>
  <c r="K79" i="18"/>
  <c r="I79" i="18"/>
  <c r="G79" i="18"/>
  <c r="E79" i="18"/>
  <c r="C79" i="18"/>
  <c r="A79" i="18"/>
  <c r="K78" i="18"/>
  <c r="I78" i="18"/>
  <c r="G78" i="18"/>
  <c r="E78" i="18"/>
  <c r="C78" i="18"/>
  <c r="A78" i="18"/>
  <c r="K77" i="18"/>
  <c r="I77" i="18"/>
  <c r="G77" i="18"/>
  <c r="E77" i="18"/>
  <c r="C77" i="18"/>
  <c r="A77" i="18"/>
  <c r="K76" i="18"/>
  <c r="I76" i="18"/>
  <c r="G76" i="18"/>
  <c r="E76" i="18"/>
  <c r="C76" i="18"/>
  <c r="A76" i="18"/>
  <c r="K75" i="18"/>
  <c r="I75" i="18"/>
  <c r="G75" i="18"/>
  <c r="E75" i="18"/>
  <c r="C75" i="18"/>
  <c r="A75" i="18"/>
  <c r="K74" i="18"/>
  <c r="I74" i="18"/>
  <c r="G74" i="18"/>
  <c r="E74" i="18"/>
  <c r="C74" i="18"/>
  <c r="A74" i="18"/>
  <c r="K73" i="18"/>
  <c r="I73" i="18"/>
  <c r="G73" i="18"/>
  <c r="E73" i="18"/>
  <c r="C73" i="18"/>
  <c r="A73" i="18"/>
  <c r="K72" i="18"/>
  <c r="I72" i="18"/>
  <c r="G72" i="18"/>
  <c r="E72" i="18"/>
  <c r="C72" i="18"/>
  <c r="A72" i="18"/>
  <c r="K71" i="18"/>
  <c r="I71" i="18"/>
  <c r="G71" i="18"/>
  <c r="E71" i="18"/>
  <c r="C71" i="18"/>
  <c r="A71" i="18"/>
  <c r="K70" i="18"/>
  <c r="I70" i="18"/>
  <c r="G70" i="18"/>
  <c r="E70" i="18"/>
  <c r="C70" i="18"/>
  <c r="A70" i="18"/>
  <c r="K69" i="18"/>
  <c r="I69" i="18"/>
  <c r="G69" i="18"/>
  <c r="E69" i="18"/>
  <c r="C69" i="18"/>
  <c r="A69" i="18"/>
  <c r="K68" i="18"/>
  <c r="I68" i="18"/>
  <c r="G68" i="18"/>
  <c r="E68" i="18"/>
  <c r="C68" i="18"/>
  <c r="A68" i="18"/>
  <c r="K67" i="18"/>
  <c r="I67" i="18"/>
  <c r="G67" i="18"/>
  <c r="E67" i="18"/>
  <c r="C67" i="18"/>
  <c r="A67" i="18"/>
  <c r="K66" i="18"/>
  <c r="I66" i="18"/>
  <c r="G66" i="18"/>
  <c r="E66" i="18"/>
  <c r="C66" i="18"/>
  <c r="A66" i="18"/>
  <c r="K65" i="18"/>
  <c r="I65" i="18"/>
  <c r="G65" i="18"/>
  <c r="E65" i="18"/>
  <c r="C65" i="18"/>
  <c r="A65" i="18"/>
  <c r="K64" i="18"/>
  <c r="I64" i="18"/>
  <c r="G64" i="18"/>
  <c r="E64" i="18"/>
  <c r="C64" i="18"/>
  <c r="A64" i="18"/>
  <c r="K63" i="18"/>
  <c r="I63" i="18"/>
  <c r="G63" i="18"/>
  <c r="E63" i="18"/>
  <c r="C63" i="18"/>
  <c r="A63" i="18"/>
  <c r="K62" i="18"/>
  <c r="I62" i="18"/>
  <c r="G62" i="18"/>
  <c r="E62" i="18"/>
  <c r="C62" i="18"/>
  <c r="A62" i="18"/>
  <c r="K61" i="18"/>
  <c r="I61" i="18"/>
  <c r="G61" i="18"/>
  <c r="E61" i="18"/>
  <c r="C61" i="18"/>
  <c r="A61" i="18"/>
  <c r="K60" i="18"/>
  <c r="I60" i="18"/>
  <c r="G60" i="18"/>
  <c r="E60" i="18"/>
  <c r="C60" i="18"/>
  <c r="A60" i="18"/>
  <c r="K59" i="18"/>
  <c r="I59" i="18"/>
  <c r="G59" i="18"/>
  <c r="E59" i="18"/>
  <c r="C59" i="18"/>
  <c r="A59" i="18"/>
  <c r="K58" i="18"/>
  <c r="I58" i="18"/>
  <c r="G58" i="18"/>
  <c r="E58" i="18"/>
  <c r="C58" i="18"/>
  <c r="A58" i="18"/>
  <c r="K57" i="18"/>
  <c r="I57" i="18"/>
  <c r="G57" i="18"/>
  <c r="E57" i="18"/>
  <c r="C57" i="18"/>
  <c r="A57" i="18"/>
  <c r="K56" i="18"/>
  <c r="I56" i="18"/>
  <c r="G56" i="18"/>
  <c r="E56" i="18"/>
  <c r="C56" i="18"/>
  <c r="A56" i="18"/>
  <c r="K55" i="18"/>
  <c r="I55" i="18"/>
  <c r="G55" i="18"/>
  <c r="E55" i="18"/>
  <c r="C55" i="18"/>
  <c r="A55" i="18"/>
  <c r="K54" i="18"/>
  <c r="I54" i="18"/>
  <c r="G54" i="18"/>
  <c r="E54" i="18"/>
  <c r="C54" i="18"/>
  <c r="A54" i="18"/>
  <c r="K53" i="18"/>
  <c r="I53" i="18"/>
  <c r="G53" i="18"/>
  <c r="E53" i="18"/>
  <c r="C53" i="18"/>
  <c r="A53" i="18"/>
  <c r="K52" i="18"/>
  <c r="I52" i="18"/>
  <c r="G52" i="18"/>
  <c r="E52" i="18"/>
  <c r="C52" i="18"/>
  <c r="A52" i="18"/>
  <c r="K51" i="18"/>
  <c r="I51" i="18"/>
  <c r="G51" i="18"/>
  <c r="E51" i="18"/>
  <c r="C51" i="18"/>
  <c r="A51" i="18"/>
  <c r="K50" i="18"/>
  <c r="I50" i="18"/>
  <c r="G50" i="18"/>
  <c r="E50" i="18"/>
  <c r="C50" i="18"/>
  <c r="A50" i="18"/>
  <c r="K49" i="18"/>
  <c r="I49" i="18"/>
  <c r="G49" i="18"/>
  <c r="E49" i="18"/>
  <c r="C49" i="18"/>
  <c r="A49" i="18"/>
  <c r="K48" i="18"/>
  <c r="I48" i="18"/>
  <c r="G48" i="18"/>
  <c r="E48" i="18"/>
  <c r="C48" i="18"/>
  <c r="A48" i="18"/>
  <c r="K47" i="18"/>
  <c r="I47" i="18"/>
  <c r="G47" i="18"/>
  <c r="E47" i="18"/>
  <c r="C47" i="18"/>
  <c r="A47" i="18"/>
  <c r="K46" i="18"/>
  <c r="I46" i="18"/>
  <c r="G46" i="18"/>
  <c r="E46" i="18"/>
  <c r="C46" i="18"/>
  <c r="A46" i="18"/>
  <c r="K45" i="18"/>
  <c r="I45" i="18"/>
  <c r="G45" i="18"/>
  <c r="E45" i="18"/>
  <c r="C45" i="18"/>
  <c r="A45" i="18"/>
  <c r="K44" i="18"/>
  <c r="I44" i="18"/>
  <c r="G44" i="18"/>
  <c r="E44" i="18"/>
  <c r="C44" i="18"/>
  <c r="A44" i="18"/>
  <c r="K43" i="18"/>
  <c r="I43" i="18"/>
  <c r="G43" i="18"/>
  <c r="E43" i="18"/>
  <c r="C43" i="18"/>
  <c r="A43" i="18"/>
  <c r="K42" i="18"/>
  <c r="I42" i="18"/>
  <c r="G42" i="18"/>
  <c r="E42" i="18"/>
  <c r="C42" i="18"/>
  <c r="A42" i="18"/>
  <c r="K41" i="18"/>
  <c r="I41" i="18"/>
  <c r="G41" i="18"/>
  <c r="E41" i="18"/>
  <c r="C41" i="18"/>
  <c r="A41" i="18"/>
  <c r="K40" i="18"/>
  <c r="I40" i="18"/>
  <c r="G40" i="18"/>
  <c r="E40" i="18"/>
  <c r="C40" i="18"/>
  <c r="A40" i="18"/>
  <c r="K39" i="18"/>
  <c r="I39" i="18"/>
  <c r="G39" i="18"/>
  <c r="E39" i="18"/>
  <c r="C39" i="18"/>
  <c r="A39" i="18"/>
  <c r="K38" i="18"/>
  <c r="I38" i="18"/>
  <c r="G38" i="18"/>
  <c r="E38" i="18"/>
  <c r="C38" i="18"/>
  <c r="A38" i="18"/>
  <c r="K37" i="18"/>
  <c r="I37" i="18"/>
  <c r="G37" i="18"/>
  <c r="E37" i="18"/>
  <c r="C37" i="18"/>
  <c r="A37" i="18"/>
  <c r="K36" i="18"/>
  <c r="I36" i="18"/>
  <c r="G36" i="18"/>
  <c r="E36" i="18"/>
  <c r="C36" i="18"/>
  <c r="A36" i="18"/>
  <c r="K35" i="18"/>
  <c r="I35" i="18"/>
  <c r="G35" i="18"/>
  <c r="E35" i="18"/>
  <c r="C35" i="18"/>
  <c r="A35" i="18"/>
  <c r="K34" i="18"/>
  <c r="I34" i="18"/>
  <c r="G34" i="18"/>
  <c r="E34" i="18"/>
  <c r="C34" i="18"/>
  <c r="A34" i="18"/>
  <c r="K33" i="18"/>
  <c r="I33" i="18"/>
  <c r="G33" i="18"/>
  <c r="E33" i="18"/>
  <c r="C33" i="18"/>
  <c r="A33" i="18"/>
  <c r="K32" i="18"/>
  <c r="I32" i="18"/>
  <c r="G32" i="18"/>
  <c r="E32" i="18"/>
  <c r="C32" i="18"/>
  <c r="A32" i="18"/>
  <c r="K31" i="18"/>
  <c r="I31" i="18"/>
  <c r="G31" i="18"/>
  <c r="E31" i="18"/>
  <c r="C31" i="18"/>
  <c r="A31" i="18"/>
  <c r="K30" i="18"/>
  <c r="I30" i="18"/>
  <c r="G30" i="18"/>
  <c r="E30" i="18"/>
  <c r="C30" i="18"/>
  <c r="A30" i="18"/>
  <c r="K29" i="18"/>
  <c r="I29" i="18"/>
  <c r="G29" i="18"/>
  <c r="E29" i="18"/>
  <c r="C29" i="18"/>
  <c r="A29" i="18"/>
  <c r="K28" i="18"/>
  <c r="I28" i="18"/>
  <c r="G28" i="18"/>
  <c r="E28" i="18"/>
  <c r="C28" i="18"/>
  <c r="A28" i="18"/>
  <c r="K27" i="18"/>
  <c r="I27" i="18"/>
  <c r="G27" i="18"/>
  <c r="E27" i="18"/>
  <c r="C27" i="18"/>
  <c r="A27" i="18"/>
  <c r="K26" i="18"/>
  <c r="I26" i="18"/>
  <c r="G26" i="18"/>
  <c r="E26" i="18"/>
  <c r="C26" i="18"/>
  <c r="A26" i="18"/>
  <c r="K25" i="18"/>
  <c r="I25" i="18"/>
  <c r="G25" i="18"/>
  <c r="E25" i="18"/>
  <c r="C25" i="18"/>
  <c r="A25" i="18"/>
  <c r="K24" i="18"/>
  <c r="I24" i="18"/>
  <c r="G24" i="18"/>
  <c r="E24" i="18"/>
  <c r="C24" i="18"/>
  <c r="A24" i="18"/>
  <c r="K23" i="18"/>
  <c r="I23" i="18"/>
  <c r="G23" i="18"/>
  <c r="E23" i="18"/>
  <c r="C23" i="18"/>
  <c r="A23" i="18"/>
  <c r="K22" i="18"/>
  <c r="I22" i="18"/>
  <c r="G22" i="18"/>
  <c r="E22" i="18"/>
  <c r="C22" i="18"/>
  <c r="A22" i="18"/>
  <c r="K21" i="18"/>
  <c r="I21" i="18"/>
  <c r="G21" i="18"/>
  <c r="E21" i="18"/>
  <c r="C21" i="18"/>
  <c r="A21" i="18"/>
  <c r="K20" i="18"/>
  <c r="I20" i="18"/>
  <c r="G20" i="18"/>
  <c r="E20" i="18"/>
  <c r="C20" i="18"/>
  <c r="A20" i="18"/>
  <c r="K19" i="18"/>
  <c r="I19" i="18"/>
  <c r="G19" i="18"/>
  <c r="E19" i="18"/>
  <c r="C19" i="18"/>
  <c r="A19" i="18"/>
  <c r="K18" i="18"/>
  <c r="I18" i="18"/>
  <c r="G18" i="18"/>
  <c r="E18" i="18"/>
  <c r="C18" i="18"/>
  <c r="A18" i="18"/>
  <c r="K17" i="18"/>
  <c r="I17" i="18"/>
  <c r="G17" i="18"/>
  <c r="E17" i="18"/>
  <c r="C17" i="18"/>
  <c r="A17" i="18"/>
  <c r="K16" i="18"/>
  <c r="I16" i="18"/>
  <c r="G16" i="18"/>
  <c r="E16" i="18"/>
  <c r="C16" i="18"/>
  <c r="A16" i="18"/>
  <c r="K15" i="18"/>
  <c r="I15" i="18"/>
  <c r="G15" i="18"/>
  <c r="E15" i="18"/>
  <c r="C15" i="18"/>
  <c r="A15" i="18"/>
  <c r="K14" i="18"/>
  <c r="I14" i="18"/>
  <c r="G14" i="18"/>
  <c r="E14" i="18"/>
  <c r="C14" i="18"/>
  <c r="A14" i="18"/>
  <c r="K13" i="18"/>
  <c r="I13" i="18"/>
  <c r="G13" i="18"/>
  <c r="E13" i="18"/>
  <c r="C13" i="18"/>
  <c r="A13" i="18"/>
  <c r="K12" i="18"/>
  <c r="I12" i="18"/>
  <c r="G12" i="18"/>
  <c r="E12" i="18"/>
  <c r="C12" i="18"/>
  <c r="A12" i="18"/>
  <c r="K11" i="18"/>
  <c r="I11" i="18"/>
  <c r="G11" i="18"/>
  <c r="E11" i="18"/>
  <c r="C11" i="18"/>
  <c r="A11" i="18"/>
  <c r="K10" i="18"/>
  <c r="I10" i="18"/>
  <c r="G10" i="18"/>
  <c r="E10" i="18"/>
  <c r="C10" i="18"/>
  <c r="A10" i="18"/>
  <c r="K9" i="18"/>
  <c r="I9" i="18"/>
  <c r="G9" i="18"/>
  <c r="E9" i="18"/>
  <c r="C9" i="18"/>
  <c r="A9" i="18"/>
  <c r="K8" i="18"/>
  <c r="I8" i="18"/>
  <c r="G8" i="18"/>
  <c r="E8" i="18"/>
  <c r="C8" i="18"/>
  <c r="A8" i="18"/>
  <c r="K7" i="18"/>
  <c r="I7" i="18"/>
  <c r="G7" i="18"/>
  <c r="E7" i="18"/>
  <c r="C7" i="18"/>
  <c r="A7" i="18"/>
  <c r="K6" i="18"/>
  <c r="I6" i="18"/>
  <c r="G6" i="18"/>
  <c r="E6" i="18"/>
  <c r="C6" i="18"/>
  <c r="A6" i="18"/>
  <c r="K5" i="18"/>
  <c r="I5" i="18"/>
  <c r="G5" i="18"/>
  <c r="E5" i="18"/>
  <c r="C5" i="18"/>
  <c r="A5" i="18"/>
  <c r="K4" i="18"/>
  <c r="I4" i="18"/>
  <c r="G4" i="18"/>
  <c r="E4" i="18"/>
  <c r="C4" i="18"/>
  <c r="A4" i="18"/>
  <c r="K3" i="18"/>
  <c r="I3" i="18"/>
  <c r="G3" i="18"/>
  <c r="E3" i="18"/>
  <c r="C3" i="18"/>
  <c r="A3" i="18"/>
  <c r="N7" i="18"/>
  <c r="O7" i="18"/>
  <c r="P7" i="18"/>
  <c r="Q7" i="18"/>
  <c r="U7" i="18"/>
  <c r="V7" i="18"/>
  <c r="W7" i="18"/>
  <c r="X7" i="18"/>
  <c r="N12" i="18"/>
  <c r="O12" i="18"/>
  <c r="P12" i="18"/>
  <c r="Q12" i="18"/>
  <c r="U12" i="18"/>
  <c r="V12" i="18"/>
  <c r="W12" i="18"/>
  <c r="X12" i="18"/>
  <c r="N17" i="18"/>
  <c r="O17" i="18"/>
  <c r="P17" i="18"/>
  <c r="Q17" i="18"/>
  <c r="U17" i="18"/>
  <c r="V17" i="18"/>
  <c r="W17" i="18"/>
  <c r="X17" i="18"/>
  <c r="N22" i="18"/>
  <c r="O22" i="18"/>
  <c r="P22" i="18"/>
  <c r="Q22" i="18"/>
  <c r="U22" i="18"/>
  <c r="V22" i="18"/>
  <c r="W22" i="18"/>
  <c r="X22" i="18"/>
  <c r="N27" i="18"/>
  <c r="O27" i="18"/>
  <c r="P27" i="18"/>
  <c r="Q27" i="18"/>
  <c r="U27" i="18"/>
  <c r="V27" i="18"/>
  <c r="W27" i="18"/>
  <c r="X27" i="18"/>
  <c r="N32" i="18"/>
  <c r="O32" i="18"/>
  <c r="P32" i="18"/>
  <c r="Q32" i="18"/>
  <c r="U32" i="18"/>
  <c r="V32" i="18"/>
  <c r="W32" i="18"/>
  <c r="X32" i="18"/>
  <c r="N37" i="18"/>
  <c r="O37" i="18"/>
  <c r="P37" i="18"/>
  <c r="Q37" i="18"/>
  <c r="U37" i="18"/>
  <c r="V37" i="18"/>
  <c r="W37" i="18"/>
  <c r="X37" i="18"/>
  <c r="N42" i="18"/>
  <c r="O42" i="18"/>
  <c r="P42" i="18"/>
  <c r="Q42" i="18"/>
  <c r="U42" i="18"/>
  <c r="V42" i="18"/>
  <c r="W42" i="18"/>
  <c r="X42" i="18"/>
  <c r="N47" i="18"/>
  <c r="O47" i="18"/>
  <c r="P47" i="18"/>
  <c r="Q47" i="18"/>
  <c r="U47" i="18"/>
  <c r="V47" i="18"/>
  <c r="W47" i="18"/>
  <c r="X47" i="18"/>
  <c r="N52" i="18"/>
  <c r="O52" i="18"/>
  <c r="P52" i="18"/>
  <c r="Q52" i="18"/>
  <c r="U52" i="18"/>
  <c r="V52" i="18"/>
  <c r="W52" i="18"/>
  <c r="X52" i="18"/>
  <c r="N57" i="18"/>
  <c r="O57" i="18"/>
  <c r="P57" i="18"/>
  <c r="Q57" i="18"/>
  <c r="U57" i="18"/>
  <c r="V57" i="18"/>
  <c r="W57" i="18"/>
  <c r="X57" i="18"/>
  <c r="N62" i="18"/>
  <c r="O62" i="18"/>
  <c r="P62" i="18"/>
  <c r="Q62" i="18"/>
  <c r="U62" i="18"/>
  <c r="V62" i="18"/>
  <c r="W62" i="18"/>
  <c r="X62" i="18"/>
  <c r="N67" i="18"/>
  <c r="O67" i="18"/>
  <c r="P67" i="18"/>
  <c r="Q67" i="18"/>
  <c r="U67" i="18"/>
  <c r="V67" i="18"/>
  <c r="W67" i="18"/>
  <c r="X67" i="18"/>
  <c r="N72" i="18"/>
  <c r="O72" i="18"/>
  <c r="P72" i="18"/>
  <c r="Q72" i="18"/>
  <c r="U72" i="18"/>
  <c r="V72" i="18"/>
  <c r="W72" i="18"/>
  <c r="X72" i="18"/>
  <c r="N77" i="18"/>
  <c r="O77" i="18"/>
  <c r="P77" i="18"/>
  <c r="Q77" i="18"/>
  <c r="U77" i="18"/>
  <c r="V77" i="18"/>
  <c r="W77" i="18"/>
  <c r="X77" i="18"/>
  <c r="N82" i="18"/>
  <c r="O82" i="18"/>
  <c r="P82" i="18"/>
  <c r="Q82" i="18"/>
  <c r="U82" i="18"/>
  <c r="V82" i="18"/>
  <c r="W82" i="18"/>
  <c r="X82" i="18"/>
  <c r="N87" i="18"/>
  <c r="O87" i="18"/>
  <c r="P87" i="18"/>
  <c r="Q87" i="18"/>
  <c r="U87" i="18"/>
  <c r="V87" i="18"/>
  <c r="W87" i="18"/>
  <c r="X87" i="18"/>
  <c r="N92" i="18"/>
  <c r="O92" i="18"/>
  <c r="P92" i="18"/>
  <c r="Q92" i="18"/>
  <c r="U92" i="18"/>
  <c r="V92" i="18"/>
  <c r="W92" i="18"/>
  <c r="X92" i="18"/>
  <c r="N97" i="18"/>
  <c r="O97" i="18"/>
  <c r="P97" i="18"/>
  <c r="Q97" i="18"/>
  <c r="U97" i="18"/>
  <c r="V97" i="18"/>
  <c r="W97" i="18"/>
  <c r="X97" i="18"/>
  <c r="N102" i="18"/>
  <c r="O102" i="18"/>
  <c r="P102" i="18"/>
  <c r="Q102" i="18"/>
  <c r="U102" i="18"/>
  <c r="V102" i="18"/>
  <c r="W102" i="18"/>
  <c r="X102" i="18"/>
  <c r="N107" i="18"/>
  <c r="O107" i="18"/>
  <c r="P107" i="18"/>
  <c r="Q107" i="18"/>
  <c r="U107" i="18"/>
  <c r="V107" i="18"/>
  <c r="W107" i="18"/>
  <c r="X107" i="18"/>
  <c r="N112" i="18"/>
  <c r="O112" i="18"/>
  <c r="P112" i="18"/>
  <c r="Q112" i="18"/>
  <c r="U112" i="18"/>
  <c r="V112" i="18"/>
  <c r="W112" i="18"/>
  <c r="X112" i="18"/>
  <c r="N117" i="18"/>
  <c r="O117" i="18"/>
  <c r="P117" i="18"/>
  <c r="Q117" i="18"/>
  <c r="U117" i="18"/>
  <c r="V117" i="18"/>
  <c r="W117" i="18"/>
  <c r="X117" i="18"/>
  <c r="N122" i="18"/>
  <c r="O122" i="18"/>
  <c r="P122" i="18"/>
  <c r="Q122" i="18"/>
  <c r="U122" i="18"/>
  <c r="V122" i="18"/>
  <c r="W122" i="18"/>
  <c r="X122" i="18"/>
  <c r="N127" i="18"/>
  <c r="O127" i="18"/>
  <c r="P127" i="18"/>
  <c r="Q127" i="18"/>
  <c r="U127" i="18"/>
  <c r="V127" i="18"/>
  <c r="W127" i="18"/>
  <c r="X127" i="18"/>
  <c r="N132" i="18"/>
  <c r="O132" i="18"/>
  <c r="P132" i="18"/>
  <c r="Q132" i="18"/>
  <c r="U132" i="18"/>
  <c r="V132" i="18"/>
  <c r="W132" i="18"/>
  <c r="X132" i="18"/>
  <c r="N137" i="18"/>
  <c r="O137" i="18"/>
  <c r="P137" i="18"/>
  <c r="Q137" i="18"/>
  <c r="U137" i="18"/>
  <c r="V137" i="18"/>
  <c r="W137" i="18"/>
  <c r="X137" i="18"/>
  <c r="N142" i="18"/>
  <c r="O142" i="18"/>
  <c r="P142" i="18"/>
  <c r="Q142" i="18"/>
  <c r="U142" i="18"/>
  <c r="V142" i="18"/>
  <c r="W142" i="18"/>
  <c r="X142" i="18"/>
  <c r="N147" i="18"/>
  <c r="O147" i="18"/>
  <c r="P147" i="18"/>
  <c r="Q147" i="18"/>
  <c r="U147" i="18"/>
  <c r="V147" i="18"/>
  <c r="W147" i="18"/>
  <c r="X147" i="18"/>
  <c r="N152" i="18"/>
  <c r="O152" i="18"/>
  <c r="P152" i="18"/>
  <c r="Q152" i="18"/>
  <c r="U152" i="18"/>
  <c r="V152" i="18"/>
  <c r="W152" i="18"/>
  <c r="X152" i="18"/>
  <c r="N157" i="18"/>
  <c r="O157" i="18"/>
  <c r="P157" i="18"/>
  <c r="Q157" i="18"/>
  <c r="U157" i="18"/>
  <c r="V157" i="18"/>
  <c r="W157" i="18"/>
  <c r="X157" i="18"/>
  <c r="N162" i="18"/>
  <c r="O162" i="18"/>
  <c r="P162" i="18"/>
  <c r="Q162" i="18"/>
  <c r="U162" i="18"/>
  <c r="V162" i="18"/>
  <c r="W162" i="18"/>
  <c r="X162" i="18"/>
  <c r="N167" i="18"/>
  <c r="O167" i="18"/>
  <c r="P167" i="18"/>
  <c r="Q167" i="18"/>
  <c r="U167" i="18"/>
  <c r="V167" i="18"/>
  <c r="W167" i="18"/>
  <c r="X167" i="18"/>
  <c r="N172" i="18"/>
  <c r="O172" i="18"/>
  <c r="P172" i="18"/>
  <c r="Q172" i="18"/>
  <c r="U172" i="18"/>
  <c r="V172" i="18"/>
  <c r="W172" i="18"/>
  <c r="X172" i="18"/>
  <c r="N177" i="18"/>
  <c r="O177" i="18"/>
  <c r="P177" i="18"/>
  <c r="Q177" i="18"/>
  <c r="U177" i="18"/>
  <c r="V177" i="18"/>
  <c r="W177" i="18"/>
  <c r="X177" i="18"/>
  <c r="N182" i="18"/>
  <c r="O182" i="18"/>
  <c r="P182" i="18"/>
  <c r="Q182" i="18"/>
  <c r="U182" i="18"/>
  <c r="V182" i="18"/>
  <c r="W182" i="18"/>
  <c r="X182" i="18"/>
  <c r="N187" i="18"/>
  <c r="O187" i="18"/>
  <c r="P187" i="18"/>
  <c r="Q187" i="18"/>
  <c r="U187" i="18"/>
  <c r="V187" i="18"/>
  <c r="W187" i="18"/>
  <c r="X187" i="18"/>
  <c r="N192" i="18"/>
  <c r="O192" i="18"/>
  <c r="P192" i="18"/>
  <c r="Q192" i="18"/>
  <c r="U192" i="18"/>
  <c r="V192" i="18"/>
  <c r="W192" i="18"/>
  <c r="X192" i="18"/>
  <c r="N197" i="18"/>
  <c r="O197" i="18"/>
  <c r="P197" i="18"/>
  <c r="Q197" i="18"/>
  <c r="U197" i="18"/>
  <c r="V197" i="18"/>
  <c r="W197" i="18"/>
  <c r="X197" i="18"/>
  <c r="N202" i="18"/>
  <c r="O202" i="18"/>
  <c r="P202" i="18"/>
  <c r="Q202" i="18"/>
  <c r="U202" i="18"/>
  <c r="V202" i="18"/>
  <c r="W202" i="18"/>
  <c r="X202" i="18"/>
  <c r="N207" i="18"/>
  <c r="O207" i="18"/>
  <c r="P207" i="18"/>
  <c r="Q207" i="18"/>
  <c r="U207" i="18"/>
  <c r="V207" i="18"/>
  <c r="W207" i="18"/>
  <c r="X207" i="18"/>
  <c r="N212" i="18"/>
  <c r="O212" i="18"/>
  <c r="P212" i="18"/>
  <c r="Q212" i="18"/>
  <c r="U212" i="18"/>
  <c r="V212" i="18"/>
  <c r="W212" i="18"/>
  <c r="X212" i="18"/>
  <c r="N217" i="18"/>
  <c r="O217" i="18"/>
  <c r="P217" i="18"/>
  <c r="Q217" i="18"/>
  <c r="U217" i="18"/>
  <c r="V217" i="18"/>
  <c r="W217" i="18"/>
  <c r="X217" i="18"/>
  <c r="N222" i="18"/>
  <c r="O222" i="18"/>
  <c r="P222" i="18"/>
  <c r="Q222" i="18"/>
  <c r="U222" i="18"/>
  <c r="V222" i="18"/>
  <c r="W222" i="18"/>
  <c r="X222" i="18"/>
  <c r="N227" i="18"/>
  <c r="O227" i="18"/>
  <c r="P227" i="18"/>
  <c r="Q227" i="18"/>
  <c r="U227" i="18"/>
  <c r="V227" i="18"/>
  <c r="W227" i="18"/>
  <c r="X227" i="18"/>
  <c r="N232" i="18"/>
  <c r="O232" i="18"/>
  <c r="P232" i="18"/>
  <c r="Q232" i="18"/>
  <c r="U232" i="18"/>
  <c r="V232" i="18"/>
  <c r="W232" i="18"/>
  <c r="X232" i="18"/>
  <c r="N237" i="18"/>
  <c r="O237" i="18"/>
  <c r="P237" i="18"/>
  <c r="Q237" i="18"/>
  <c r="U237" i="18"/>
  <c r="V237" i="18"/>
  <c r="W237" i="18"/>
  <c r="X237" i="18"/>
  <c r="N242" i="18"/>
  <c r="O242" i="18"/>
  <c r="P242" i="18"/>
  <c r="Q242" i="18"/>
  <c r="U242" i="18"/>
  <c r="V242" i="18"/>
  <c r="W242" i="18"/>
  <c r="X242" i="18"/>
  <c r="N247" i="18"/>
  <c r="O247" i="18"/>
  <c r="P247" i="18"/>
  <c r="Q247" i="18"/>
  <c r="U247" i="18"/>
  <c r="V247" i="18"/>
  <c r="W247" i="18"/>
  <c r="X247" i="18"/>
  <c r="N252" i="18"/>
  <c r="O252" i="18"/>
  <c r="P252" i="18"/>
  <c r="Q252" i="18"/>
  <c r="U252" i="18"/>
  <c r="V252" i="18"/>
  <c r="W252" i="18"/>
  <c r="X252" i="18"/>
  <c r="N257" i="18"/>
  <c r="O257" i="18"/>
  <c r="P257" i="18"/>
  <c r="Q257" i="18"/>
  <c r="U257" i="18"/>
  <c r="V257" i="18"/>
  <c r="W257" i="18"/>
  <c r="X257" i="18"/>
  <c r="X2" i="18"/>
  <c r="AH2" i="18"/>
  <c r="U93" i="19" l="1"/>
  <c r="AK93" i="19"/>
  <c r="AE98" i="19"/>
  <c r="Z93" i="19"/>
  <c r="AF83" i="19"/>
  <c r="Q88" i="19"/>
  <c r="X83" i="19"/>
  <c r="AC88" i="19"/>
  <c r="O98" i="19"/>
  <c r="AA98" i="19"/>
  <c r="Y88" i="19"/>
  <c r="V98" i="19"/>
  <c r="AB83" i="19"/>
  <c r="AD93" i="19"/>
  <c r="X226" i="18"/>
  <c r="X225" i="18"/>
  <c r="X224" i="18"/>
  <c r="X223" i="18"/>
  <c r="Q223" i="18"/>
  <c r="Q225" i="18"/>
  <c r="Q226" i="18"/>
  <c r="Q224" i="18"/>
  <c r="O220" i="18"/>
  <c r="O221" i="18"/>
  <c r="O219" i="18"/>
  <c r="O218" i="18"/>
  <c r="X216" i="18"/>
  <c r="X213" i="18"/>
  <c r="X215" i="18"/>
  <c r="X214" i="18"/>
  <c r="Q213" i="18"/>
  <c r="Q215" i="18"/>
  <c r="Q214" i="18"/>
  <c r="Q216" i="18"/>
  <c r="O210" i="18"/>
  <c r="O209" i="18"/>
  <c r="O208" i="18"/>
  <c r="O211" i="18"/>
  <c r="X206" i="18"/>
  <c r="X205" i="18"/>
  <c r="X204" i="18"/>
  <c r="X203" i="18"/>
  <c r="Q203" i="18"/>
  <c r="Q204" i="18"/>
  <c r="Q205" i="18"/>
  <c r="Q206" i="18"/>
  <c r="X183" i="18"/>
  <c r="X185" i="18"/>
  <c r="X186" i="18"/>
  <c r="X184" i="18"/>
  <c r="Q184" i="18"/>
  <c r="Q186" i="18"/>
  <c r="Q185" i="18"/>
  <c r="Q183" i="18"/>
  <c r="O181" i="18"/>
  <c r="O180" i="18"/>
  <c r="O179" i="18"/>
  <c r="O178" i="18"/>
  <c r="X173" i="18"/>
  <c r="X175" i="18"/>
  <c r="X174" i="18"/>
  <c r="X176" i="18"/>
  <c r="Q174" i="18"/>
  <c r="Q175" i="18"/>
  <c r="Q176" i="18"/>
  <c r="Q173" i="18"/>
  <c r="O171" i="18"/>
  <c r="O169" i="18"/>
  <c r="O168" i="18"/>
  <c r="O170" i="18"/>
  <c r="X163" i="18"/>
  <c r="X165" i="18"/>
  <c r="X164" i="18"/>
  <c r="X166" i="18"/>
  <c r="Q164" i="18"/>
  <c r="Q166" i="18"/>
  <c r="Q165" i="18"/>
  <c r="Q163" i="18"/>
  <c r="O161" i="18"/>
  <c r="O160" i="18"/>
  <c r="O159" i="18"/>
  <c r="O158" i="18"/>
  <c r="X153" i="18"/>
  <c r="X156" i="18"/>
  <c r="X155" i="18"/>
  <c r="X154" i="18"/>
  <c r="Q154" i="18"/>
  <c r="Q155" i="18"/>
  <c r="Q156" i="18"/>
  <c r="Q153" i="18"/>
  <c r="O151" i="18"/>
  <c r="O149" i="18"/>
  <c r="O148" i="18"/>
  <c r="O150" i="18"/>
  <c r="X143" i="18"/>
  <c r="X145" i="18"/>
  <c r="X144" i="18"/>
  <c r="X146" i="18"/>
  <c r="Q144" i="18"/>
  <c r="Q145" i="18"/>
  <c r="Q143" i="18"/>
  <c r="Q146" i="18"/>
  <c r="O141" i="18"/>
  <c r="O140" i="18"/>
  <c r="O139" i="18"/>
  <c r="O138" i="18"/>
  <c r="X133" i="18"/>
  <c r="X136" i="18"/>
  <c r="X135" i="18"/>
  <c r="X134" i="18"/>
  <c r="Q134" i="18"/>
  <c r="Q135" i="18"/>
  <c r="Q133" i="18"/>
  <c r="Q136" i="18"/>
  <c r="O131" i="18"/>
  <c r="O129" i="18"/>
  <c r="O130" i="18"/>
  <c r="O128" i="18"/>
  <c r="X125" i="18"/>
  <c r="X126" i="18"/>
  <c r="X124" i="18"/>
  <c r="X123" i="18"/>
  <c r="Q124" i="18"/>
  <c r="Q123" i="18"/>
  <c r="Q126" i="18"/>
  <c r="Q125" i="18"/>
  <c r="O119" i="18"/>
  <c r="O121" i="18"/>
  <c r="O118" i="18"/>
  <c r="O120" i="18"/>
  <c r="X115" i="18"/>
  <c r="X114" i="18"/>
  <c r="X116" i="18"/>
  <c r="X113" i="18"/>
  <c r="Q116" i="18"/>
  <c r="Q115" i="18"/>
  <c r="Q114" i="18"/>
  <c r="Q113" i="18"/>
  <c r="O109" i="18"/>
  <c r="O111" i="18"/>
  <c r="O108" i="18"/>
  <c r="O110" i="18"/>
  <c r="X105" i="18"/>
  <c r="X104" i="18"/>
  <c r="X106" i="18"/>
  <c r="X103" i="18"/>
  <c r="Q106" i="18"/>
  <c r="Q104" i="18"/>
  <c r="Q103" i="18"/>
  <c r="Q105" i="18"/>
  <c r="O99" i="18"/>
  <c r="O101" i="18"/>
  <c r="O98" i="18"/>
  <c r="O100" i="18"/>
  <c r="X95" i="18"/>
  <c r="X94" i="18"/>
  <c r="X96" i="18"/>
  <c r="X93" i="18"/>
  <c r="Q96" i="18"/>
  <c r="Q95" i="18"/>
  <c r="Q94" i="18"/>
  <c r="Q93" i="18"/>
  <c r="O89" i="18"/>
  <c r="O91" i="18"/>
  <c r="O88" i="18"/>
  <c r="O90" i="18"/>
  <c r="X85" i="18"/>
  <c r="X84" i="18"/>
  <c r="X86" i="18"/>
  <c r="X83" i="18"/>
  <c r="Q86" i="18"/>
  <c r="Q84" i="18"/>
  <c r="Q83" i="18"/>
  <c r="Q85" i="18"/>
  <c r="O79" i="18"/>
  <c r="O81" i="18"/>
  <c r="O78" i="18"/>
  <c r="O80" i="18"/>
  <c r="X75" i="18"/>
  <c r="X74" i="18"/>
  <c r="X76" i="18"/>
  <c r="X73" i="18"/>
  <c r="Q76" i="18"/>
  <c r="Q75" i="18"/>
  <c r="Q74" i="18"/>
  <c r="Q73" i="18"/>
  <c r="O69" i="18"/>
  <c r="O71" i="18"/>
  <c r="O68" i="18"/>
  <c r="O70" i="18"/>
  <c r="X65" i="18"/>
  <c r="X64" i="18"/>
  <c r="X66" i="18"/>
  <c r="X63" i="18"/>
  <c r="Q66" i="18"/>
  <c r="Q64" i="18"/>
  <c r="Q63" i="18"/>
  <c r="Q65" i="18"/>
  <c r="O59" i="18"/>
  <c r="O61" i="18"/>
  <c r="O58" i="18"/>
  <c r="O60" i="18"/>
  <c r="X55" i="18"/>
  <c r="X54" i="18"/>
  <c r="X56" i="18"/>
  <c r="X53" i="18"/>
  <c r="Q56" i="18"/>
  <c r="Q55" i="18"/>
  <c r="Q54" i="18"/>
  <c r="Q53" i="18"/>
  <c r="O49" i="18"/>
  <c r="O51" i="18"/>
  <c r="O48" i="18"/>
  <c r="O50" i="18"/>
  <c r="X45" i="18"/>
  <c r="X44" i="18"/>
  <c r="X46" i="18"/>
  <c r="X43" i="18"/>
  <c r="Q46" i="18"/>
  <c r="Q44" i="18"/>
  <c r="Q43" i="18"/>
  <c r="Q45" i="18"/>
  <c r="O39" i="18"/>
  <c r="O41" i="18"/>
  <c r="O38" i="18"/>
  <c r="O40" i="18"/>
  <c r="X35" i="18"/>
  <c r="X34" i="18"/>
  <c r="X36" i="18"/>
  <c r="X33" i="18"/>
  <c r="Q36" i="18"/>
  <c r="Q35" i="18"/>
  <c r="Q34" i="18"/>
  <c r="Q33" i="18"/>
  <c r="O29" i="18"/>
  <c r="O31" i="18"/>
  <c r="O28" i="18"/>
  <c r="O30" i="18"/>
  <c r="X25" i="18"/>
  <c r="X24" i="18"/>
  <c r="X26" i="18"/>
  <c r="X23" i="18"/>
  <c r="Q26" i="18"/>
  <c r="Q24" i="18"/>
  <c r="Q23" i="18"/>
  <c r="Q25" i="18"/>
  <c r="O19" i="18"/>
  <c r="O21" i="18"/>
  <c r="O18" i="18"/>
  <c r="O20" i="18"/>
  <c r="X15" i="18"/>
  <c r="X14" i="18"/>
  <c r="X16" i="18"/>
  <c r="X13" i="18"/>
  <c r="Q16" i="18"/>
  <c r="Q15" i="18"/>
  <c r="Q14" i="18"/>
  <c r="Q13" i="18"/>
  <c r="O9" i="18"/>
  <c r="O11" i="18"/>
  <c r="O8" i="18"/>
  <c r="O10" i="18"/>
  <c r="O260" i="18"/>
  <c r="O261" i="18"/>
  <c r="O259" i="18"/>
  <c r="O258" i="18"/>
  <c r="X256" i="18"/>
  <c r="X253" i="18"/>
  <c r="X255" i="18"/>
  <c r="X254" i="18"/>
  <c r="Q253" i="18"/>
  <c r="Q255" i="18"/>
  <c r="Q254" i="18"/>
  <c r="Q256" i="18"/>
  <c r="O250" i="18"/>
  <c r="O249" i="18"/>
  <c r="O251" i="18"/>
  <c r="O248" i="18"/>
  <c r="X246" i="18"/>
  <c r="X245" i="18"/>
  <c r="X243" i="18"/>
  <c r="X244" i="18"/>
  <c r="Q243" i="18"/>
  <c r="Q246" i="18"/>
  <c r="Q245" i="18"/>
  <c r="Q244" i="18"/>
  <c r="O240" i="18"/>
  <c r="O241" i="18"/>
  <c r="O239" i="18"/>
  <c r="O238" i="18"/>
  <c r="X236" i="18"/>
  <c r="X233" i="18"/>
  <c r="X235" i="18"/>
  <c r="X234" i="18"/>
  <c r="Q233" i="18"/>
  <c r="Q235" i="18"/>
  <c r="Q236" i="18"/>
  <c r="Q234" i="18"/>
  <c r="O230" i="18"/>
  <c r="O229" i="18"/>
  <c r="O231" i="18"/>
  <c r="O228" i="18"/>
  <c r="O201" i="18"/>
  <c r="O200" i="18"/>
  <c r="O199" i="18"/>
  <c r="O198" i="18"/>
  <c r="X193" i="18"/>
  <c r="X196" i="18"/>
  <c r="X195" i="18"/>
  <c r="X194" i="18"/>
  <c r="Q194" i="18"/>
  <c r="Q195" i="18"/>
  <c r="Q196" i="18"/>
  <c r="Q193" i="18"/>
  <c r="O191" i="18"/>
  <c r="O189" i="18"/>
  <c r="O188" i="18"/>
  <c r="O190" i="18"/>
  <c r="U259" i="18"/>
  <c r="U261" i="18"/>
  <c r="U260" i="18"/>
  <c r="U258" i="18"/>
  <c r="N259" i="18"/>
  <c r="N261" i="18"/>
  <c r="N258" i="18"/>
  <c r="N260" i="18"/>
  <c r="W255" i="18"/>
  <c r="W254" i="18"/>
  <c r="W253" i="18"/>
  <c r="W256" i="18"/>
  <c r="P256" i="18"/>
  <c r="P255" i="18"/>
  <c r="P254" i="18"/>
  <c r="P253" i="18"/>
  <c r="U249" i="18"/>
  <c r="U250" i="18"/>
  <c r="U251" i="18"/>
  <c r="U248" i="18"/>
  <c r="N249" i="18"/>
  <c r="N251" i="18"/>
  <c r="N250" i="18"/>
  <c r="N248" i="18"/>
  <c r="W245" i="18"/>
  <c r="W243" i="18"/>
  <c r="W246" i="18"/>
  <c r="W244" i="18"/>
  <c r="P246" i="18"/>
  <c r="P244" i="18"/>
  <c r="P243" i="18"/>
  <c r="P245" i="18"/>
  <c r="U239" i="18"/>
  <c r="U240" i="18"/>
  <c r="U238" i="18"/>
  <c r="U241" i="18"/>
  <c r="N239" i="18"/>
  <c r="N241" i="18"/>
  <c r="N238" i="18"/>
  <c r="N240" i="18"/>
  <c r="W235" i="18"/>
  <c r="W234" i="18"/>
  <c r="W233" i="18"/>
  <c r="W236" i="18"/>
  <c r="P236" i="18"/>
  <c r="P235" i="18"/>
  <c r="P234" i="18"/>
  <c r="P233" i="18"/>
  <c r="U229" i="18"/>
  <c r="U230" i="18"/>
  <c r="U228" i="18"/>
  <c r="U231" i="18"/>
  <c r="N229" i="18"/>
  <c r="N231" i="18"/>
  <c r="N230" i="18"/>
  <c r="N228" i="18"/>
  <c r="W225" i="18"/>
  <c r="W223" i="18"/>
  <c r="W226" i="18"/>
  <c r="W224" i="18"/>
  <c r="P226" i="18"/>
  <c r="P224" i="18"/>
  <c r="P225" i="18"/>
  <c r="P223" i="18"/>
  <c r="U219" i="18"/>
  <c r="U220" i="18"/>
  <c r="U218" i="18"/>
  <c r="U221" i="18"/>
  <c r="N219" i="18"/>
  <c r="N221" i="18"/>
  <c r="N218" i="18"/>
  <c r="N220" i="18"/>
  <c r="W215" i="18"/>
  <c r="W214" i="18"/>
  <c r="W216" i="18"/>
  <c r="W213" i="18"/>
  <c r="P216" i="18"/>
  <c r="P215" i="18"/>
  <c r="P213" i="18"/>
  <c r="P214" i="18"/>
  <c r="U209" i="18"/>
  <c r="U210" i="18"/>
  <c r="U211" i="18"/>
  <c r="U208" i="18"/>
  <c r="N209" i="18"/>
  <c r="N211" i="18"/>
  <c r="N210" i="18"/>
  <c r="N208" i="18"/>
  <c r="W205" i="18"/>
  <c r="W206" i="18"/>
  <c r="W203" i="18"/>
  <c r="W204" i="18"/>
  <c r="P206" i="18"/>
  <c r="P204" i="18"/>
  <c r="P205" i="18"/>
  <c r="P203" i="18"/>
  <c r="U200" i="18"/>
  <c r="U199" i="18"/>
  <c r="U201" i="18"/>
  <c r="U198" i="18"/>
  <c r="N200" i="18"/>
  <c r="N201" i="18"/>
  <c r="N198" i="18"/>
  <c r="N199" i="18"/>
  <c r="W196" i="18"/>
  <c r="W194" i="18"/>
  <c r="W193" i="18"/>
  <c r="W195" i="18"/>
  <c r="P193" i="18"/>
  <c r="P196" i="18"/>
  <c r="P195" i="18"/>
  <c r="P194" i="18"/>
  <c r="U190" i="18"/>
  <c r="U191" i="18"/>
  <c r="U189" i="18"/>
  <c r="U188" i="18"/>
  <c r="N190" i="18"/>
  <c r="N191" i="18"/>
  <c r="N189" i="18"/>
  <c r="N188" i="18"/>
  <c r="W186" i="18"/>
  <c r="W185" i="18"/>
  <c r="W184" i="18"/>
  <c r="W183" i="18"/>
  <c r="P183" i="18"/>
  <c r="P184" i="18"/>
  <c r="P186" i="18"/>
  <c r="P185" i="18"/>
  <c r="U180" i="18"/>
  <c r="U179" i="18"/>
  <c r="U181" i="18"/>
  <c r="U178" i="18"/>
  <c r="N180" i="18"/>
  <c r="N181" i="18"/>
  <c r="N178" i="18"/>
  <c r="N179" i="18"/>
  <c r="W176" i="18"/>
  <c r="W174" i="18"/>
  <c r="W175" i="18"/>
  <c r="W173" i="18"/>
  <c r="P173" i="18"/>
  <c r="P176" i="18"/>
  <c r="P175" i="18"/>
  <c r="P174" i="18"/>
  <c r="U170" i="18"/>
  <c r="U171" i="18"/>
  <c r="U169" i="18"/>
  <c r="U168" i="18"/>
  <c r="N170" i="18"/>
  <c r="N171" i="18"/>
  <c r="N169" i="18"/>
  <c r="N168" i="18"/>
  <c r="W166" i="18"/>
  <c r="W165" i="18"/>
  <c r="W164" i="18"/>
  <c r="W163" i="18"/>
  <c r="P163" i="18"/>
  <c r="P164" i="18"/>
  <c r="P166" i="18"/>
  <c r="P165" i="18"/>
  <c r="U160" i="18"/>
  <c r="U159" i="18"/>
  <c r="U158" i="18"/>
  <c r="U161" i="18"/>
  <c r="N160" i="18"/>
  <c r="N161" i="18"/>
  <c r="N158" i="18"/>
  <c r="N159" i="18"/>
  <c r="W156" i="18"/>
  <c r="W154" i="18"/>
  <c r="W153" i="18"/>
  <c r="W155" i="18"/>
  <c r="P153" i="18"/>
  <c r="P156" i="18"/>
  <c r="P155" i="18"/>
  <c r="P154" i="18"/>
  <c r="U150" i="18"/>
  <c r="U149" i="18"/>
  <c r="U148" i="18"/>
  <c r="U151" i="18"/>
  <c r="N150" i="18"/>
  <c r="N151" i="18"/>
  <c r="N149" i="18"/>
  <c r="N148" i="18"/>
  <c r="W146" i="18"/>
  <c r="W145" i="18"/>
  <c r="W144" i="18"/>
  <c r="W143" i="18"/>
  <c r="P143" i="18"/>
  <c r="P144" i="18"/>
  <c r="P146" i="18"/>
  <c r="P145" i="18"/>
  <c r="U140" i="18"/>
  <c r="U139" i="18"/>
  <c r="U141" i="18"/>
  <c r="U138" i="18"/>
  <c r="N140" i="18"/>
  <c r="N141" i="18"/>
  <c r="N138" i="18"/>
  <c r="N139" i="18"/>
  <c r="W136" i="18"/>
  <c r="W134" i="18"/>
  <c r="W133" i="18"/>
  <c r="W135" i="18"/>
  <c r="P133" i="18"/>
  <c r="P136" i="18"/>
  <c r="P135" i="18"/>
  <c r="P134" i="18"/>
  <c r="U130" i="18"/>
  <c r="U131" i="18"/>
  <c r="U129" i="18"/>
  <c r="U128" i="18"/>
  <c r="N130" i="18"/>
  <c r="N131" i="18"/>
  <c r="N129" i="18"/>
  <c r="N128" i="18"/>
  <c r="W126" i="18"/>
  <c r="W124" i="18"/>
  <c r="W123" i="18"/>
  <c r="W125" i="18"/>
  <c r="P125" i="18"/>
  <c r="P124" i="18"/>
  <c r="P123" i="18"/>
  <c r="P126" i="18"/>
  <c r="U118" i="18"/>
  <c r="U119" i="18"/>
  <c r="U121" i="18"/>
  <c r="U120" i="18"/>
  <c r="N118" i="18"/>
  <c r="N121" i="18"/>
  <c r="N120" i="18"/>
  <c r="N119" i="18"/>
  <c r="W114" i="18"/>
  <c r="W116" i="18"/>
  <c r="W113" i="18"/>
  <c r="W115" i="18"/>
  <c r="P115" i="18"/>
  <c r="P116" i="18"/>
  <c r="P113" i="18"/>
  <c r="P114" i="18"/>
  <c r="U108" i="18"/>
  <c r="U111" i="18"/>
  <c r="U110" i="18"/>
  <c r="U109" i="18"/>
  <c r="N108" i="18"/>
  <c r="N110" i="18"/>
  <c r="N109" i="18"/>
  <c r="N111" i="18"/>
  <c r="W104" i="18"/>
  <c r="W106" i="18"/>
  <c r="W103" i="18"/>
  <c r="W105" i="18"/>
  <c r="P105" i="18"/>
  <c r="P104" i="18"/>
  <c r="P106" i="18"/>
  <c r="P103" i="18"/>
  <c r="U98" i="18"/>
  <c r="U99" i="18"/>
  <c r="U101" i="18"/>
  <c r="U100" i="18"/>
  <c r="N98" i="18"/>
  <c r="N101" i="18"/>
  <c r="N100" i="18"/>
  <c r="N99" i="18"/>
  <c r="W94" i="18"/>
  <c r="W96" i="18"/>
  <c r="W93" i="18"/>
  <c r="W95" i="18"/>
  <c r="P95" i="18"/>
  <c r="P96" i="18"/>
  <c r="P93" i="18"/>
  <c r="P94" i="18"/>
  <c r="U88" i="18"/>
  <c r="U91" i="18"/>
  <c r="U90" i="18"/>
  <c r="U89" i="18"/>
  <c r="N88" i="18"/>
  <c r="N90" i="18"/>
  <c r="N89" i="18"/>
  <c r="N91" i="18"/>
  <c r="W84" i="18"/>
  <c r="W86" i="18"/>
  <c r="W83" i="18"/>
  <c r="W85" i="18"/>
  <c r="P85" i="18"/>
  <c r="P84" i="18"/>
  <c r="P86" i="18"/>
  <c r="P83" i="18"/>
  <c r="U78" i="18"/>
  <c r="U79" i="18"/>
  <c r="U81" i="18"/>
  <c r="U80" i="18"/>
  <c r="N78" i="18"/>
  <c r="N81" i="18"/>
  <c r="N80" i="18"/>
  <c r="N79" i="18"/>
  <c r="W74" i="18"/>
  <c r="W76" i="18"/>
  <c r="W73" i="18"/>
  <c r="W75" i="18"/>
  <c r="P75" i="18"/>
  <c r="P76" i="18"/>
  <c r="P73" i="18"/>
  <c r="P74" i="18"/>
  <c r="U68" i="18"/>
  <c r="U71" i="18"/>
  <c r="U70" i="18"/>
  <c r="U69" i="18"/>
  <c r="N68" i="18"/>
  <c r="N70" i="18"/>
  <c r="N69" i="18"/>
  <c r="N71" i="18"/>
  <c r="W64" i="18"/>
  <c r="W66" i="18"/>
  <c r="W63" i="18"/>
  <c r="W65" i="18"/>
  <c r="P65" i="18"/>
  <c r="P64" i="18"/>
  <c r="P66" i="18"/>
  <c r="P63" i="18"/>
  <c r="U58" i="18"/>
  <c r="U59" i="18"/>
  <c r="U61" i="18"/>
  <c r="U60" i="18"/>
  <c r="N58" i="18"/>
  <c r="N61" i="18"/>
  <c r="N60" i="18"/>
  <c r="N59" i="18"/>
  <c r="W54" i="18"/>
  <c r="W56" i="18"/>
  <c r="W53" i="18"/>
  <c r="W55" i="18"/>
  <c r="P55" i="18"/>
  <c r="P56" i="18"/>
  <c r="P53" i="18"/>
  <c r="P54" i="18"/>
  <c r="U48" i="18"/>
  <c r="U51" i="18"/>
  <c r="U50" i="18"/>
  <c r="U49" i="18"/>
  <c r="N48" i="18"/>
  <c r="N50" i="18"/>
  <c r="N49" i="18"/>
  <c r="N51" i="18"/>
  <c r="W44" i="18"/>
  <c r="W46" i="18"/>
  <c r="W43" i="18"/>
  <c r="W45" i="18"/>
  <c r="P45" i="18"/>
  <c r="P44" i="18"/>
  <c r="P46" i="18"/>
  <c r="P43" i="18"/>
  <c r="U38" i="18"/>
  <c r="U39" i="18"/>
  <c r="U41" i="18"/>
  <c r="U40" i="18"/>
  <c r="N38" i="18"/>
  <c r="N41" i="18"/>
  <c r="N40" i="18"/>
  <c r="N39" i="18"/>
  <c r="W34" i="18"/>
  <c r="W36" i="18"/>
  <c r="W33" i="18"/>
  <c r="W35" i="18"/>
  <c r="P35" i="18"/>
  <c r="P36" i="18"/>
  <c r="P33" i="18"/>
  <c r="P34" i="18"/>
  <c r="U28" i="18"/>
  <c r="U31" i="18"/>
  <c r="U30" i="18"/>
  <c r="U29" i="18"/>
  <c r="N28" i="18"/>
  <c r="N30" i="18"/>
  <c r="N29" i="18"/>
  <c r="N31" i="18"/>
  <c r="W24" i="18"/>
  <c r="W26" i="18"/>
  <c r="W23" i="18"/>
  <c r="W25" i="18"/>
  <c r="P25" i="18"/>
  <c r="P24" i="18"/>
  <c r="P26" i="18"/>
  <c r="P23" i="18"/>
  <c r="U18" i="18"/>
  <c r="U19" i="18"/>
  <c r="U21" i="18"/>
  <c r="U20" i="18"/>
  <c r="N18" i="18"/>
  <c r="N21" i="18"/>
  <c r="N20" i="18"/>
  <c r="N19" i="18"/>
  <c r="W14" i="18"/>
  <c r="W16" i="18"/>
  <c r="W13" i="18"/>
  <c r="W15" i="18"/>
  <c r="P15" i="18"/>
  <c r="P16" i="18"/>
  <c r="P13" i="18"/>
  <c r="P14" i="18"/>
  <c r="U8" i="18"/>
  <c r="U11" i="18"/>
  <c r="U10" i="18"/>
  <c r="U9" i="18"/>
  <c r="N8" i="18"/>
  <c r="N10" i="18"/>
  <c r="N9" i="18"/>
  <c r="N11" i="18"/>
  <c r="X261" i="18"/>
  <c r="X260" i="18"/>
  <c r="X258" i="18"/>
  <c r="X259" i="18"/>
  <c r="Q258" i="18"/>
  <c r="Q259" i="18"/>
  <c r="Q261" i="18"/>
  <c r="Q260" i="18"/>
  <c r="O255" i="18"/>
  <c r="O256" i="18"/>
  <c r="O253" i="18"/>
  <c r="O254" i="18"/>
  <c r="X251" i="18"/>
  <c r="X249" i="18"/>
  <c r="X248" i="18"/>
  <c r="X250" i="18"/>
  <c r="Q248" i="18"/>
  <c r="Q251" i="18"/>
  <c r="Q250" i="18"/>
  <c r="Q249" i="18"/>
  <c r="O245" i="18"/>
  <c r="O246" i="18"/>
  <c r="O244" i="18"/>
  <c r="O243" i="18"/>
  <c r="X241" i="18"/>
  <c r="X240" i="18"/>
  <c r="X238" i="18"/>
  <c r="X239" i="18"/>
  <c r="Q238" i="18"/>
  <c r="Q239" i="18"/>
  <c r="Q241" i="18"/>
  <c r="Q240" i="18"/>
  <c r="O235" i="18"/>
  <c r="O236" i="18"/>
  <c r="O233" i="18"/>
  <c r="O234" i="18"/>
  <c r="X231" i="18"/>
  <c r="X229" i="18"/>
  <c r="X228" i="18"/>
  <c r="X230" i="18"/>
  <c r="Q228" i="18"/>
  <c r="Q231" i="18"/>
  <c r="Q230" i="18"/>
  <c r="Q229" i="18"/>
  <c r="O225" i="18"/>
  <c r="O226" i="18"/>
  <c r="O224" i="18"/>
  <c r="O223" i="18"/>
  <c r="X221" i="18"/>
  <c r="X220" i="18"/>
  <c r="X219" i="18"/>
  <c r="X218" i="18"/>
  <c r="Q218" i="18"/>
  <c r="Q219" i="18"/>
  <c r="Q220" i="18"/>
  <c r="Q221" i="18"/>
  <c r="O215" i="18"/>
  <c r="O216" i="18"/>
  <c r="O213" i="18"/>
  <c r="O214" i="18"/>
  <c r="X211" i="18"/>
  <c r="X209" i="18"/>
  <c r="X208" i="18"/>
  <c r="X210" i="18"/>
  <c r="Q208" i="18"/>
  <c r="Q211" i="18"/>
  <c r="Q209" i="18"/>
  <c r="Q210" i="18"/>
  <c r="O205" i="18"/>
  <c r="O203" i="18"/>
  <c r="O204" i="18"/>
  <c r="O206" i="18"/>
  <c r="X201" i="18"/>
  <c r="X198" i="18"/>
  <c r="X200" i="18"/>
  <c r="X199" i="18"/>
  <c r="Q199" i="18"/>
  <c r="Q201" i="18"/>
  <c r="Q200" i="18"/>
  <c r="Q198" i="18"/>
  <c r="O196" i="18"/>
  <c r="O193" i="18"/>
  <c r="O195" i="18"/>
  <c r="O194" i="18"/>
  <c r="X188" i="18"/>
  <c r="X189" i="18"/>
  <c r="X191" i="18"/>
  <c r="X190" i="18"/>
  <c r="Q189" i="18"/>
  <c r="Q191" i="18"/>
  <c r="Q188" i="18"/>
  <c r="Q190" i="18"/>
  <c r="O186" i="18"/>
  <c r="O185" i="18"/>
  <c r="O184" i="18"/>
  <c r="O183" i="18"/>
  <c r="X178" i="18"/>
  <c r="X181" i="18"/>
  <c r="X180" i="18"/>
  <c r="X179" i="18"/>
  <c r="Q179" i="18"/>
  <c r="Q181" i="18"/>
  <c r="Q180" i="18"/>
  <c r="Q178" i="18"/>
  <c r="O176" i="18"/>
  <c r="O173" i="18"/>
  <c r="O175" i="18"/>
  <c r="O174" i="18"/>
  <c r="X168" i="18"/>
  <c r="X169" i="18"/>
  <c r="X170" i="18"/>
  <c r="X171" i="18"/>
  <c r="Q169" i="18"/>
  <c r="Q171" i="18"/>
  <c r="Q168" i="18"/>
  <c r="Q170" i="18"/>
  <c r="O166" i="18"/>
  <c r="O165" i="18"/>
  <c r="O164" i="18"/>
  <c r="O163" i="18"/>
  <c r="X158" i="18"/>
  <c r="X161" i="18"/>
  <c r="X160" i="18"/>
  <c r="X159" i="18"/>
  <c r="Q159" i="18"/>
  <c r="Q161" i="18"/>
  <c r="Q160" i="18"/>
  <c r="Q158" i="18"/>
  <c r="O156" i="18"/>
  <c r="O153" i="18"/>
  <c r="O155" i="18"/>
  <c r="O154" i="18"/>
  <c r="X148" i="18"/>
  <c r="X149" i="18"/>
  <c r="X151" i="18"/>
  <c r="X150" i="18"/>
  <c r="Q149" i="18"/>
  <c r="Q151" i="18"/>
  <c r="Q148" i="18"/>
  <c r="Q150" i="18"/>
  <c r="O146" i="18"/>
  <c r="O145" i="18"/>
  <c r="O144" i="18"/>
  <c r="O143" i="18"/>
  <c r="X138" i="18"/>
  <c r="X141" i="18"/>
  <c r="X140" i="18"/>
  <c r="X139" i="18"/>
  <c r="Q139" i="18"/>
  <c r="Q140" i="18"/>
  <c r="Q138" i="18"/>
  <c r="Q141" i="18"/>
  <c r="O136" i="18"/>
  <c r="O133" i="18"/>
  <c r="O135" i="18"/>
  <c r="O134" i="18"/>
  <c r="X128" i="18"/>
  <c r="X129" i="18"/>
  <c r="X131" i="18"/>
  <c r="X130" i="18"/>
  <c r="Q129" i="18"/>
  <c r="Q131" i="18"/>
  <c r="Q128" i="18"/>
  <c r="Q130" i="18"/>
  <c r="O126" i="18"/>
  <c r="O124" i="18"/>
  <c r="O125" i="18"/>
  <c r="O123" i="18"/>
  <c r="X120" i="18"/>
  <c r="X121" i="18"/>
  <c r="X118" i="18"/>
  <c r="X119" i="18"/>
  <c r="Q121" i="18"/>
  <c r="Q120" i="18"/>
  <c r="Q119" i="18"/>
  <c r="Q118" i="18"/>
  <c r="O114" i="18"/>
  <c r="O116" i="18"/>
  <c r="O113" i="18"/>
  <c r="O115" i="18"/>
  <c r="X110" i="18"/>
  <c r="X109" i="18"/>
  <c r="X111" i="18"/>
  <c r="X108" i="18"/>
  <c r="Q111" i="18"/>
  <c r="Q108" i="18"/>
  <c r="Q110" i="18"/>
  <c r="Q109" i="18"/>
  <c r="O104" i="18"/>
  <c r="O105" i="18"/>
  <c r="O106" i="18"/>
  <c r="O103" i="18"/>
  <c r="X100" i="18"/>
  <c r="X101" i="18"/>
  <c r="X98" i="18"/>
  <c r="X99" i="18"/>
  <c r="Q101" i="18"/>
  <c r="Q100" i="18"/>
  <c r="Q99" i="18"/>
  <c r="Q98" i="18"/>
  <c r="O94" i="18"/>
  <c r="O96" i="18"/>
  <c r="O93" i="18"/>
  <c r="O95" i="18"/>
  <c r="X90" i="18"/>
  <c r="X89" i="18"/>
  <c r="X91" i="18"/>
  <c r="X88" i="18"/>
  <c r="Q91" i="18"/>
  <c r="Q88" i="18"/>
  <c r="Q90" i="18"/>
  <c r="Q89" i="18"/>
  <c r="O84" i="18"/>
  <c r="O85" i="18"/>
  <c r="O86" i="18"/>
  <c r="O83" i="18"/>
  <c r="X80" i="18"/>
  <c r="X81" i="18"/>
  <c r="X78" i="18"/>
  <c r="X79" i="18"/>
  <c r="Q81" i="18"/>
  <c r="Q80" i="18"/>
  <c r="Q79" i="18"/>
  <c r="Q78" i="18"/>
  <c r="O74" i="18"/>
  <c r="O76" i="18"/>
  <c r="O73" i="18"/>
  <c r="O75" i="18"/>
  <c r="X70" i="18"/>
  <c r="X69" i="18"/>
  <c r="X71" i="18"/>
  <c r="X68" i="18"/>
  <c r="Q71" i="18"/>
  <c r="Q68" i="18"/>
  <c r="Q70" i="18"/>
  <c r="Q69" i="18"/>
  <c r="O64" i="18"/>
  <c r="O65" i="18"/>
  <c r="O66" i="18"/>
  <c r="O63" i="18"/>
  <c r="X60" i="18"/>
  <c r="X61" i="18"/>
  <c r="X58" i="18"/>
  <c r="X59" i="18"/>
  <c r="Q61" i="18"/>
  <c r="Q60" i="18"/>
  <c r="Q59" i="18"/>
  <c r="Q58" i="18"/>
  <c r="O54" i="18"/>
  <c r="O56" i="18"/>
  <c r="O53" i="18"/>
  <c r="O55" i="18"/>
  <c r="X50" i="18"/>
  <c r="X49" i="18"/>
  <c r="X51" i="18"/>
  <c r="X48" i="18"/>
  <c r="Q51" i="18"/>
  <c r="Q48" i="18"/>
  <c r="Q50" i="18"/>
  <c r="Q49" i="18"/>
  <c r="O44" i="18"/>
  <c r="O45" i="18"/>
  <c r="O46" i="18"/>
  <c r="O43" i="18"/>
  <c r="X40" i="18"/>
  <c r="X41" i="18"/>
  <c r="X38" i="18"/>
  <c r="X39" i="18"/>
  <c r="Q41" i="18"/>
  <c r="Q40" i="18"/>
  <c r="Q39" i="18"/>
  <c r="Q38" i="18"/>
  <c r="O34" i="18"/>
  <c r="O36" i="18"/>
  <c r="O33" i="18"/>
  <c r="O35" i="18"/>
  <c r="X30" i="18"/>
  <c r="X29" i="18"/>
  <c r="X31" i="18"/>
  <c r="X28" i="18"/>
  <c r="Q31" i="18"/>
  <c r="Q28" i="18"/>
  <c r="Q30" i="18"/>
  <c r="Q29" i="18"/>
  <c r="O24" i="18"/>
  <c r="O25" i="18"/>
  <c r="O26" i="18"/>
  <c r="O23" i="18"/>
  <c r="X20" i="18"/>
  <c r="X21" i="18"/>
  <c r="X18" i="18"/>
  <c r="X19" i="18"/>
  <c r="Q21" i="18"/>
  <c r="Q20" i="18"/>
  <c r="Q19" i="18"/>
  <c r="Q18" i="18"/>
  <c r="O14" i="18"/>
  <c r="O16" i="18"/>
  <c r="O13" i="18"/>
  <c r="O15" i="18"/>
  <c r="X10" i="18"/>
  <c r="X9" i="18"/>
  <c r="X11" i="18"/>
  <c r="X8" i="18"/>
  <c r="Q11" i="18"/>
  <c r="Q8" i="18"/>
  <c r="Q10" i="18"/>
  <c r="Q9" i="18"/>
  <c r="X3" i="18"/>
  <c r="X5" i="18"/>
  <c r="X4" i="18"/>
  <c r="X6" i="18"/>
  <c r="W260" i="18"/>
  <c r="W261" i="18"/>
  <c r="W258" i="18"/>
  <c r="W259" i="18"/>
  <c r="P261" i="18"/>
  <c r="P260" i="18"/>
  <c r="P259" i="18"/>
  <c r="P258" i="18"/>
  <c r="U254" i="18"/>
  <c r="U256" i="18"/>
  <c r="U255" i="18"/>
  <c r="U253" i="18"/>
  <c r="N254" i="18"/>
  <c r="N256" i="18"/>
  <c r="N255" i="18"/>
  <c r="N253" i="18"/>
  <c r="W250" i="18"/>
  <c r="W248" i="18"/>
  <c r="W251" i="18"/>
  <c r="W249" i="18"/>
  <c r="P251" i="18"/>
  <c r="P248" i="18"/>
  <c r="P250" i="18"/>
  <c r="P249" i="18"/>
  <c r="U244" i="18"/>
  <c r="U246" i="18"/>
  <c r="U243" i="18"/>
  <c r="U245" i="18"/>
  <c r="N244" i="18"/>
  <c r="N245" i="18"/>
  <c r="N246" i="18"/>
  <c r="N243" i="18"/>
  <c r="W240" i="18"/>
  <c r="W241" i="18"/>
  <c r="W238" i="18"/>
  <c r="W239" i="18"/>
  <c r="P241" i="18"/>
  <c r="P240" i="18"/>
  <c r="P239" i="18"/>
  <c r="P238" i="18"/>
  <c r="U234" i="18"/>
  <c r="U235" i="18"/>
  <c r="U233" i="18"/>
  <c r="U236" i="18"/>
  <c r="N234" i="18"/>
  <c r="N236" i="18"/>
  <c r="N235" i="18"/>
  <c r="N233" i="18"/>
  <c r="W230" i="18"/>
  <c r="W228" i="18"/>
  <c r="W231" i="18"/>
  <c r="W229" i="18"/>
  <c r="P231" i="18"/>
  <c r="P228" i="18"/>
  <c r="P230" i="18"/>
  <c r="P229" i="18"/>
  <c r="U224" i="18"/>
  <c r="U226" i="18"/>
  <c r="U223" i="18"/>
  <c r="U225" i="18"/>
  <c r="N224" i="18"/>
  <c r="N225" i="18"/>
  <c r="N226" i="18"/>
  <c r="N223" i="18"/>
  <c r="W220" i="18"/>
  <c r="W221" i="18"/>
  <c r="W218" i="18"/>
  <c r="W219" i="18"/>
  <c r="P221" i="18"/>
  <c r="P220" i="18"/>
  <c r="P218" i="18"/>
  <c r="P219" i="18"/>
  <c r="U214" i="18"/>
  <c r="U215" i="18"/>
  <c r="U213" i="18"/>
  <c r="U216" i="18"/>
  <c r="N214" i="18"/>
  <c r="N216" i="18"/>
  <c r="N215" i="18"/>
  <c r="N213" i="18"/>
  <c r="W210" i="18"/>
  <c r="W211" i="18"/>
  <c r="W208" i="18"/>
  <c r="W209" i="18"/>
  <c r="P211" i="18"/>
  <c r="P208" i="18"/>
  <c r="P209" i="18"/>
  <c r="P210" i="18"/>
  <c r="U204" i="18"/>
  <c r="U206" i="18"/>
  <c r="U203" i="18"/>
  <c r="U205" i="18"/>
  <c r="N204" i="18"/>
  <c r="N205" i="18"/>
  <c r="N206" i="18"/>
  <c r="N203" i="18"/>
  <c r="W201" i="18"/>
  <c r="W198" i="18"/>
  <c r="W200" i="18"/>
  <c r="W199" i="18"/>
  <c r="P198" i="18"/>
  <c r="P200" i="18"/>
  <c r="P199" i="18"/>
  <c r="P201" i="18"/>
  <c r="U195" i="18"/>
  <c r="U196" i="18"/>
  <c r="U194" i="18"/>
  <c r="U193" i="18"/>
  <c r="N195" i="18"/>
  <c r="N194" i="18"/>
  <c r="N196" i="18"/>
  <c r="N193" i="18"/>
  <c r="W191" i="18"/>
  <c r="W190" i="18"/>
  <c r="W189" i="18"/>
  <c r="W188" i="18"/>
  <c r="P188" i="18"/>
  <c r="P191" i="18"/>
  <c r="P190" i="18"/>
  <c r="P189" i="18"/>
  <c r="U185" i="18"/>
  <c r="U186" i="18"/>
  <c r="U183" i="18"/>
  <c r="U184" i="18"/>
  <c r="N185" i="18"/>
  <c r="N186" i="18"/>
  <c r="N184" i="18"/>
  <c r="N183" i="18"/>
  <c r="W181" i="18"/>
  <c r="W178" i="18"/>
  <c r="W180" i="18"/>
  <c r="W179" i="18"/>
  <c r="P178" i="18"/>
  <c r="P180" i="18"/>
  <c r="P179" i="18"/>
  <c r="P181" i="18"/>
  <c r="U175" i="18"/>
  <c r="U176" i="18"/>
  <c r="U174" i="18"/>
  <c r="U173" i="18"/>
  <c r="N175" i="18"/>
  <c r="N174" i="18"/>
  <c r="N176" i="18"/>
  <c r="N173" i="18"/>
  <c r="W171" i="18"/>
  <c r="W170" i="18"/>
  <c r="W169" i="18"/>
  <c r="W168" i="18"/>
  <c r="P168" i="18"/>
  <c r="P171" i="18"/>
  <c r="P170" i="18"/>
  <c r="P169" i="18"/>
  <c r="U165" i="18"/>
  <c r="U166" i="18"/>
  <c r="U163" i="18"/>
  <c r="U164" i="18"/>
  <c r="N165" i="18"/>
  <c r="N166" i="18"/>
  <c r="N164" i="18"/>
  <c r="N163" i="18"/>
  <c r="W161" i="18"/>
  <c r="W158" i="18"/>
  <c r="W160" i="18"/>
  <c r="W159" i="18"/>
  <c r="P158" i="18"/>
  <c r="P160" i="18"/>
  <c r="P159" i="18"/>
  <c r="P161" i="18"/>
  <c r="U155" i="18"/>
  <c r="U154" i="18"/>
  <c r="U153" i="18"/>
  <c r="U156" i="18"/>
  <c r="N155" i="18"/>
  <c r="N154" i="18"/>
  <c r="N156" i="18"/>
  <c r="N153" i="18"/>
  <c r="W151" i="18"/>
  <c r="W150" i="18"/>
  <c r="W149" i="18"/>
  <c r="W148" i="18"/>
  <c r="P148" i="18"/>
  <c r="P151" i="18"/>
  <c r="P150" i="18"/>
  <c r="P149" i="18"/>
  <c r="U145" i="18"/>
  <c r="U146" i="18"/>
  <c r="U143" i="18"/>
  <c r="U144" i="18"/>
  <c r="N145" i="18"/>
  <c r="N146" i="18"/>
  <c r="N144" i="18"/>
  <c r="N143" i="18"/>
  <c r="W141" i="18"/>
  <c r="W138" i="18"/>
  <c r="W140" i="18"/>
  <c r="W139" i="18"/>
  <c r="P138" i="18"/>
  <c r="P140" i="18"/>
  <c r="P141" i="18"/>
  <c r="P139" i="18"/>
  <c r="U135" i="18"/>
  <c r="U136" i="18"/>
  <c r="U134" i="18"/>
  <c r="U133" i="18"/>
  <c r="N135" i="18"/>
  <c r="N134" i="18"/>
  <c r="N136" i="18"/>
  <c r="N133" i="18"/>
  <c r="W131" i="18"/>
  <c r="W130" i="18"/>
  <c r="W129" i="18"/>
  <c r="W128" i="18"/>
  <c r="P128" i="18"/>
  <c r="P130" i="18"/>
  <c r="P129" i="18"/>
  <c r="P131" i="18"/>
  <c r="U126" i="18"/>
  <c r="U123" i="18"/>
  <c r="U125" i="18"/>
  <c r="U124" i="18"/>
  <c r="N123" i="18"/>
  <c r="N126" i="18"/>
  <c r="N125" i="18"/>
  <c r="N124" i="18"/>
  <c r="W119" i="18"/>
  <c r="W121" i="18"/>
  <c r="W118" i="18"/>
  <c r="W120" i="18"/>
  <c r="P120" i="18"/>
  <c r="P119" i="18"/>
  <c r="P121" i="18"/>
  <c r="P118" i="18"/>
  <c r="U113" i="18"/>
  <c r="U115" i="18"/>
  <c r="U114" i="18"/>
  <c r="U116" i="18"/>
  <c r="N113" i="18"/>
  <c r="N114" i="18"/>
  <c r="N116" i="18"/>
  <c r="N115" i="18"/>
  <c r="W109" i="18"/>
  <c r="W110" i="18"/>
  <c r="W111" i="18"/>
  <c r="W108" i="18"/>
  <c r="P110" i="18"/>
  <c r="P109" i="18"/>
  <c r="P111" i="18"/>
  <c r="P108" i="18"/>
  <c r="U103" i="18"/>
  <c r="U106" i="18"/>
  <c r="U105" i="18"/>
  <c r="U104" i="18"/>
  <c r="N103" i="18"/>
  <c r="N106" i="18"/>
  <c r="N105" i="18"/>
  <c r="N104" i="18"/>
  <c r="W99" i="18"/>
  <c r="W101" i="18"/>
  <c r="W98" i="18"/>
  <c r="W100" i="18"/>
  <c r="P100" i="18"/>
  <c r="P99" i="18"/>
  <c r="P101" i="18"/>
  <c r="P98" i="18"/>
  <c r="U93" i="18"/>
  <c r="U95" i="18"/>
  <c r="U94" i="18"/>
  <c r="U96" i="18"/>
  <c r="N93" i="18"/>
  <c r="N94" i="18"/>
  <c r="N96" i="18"/>
  <c r="N95" i="18"/>
  <c r="W89" i="18"/>
  <c r="W90" i="18"/>
  <c r="W91" i="18"/>
  <c r="W88" i="18"/>
  <c r="P90" i="18"/>
  <c r="P89" i="18"/>
  <c r="P91" i="18"/>
  <c r="P88" i="18"/>
  <c r="U83" i="18"/>
  <c r="U86" i="18"/>
  <c r="U85" i="18"/>
  <c r="U84" i="18"/>
  <c r="N83" i="18"/>
  <c r="N86" i="18"/>
  <c r="N85" i="18"/>
  <c r="N84" i="18"/>
  <c r="W79" i="18"/>
  <c r="W81" i="18"/>
  <c r="W78" i="18"/>
  <c r="W80" i="18"/>
  <c r="P80" i="18"/>
  <c r="P79" i="18"/>
  <c r="P81" i="18"/>
  <c r="P78" i="18"/>
  <c r="U73" i="18"/>
  <c r="U75" i="18"/>
  <c r="U74" i="18"/>
  <c r="U76" i="18"/>
  <c r="N73" i="18"/>
  <c r="N74" i="18"/>
  <c r="N76" i="18"/>
  <c r="N75" i="18"/>
  <c r="W69" i="18"/>
  <c r="W70" i="18"/>
  <c r="W71" i="18"/>
  <c r="W68" i="18"/>
  <c r="P70" i="18"/>
  <c r="P69" i="18"/>
  <c r="P71" i="18"/>
  <c r="P68" i="18"/>
  <c r="U63" i="18"/>
  <c r="U66" i="18"/>
  <c r="U65" i="18"/>
  <c r="U64" i="18"/>
  <c r="N63" i="18"/>
  <c r="N66" i="18"/>
  <c r="N65" i="18"/>
  <c r="N64" i="18"/>
  <c r="W59" i="18"/>
  <c r="W61" i="18"/>
  <c r="W58" i="18"/>
  <c r="W60" i="18"/>
  <c r="P60" i="18"/>
  <c r="P59" i="18"/>
  <c r="P61" i="18"/>
  <c r="P58" i="18"/>
  <c r="U53" i="18"/>
  <c r="U55" i="18"/>
  <c r="U54" i="18"/>
  <c r="U56" i="18"/>
  <c r="N53" i="18"/>
  <c r="N54" i="18"/>
  <c r="N56" i="18"/>
  <c r="N55" i="18"/>
  <c r="W49" i="18"/>
  <c r="W50" i="18"/>
  <c r="W51" i="18"/>
  <c r="W48" i="18"/>
  <c r="P50" i="18"/>
  <c r="P49" i="18"/>
  <c r="P51" i="18"/>
  <c r="P48" i="18"/>
  <c r="U43" i="18"/>
  <c r="U46" i="18"/>
  <c r="U45" i="18"/>
  <c r="U44" i="18"/>
  <c r="N43" i="18"/>
  <c r="N46" i="18"/>
  <c r="N45" i="18"/>
  <c r="N44" i="18"/>
  <c r="W39" i="18"/>
  <c r="W41" i="18"/>
  <c r="W38" i="18"/>
  <c r="W40" i="18"/>
  <c r="P40" i="18"/>
  <c r="P39" i="18"/>
  <c r="P41" i="18"/>
  <c r="P38" i="18"/>
  <c r="U33" i="18"/>
  <c r="U35" i="18"/>
  <c r="U34" i="18"/>
  <c r="U36" i="18"/>
  <c r="N33" i="18"/>
  <c r="N34" i="18"/>
  <c r="N36" i="18"/>
  <c r="N35" i="18"/>
  <c r="W29" i="18"/>
  <c r="W30" i="18"/>
  <c r="W31" i="18"/>
  <c r="W28" i="18"/>
  <c r="P30" i="18"/>
  <c r="P29" i="18"/>
  <c r="P31" i="18"/>
  <c r="P28" i="18"/>
  <c r="U23" i="18"/>
  <c r="U26" i="18"/>
  <c r="U25" i="18"/>
  <c r="U24" i="18"/>
  <c r="N23" i="18"/>
  <c r="N26" i="18"/>
  <c r="N25" i="18"/>
  <c r="N24" i="18"/>
  <c r="W19" i="18"/>
  <c r="W21" i="18"/>
  <c r="W18" i="18"/>
  <c r="W20" i="18"/>
  <c r="P20" i="18"/>
  <c r="P19" i="18"/>
  <c r="P21" i="18"/>
  <c r="P18" i="18"/>
  <c r="U13" i="18"/>
  <c r="U15" i="18"/>
  <c r="U14" i="18"/>
  <c r="U16" i="18"/>
  <c r="N13" i="18"/>
  <c r="N14" i="18"/>
  <c r="N16" i="18"/>
  <c r="N15" i="18"/>
  <c r="W9" i="18"/>
  <c r="W10" i="18"/>
  <c r="W11" i="18"/>
  <c r="W8" i="18"/>
  <c r="P10" i="18"/>
  <c r="P9" i="18"/>
  <c r="P11" i="18"/>
  <c r="P8" i="18"/>
  <c r="W2" i="18"/>
  <c r="AD98" i="19" l="1"/>
  <c r="V103" i="19"/>
  <c r="AA103" i="19"/>
  <c r="X88" i="19"/>
  <c r="AF88" i="19"/>
  <c r="AE103" i="19"/>
  <c r="AB88" i="19"/>
  <c r="Y93" i="19"/>
  <c r="N98" i="19"/>
  <c r="AC93" i="19"/>
  <c r="Q93" i="19"/>
  <c r="Z98" i="19"/>
  <c r="AK98" i="19"/>
  <c r="U98" i="19"/>
  <c r="W3" i="18"/>
  <c r="W4" i="18"/>
  <c r="W6" i="18"/>
  <c r="W5" i="18"/>
  <c r="U2" i="18"/>
  <c r="Q2" i="18"/>
  <c r="P2" i="18"/>
  <c r="O2" i="18"/>
  <c r="N2" i="18"/>
  <c r="K2" i="18"/>
  <c r="I2" i="18"/>
  <c r="G2" i="18"/>
  <c r="E2" i="18"/>
  <c r="C2" i="18"/>
  <c r="A2" i="1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" i="17"/>
  <c r="AH267" i="18"/>
  <c r="AH266" i="18"/>
  <c r="AH265" i="18"/>
  <c r="AH264" i="18"/>
  <c r="AH263" i="18"/>
  <c r="AH262" i="18"/>
  <c r="AI2" i="18"/>
  <c r="V2" i="18"/>
  <c r="AI117" i="17"/>
  <c r="AI118" i="17"/>
  <c r="AI119" i="17"/>
  <c r="AI120" i="17"/>
  <c r="AI121" i="17"/>
  <c r="AI122" i="17"/>
  <c r="AI123" i="17"/>
  <c r="AI124" i="17"/>
  <c r="AI125" i="17"/>
  <c r="AI126" i="17"/>
  <c r="AI127" i="17"/>
  <c r="AI128" i="17"/>
  <c r="AI129" i="17"/>
  <c r="AI130" i="17"/>
  <c r="AI131" i="17"/>
  <c r="AI132" i="17"/>
  <c r="AI133" i="17"/>
  <c r="AI134" i="17"/>
  <c r="AI135" i="17"/>
  <c r="AI136" i="17"/>
  <c r="AI137" i="17"/>
  <c r="AI138" i="17"/>
  <c r="AI139" i="17"/>
  <c r="AI140" i="17"/>
  <c r="AI141" i="17"/>
  <c r="AI142" i="17"/>
  <c r="AI143" i="17"/>
  <c r="AI144" i="17"/>
  <c r="AI145" i="17"/>
  <c r="AI146" i="17"/>
  <c r="AI147" i="17"/>
  <c r="AI148" i="17"/>
  <c r="AI149" i="17"/>
  <c r="AI150" i="17"/>
  <c r="AI151" i="17"/>
  <c r="AI152" i="17"/>
  <c r="AI153" i="17"/>
  <c r="AI154" i="17"/>
  <c r="AI155" i="17"/>
  <c r="AI156" i="17"/>
  <c r="AI157" i="17"/>
  <c r="AI158" i="17"/>
  <c r="AI159" i="17"/>
  <c r="AI160" i="17"/>
  <c r="AI161" i="17"/>
  <c r="AI162" i="17"/>
  <c r="AI163" i="17"/>
  <c r="AI164" i="17"/>
  <c r="AI165" i="17"/>
  <c r="AI166" i="17"/>
  <c r="AI167" i="17"/>
  <c r="AI168" i="17"/>
  <c r="AI169" i="17"/>
  <c r="AI170" i="17"/>
  <c r="AI171" i="17"/>
  <c r="AI172" i="17"/>
  <c r="AI173" i="17"/>
  <c r="AI174" i="17"/>
  <c r="AI175" i="17"/>
  <c r="AI176" i="17"/>
  <c r="AI177" i="17"/>
  <c r="AI178" i="17"/>
  <c r="AI179" i="17"/>
  <c r="AI180" i="17"/>
  <c r="AI181" i="17"/>
  <c r="AI182" i="17"/>
  <c r="AI183" i="17"/>
  <c r="AI184" i="17"/>
  <c r="AI185" i="17"/>
  <c r="AI186" i="17"/>
  <c r="AI187" i="17"/>
  <c r="AI188" i="17"/>
  <c r="AI189" i="17"/>
  <c r="AI190" i="17"/>
  <c r="AI191" i="17"/>
  <c r="AI192" i="17"/>
  <c r="AI193" i="17"/>
  <c r="AI194" i="17"/>
  <c r="AI195" i="17"/>
  <c r="AI196" i="17"/>
  <c r="AI197" i="17"/>
  <c r="AI198" i="17"/>
  <c r="AI199" i="17"/>
  <c r="AI200" i="17"/>
  <c r="AI201" i="17"/>
  <c r="AI202" i="17"/>
  <c r="AI203" i="17"/>
  <c r="AI204" i="17"/>
  <c r="AI205" i="17"/>
  <c r="AI206" i="17"/>
  <c r="AI207" i="17"/>
  <c r="AI208" i="17"/>
  <c r="AI209" i="17"/>
  <c r="AI210" i="17"/>
  <c r="AI211" i="17"/>
  <c r="AI212" i="17"/>
  <c r="AI213" i="17"/>
  <c r="AI214" i="17"/>
  <c r="AI215" i="17"/>
  <c r="AI216" i="17"/>
  <c r="AI217" i="17"/>
  <c r="AI218" i="17"/>
  <c r="AI219" i="17"/>
  <c r="AI220" i="17"/>
  <c r="AI221" i="17"/>
  <c r="AI222" i="17"/>
  <c r="AI223" i="17"/>
  <c r="AI224" i="17"/>
  <c r="AI225" i="17"/>
  <c r="AI226" i="17"/>
  <c r="AI227" i="17"/>
  <c r="AI228" i="17"/>
  <c r="AI229" i="17"/>
  <c r="AI230" i="17"/>
  <c r="AI231" i="17"/>
  <c r="AI232" i="17"/>
  <c r="AI233" i="17"/>
  <c r="AI234" i="17"/>
  <c r="AI235" i="17"/>
  <c r="AI236" i="17"/>
  <c r="AI237" i="17"/>
  <c r="AI238" i="17"/>
  <c r="AI239" i="17"/>
  <c r="AI240" i="17"/>
  <c r="AI241" i="17"/>
  <c r="AI242" i="17"/>
  <c r="AI243" i="17"/>
  <c r="AI244" i="17"/>
  <c r="AI245" i="17"/>
  <c r="AI246" i="17"/>
  <c r="AI247" i="17"/>
  <c r="AI248" i="17"/>
  <c r="AI249" i="17"/>
  <c r="AI250" i="17"/>
  <c r="AI251" i="17"/>
  <c r="AI252" i="17"/>
  <c r="AI253" i="17"/>
  <c r="AI254" i="17"/>
  <c r="AI255" i="17"/>
  <c r="AI256" i="17"/>
  <c r="AI257" i="17"/>
  <c r="AI258" i="17"/>
  <c r="AI259" i="17"/>
  <c r="AI260" i="17"/>
  <c r="AI261" i="17"/>
  <c r="AI113" i="17"/>
  <c r="AI114" i="17"/>
  <c r="AI115" i="17"/>
  <c r="AI116" i="17"/>
  <c r="AH258" i="17"/>
  <c r="AH259" i="17"/>
  <c r="AH260" i="17"/>
  <c r="AH261" i="17"/>
  <c r="AH253" i="17"/>
  <c r="AH254" i="17"/>
  <c r="AH255" i="17"/>
  <c r="AH256" i="17"/>
  <c r="AH248" i="17"/>
  <c r="AH249" i="17"/>
  <c r="AH250" i="17"/>
  <c r="AH251" i="17"/>
  <c r="AH243" i="17"/>
  <c r="AH244" i="17"/>
  <c r="AH245" i="17"/>
  <c r="AH246" i="17"/>
  <c r="AH238" i="17"/>
  <c r="AH239" i="17"/>
  <c r="AH240" i="17"/>
  <c r="AH241" i="17"/>
  <c r="AH233" i="17"/>
  <c r="AH234" i="17"/>
  <c r="AH235" i="17"/>
  <c r="AH236" i="17"/>
  <c r="AH228" i="17"/>
  <c r="AH229" i="17"/>
  <c r="AH230" i="17"/>
  <c r="AH231" i="17"/>
  <c r="AH223" i="17"/>
  <c r="AH224" i="17"/>
  <c r="AH225" i="17"/>
  <c r="AH226" i="17"/>
  <c r="AH218" i="17"/>
  <c r="AH219" i="17"/>
  <c r="AH220" i="17"/>
  <c r="AH221" i="17"/>
  <c r="AH213" i="17"/>
  <c r="AH214" i="17"/>
  <c r="AH215" i="17"/>
  <c r="AH216" i="17"/>
  <c r="AH208" i="17"/>
  <c r="AH209" i="17"/>
  <c r="AH210" i="17"/>
  <c r="AH211" i="17"/>
  <c r="AH203" i="17"/>
  <c r="AH204" i="17"/>
  <c r="AH205" i="17"/>
  <c r="AH206" i="17"/>
  <c r="AH198" i="17"/>
  <c r="AH199" i="17"/>
  <c r="AH200" i="17"/>
  <c r="AH201" i="17"/>
  <c r="AH193" i="17"/>
  <c r="AH194" i="17"/>
  <c r="AH195" i="17"/>
  <c r="AH196" i="17"/>
  <c r="AH188" i="17"/>
  <c r="AH189" i="17"/>
  <c r="AH190" i="17"/>
  <c r="AH191" i="17"/>
  <c r="AH186" i="17"/>
  <c r="AH183" i="17"/>
  <c r="AH184" i="17"/>
  <c r="AH185" i="17"/>
  <c r="AH178" i="17"/>
  <c r="AH179" i="17"/>
  <c r="AH180" i="17"/>
  <c r="AH181" i="17"/>
  <c r="AH173" i="17"/>
  <c r="AH174" i="17"/>
  <c r="AH175" i="17"/>
  <c r="AH176" i="17"/>
  <c r="AH168" i="17"/>
  <c r="AH169" i="17"/>
  <c r="AH170" i="17"/>
  <c r="AH171" i="17"/>
  <c r="AH163" i="17"/>
  <c r="AH164" i="17"/>
  <c r="AH165" i="17"/>
  <c r="AH166" i="17"/>
  <c r="AH158" i="17"/>
  <c r="AH159" i="17"/>
  <c r="AH160" i="17"/>
  <c r="AH161" i="17"/>
  <c r="AH153" i="17"/>
  <c r="AH154" i="17"/>
  <c r="AH155" i="17"/>
  <c r="AH156" i="17"/>
  <c r="AH148" i="17"/>
  <c r="AH149" i="17"/>
  <c r="AH150" i="17"/>
  <c r="AH151" i="17"/>
  <c r="AH143" i="17"/>
  <c r="AH144" i="17"/>
  <c r="AH145" i="17"/>
  <c r="AH146" i="17"/>
  <c r="AH138" i="17"/>
  <c r="AH139" i="17"/>
  <c r="AH140" i="17"/>
  <c r="AH141" i="17"/>
  <c r="AH133" i="17"/>
  <c r="AH134" i="17"/>
  <c r="AH135" i="17"/>
  <c r="AH136" i="17"/>
  <c r="AH128" i="17"/>
  <c r="AH129" i="17"/>
  <c r="AH130" i="17"/>
  <c r="AH131" i="17"/>
  <c r="AH123" i="17"/>
  <c r="AH124" i="17"/>
  <c r="AH125" i="17"/>
  <c r="AH126" i="17"/>
  <c r="AH118" i="17"/>
  <c r="AH119" i="17"/>
  <c r="AH120" i="17"/>
  <c r="AH121" i="17"/>
  <c r="AH113" i="17"/>
  <c r="AH114" i="17"/>
  <c r="AH115" i="17"/>
  <c r="AH116" i="17"/>
  <c r="I261" i="17"/>
  <c r="G261" i="17"/>
  <c r="E261" i="17"/>
  <c r="C261" i="17"/>
  <c r="A261" i="17"/>
  <c r="I260" i="17"/>
  <c r="G260" i="17"/>
  <c r="E260" i="17"/>
  <c r="C260" i="17"/>
  <c r="A260" i="17"/>
  <c r="I259" i="17"/>
  <c r="G259" i="17"/>
  <c r="E259" i="17"/>
  <c r="C259" i="17"/>
  <c r="A259" i="17"/>
  <c r="I258" i="17"/>
  <c r="G258" i="17"/>
  <c r="E258" i="17"/>
  <c r="C258" i="17"/>
  <c r="A258" i="17"/>
  <c r="I256" i="17"/>
  <c r="G256" i="17"/>
  <c r="E256" i="17"/>
  <c r="C256" i="17"/>
  <c r="A256" i="17"/>
  <c r="I255" i="17"/>
  <c r="G255" i="17"/>
  <c r="E255" i="17"/>
  <c r="C255" i="17"/>
  <c r="A255" i="17"/>
  <c r="I254" i="17"/>
  <c r="G254" i="17"/>
  <c r="E254" i="17"/>
  <c r="C254" i="17"/>
  <c r="A254" i="17"/>
  <c r="I253" i="17"/>
  <c r="G253" i="17"/>
  <c r="E253" i="17"/>
  <c r="C253" i="17"/>
  <c r="A253" i="17"/>
  <c r="I251" i="17"/>
  <c r="G251" i="17"/>
  <c r="E251" i="17"/>
  <c r="C251" i="17"/>
  <c r="A251" i="17"/>
  <c r="I250" i="17"/>
  <c r="G250" i="17"/>
  <c r="E250" i="17"/>
  <c r="C250" i="17"/>
  <c r="A250" i="17"/>
  <c r="I249" i="17"/>
  <c r="G249" i="17"/>
  <c r="E249" i="17"/>
  <c r="C249" i="17"/>
  <c r="A249" i="17"/>
  <c r="I248" i="17"/>
  <c r="G248" i="17"/>
  <c r="E248" i="17"/>
  <c r="C248" i="17"/>
  <c r="A248" i="17"/>
  <c r="I246" i="17"/>
  <c r="G246" i="17"/>
  <c r="E246" i="17"/>
  <c r="C246" i="17"/>
  <c r="A246" i="17"/>
  <c r="I245" i="17"/>
  <c r="G245" i="17"/>
  <c r="E245" i="17"/>
  <c r="C245" i="17"/>
  <c r="A245" i="17"/>
  <c r="I244" i="17"/>
  <c r="G244" i="17"/>
  <c r="E244" i="17"/>
  <c r="C244" i="17"/>
  <c r="A244" i="17"/>
  <c r="I243" i="17"/>
  <c r="G243" i="17"/>
  <c r="E243" i="17"/>
  <c r="C243" i="17"/>
  <c r="A243" i="17"/>
  <c r="I241" i="17"/>
  <c r="G241" i="17"/>
  <c r="E241" i="17"/>
  <c r="C241" i="17"/>
  <c r="A241" i="17"/>
  <c r="I240" i="17"/>
  <c r="G240" i="17"/>
  <c r="E240" i="17"/>
  <c r="C240" i="17"/>
  <c r="A240" i="17"/>
  <c r="I239" i="17"/>
  <c r="G239" i="17"/>
  <c r="E239" i="17"/>
  <c r="C239" i="17"/>
  <c r="A239" i="17"/>
  <c r="I238" i="17"/>
  <c r="G238" i="17"/>
  <c r="E238" i="17"/>
  <c r="C238" i="17"/>
  <c r="A238" i="17"/>
  <c r="I236" i="17"/>
  <c r="G236" i="17"/>
  <c r="E236" i="17"/>
  <c r="C236" i="17"/>
  <c r="A236" i="17"/>
  <c r="I235" i="17"/>
  <c r="G235" i="17"/>
  <c r="E235" i="17"/>
  <c r="C235" i="17"/>
  <c r="A235" i="17"/>
  <c r="I234" i="17"/>
  <c r="G234" i="17"/>
  <c r="E234" i="17"/>
  <c r="C234" i="17"/>
  <c r="A234" i="17"/>
  <c r="I233" i="17"/>
  <c r="G233" i="17"/>
  <c r="E233" i="17"/>
  <c r="C233" i="17"/>
  <c r="A233" i="17"/>
  <c r="I231" i="17"/>
  <c r="G231" i="17"/>
  <c r="E231" i="17"/>
  <c r="C231" i="17"/>
  <c r="A231" i="17"/>
  <c r="I230" i="17"/>
  <c r="G230" i="17"/>
  <c r="E230" i="17"/>
  <c r="C230" i="17"/>
  <c r="A230" i="17"/>
  <c r="I229" i="17"/>
  <c r="G229" i="17"/>
  <c r="E229" i="17"/>
  <c r="C229" i="17"/>
  <c r="A229" i="17"/>
  <c r="I228" i="17"/>
  <c r="G228" i="17"/>
  <c r="E228" i="17"/>
  <c r="C228" i="17"/>
  <c r="A228" i="17"/>
  <c r="I226" i="17"/>
  <c r="G226" i="17"/>
  <c r="E226" i="17"/>
  <c r="C226" i="17"/>
  <c r="A226" i="17"/>
  <c r="I225" i="17"/>
  <c r="G225" i="17"/>
  <c r="E225" i="17"/>
  <c r="C225" i="17"/>
  <c r="A225" i="17"/>
  <c r="I224" i="17"/>
  <c r="G224" i="17"/>
  <c r="E224" i="17"/>
  <c r="C224" i="17"/>
  <c r="A224" i="17"/>
  <c r="I223" i="17"/>
  <c r="G223" i="17"/>
  <c r="E223" i="17"/>
  <c r="C223" i="17"/>
  <c r="A223" i="17"/>
  <c r="I221" i="17"/>
  <c r="G221" i="17"/>
  <c r="E221" i="17"/>
  <c r="C221" i="17"/>
  <c r="A221" i="17"/>
  <c r="I220" i="17"/>
  <c r="G220" i="17"/>
  <c r="E220" i="17"/>
  <c r="C220" i="17"/>
  <c r="A220" i="17"/>
  <c r="I219" i="17"/>
  <c r="G219" i="17"/>
  <c r="E219" i="17"/>
  <c r="C219" i="17"/>
  <c r="A219" i="17"/>
  <c r="I218" i="17"/>
  <c r="G218" i="17"/>
  <c r="E218" i="17"/>
  <c r="C218" i="17"/>
  <c r="A218" i="17"/>
  <c r="I216" i="17"/>
  <c r="G216" i="17"/>
  <c r="E216" i="17"/>
  <c r="C216" i="17"/>
  <c r="A216" i="17"/>
  <c r="I215" i="17"/>
  <c r="G215" i="17"/>
  <c r="E215" i="17"/>
  <c r="C215" i="17"/>
  <c r="A215" i="17"/>
  <c r="I214" i="17"/>
  <c r="G214" i="17"/>
  <c r="E214" i="17"/>
  <c r="C214" i="17"/>
  <c r="A214" i="17"/>
  <c r="I213" i="17"/>
  <c r="G213" i="17"/>
  <c r="E213" i="17"/>
  <c r="C213" i="17"/>
  <c r="A213" i="17"/>
  <c r="I211" i="17"/>
  <c r="G211" i="17"/>
  <c r="E211" i="17"/>
  <c r="C211" i="17"/>
  <c r="A211" i="17"/>
  <c r="I210" i="17"/>
  <c r="G210" i="17"/>
  <c r="E210" i="17"/>
  <c r="C210" i="17"/>
  <c r="A210" i="17"/>
  <c r="I209" i="17"/>
  <c r="G209" i="17"/>
  <c r="E209" i="17"/>
  <c r="C209" i="17"/>
  <c r="A209" i="17"/>
  <c r="I208" i="17"/>
  <c r="G208" i="17"/>
  <c r="E208" i="17"/>
  <c r="C208" i="17"/>
  <c r="A208" i="17"/>
  <c r="I206" i="17"/>
  <c r="G206" i="17"/>
  <c r="E206" i="17"/>
  <c r="C206" i="17"/>
  <c r="A206" i="17"/>
  <c r="I205" i="17"/>
  <c r="G205" i="17"/>
  <c r="E205" i="17"/>
  <c r="C205" i="17"/>
  <c r="A205" i="17"/>
  <c r="I204" i="17"/>
  <c r="G204" i="17"/>
  <c r="E204" i="17"/>
  <c r="C204" i="17"/>
  <c r="A204" i="17"/>
  <c r="I203" i="17"/>
  <c r="G203" i="17"/>
  <c r="E203" i="17"/>
  <c r="C203" i="17"/>
  <c r="A203" i="17"/>
  <c r="I201" i="17"/>
  <c r="G201" i="17"/>
  <c r="E201" i="17"/>
  <c r="C201" i="17"/>
  <c r="A201" i="17"/>
  <c r="I200" i="17"/>
  <c r="G200" i="17"/>
  <c r="E200" i="17"/>
  <c r="C200" i="17"/>
  <c r="A200" i="17"/>
  <c r="I199" i="17"/>
  <c r="G199" i="17"/>
  <c r="E199" i="17"/>
  <c r="C199" i="17"/>
  <c r="A199" i="17"/>
  <c r="I198" i="17"/>
  <c r="G198" i="17"/>
  <c r="E198" i="17"/>
  <c r="C198" i="17"/>
  <c r="A198" i="17"/>
  <c r="I196" i="17"/>
  <c r="G196" i="17"/>
  <c r="E196" i="17"/>
  <c r="C196" i="17"/>
  <c r="A196" i="17"/>
  <c r="I195" i="17"/>
  <c r="G195" i="17"/>
  <c r="E195" i="17"/>
  <c r="C195" i="17"/>
  <c r="A195" i="17"/>
  <c r="I194" i="17"/>
  <c r="G194" i="17"/>
  <c r="E194" i="17"/>
  <c r="C194" i="17"/>
  <c r="A194" i="17"/>
  <c r="I193" i="17"/>
  <c r="G193" i="17"/>
  <c r="E193" i="17"/>
  <c r="C193" i="17"/>
  <c r="A193" i="17"/>
  <c r="I191" i="17"/>
  <c r="G191" i="17"/>
  <c r="E191" i="17"/>
  <c r="C191" i="17"/>
  <c r="A191" i="17"/>
  <c r="I190" i="17"/>
  <c r="G190" i="17"/>
  <c r="E190" i="17"/>
  <c r="C190" i="17"/>
  <c r="A190" i="17"/>
  <c r="I189" i="17"/>
  <c r="G189" i="17"/>
  <c r="E189" i="17"/>
  <c r="C189" i="17"/>
  <c r="A189" i="17"/>
  <c r="I188" i="17"/>
  <c r="G188" i="17"/>
  <c r="E188" i="17"/>
  <c r="C188" i="17"/>
  <c r="A188" i="17"/>
  <c r="I186" i="17"/>
  <c r="G186" i="17"/>
  <c r="E186" i="17"/>
  <c r="C186" i="17"/>
  <c r="A186" i="17"/>
  <c r="I185" i="17"/>
  <c r="G185" i="17"/>
  <c r="E185" i="17"/>
  <c r="C185" i="17"/>
  <c r="A185" i="17"/>
  <c r="I184" i="17"/>
  <c r="G184" i="17"/>
  <c r="E184" i="17"/>
  <c r="C184" i="17"/>
  <c r="A184" i="17"/>
  <c r="I183" i="17"/>
  <c r="G183" i="17"/>
  <c r="E183" i="17"/>
  <c r="C183" i="17"/>
  <c r="A183" i="17"/>
  <c r="I181" i="17"/>
  <c r="G181" i="17"/>
  <c r="E181" i="17"/>
  <c r="C181" i="17"/>
  <c r="A181" i="17"/>
  <c r="I180" i="17"/>
  <c r="G180" i="17"/>
  <c r="E180" i="17"/>
  <c r="C180" i="17"/>
  <c r="A180" i="17"/>
  <c r="I179" i="17"/>
  <c r="G179" i="17"/>
  <c r="E179" i="17"/>
  <c r="C179" i="17"/>
  <c r="A179" i="17"/>
  <c r="I178" i="17"/>
  <c r="G178" i="17"/>
  <c r="E178" i="17"/>
  <c r="C178" i="17"/>
  <c r="A178" i="17"/>
  <c r="I176" i="17"/>
  <c r="G176" i="17"/>
  <c r="E176" i="17"/>
  <c r="C176" i="17"/>
  <c r="A176" i="17"/>
  <c r="I175" i="17"/>
  <c r="G175" i="17"/>
  <c r="E175" i="17"/>
  <c r="C175" i="17"/>
  <c r="A175" i="17"/>
  <c r="I174" i="17"/>
  <c r="G174" i="17"/>
  <c r="E174" i="17"/>
  <c r="C174" i="17"/>
  <c r="A174" i="17"/>
  <c r="I173" i="17"/>
  <c r="G173" i="17"/>
  <c r="E173" i="17"/>
  <c r="C173" i="17"/>
  <c r="A173" i="17"/>
  <c r="I171" i="17"/>
  <c r="G171" i="17"/>
  <c r="E171" i="17"/>
  <c r="C171" i="17"/>
  <c r="A171" i="17"/>
  <c r="I170" i="17"/>
  <c r="G170" i="17"/>
  <c r="E170" i="17"/>
  <c r="C170" i="17"/>
  <c r="A170" i="17"/>
  <c r="I169" i="17"/>
  <c r="G169" i="17"/>
  <c r="E169" i="17"/>
  <c r="C169" i="17"/>
  <c r="A169" i="17"/>
  <c r="I168" i="17"/>
  <c r="G168" i="17"/>
  <c r="E168" i="17"/>
  <c r="C168" i="17"/>
  <c r="A168" i="17"/>
  <c r="I166" i="17"/>
  <c r="G166" i="17"/>
  <c r="E166" i="17"/>
  <c r="C166" i="17"/>
  <c r="A166" i="17"/>
  <c r="I165" i="17"/>
  <c r="G165" i="17"/>
  <c r="E165" i="17"/>
  <c r="C165" i="17"/>
  <c r="A165" i="17"/>
  <c r="I164" i="17"/>
  <c r="G164" i="17"/>
  <c r="E164" i="17"/>
  <c r="C164" i="17"/>
  <c r="A164" i="17"/>
  <c r="I163" i="17"/>
  <c r="G163" i="17"/>
  <c r="E163" i="17"/>
  <c r="C163" i="17"/>
  <c r="A163" i="17"/>
  <c r="I161" i="17"/>
  <c r="G161" i="17"/>
  <c r="E161" i="17"/>
  <c r="C161" i="17"/>
  <c r="A161" i="17"/>
  <c r="I160" i="17"/>
  <c r="G160" i="17"/>
  <c r="E160" i="17"/>
  <c r="C160" i="17"/>
  <c r="A160" i="17"/>
  <c r="I159" i="17"/>
  <c r="G159" i="17"/>
  <c r="E159" i="17"/>
  <c r="C159" i="17"/>
  <c r="A159" i="17"/>
  <c r="I158" i="17"/>
  <c r="G158" i="17"/>
  <c r="E158" i="17"/>
  <c r="C158" i="17"/>
  <c r="A158" i="17"/>
  <c r="I156" i="17"/>
  <c r="G156" i="17"/>
  <c r="E156" i="17"/>
  <c r="C156" i="17"/>
  <c r="A156" i="17"/>
  <c r="I155" i="17"/>
  <c r="G155" i="17"/>
  <c r="E155" i="17"/>
  <c r="C155" i="17"/>
  <c r="A155" i="17"/>
  <c r="I154" i="17"/>
  <c r="G154" i="17"/>
  <c r="E154" i="17"/>
  <c r="C154" i="17"/>
  <c r="A154" i="17"/>
  <c r="I153" i="17"/>
  <c r="G153" i="17"/>
  <c r="E153" i="17"/>
  <c r="C153" i="17"/>
  <c r="A153" i="17"/>
  <c r="I151" i="17"/>
  <c r="G151" i="17"/>
  <c r="E151" i="17"/>
  <c r="C151" i="17"/>
  <c r="A151" i="17"/>
  <c r="I150" i="17"/>
  <c r="G150" i="17"/>
  <c r="E150" i="17"/>
  <c r="C150" i="17"/>
  <c r="A150" i="17"/>
  <c r="I149" i="17"/>
  <c r="G149" i="17"/>
  <c r="E149" i="17"/>
  <c r="C149" i="17"/>
  <c r="A149" i="17"/>
  <c r="I148" i="17"/>
  <c r="G148" i="17"/>
  <c r="E148" i="17"/>
  <c r="C148" i="17"/>
  <c r="A148" i="17"/>
  <c r="I146" i="17"/>
  <c r="G146" i="17"/>
  <c r="E146" i="17"/>
  <c r="C146" i="17"/>
  <c r="A146" i="17"/>
  <c r="I145" i="17"/>
  <c r="G145" i="17"/>
  <c r="E145" i="17"/>
  <c r="C145" i="17"/>
  <c r="A145" i="17"/>
  <c r="I144" i="17"/>
  <c r="G144" i="17"/>
  <c r="E144" i="17"/>
  <c r="C144" i="17"/>
  <c r="A144" i="17"/>
  <c r="I143" i="17"/>
  <c r="G143" i="17"/>
  <c r="E143" i="17"/>
  <c r="C143" i="17"/>
  <c r="A143" i="17"/>
  <c r="I141" i="17"/>
  <c r="G141" i="17"/>
  <c r="E141" i="17"/>
  <c r="C141" i="17"/>
  <c r="A141" i="17"/>
  <c r="I140" i="17"/>
  <c r="G140" i="17"/>
  <c r="E140" i="17"/>
  <c r="C140" i="17"/>
  <c r="A140" i="17"/>
  <c r="I139" i="17"/>
  <c r="G139" i="17"/>
  <c r="E139" i="17"/>
  <c r="C139" i="17"/>
  <c r="A139" i="17"/>
  <c r="I138" i="17"/>
  <c r="G138" i="17"/>
  <c r="E138" i="17"/>
  <c r="C138" i="17"/>
  <c r="A138" i="17"/>
  <c r="I136" i="17"/>
  <c r="G136" i="17"/>
  <c r="E136" i="17"/>
  <c r="C136" i="17"/>
  <c r="A136" i="17"/>
  <c r="I135" i="17"/>
  <c r="G135" i="17"/>
  <c r="E135" i="17"/>
  <c r="C135" i="17"/>
  <c r="A135" i="17"/>
  <c r="I134" i="17"/>
  <c r="G134" i="17"/>
  <c r="E134" i="17"/>
  <c r="C134" i="17"/>
  <c r="A134" i="17"/>
  <c r="I133" i="17"/>
  <c r="G133" i="17"/>
  <c r="E133" i="17"/>
  <c r="C133" i="17"/>
  <c r="A133" i="17"/>
  <c r="I131" i="17"/>
  <c r="G131" i="17"/>
  <c r="E131" i="17"/>
  <c r="C131" i="17"/>
  <c r="A131" i="17"/>
  <c r="I130" i="17"/>
  <c r="G130" i="17"/>
  <c r="E130" i="17"/>
  <c r="C130" i="17"/>
  <c r="A130" i="17"/>
  <c r="I129" i="17"/>
  <c r="G129" i="17"/>
  <c r="E129" i="17"/>
  <c r="C129" i="17"/>
  <c r="A129" i="17"/>
  <c r="I128" i="17"/>
  <c r="G128" i="17"/>
  <c r="E128" i="17"/>
  <c r="C128" i="17"/>
  <c r="A128" i="17"/>
  <c r="I126" i="17"/>
  <c r="G126" i="17"/>
  <c r="E126" i="17"/>
  <c r="C126" i="17"/>
  <c r="A126" i="17"/>
  <c r="I125" i="17"/>
  <c r="G125" i="17"/>
  <c r="E125" i="17"/>
  <c r="C125" i="17"/>
  <c r="A125" i="17"/>
  <c r="I124" i="17"/>
  <c r="G124" i="17"/>
  <c r="E124" i="17"/>
  <c r="C124" i="17"/>
  <c r="A124" i="17"/>
  <c r="I123" i="17"/>
  <c r="G123" i="17"/>
  <c r="E123" i="17"/>
  <c r="C123" i="17"/>
  <c r="A123" i="17"/>
  <c r="I121" i="17"/>
  <c r="G121" i="17"/>
  <c r="E121" i="17"/>
  <c r="C121" i="17"/>
  <c r="A121" i="17"/>
  <c r="I120" i="17"/>
  <c r="G120" i="17"/>
  <c r="E120" i="17"/>
  <c r="C120" i="17"/>
  <c r="A120" i="17"/>
  <c r="I119" i="17"/>
  <c r="G119" i="17"/>
  <c r="E119" i="17"/>
  <c r="C119" i="17"/>
  <c r="A119" i="17"/>
  <c r="I118" i="17"/>
  <c r="G118" i="17"/>
  <c r="E118" i="17"/>
  <c r="C118" i="17"/>
  <c r="A118" i="17"/>
  <c r="I116" i="17"/>
  <c r="G116" i="17"/>
  <c r="E116" i="17"/>
  <c r="C116" i="17"/>
  <c r="A116" i="17"/>
  <c r="I115" i="17"/>
  <c r="G115" i="17"/>
  <c r="E115" i="17"/>
  <c r="C115" i="17"/>
  <c r="A115" i="17"/>
  <c r="I114" i="17"/>
  <c r="G114" i="17"/>
  <c r="E114" i="17"/>
  <c r="C114" i="17"/>
  <c r="A114" i="17"/>
  <c r="I113" i="17"/>
  <c r="G113" i="17"/>
  <c r="E113" i="17"/>
  <c r="C113" i="17"/>
  <c r="A113" i="17"/>
  <c r="A117" i="17"/>
  <c r="C117" i="17"/>
  <c r="E117" i="17"/>
  <c r="G117" i="17"/>
  <c r="I117" i="17"/>
  <c r="N117" i="17"/>
  <c r="O117" i="17"/>
  <c r="P117" i="17"/>
  <c r="Q117" i="17"/>
  <c r="Q120" i="17" s="1"/>
  <c r="R117" i="17"/>
  <c r="R119" i="17" s="1"/>
  <c r="S117" i="17"/>
  <c r="S119" i="17" s="1"/>
  <c r="X117" i="17"/>
  <c r="Y117" i="17"/>
  <c r="Z117" i="17"/>
  <c r="AA117" i="17"/>
  <c r="AA118" i="17" s="1"/>
  <c r="AB117" i="17"/>
  <c r="AC117" i="17"/>
  <c r="AD117" i="17"/>
  <c r="AE117" i="17"/>
  <c r="AE118" i="17" s="1"/>
  <c r="AH117" i="17"/>
  <c r="A197" i="17"/>
  <c r="C197" i="17"/>
  <c r="E197" i="17"/>
  <c r="G197" i="17"/>
  <c r="I197" i="17"/>
  <c r="N197" i="17"/>
  <c r="O197" i="17"/>
  <c r="O199" i="17" s="1"/>
  <c r="P197" i="17"/>
  <c r="Q197" i="17"/>
  <c r="R197" i="17"/>
  <c r="S197" i="17"/>
  <c r="X197" i="17"/>
  <c r="Y197" i="17"/>
  <c r="Z197" i="17"/>
  <c r="Z200" i="17" s="1"/>
  <c r="AA197" i="17"/>
  <c r="AA198" i="17" s="1"/>
  <c r="AB197" i="17"/>
  <c r="AF197" i="17" s="1"/>
  <c r="AC197" i="17"/>
  <c r="AD197" i="17"/>
  <c r="AD199" i="17" s="1"/>
  <c r="AE197" i="17"/>
  <c r="AH197" i="17"/>
  <c r="A202" i="17"/>
  <c r="C202" i="17"/>
  <c r="E202" i="17"/>
  <c r="G202" i="17"/>
  <c r="I202" i="17"/>
  <c r="N202" i="17"/>
  <c r="O202" i="17"/>
  <c r="P202" i="17"/>
  <c r="Q202" i="17"/>
  <c r="R202" i="17"/>
  <c r="R205" i="17" s="1"/>
  <c r="S202" i="17"/>
  <c r="S204" i="17" s="1"/>
  <c r="X202" i="17"/>
  <c r="Y202" i="17"/>
  <c r="Z202" i="17"/>
  <c r="Z204" i="17" s="1"/>
  <c r="AA202" i="17"/>
  <c r="AB202" i="17"/>
  <c r="AC202" i="17"/>
  <c r="AD202" i="17"/>
  <c r="AD205" i="17" s="1"/>
  <c r="AE202" i="17"/>
  <c r="AH202" i="17"/>
  <c r="A207" i="17"/>
  <c r="C207" i="17"/>
  <c r="E207" i="17"/>
  <c r="G207" i="17"/>
  <c r="I207" i="17"/>
  <c r="N207" i="17"/>
  <c r="N210" i="17" s="1"/>
  <c r="O207" i="17"/>
  <c r="P207" i="17"/>
  <c r="Q207" i="17"/>
  <c r="R207" i="17"/>
  <c r="R209" i="17" s="1"/>
  <c r="S207" i="17"/>
  <c r="X207" i="17"/>
  <c r="Y207" i="17"/>
  <c r="Y210" i="17" s="1"/>
  <c r="Z207" i="17"/>
  <c r="AA207" i="17"/>
  <c r="AA209" i="17" s="1"/>
  <c r="AB207" i="17"/>
  <c r="AF207" i="17" s="1"/>
  <c r="AC207" i="17"/>
  <c r="AD207" i="17"/>
  <c r="AE207" i="17"/>
  <c r="AH207" i="17"/>
  <c r="A212" i="17"/>
  <c r="C212" i="17"/>
  <c r="E212" i="17"/>
  <c r="G212" i="17"/>
  <c r="I212" i="17"/>
  <c r="N212" i="17"/>
  <c r="O212" i="17"/>
  <c r="P212" i="17"/>
  <c r="P216" i="17" s="1"/>
  <c r="Q212" i="17"/>
  <c r="R212" i="17"/>
  <c r="R215" i="17" s="1"/>
  <c r="S212" i="17"/>
  <c r="X212" i="17"/>
  <c r="Y212" i="17"/>
  <c r="Z212" i="17"/>
  <c r="AA212" i="17"/>
  <c r="AB212" i="17"/>
  <c r="AF212" i="17" s="1"/>
  <c r="AC212" i="17"/>
  <c r="AD212" i="17"/>
  <c r="AD215" i="17" s="1"/>
  <c r="AE212" i="17"/>
  <c r="AE214" i="17" s="1"/>
  <c r="AH212" i="17"/>
  <c r="A122" i="17"/>
  <c r="C122" i="17"/>
  <c r="E122" i="17"/>
  <c r="G122" i="17"/>
  <c r="I122" i="17"/>
  <c r="N122" i="17"/>
  <c r="O122" i="17"/>
  <c r="P122" i="17"/>
  <c r="P126" i="17" s="1"/>
  <c r="Q122" i="17"/>
  <c r="Q125" i="17" s="1"/>
  <c r="R122" i="17"/>
  <c r="S122" i="17"/>
  <c r="X122" i="17"/>
  <c r="Y122" i="17"/>
  <c r="Z122" i="17"/>
  <c r="Z124" i="17" s="1"/>
  <c r="AA122" i="17"/>
  <c r="AA123" i="17" s="1"/>
  <c r="AB122" i="17"/>
  <c r="AF122" i="17" s="1"/>
  <c r="AC122" i="17"/>
  <c r="AD122" i="17"/>
  <c r="AD124" i="17" s="1"/>
  <c r="AE122" i="17"/>
  <c r="AH122" i="17"/>
  <c r="A127" i="17"/>
  <c r="C127" i="17"/>
  <c r="E127" i="17"/>
  <c r="G127" i="17"/>
  <c r="I127" i="17"/>
  <c r="N127" i="17"/>
  <c r="O127" i="17"/>
  <c r="O128" i="17" s="1"/>
  <c r="P127" i="17"/>
  <c r="Q127" i="17"/>
  <c r="R127" i="17"/>
  <c r="S127" i="17"/>
  <c r="S128" i="17" s="1"/>
  <c r="X127" i="17"/>
  <c r="Y127" i="17"/>
  <c r="Y130" i="17" s="1"/>
  <c r="Z127" i="17"/>
  <c r="AA127" i="17"/>
  <c r="AB127" i="17"/>
  <c r="AF127" i="17" s="1"/>
  <c r="AC127" i="17"/>
  <c r="AC130" i="17" s="1"/>
  <c r="AD127" i="17"/>
  <c r="AE127" i="17"/>
  <c r="AH127" i="17"/>
  <c r="A132" i="17"/>
  <c r="C132" i="17"/>
  <c r="E132" i="17"/>
  <c r="G132" i="17"/>
  <c r="I132" i="17"/>
  <c r="N132" i="17"/>
  <c r="N134" i="17" s="1"/>
  <c r="O132" i="17"/>
  <c r="P132" i="17"/>
  <c r="Q132" i="17"/>
  <c r="R132" i="17"/>
  <c r="R134" i="17" s="1"/>
  <c r="S132" i="17"/>
  <c r="X132" i="17"/>
  <c r="X136" i="17" s="1"/>
  <c r="Y132" i="17"/>
  <c r="Y135" i="17" s="1"/>
  <c r="Z132" i="17"/>
  <c r="AA132" i="17"/>
  <c r="AB132" i="17"/>
  <c r="AC132" i="17"/>
  <c r="AD132" i="17"/>
  <c r="AE132" i="17"/>
  <c r="AH132" i="17"/>
  <c r="A137" i="17"/>
  <c r="C137" i="17"/>
  <c r="E137" i="17"/>
  <c r="G137" i="17"/>
  <c r="I137" i="17"/>
  <c r="N137" i="17"/>
  <c r="N139" i="17" s="1"/>
  <c r="O137" i="17"/>
  <c r="P137" i="17"/>
  <c r="Q137" i="17"/>
  <c r="Q140" i="17" s="1"/>
  <c r="R137" i="17"/>
  <c r="S137" i="17"/>
  <c r="X137" i="17"/>
  <c r="Y137" i="17"/>
  <c r="Z137" i="17"/>
  <c r="AA137" i="17"/>
  <c r="AA138" i="17" s="1"/>
  <c r="AB137" i="17"/>
  <c r="AF137" i="17" s="1"/>
  <c r="AC137" i="17"/>
  <c r="AD137" i="17"/>
  <c r="AE137" i="17"/>
  <c r="AE138" i="17" s="1"/>
  <c r="AH137" i="17"/>
  <c r="A142" i="17"/>
  <c r="C142" i="17"/>
  <c r="E142" i="17"/>
  <c r="G142" i="17"/>
  <c r="I142" i="17"/>
  <c r="N142" i="17"/>
  <c r="O142" i="17"/>
  <c r="P142" i="17"/>
  <c r="P146" i="17" s="1"/>
  <c r="Q142" i="17"/>
  <c r="R142" i="17"/>
  <c r="S142" i="17"/>
  <c r="X142" i="17"/>
  <c r="Y142" i="17"/>
  <c r="Z142" i="17"/>
  <c r="Z144" i="17" s="1"/>
  <c r="AA142" i="17"/>
  <c r="AB142" i="17"/>
  <c r="AF142" i="17" s="1"/>
  <c r="AC142" i="17"/>
  <c r="AD142" i="17"/>
  <c r="AD144" i="17" s="1"/>
  <c r="AE142" i="17"/>
  <c r="AH142" i="17"/>
  <c r="A147" i="17"/>
  <c r="C147" i="17"/>
  <c r="E147" i="17"/>
  <c r="G147" i="17"/>
  <c r="I147" i="17"/>
  <c r="N147" i="17"/>
  <c r="O147" i="17"/>
  <c r="O148" i="17" s="1"/>
  <c r="P147" i="17"/>
  <c r="Q147" i="17"/>
  <c r="R147" i="17"/>
  <c r="S147" i="17"/>
  <c r="S148" i="17" s="1"/>
  <c r="X147" i="17"/>
  <c r="Y147" i="17"/>
  <c r="Y150" i="17" s="1"/>
  <c r="Z147" i="17"/>
  <c r="AA147" i="17"/>
  <c r="AB147" i="17"/>
  <c r="AF147" i="17" s="1"/>
  <c r="AC147" i="17"/>
  <c r="AC150" i="17" s="1"/>
  <c r="AD147" i="17"/>
  <c r="AE147" i="17"/>
  <c r="AH147" i="17"/>
  <c r="A152" i="17"/>
  <c r="C152" i="17"/>
  <c r="E152" i="17"/>
  <c r="G152" i="17"/>
  <c r="I152" i="17"/>
  <c r="N152" i="17"/>
  <c r="N154" i="17" s="1"/>
  <c r="O152" i="17"/>
  <c r="P152" i="17"/>
  <c r="Q152" i="17"/>
  <c r="R152" i="17"/>
  <c r="R154" i="17" s="1"/>
  <c r="S152" i="17"/>
  <c r="X152" i="17"/>
  <c r="X156" i="17" s="1"/>
  <c r="Y152" i="17"/>
  <c r="Y155" i="17" s="1"/>
  <c r="Z152" i="17"/>
  <c r="AA152" i="17"/>
  <c r="AB152" i="17"/>
  <c r="AC152" i="17"/>
  <c r="AC155" i="17" s="1"/>
  <c r="AD152" i="17"/>
  <c r="AE152" i="17"/>
  <c r="AH152" i="17"/>
  <c r="A157" i="17"/>
  <c r="C157" i="17"/>
  <c r="E157" i="17"/>
  <c r="G157" i="17"/>
  <c r="I157" i="17"/>
  <c r="N157" i="17"/>
  <c r="O157" i="17"/>
  <c r="P157" i="17"/>
  <c r="P158" i="17" s="1"/>
  <c r="Q157" i="17"/>
  <c r="R157" i="17"/>
  <c r="R161" i="17" s="1"/>
  <c r="S157" i="17"/>
  <c r="X157" i="17"/>
  <c r="X159" i="17" s="1"/>
  <c r="Y157" i="17"/>
  <c r="Z157" i="17"/>
  <c r="Z161" i="17" s="1"/>
  <c r="AA157" i="17"/>
  <c r="AA160" i="17" s="1"/>
  <c r="AB157" i="17"/>
  <c r="AF157" i="17" s="1"/>
  <c r="AC157" i="17"/>
  <c r="AD157" i="17"/>
  <c r="AE157" i="17"/>
  <c r="AE159" i="17" s="1"/>
  <c r="AH157" i="17"/>
  <c r="A162" i="17"/>
  <c r="C162" i="17"/>
  <c r="E162" i="17"/>
  <c r="G162" i="17"/>
  <c r="I162" i="17"/>
  <c r="N162" i="17"/>
  <c r="O162" i="17"/>
  <c r="O164" i="17" s="1"/>
  <c r="P162" i="17"/>
  <c r="P164" i="17" s="1"/>
  <c r="Q162" i="17"/>
  <c r="Q163" i="17" s="1"/>
  <c r="R162" i="17"/>
  <c r="S162" i="17"/>
  <c r="X162" i="17"/>
  <c r="Y162" i="17"/>
  <c r="Y163" i="17" s="1"/>
  <c r="Z162" i="17"/>
  <c r="Z166" i="17" s="1"/>
  <c r="AA162" i="17"/>
  <c r="AA164" i="17" s="1"/>
  <c r="AB162" i="17"/>
  <c r="AF162" i="17" s="1"/>
  <c r="AC162" i="17"/>
  <c r="AD162" i="17"/>
  <c r="AD165" i="17" s="1"/>
  <c r="AE162" i="17"/>
  <c r="AE164" i="17" s="1"/>
  <c r="AH162" i="17"/>
  <c r="A167" i="17"/>
  <c r="C167" i="17"/>
  <c r="E167" i="17"/>
  <c r="G167" i="17"/>
  <c r="I167" i="17"/>
  <c r="N167" i="17"/>
  <c r="O167" i="17"/>
  <c r="O170" i="17" s="1"/>
  <c r="P167" i="17"/>
  <c r="Q167" i="17"/>
  <c r="R167" i="17"/>
  <c r="S167" i="17"/>
  <c r="S169" i="17" s="1"/>
  <c r="X167" i="17"/>
  <c r="X169" i="17" s="1"/>
  <c r="Y167" i="17"/>
  <c r="Y168" i="17" s="1"/>
  <c r="Z167" i="17"/>
  <c r="Z170" i="17" s="1"/>
  <c r="AA167" i="17"/>
  <c r="AB167" i="17"/>
  <c r="AC167" i="17"/>
  <c r="AD167" i="17"/>
  <c r="AE167" i="17"/>
  <c r="AH167" i="17"/>
  <c r="A172" i="17"/>
  <c r="C172" i="17"/>
  <c r="E172" i="17"/>
  <c r="G172" i="17"/>
  <c r="I172" i="17"/>
  <c r="N172" i="17"/>
  <c r="N176" i="17" s="1"/>
  <c r="O172" i="17"/>
  <c r="O174" i="17" s="1"/>
  <c r="P172" i="17"/>
  <c r="Q172" i="17"/>
  <c r="Q176" i="17" s="1"/>
  <c r="R172" i="17"/>
  <c r="R175" i="17" s="1"/>
  <c r="S172" i="17"/>
  <c r="X172" i="17"/>
  <c r="X173" i="17" s="1"/>
  <c r="Y172" i="17"/>
  <c r="Z172" i="17"/>
  <c r="AA172" i="17"/>
  <c r="AA174" i="17" s="1"/>
  <c r="AB172" i="17"/>
  <c r="AC172" i="17"/>
  <c r="AD172" i="17"/>
  <c r="AE172" i="17"/>
  <c r="AH172" i="17"/>
  <c r="A177" i="17"/>
  <c r="C177" i="17"/>
  <c r="E177" i="17"/>
  <c r="G177" i="17"/>
  <c r="I177" i="17"/>
  <c r="N177" i="17"/>
  <c r="N180" i="17" s="1"/>
  <c r="O177" i="17"/>
  <c r="P177" i="17"/>
  <c r="P178" i="17" s="1"/>
  <c r="Q177" i="17"/>
  <c r="R177" i="17"/>
  <c r="S177" i="17"/>
  <c r="X177" i="17"/>
  <c r="Y177" i="17"/>
  <c r="Z177" i="17"/>
  <c r="AA177" i="17"/>
  <c r="AA180" i="17" s="1"/>
  <c r="AB177" i="17"/>
  <c r="AC177" i="17"/>
  <c r="AD177" i="17"/>
  <c r="AE177" i="17"/>
  <c r="AE179" i="17" s="1"/>
  <c r="AH177" i="17"/>
  <c r="A182" i="17"/>
  <c r="C182" i="17"/>
  <c r="E182" i="17"/>
  <c r="G182" i="17"/>
  <c r="I182" i="17"/>
  <c r="N182" i="17"/>
  <c r="O182" i="17"/>
  <c r="O184" i="17" s="1"/>
  <c r="P182" i="17"/>
  <c r="P185" i="17" s="1"/>
  <c r="Q182" i="17"/>
  <c r="R182" i="17"/>
  <c r="S182" i="17"/>
  <c r="X182" i="17"/>
  <c r="Y182" i="17"/>
  <c r="Y183" i="17" s="1"/>
  <c r="Z182" i="17"/>
  <c r="AA182" i="17"/>
  <c r="AA184" i="17" s="1"/>
  <c r="AB182" i="17"/>
  <c r="AF182" i="17" s="1"/>
  <c r="AC182" i="17"/>
  <c r="AD182" i="17"/>
  <c r="AE182" i="17"/>
  <c r="AH182" i="17"/>
  <c r="A187" i="17"/>
  <c r="C187" i="17"/>
  <c r="E187" i="17"/>
  <c r="G187" i="17"/>
  <c r="I187" i="17"/>
  <c r="N187" i="17"/>
  <c r="N190" i="17" s="1"/>
  <c r="O187" i="17"/>
  <c r="O188" i="17" s="1"/>
  <c r="P187" i="17"/>
  <c r="Q187" i="17"/>
  <c r="R187" i="17"/>
  <c r="R189" i="17" s="1"/>
  <c r="S187" i="17"/>
  <c r="X187" i="17"/>
  <c r="X191" i="17" s="1"/>
  <c r="Y187" i="17"/>
  <c r="Z187" i="17"/>
  <c r="AA187" i="17"/>
  <c r="AB187" i="17"/>
  <c r="AF187" i="17" s="1"/>
  <c r="AC187" i="17"/>
  <c r="AD187" i="17"/>
  <c r="AD189" i="17" s="1"/>
  <c r="AE187" i="17"/>
  <c r="AH187" i="17"/>
  <c r="A192" i="17"/>
  <c r="C192" i="17"/>
  <c r="E192" i="17"/>
  <c r="G192" i="17"/>
  <c r="I192" i="17"/>
  <c r="N192" i="17"/>
  <c r="N194" i="17" s="1"/>
  <c r="O192" i="17"/>
  <c r="P192" i="17"/>
  <c r="Q192" i="17"/>
  <c r="Q196" i="17" s="1"/>
  <c r="R192" i="17"/>
  <c r="R195" i="17" s="1"/>
  <c r="S192" i="17"/>
  <c r="X192" i="17"/>
  <c r="Y192" i="17"/>
  <c r="Z192" i="17"/>
  <c r="AA192" i="17"/>
  <c r="AB192" i="17"/>
  <c r="AC192" i="17"/>
  <c r="AD192" i="17"/>
  <c r="AE192" i="17"/>
  <c r="AH192" i="17"/>
  <c r="A217" i="17"/>
  <c r="C217" i="17"/>
  <c r="E217" i="17"/>
  <c r="G217" i="17"/>
  <c r="I217" i="17"/>
  <c r="N217" i="17"/>
  <c r="O217" i="17"/>
  <c r="P217" i="17"/>
  <c r="Q217" i="17"/>
  <c r="R217" i="17"/>
  <c r="R219" i="17" s="1"/>
  <c r="S217" i="17"/>
  <c r="X217" i="17"/>
  <c r="Y217" i="17"/>
  <c r="Z217" i="17"/>
  <c r="Z220" i="17" s="1"/>
  <c r="AA217" i="17"/>
  <c r="AA218" i="17" s="1"/>
  <c r="AB217" i="17"/>
  <c r="AF217" i="17" s="1"/>
  <c r="AC217" i="17"/>
  <c r="AD217" i="17"/>
  <c r="AD219" i="17" s="1"/>
  <c r="AE217" i="17"/>
  <c r="AH217" i="17"/>
  <c r="A222" i="17"/>
  <c r="C222" i="17"/>
  <c r="E222" i="17"/>
  <c r="G222" i="17"/>
  <c r="I222" i="17"/>
  <c r="N222" i="17"/>
  <c r="O222" i="17"/>
  <c r="P222" i="17"/>
  <c r="P226" i="17" s="1"/>
  <c r="Q222" i="17"/>
  <c r="Q225" i="17" s="1"/>
  <c r="R222" i="17"/>
  <c r="S222" i="17"/>
  <c r="S223" i="17" s="1"/>
  <c r="X222" i="17"/>
  <c r="Y222" i="17"/>
  <c r="Z222" i="17"/>
  <c r="AA222" i="17"/>
  <c r="AB222" i="17"/>
  <c r="AF222" i="17" s="1"/>
  <c r="AC222" i="17"/>
  <c r="AD222" i="17"/>
  <c r="AE222" i="17"/>
  <c r="AH222" i="17"/>
  <c r="A227" i="17"/>
  <c r="C227" i="17"/>
  <c r="E227" i="17"/>
  <c r="G227" i="17"/>
  <c r="I227" i="17"/>
  <c r="N227" i="17"/>
  <c r="N229" i="17" s="1"/>
  <c r="O227" i="17"/>
  <c r="P227" i="17"/>
  <c r="Q227" i="17"/>
  <c r="R227" i="17"/>
  <c r="R230" i="17" s="1"/>
  <c r="S227" i="17"/>
  <c r="X227" i="17"/>
  <c r="Y227" i="17"/>
  <c r="Z227" i="17"/>
  <c r="AA227" i="17"/>
  <c r="AB227" i="17"/>
  <c r="AF227" i="17" s="1"/>
  <c r="AC227" i="17"/>
  <c r="AD227" i="17"/>
  <c r="AE227" i="17"/>
  <c r="AH227" i="17"/>
  <c r="A232" i="17"/>
  <c r="C232" i="17"/>
  <c r="E232" i="17"/>
  <c r="G232" i="17"/>
  <c r="I232" i="17"/>
  <c r="N232" i="17"/>
  <c r="O232" i="17"/>
  <c r="P232" i="17"/>
  <c r="Q232" i="17"/>
  <c r="R232" i="17"/>
  <c r="S232" i="17"/>
  <c r="S236" i="17" s="1"/>
  <c r="X232" i="17"/>
  <c r="Y232" i="17"/>
  <c r="Z232" i="17"/>
  <c r="AA232" i="17"/>
  <c r="AB232" i="17"/>
  <c r="AF232" i="17" s="1"/>
  <c r="AC232" i="17"/>
  <c r="AD232" i="17"/>
  <c r="AE232" i="17"/>
  <c r="AH232" i="17"/>
  <c r="A237" i="17"/>
  <c r="C237" i="17"/>
  <c r="E237" i="17"/>
  <c r="G237" i="17"/>
  <c r="I237" i="17"/>
  <c r="N237" i="17"/>
  <c r="N241" i="17" s="1"/>
  <c r="O237" i="17"/>
  <c r="P237" i="17"/>
  <c r="Q237" i="17"/>
  <c r="R237" i="17"/>
  <c r="R238" i="17" s="1"/>
  <c r="S237" i="17"/>
  <c r="X237" i="17"/>
  <c r="Y237" i="17"/>
  <c r="Z237" i="17"/>
  <c r="Z240" i="17" s="1"/>
  <c r="AA237" i="17"/>
  <c r="AA239" i="17" s="1"/>
  <c r="AB237" i="17"/>
  <c r="AF237" i="17" s="1"/>
  <c r="AC237" i="17"/>
  <c r="AD237" i="17"/>
  <c r="AE237" i="17"/>
  <c r="AH237" i="17"/>
  <c r="A242" i="17"/>
  <c r="C242" i="17"/>
  <c r="E242" i="17"/>
  <c r="G242" i="17"/>
  <c r="I242" i="17"/>
  <c r="N242" i="17"/>
  <c r="O242" i="17"/>
  <c r="O245" i="17" s="1"/>
  <c r="P242" i="17"/>
  <c r="Q242" i="17"/>
  <c r="R242" i="17"/>
  <c r="S242" i="17"/>
  <c r="X242" i="17"/>
  <c r="Y242" i="17"/>
  <c r="Y244" i="17" s="1"/>
  <c r="Z242" i="17"/>
  <c r="AA242" i="17"/>
  <c r="AB242" i="17"/>
  <c r="AF242" i="17" s="1"/>
  <c r="AC242" i="17"/>
  <c r="AD242" i="17"/>
  <c r="AE242" i="17"/>
  <c r="AH242" i="17"/>
  <c r="A247" i="17"/>
  <c r="C247" i="17"/>
  <c r="E247" i="17"/>
  <c r="G247" i="17"/>
  <c r="I247" i="17"/>
  <c r="N247" i="17"/>
  <c r="O247" i="17"/>
  <c r="P247" i="17"/>
  <c r="Q247" i="17"/>
  <c r="R247" i="17"/>
  <c r="S247" i="17"/>
  <c r="X247" i="17"/>
  <c r="X249" i="17" s="1"/>
  <c r="Y247" i="17"/>
  <c r="Y248" i="17" s="1"/>
  <c r="Z247" i="17"/>
  <c r="AA247" i="17"/>
  <c r="AB247" i="17"/>
  <c r="AF247" i="17" s="1"/>
  <c r="AC247" i="17"/>
  <c r="AD247" i="17"/>
  <c r="AE247" i="17"/>
  <c r="AH247" i="17"/>
  <c r="A252" i="17"/>
  <c r="C252" i="17"/>
  <c r="E252" i="17"/>
  <c r="G252" i="17"/>
  <c r="I252" i="17"/>
  <c r="N252" i="17"/>
  <c r="O252" i="17"/>
  <c r="P252" i="17"/>
  <c r="Q252" i="17"/>
  <c r="R252" i="17"/>
  <c r="S252" i="17"/>
  <c r="X252" i="17"/>
  <c r="X254" i="17" s="1"/>
  <c r="Y252" i="17"/>
  <c r="Z252" i="17"/>
  <c r="AA252" i="17"/>
  <c r="AB252" i="17"/>
  <c r="AF252" i="17" s="1"/>
  <c r="AC252" i="17"/>
  <c r="AC256" i="17" s="1"/>
  <c r="AD252" i="17"/>
  <c r="AE252" i="17"/>
  <c r="AH252" i="17"/>
  <c r="A257" i="17"/>
  <c r="C257" i="17"/>
  <c r="E257" i="17"/>
  <c r="G257" i="17"/>
  <c r="I257" i="17"/>
  <c r="N257" i="17"/>
  <c r="O257" i="17"/>
  <c r="P257" i="17"/>
  <c r="P260" i="17" s="1"/>
  <c r="Q257" i="17"/>
  <c r="Q259" i="17" s="1"/>
  <c r="R257" i="17"/>
  <c r="S257" i="17"/>
  <c r="X257" i="17"/>
  <c r="Y257" i="17"/>
  <c r="Z257" i="17"/>
  <c r="AA257" i="17"/>
  <c r="AB257" i="17"/>
  <c r="AF257" i="17" s="1"/>
  <c r="AC257" i="17"/>
  <c r="AD257" i="17"/>
  <c r="AE257" i="17"/>
  <c r="AH257" i="17"/>
  <c r="A18" i="8"/>
  <c r="A19" i="8"/>
  <c r="A20" i="8"/>
  <c r="A21" i="8"/>
  <c r="A22" i="8"/>
  <c r="A23" i="8"/>
  <c r="A24" i="8"/>
  <c r="A25" i="8"/>
  <c r="A26" i="8"/>
  <c r="A27" i="8"/>
  <c r="A28" i="8"/>
  <c r="A29" i="8"/>
  <c r="A3" i="17"/>
  <c r="C3" i="17"/>
  <c r="E3" i="17"/>
  <c r="G3" i="17"/>
  <c r="I3" i="17"/>
  <c r="A4" i="17"/>
  <c r="C4" i="17"/>
  <c r="E4" i="17"/>
  <c r="G4" i="17"/>
  <c r="I4" i="17"/>
  <c r="A5" i="17"/>
  <c r="C5" i="17"/>
  <c r="E5" i="17"/>
  <c r="G5" i="17"/>
  <c r="I5" i="17"/>
  <c r="A6" i="17"/>
  <c r="C6" i="17"/>
  <c r="E6" i="17"/>
  <c r="G6" i="17"/>
  <c r="I6" i="17"/>
  <c r="A7" i="17"/>
  <c r="C7" i="17"/>
  <c r="E7" i="17"/>
  <c r="G7" i="17"/>
  <c r="I7" i="17"/>
  <c r="A8" i="17"/>
  <c r="C8" i="17"/>
  <c r="E8" i="17"/>
  <c r="G8" i="17"/>
  <c r="I8" i="17"/>
  <c r="A9" i="17"/>
  <c r="C9" i="17"/>
  <c r="E9" i="17"/>
  <c r="G9" i="17"/>
  <c r="I9" i="17"/>
  <c r="A10" i="17"/>
  <c r="C10" i="17"/>
  <c r="E10" i="17"/>
  <c r="G10" i="17"/>
  <c r="I10" i="17"/>
  <c r="A11" i="17"/>
  <c r="C11" i="17"/>
  <c r="E11" i="17"/>
  <c r="G11" i="17"/>
  <c r="I11" i="17"/>
  <c r="A12" i="17"/>
  <c r="C12" i="17"/>
  <c r="E12" i="17"/>
  <c r="G12" i="17"/>
  <c r="I12" i="17"/>
  <c r="A13" i="17"/>
  <c r="C13" i="17"/>
  <c r="E13" i="17"/>
  <c r="G13" i="17"/>
  <c r="I13" i="17"/>
  <c r="A14" i="17"/>
  <c r="C14" i="17"/>
  <c r="E14" i="17"/>
  <c r="G14" i="17"/>
  <c r="I14" i="17"/>
  <c r="A15" i="17"/>
  <c r="C15" i="17"/>
  <c r="E15" i="17"/>
  <c r="G15" i="17"/>
  <c r="I15" i="17"/>
  <c r="A16" i="17"/>
  <c r="C16" i="17"/>
  <c r="E16" i="17"/>
  <c r="G16" i="17"/>
  <c r="I16" i="17"/>
  <c r="A17" i="17"/>
  <c r="C17" i="17"/>
  <c r="E17" i="17"/>
  <c r="G17" i="17"/>
  <c r="I17" i="17"/>
  <c r="A18" i="17"/>
  <c r="C18" i="17"/>
  <c r="E18" i="17"/>
  <c r="G18" i="17"/>
  <c r="I18" i="17"/>
  <c r="A19" i="17"/>
  <c r="C19" i="17"/>
  <c r="E19" i="17"/>
  <c r="G19" i="17"/>
  <c r="I19" i="17"/>
  <c r="A20" i="17"/>
  <c r="C20" i="17"/>
  <c r="E20" i="17"/>
  <c r="G20" i="17"/>
  <c r="I20" i="17"/>
  <c r="A21" i="17"/>
  <c r="C21" i="17"/>
  <c r="E21" i="17"/>
  <c r="G21" i="17"/>
  <c r="I21" i="17"/>
  <c r="A22" i="17"/>
  <c r="C22" i="17"/>
  <c r="E22" i="17"/>
  <c r="G22" i="17"/>
  <c r="I22" i="17"/>
  <c r="A23" i="17"/>
  <c r="C23" i="17"/>
  <c r="E23" i="17"/>
  <c r="G23" i="17"/>
  <c r="I23" i="17"/>
  <c r="A24" i="17"/>
  <c r="C24" i="17"/>
  <c r="E24" i="17"/>
  <c r="G24" i="17"/>
  <c r="I24" i="17"/>
  <c r="A25" i="17"/>
  <c r="C25" i="17"/>
  <c r="E25" i="17"/>
  <c r="G25" i="17"/>
  <c r="I25" i="17"/>
  <c r="A26" i="17"/>
  <c r="C26" i="17"/>
  <c r="E26" i="17"/>
  <c r="G26" i="17"/>
  <c r="I26" i="17"/>
  <c r="A27" i="17"/>
  <c r="C27" i="17"/>
  <c r="E27" i="17"/>
  <c r="G27" i="17"/>
  <c r="I27" i="17"/>
  <c r="A28" i="17"/>
  <c r="C28" i="17"/>
  <c r="E28" i="17"/>
  <c r="G28" i="17"/>
  <c r="I28" i="17"/>
  <c r="A29" i="17"/>
  <c r="C29" i="17"/>
  <c r="E29" i="17"/>
  <c r="G29" i="17"/>
  <c r="I29" i="17"/>
  <c r="A30" i="17"/>
  <c r="C30" i="17"/>
  <c r="E30" i="17"/>
  <c r="G30" i="17"/>
  <c r="I30" i="17"/>
  <c r="A31" i="17"/>
  <c r="C31" i="17"/>
  <c r="E31" i="17"/>
  <c r="G31" i="17"/>
  <c r="I31" i="17"/>
  <c r="A32" i="17"/>
  <c r="C32" i="17"/>
  <c r="E32" i="17"/>
  <c r="G32" i="17"/>
  <c r="I32" i="17"/>
  <c r="A33" i="17"/>
  <c r="C33" i="17"/>
  <c r="E33" i="17"/>
  <c r="G33" i="17"/>
  <c r="I33" i="17"/>
  <c r="A34" i="17"/>
  <c r="C34" i="17"/>
  <c r="E34" i="17"/>
  <c r="G34" i="17"/>
  <c r="I34" i="17"/>
  <c r="A35" i="17"/>
  <c r="C35" i="17"/>
  <c r="E35" i="17"/>
  <c r="G35" i="17"/>
  <c r="I35" i="17"/>
  <c r="A36" i="17"/>
  <c r="C36" i="17"/>
  <c r="E36" i="17"/>
  <c r="G36" i="17"/>
  <c r="I36" i="17"/>
  <c r="A37" i="17"/>
  <c r="C37" i="17"/>
  <c r="E37" i="17"/>
  <c r="G37" i="17"/>
  <c r="I37" i="17"/>
  <c r="A38" i="17"/>
  <c r="C38" i="17"/>
  <c r="E38" i="17"/>
  <c r="G38" i="17"/>
  <c r="I38" i="17"/>
  <c r="A39" i="17"/>
  <c r="C39" i="17"/>
  <c r="E39" i="17"/>
  <c r="G39" i="17"/>
  <c r="I39" i="17"/>
  <c r="A40" i="17"/>
  <c r="C40" i="17"/>
  <c r="E40" i="17"/>
  <c r="G40" i="17"/>
  <c r="I40" i="17"/>
  <c r="A41" i="17"/>
  <c r="C41" i="17"/>
  <c r="E41" i="17"/>
  <c r="G41" i="17"/>
  <c r="I41" i="17"/>
  <c r="A42" i="17"/>
  <c r="C42" i="17"/>
  <c r="E42" i="17"/>
  <c r="G42" i="17"/>
  <c r="I42" i="17"/>
  <c r="A43" i="17"/>
  <c r="C43" i="17"/>
  <c r="E43" i="17"/>
  <c r="G43" i="17"/>
  <c r="I43" i="17"/>
  <c r="A44" i="17"/>
  <c r="C44" i="17"/>
  <c r="E44" i="17"/>
  <c r="G44" i="17"/>
  <c r="I44" i="17"/>
  <c r="A45" i="17"/>
  <c r="C45" i="17"/>
  <c r="E45" i="17"/>
  <c r="G45" i="17"/>
  <c r="I45" i="17"/>
  <c r="A46" i="17"/>
  <c r="C46" i="17"/>
  <c r="E46" i="17"/>
  <c r="G46" i="17"/>
  <c r="I46" i="17"/>
  <c r="A47" i="17"/>
  <c r="C47" i="17"/>
  <c r="E47" i="17"/>
  <c r="G47" i="17"/>
  <c r="I47" i="17"/>
  <c r="A48" i="17"/>
  <c r="C48" i="17"/>
  <c r="E48" i="17"/>
  <c r="G48" i="17"/>
  <c r="I48" i="17"/>
  <c r="A49" i="17"/>
  <c r="C49" i="17"/>
  <c r="E49" i="17"/>
  <c r="G49" i="17"/>
  <c r="I49" i="17"/>
  <c r="A50" i="17"/>
  <c r="C50" i="17"/>
  <c r="E50" i="17"/>
  <c r="G50" i="17"/>
  <c r="I50" i="17"/>
  <c r="A51" i="17"/>
  <c r="C51" i="17"/>
  <c r="E51" i="17"/>
  <c r="G51" i="17"/>
  <c r="I51" i="17"/>
  <c r="A52" i="17"/>
  <c r="C52" i="17"/>
  <c r="E52" i="17"/>
  <c r="G52" i="17"/>
  <c r="I52" i="17"/>
  <c r="A53" i="17"/>
  <c r="C53" i="17"/>
  <c r="E53" i="17"/>
  <c r="G53" i="17"/>
  <c r="I53" i="17"/>
  <c r="A54" i="17"/>
  <c r="C54" i="17"/>
  <c r="E54" i="17"/>
  <c r="G54" i="17"/>
  <c r="I54" i="17"/>
  <c r="A55" i="17"/>
  <c r="C55" i="17"/>
  <c r="E55" i="17"/>
  <c r="G55" i="17"/>
  <c r="I55" i="17"/>
  <c r="A56" i="17"/>
  <c r="C56" i="17"/>
  <c r="E56" i="17"/>
  <c r="G56" i="17"/>
  <c r="I56" i="17"/>
  <c r="A57" i="17"/>
  <c r="C57" i="17"/>
  <c r="E57" i="17"/>
  <c r="G57" i="17"/>
  <c r="I57" i="17"/>
  <c r="A58" i="17"/>
  <c r="C58" i="17"/>
  <c r="E58" i="17"/>
  <c r="G58" i="17"/>
  <c r="I58" i="17"/>
  <c r="A59" i="17"/>
  <c r="C59" i="17"/>
  <c r="E59" i="17"/>
  <c r="G59" i="17"/>
  <c r="I59" i="17"/>
  <c r="A60" i="17"/>
  <c r="C60" i="17"/>
  <c r="E60" i="17"/>
  <c r="G60" i="17"/>
  <c r="I60" i="17"/>
  <c r="A61" i="17"/>
  <c r="C61" i="17"/>
  <c r="E61" i="17"/>
  <c r="G61" i="17"/>
  <c r="I61" i="17"/>
  <c r="A62" i="17"/>
  <c r="C62" i="17"/>
  <c r="E62" i="17"/>
  <c r="G62" i="17"/>
  <c r="I62" i="17"/>
  <c r="A63" i="17"/>
  <c r="C63" i="17"/>
  <c r="E63" i="17"/>
  <c r="G63" i="17"/>
  <c r="I63" i="17"/>
  <c r="A64" i="17"/>
  <c r="C64" i="17"/>
  <c r="E64" i="17"/>
  <c r="G64" i="17"/>
  <c r="I64" i="17"/>
  <c r="A65" i="17"/>
  <c r="C65" i="17"/>
  <c r="E65" i="17"/>
  <c r="G65" i="17"/>
  <c r="I65" i="17"/>
  <c r="A66" i="17"/>
  <c r="C66" i="17"/>
  <c r="E66" i="17"/>
  <c r="G66" i="17"/>
  <c r="I66" i="17"/>
  <c r="A67" i="17"/>
  <c r="C67" i="17"/>
  <c r="E67" i="17"/>
  <c r="G67" i="17"/>
  <c r="I67" i="17"/>
  <c r="A68" i="17"/>
  <c r="C68" i="17"/>
  <c r="E68" i="17"/>
  <c r="G68" i="17"/>
  <c r="I68" i="17"/>
  <c r="A69" i="17"/>
  <c r="C69" i="17"/>
  <c r="E69" i="17"/>
  <c r="G69" i="17"/>
  <c r="I69" i="17"/>
  <c r="A70" i="17"/>
  <c r="C70" i="17"/>
  <c r="E70" i="17"/>
  <c r="G70" i="17"/>
  <c r="I70" i="17"/>
  <c r="A71" i="17"/>
  <c r="C71" i="17"/>
  <c r="E71" i="17"/>
  <c r="G71" i="17"/>
  <c r="I71" i="17"/>
  <c r="A72" i="17"/>
  <c r="C72" i="17"/>
  <c r="E72" i="17"/>
  <c r="G72" i="17"/>
  <c r="I72" i="17"/>
  <c r="A73" i="17"/>
  <c r="C73" i="17"/>
  <c r="E73" i="17"/>
  <c r="G73" i="17"/>
  <c r="I73" i="17"/>
  <c r="A74" i="17"/>
  <c r="C74" i="17"/>
  <c r="E74" i="17"/>
  <c r="G74" i="17"/>
  <c r="I74" i="17"/>
  <c r="A75" i="17"/>
  <c r="C75" i="17"/>
  <c r="E75" i="17"/>
  <c r="G75" i="17"/>
  <c r="I75" i="17"/>
  <c r="A76" i="17"/>
  <c r="C76" i="17"/>
  <c r="E76" i="17"/>
  <c r="G76" i="17"/>
  <c r="I76" i="17"/>
  <c r="A77" i="17"/>
  <c r="C77" i="17"/>
  <c r="E77" i="17"/>
  <c r="G77" i="17"/>
  <c r="I77" i="17"/>
  <c r="A78" i="17"/>
  <c r="C78" i="17"/>
  <c r="E78" i="17"/>
  <c r="G78" i="17"/>
  <c r="I78" i="17"/>
  <c r="A79" i="17"/>
  <c r="C79" i="17"/>
  <c r="E79" i="17"/>
  <c r="G79" i="17"/>
  <c r="I79" i="17"/>
  <c r="A80" i="17"/>
  <c r="C80" i="17"/>
  <c r="E80" i="17"/>
  <c r="G80" i="17"/>
  <c r="I80" i="17"/>
  <c r="A81" i="17"/>
  <c r="C81" i="17"/>
  <c r="E81" i="17"/>
  <c r="G81" i="17"/>
  <c r="I81" i="17"/>
  <c r="A82" i="17"/>
  <c r="C82" i="17"/>
  <c r="E82" i="17"/>
  <c r="G82" i="17"/>
  <c r="I82" i="17"/>
  <c r="A83" i="17"/>
  <c r="C83" i="17"/>
  <c r="E83" i="17"/>
  <c r="G83" i="17"/>
  <c r="I83" i="17"/>
  <c r="A84" i="17"/>
  <c r="C84" i="17"/>
  <c r="E84" i="17"/>
  <c r="G84" i="17"/>
  <c r="I84" i="17"/>
  <c r="A85" i="17"/>
  <c r="C85" i="17"/>
  <c r="E85" i="17"/>
  <c r="G85" i="17"/>
  <c r="I85" i="17"/>
  <c r="A86" i="17"/>
  <c r="C86" i="17"/>
  <c r="E86" i="17"/>
  <c r="G86" i="17"/>
  <c r="I86" i="17"/>
  <c r="A87" i="17"/>
  <c r="C87" i="17"/>
  <c r="E87" i="17"/>
  <c r="G87" i="17"/>
  <c r="I87" i="17"/>
  <c r="A88" i="17"/>
  <c r="C88" i="17"/>
  <c r="E88" i="17"/>
  <c r="G88" i="17"/>
  <c r="I88" i="17"/>
  <c r="A89" i="17"/>
  <c r="C89" i="17"/>
  <c r="E89" i="17"/>
  <c r="G89" i="17"/>
  <c r="I89" i="17"/>
  <c r="A90" i="17"/>
  <c r="C90" i="17"/>
  <c r="E90" i="17"/>
  <c r="G90" i="17"/>
  <c r="I90" i="17"/>
  <c r="A91" i="17"/>
  <c r="C91" i="17"/>
  <c r="E91" i="17"/>
  <c r="G91" i="17"/>
  <c r="I91" i="17"/>
  <c r="A92" i="17"/>
  <c r="C92" i="17"/>
  <c r="E92" i="17"/>
  <c r="G92" i="17"/>
  <c r="I92" i="17"/>
  <c r="A93" i="17"/>
  <c r="C93" i="17"/>
  <c r="E93" i="17"/>
  <c r="G93" i="17"/>
  <c r="I93" i="17"/>
  <c r="A94" i="17"/>
  <c r="C94" i="17"/>
  <c r="E94" i="17"/>
  <c r="G94" i="17"/>
  <c r="I94" i="17"/>
  <c r="A95" i="17"/>
  <c r="C95" i="17"/>
  <c r="E95" i="17"/>
  <c r="G95" i="17"/>
  <c r="I95" i="17"/>
  <c r="A96" i="17"/>
  <c r="C96" i="17"/>
  <c r="E96" i="17"/>
  <c r="G96" i="17"/>
  <c r="I96" i="17"/>
  <c r="A97" i="17"/>
  <c r="C97" i="17"/>
  <c r="E97" i="17"/>
  <c r="G97" i="17"/>
  <c r="I97" i="17"/>
  <c r="A98" i="17"/>
  <c r="C98" i="17"/>
  <c r="E98" i="17"/>
  <c r="G98" i="17"/>
  <c r="I98" i="17"/>
  <c r="A99" i="17"/>
  <c r="C99" i="17"/>
  <c r="E99" i="17"/>
  <c r="G99" i="17"/>
  <c r="I99" i="17"/>
  <c r="A100" i="17"/>
  <c r="C100" i="17"/>
  <c r="E100" i="17"/>
  <c r="G100" i="17"/>
  <c r="I100" i="17"/>
  <c r="A101" i="17"/>
  <c r="C101" i="17"/>
  <c r="E101" i="17"/>
  <c r="G101" i="17"/>
  <c r="I101" i="17"/>
  <c r="A102" i="17"/>
  <c r="C102" i="17"/>
  <c r="E102" i="17"/>
  <c r="G102" i="17"/>
  <c r="I102" i="17"/>
  <c r="A103" i="17"/>
  <c r="C103" i="17"/>
  <c r="E103" i="17"/>
  <c r="G103" i="17"/>
  <c r="I103" i="17"/>
  <c r="A104" i="17"/>
  <c r="C104" i="17"/>
  <c r="E104" i="17"/>
  <c r="G104" i="17"/>
  <c r="I104" i="17"/>
  <c r="A105" i="17"/>
  <c r="C105" i="17"/>
  <c r="E105" i="17"/>
  <c r="G105" i="17"/>
  <c r="I105" i="17"/>
  <c r="A106" i="17"/>
  <c r="C106" i="17"/>
  <c r="E106" i="17"/>
  <c r="G106" i="17"/>
  <c r="I106" i="17"/>
  <c r="A107" i="17"/>
  <c r="C107" i="17"/>
  <c r="E107" i="17"/>
  <c r="G107" i="17"/>
  <c r="I107" i="17"/>
  <c r="A108" i="17"/>
  <c r="C108" i="17"/>
  <c r="E108" i="17"/>
  <c r="G108" i="17"/>
  <c r="I108" i="17"/>
  <c r="A109" i="17"/>
  <c r="C109" i="17"/>
  <c r="E109" i="17"/>
  <c r="G109" i="17"/>
  <c r="I109" i="17"/>
  <c r="A110" i="17"/>
  <c r="C110" i="17"/>
  <c r="E110" i="17"/>
  <c r="G110" i="17"/>
  <c r="I110" i="17"/>
  <c r="A111" i="17"/>
  <c r="C111" i="17"/>
  <c r="E111" i="17"/>
  <c r="G111" i="17"/>
  <c r="I111" i="17"/>
  <c r="A112" i="17"/>
  <c r="C112" i="17"/>
  <c r="E112" i="17"/>
  <c r="G112" i="17"/>
  <c r="I112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43" i="17"/>
  <c r="AI44" i="17"/>
  <c r="AI45" i="17"/>
  <c r="AI46" i="17"/>
  <c r="AI47" i="17"/>
  <c r="AI48" i="17"/>
  <c r="AI49" i="17"/>
  <c r="AI50" i="17"/>
  <c r="AI51" i="17"/>
  <c r="AI52" i="17"/>
  <c r="AI53" i="17"/>
  <c r="AI54" i="17"/>
  <c r="AI55" i="17"/>
  <c r="AI56" i="17"/>
  <c r="AI57" i="17"/>
  <c r="AI58" i="17"/>
  <c r="AI59" i="17"/>
  <c r="AI60" i="17"/>
  <c r="AI61" i="17"/>
  <c r="AI62" i="17"/>
  <c r="AI63" i="17"/>
  <c r="AI64" i="17"/>
  <c r="AI65" i="17"/>
  <c r="AI66" i="17"/>
  <c r="AI67" i="17"/>
  <c r="AI68" i="17"/>
  <c r="AI69" i="17"/>
  <c r="AI70" i="17"/>
  <c r="AI71" i="17"/>
  <c r="AI72" i="17"/>
  <c r="AI73" i="17"/>
  <c r="AI74" i="17"/>
  <c r="AI75" i="17"/>
  <c r="AI76" i="17"/>
  <c r="AI77" i="17"/>
  <c r="AI78" i="17"/>
  <c r="AI79" i="17"/>
  <c r="AI80" i="17"/>
  <c r="AI81" i="17"/>
  <c r="AI82" i="17"/>
  <c r="AI83" i="17"/>
  <c r="AI84" i="17"/>
  <c r="AI85" i="17"/>
  <c r="AI86" i="17"/>
  <c r="AI87" i="17"/>
  <c r="AI88" i="17"/>
  <c r="AI89" i="17"/>
  <c r="AI90" i="17"/>
  <c r="AI91" i="17"/>
  <c r="AI92" i="17"/>
  <c r="AI93" i="17"/>
  <c r="AI94" i="17"/>
  <c r="AI95" i="17"/>
  <c r="AI96" i="17"/>
  <c r="AI97" i="17"/>
  <c r="AI98" i="17"/>
  <c r="AI99" i="17"/>
  <c r="AI100" i="17"/>
  <c r="AI101" i="17"/>
  <c r="AI102" i="17"/>
  <c r="AI103" i="17"/>
  <c r="AI104" i="17"/>
  <c r="AI105" i="17"/>
  <c r="AI106" i="17"/>
  <c r="AI107" i="17"/>
  <c r="AI108" i="17"/>
  <c r="AI109" i="17"/>
  <c r="AI110" i="17"/>
  <c r="AI111" i="17"/>
  <c r="AI112" i="17"/>
  <c r="AI3" i="17"/>
  <c r="AI4" i="17"/>
  <c r="AI5" i="17"/>
  <c r="AI6" i="17"/>
  <c r="AH108" i="17"/>
  <c r="AH109" i="17"/>
  <c r="AH110" i="17"/>
  <c r="AH111" i="17"/>
  <c r="AH103" i="17"/>
  <c r="AH104" i="17"/>
  <c r="AH105" i="17"/>
  <c r="AH106" i="17"/>
  <c r="AH98" i="17"/>
  <c r="AH99" i="17"/>
  <c r="AH100" i="17"/>
  <c r="AH101" i="17"/>
  <c r="AH93" i="17"/>
  <c r="AH94" i="17"/>
  <c r="AH95" i="17"/>
  <c r="AH96" i="17"/>
  <c r="AH88" i="17"/>
  <c r="AH89" i="17"/>
  <c r="AH90" i="17"/>
  <c r="AH91" i="17"/>
  <c r="AH83" i="17"/>
  <c r="AH84" i="17"/>
  <c r="AH85" i="17"/>
  <c r="AH86" i="17"/>
  <c r="AH78" i="17"/>
  <c r="AH79" i="17"/>
  <c r="AH80" i="17"/>
  <c r="AH81" i="17"/>
  <c r="AF261" i="17" l="1"/>
  <c r="AF259" i="17"/>
  <c r="AF258" i="17"/>
  <c r="AF260" i="17"/>
  <c r="AF248" i="17"/>
  <c r="AF249" i="17"/>
  <c r="AF250" i="17"/>
  <c r="AF251" i="17"/>
  <c r="AF240" i="17"/>
  <c r="AF238" i="17"/>
  <c r="AF239" i="17"/>
  <c r="AF241" i="17"/>
  <c r="AF228" i="17"/>
  <c r="AF231" i="17"/>
  <c r="AF230" i="17"/>
  <c r="AF229" i="17"/>
  <c r="AF219" i="17"/>
  <c r="AF218" i="17"/>
  <c r="AF220" i="17"/>
  <c r="AF221" i="17"/>
  <c r="AF188" i="17"/>
  <c r="AF191" i="17"/>
  <c r="AF190" i="17"/>
  <c r="AF189" i="17"/>
  <c r="AB178" i="17"/>
  <c r="AF177" i="17"/>
  <c r="AB168" i="17"/>
  <c r="AF167" i="17"/>
  <c r="AF160" i="17"/>
  <c r="AF158" i="17"/>
  <c r="AF159" i="17"/>
  <c r="AF161" i="17"/>
  <c r="AF148" i="17"/>
  <c r="AF151" i="17"/>
  <c r="AF150" i="17"/>
  <c r="AF149" i="17"/>
  <c r="AF141" i="17"/>
  <c r="AF138" i="17"/>
  <c r="AF139" i="17"/>
  <c r="AF140" i="17"/>
  <c r="AF128" i="17"/>
  <c r="AF131" i="17"/>
  <c r="AF130" i="17"/>
  <c r="AF129" i="17"/>
  <c r="AF216" i="17"/>
  <c r="AF213" i="17"/>
  <c r="AF214" i="17"/>
  <c r="AF215" i="17"/>
  <c r="AB206" i="17"/>
  <c r="AF202" i="17"/>
  <c r="AB121" i="17"/>
  <c r="AF117" i="17"/>
  <c r="AF256" i="17"/>
  <c r="AF253" i="17"/>
  <c r="AF254" i="17"/>
  <c r="AF255" i="17"/>
  <c r="AF244" i="17"/>
  <c r="AF243" i="17"/>
  <c r="AF246" i="17"/>
  <c r="AF245" i="17"/>
  <c r="AF236" i="17"/>
  <c r="AF234" i="17"/>
  <c r="AF235" i="17"/>
  <c r="AF233" i="17"/>
  <c r="AF224" i="17"/>
  <c r="AF223" i="17"/>
  <c r="AF226" i="17"/>
  <c r="AF225" i="17"/>
  <c r="AB193" i="17"/>
  <c r="AF192" i="17"/>
  <c r="AF184" i="17"/>
  <c r="AF183" i="17"/>
  <c r="AF185" i="17"/>
  <c r="AF186" i="17"/>
  <c r="AB174" i="17"/>
  <c r="AF172" i="17"/>
  <c r="AF164" i="17"/>
  <c r="AF163" i="17"/>
  <c r="AF166" i="17"/>
  <c r="AF165" i="17"/>
  <c r="AB156" i="17"/>
  <c r="AF152" i="17"/>
  <c r="AF144" i="17"/>
  <c r="AF143" i="17"/>
  <c r="AF145" i="17"/>
  <c r="AF146" i="17"/>
  <c r="AB136" i="17"/>
  <c r="AF132" i="17"/>
  <c r="AF124" i="17"/>
  <c r="AF123" i="17"/>
  <c r="AF126" i="17"/>
  <c r="AF125" i="17"/>
  <c r="AF208" i="17"/>
  <c r="AF211" i="17"/>
  <c r="AF210" i="17"/>
  <c r="AF209" i="17"/>
  <c r="AF200" i="17"/>
  <c r="AF198" i="17"/>
  <c r="AF199" i="17"/>
  <c r="AF201" i="17"/>
  <c r="U103" i="19"/>
  <c r="Z103" i="19"/>
  <c r="AC98" i="19"/>
  <c r="Y98" i="19"/>
  <c r="AF93" i="19"/>
  <c r="V108" i="19"/>
  <c r="AK103" i="19"/>
  <c r="Q98" i="19"/>
  <c r="AB93" i="19"/>
  <c r="AE108" i="19"/>
  <c r="X93" i="19"/>
  <c r="AA108" i="19"/>
  <c r="AD103" i="19"/>
  <c r="Q141" i="17"/>
  <c r="AC148" i="17"/>
  <c r="Y131" i="17"/>
  <c r="X134" i="17"/>
  <c r="O150" i="17"/>
  <c r="Y136" i="17"/>
  <c r="AD145" i="17"/>
  <c r="Y171" i="17"/>
  <c r="AB133" i="17"/>
  <c r="O149" i="17"/>
  <c r="X253" i="17"/>
  <c r="AE119" i="17"/>
  <c r="P124" i="17"/>
  <c r="R135" i="17"/>
  <c r="P123" i="17"/>
  <c r="AB118" i="17"/>
  <c r="AA120" i="17"/>
  <c r="AD126" i="17"/>
  <c r="Q6" i="18"/>
  <c r="Q4" i="18"/>
  <c r="Q3" i="18"/>
  <c r="Q5" i="18"/>
  <c r="O4" i="18"/>
  <c r="O3" i="18"/>
  <c r="O5" i="18"/>
  <c r="O6" i="18"/>
  <c r="P5" i="18"/>
  <c r="P6" i="18"/>
  <c r="P3" i="18"/>
  <c r="P4" i="18"/>
  <c r="N4" i="18"/>
  <c r="N3" i="18"/>
  <c r="N6" i="18"/>
  <c r="N5" i="18"/>
  <c r="U3" i="18"/>
  <c r="U6" i="18"/>
  <c r="U5" i="18"/>
  <c r="U4" i="18"/>
  <c r="AE120" i="17"/>
  <c r="Z125" i="17"/>
  <c r="Y148" i="17"/>
  <c r="AC151" i="17"/>
  <c r="N156" i="17"/>
  <c r="P223" i="17"/>
  <c r="Q118" i="17"/>
  <c r="AA124" i="17"/>
  <c r="Z126" i="17"/>
  <c r="S129" i="17"/>
  <c r="AB134" i="17"/>
  <c r="AA139" i="17"/>
  <c r="S150" i="17"/>
  <c r="X153" i="17"/>
  <c r="N155" i="17"/>
  <c r="AE193" i="17"/>
  <c r="AE194" i="17"/>
  <c r="AC186" i="17"/>
  <c r="AC183" i="17"/>
  <c r="S184" i="17"/>
  <c r="S185" i="17"/>
  <c r="AD180" i="17"/>
  <c r="AD181" i="17"/>
  <c r="Z181" i="17"/>
  <c r="Z180" i="17"/>
  <c r="AE174" i="17"/>
  <c r="AE175" i="17"/>
  <c r="R170" i="17"/>
  <c r="R171" i="17"/>
  <c r="N171" i="17"/>
  <c r="N170" i="17"/>
  <c r="AC166" i="17"/>
  <c r="AC163" i="17"/>
  <c r="S164" i="17"/>
  <c r="S165" i="17"/>
  <c r="AD160" i="17"/>
  <c r="AD161" i="17"/>
  <c r="AE156" i="17"/>
  <c r="AE154" i="17"/>
  <c r="AE155" i="17"/>
  <c r="AA153" i="17"/>
  <c r="AA156" i="17"/>
  <c r="Q156" i="17"/>
  <c r="Q153" i="17"/>
  <c r="AB151" i="17"/>
  <c r="AB149" i="17"/>
  <c r="AB148" i="17"/>
  <c r="X151" i="17"/>
  <c r="X148" i="17"/>
  <c r="R149" i="17"/>
  <c r="R150" i="17"/>
  <c r="R151" i="17"/>
  <c r="N149" i="17"/>
  <c r="N151" i="17"/>
  <c r="N150" i="17"/>
  <c r="AC145" i="17"/>
  <c r="AC143" i="17"/>
  <c r="AC146" i="17"/>
  <c r="Y145" i="17"/>
  <c r="Y143" i="17"/>
  <c r="S143" i="17"/>
  <c r="S145" i="17"/>
  <c r="O143" i="17"/>
  <c r="O144" i="17"/>
  <c r="O145" i="17"/>
  <c r="AD139" i="17"/>
  <c r="AD141" i="17"/>
  <c r="Z139" i="17"/>
  <c r="Z140" i="17"/>
  <c r="Z141" i="17"/>
  <c r="P141" i="17"/>
  <c r="P139" i="17"/>
  <c r="AE133" i="17"/>
  <c r="AE134" i="17"/>
  <c r="AE135" i="17"/>
  <c r="AA133" i="17"/>
  <c r="AA135" i="17"/>
  <c r="AA134" i="17"/>
  <c r="Q135" i="17"/>
  <c r="Q136" i="17"/>
  <c r="AB131" i="17"/>
  <c r="AB129" i="17"/>
  <c r="AB128" i="17"/>
  <c r="X131" i="17"/>
  <c r="X129" i="17"/>
  <c r="R129" i="17"/>
  <c r="R131" i="17"/>
  <c r="N129" i="17"/>
  <c r="N130" i="17"/>
  <c r="N131" i="17"/>
  <c r="AC125" i="17"/>
  <c r="AC126" i="17"/>
  <c r="Y125" i="17"/>
  <c r="Y123" i="17"/>
  <c r="Y126" i="17"/>
  <c r="S123" i="17"/>
  <c r="S125" i="17"/>
  <c r="S124" i="17"/>
  <c r="O123" i="17"/>
  <c r="O124" i="17"/>
  <c r="O125" i="17"/>
  <c r="Y201" i="17"/>
  <c r="Y200" i="17"/>
  <c r="AD119" i="17"/>
  <c r="AD121" i="17"/>
  <c r="AD120" i="17"/>
  <c r="Z119" i="17"/>
  <c r="Z120" i="17"/>
  <c r="P121" i="17"/>
  <c r="P118" i="17"/>
  <c r="Z121" i="17"/>
  <c r="AC123" i="17"/>
  <c r="Q133" i="17"/>
  <c r="Y146" i="17"/>
  <c r="X149" i="17"/>
  <c r="Q173" i="17"/>
  <c r="AC195" i="17"/>
  <c r="AC196" i="17"/>
  <c r="S194" i="17"/>
  <c r="S193" i="17"/>
  <c r="Q186" i="17"/>
  <c r="Q183" i="17"/>
  <c r="N161" i="17"/>
  <c r="N160" i="17"/>
  <c r="S153" i="17"/>
  <c r="S154" i="17"/>
  <c r="Z149" i="17"/>
  <c r="Z150" i="17"/>
  <c r="P151" i="17"/>
  <c r="P148" i="17"/>
  <c r="AE143" i="17"/>
  <c r="AE144" i="17"/>
  <c r="AA143" i="17"/>
  <c r="AA144" i="17"/>
  <c r="Q145" i="17"/>
  <c r="Q146" i="17"/>
  <c r="AB141" i="17"/>
  <c r="AB138" i="17"/>
  <c r="AC135" i="17"/>
  <c r="AC136" i="17"/>
  <c r="S133" i="17"/>
  <c r="S134" i="17"/>
  <c r="O133" i="17"/>
  <c r="O134" i="17"/>
  <c r="AD129" i="17"/>
  <c r="AD130" i="17"/>
  <c r="Z129" i="17"/>
  <c r="Z130" i="17"/>
  <c r="P131" i="17"/>
  <c r="P128" i="17"/>
  <c r="AE123" i="17"/>
  <c r="AE124" i="17"/>
  <c r="X121" i="17"/>
  <c r="X118" i="17"/>
  <c r="N119" i="17"/>
  <c r="N120" i="17"/>
  <c r="Q126" i="17"/>
  <c r="R130" i="17"/>
  <c r="N140" i="17"/>
  <c r="Z160" i="17"/>
  <c r="AE225" i="17"/>
  <c r="AE223" i="17"/>
  <c r="X221" i="17"/>
  <c r="X218" i="17"/>
  <c r="AE184" i="17"/>
  <c r="AE185" i="17"/>
  <c r="R180" i="17"/>
  <c r="R181" i="17"/>
  <c r="AC176" i="17"/>
  <c r="AC173" i="17"/>
  <c r="AD170" i="17"/>
  <c r="AD171" i="17"/>
  <c r="O153" i="17"/>
  <c r="O154" i="17"/>
  <c r="AD149" i="17"/>
  <c r="AD150" i="17"/>
  <c r="X141" i="17"/>
  <c r="X138" i="17"/>
  <c r="R139" i="17"/>
  <c r="R140" i="17"/>
  <c r="P119" i="17"/>
  <c r="R120" i="17"/>
  <c r="X128" i="17"/>
  <c r="P138" i="17"/>
  <c r="AD140" i="17"/>
  <c r="S144" i="17"/>
  <c r="AA154" i="17"/>
  <c r="AA155" i="17"/>
  <c r="AA119" i="17"/>
  <c r="Q121" i="17"/>
  <c r="AD125" i="17"/>
  <c r="Y128" i="17"/>
  <c r="S130" i="17"/>
  <c r="AC131" i="17"/>
  <c r="X133" i="17"/>
  <c r="N136" i="17"/>
  <c r="Q138" i="17"/>
  <c r="AE139" i="17"/>
  <c r="AE140" i="17"/>
  <c r="P143" i="17"/>
  <c r="Z146" i="17"/>
  <c r="AB153" i="17"/>
  <c r="AB154" i="17"/>
  <c r="R156" i="17"/>
  <c r="AC128" i="17"/>
  <c r="O129" i="17"/>
  <c r="O130" i="17"/>
  <c r="N135" i="17"/>
  <c r="R136" i="17"/>
  <c r="AA140" i="17"/>
  <c r="P144" i="17"/>
  <c r="Z145" i="17"/>
  <c r="AD146" i="17"/>
  <c r="S149" i="17"/>
  <c r="Y151" i="17"/>
  <c r="X154" i="17"/>
  <c r="R155" i="17"/>
  <c r="P184" i="17"/>
  <c r="AC260" i="17"/>
  <c r="AC259" i="17"/>
  <c r="AC261" i="17"/>
  <c r="AC258" i="17"/>
  <c r="Z254" i="17"/>
  <c r="Z256" i="17"/>
  <c r="Z253" i="17"/>
  <c r="Z255" i="17"/>
  <c r="P256" i="17"/>
  <c r="P254" i="17"/>
  <c r="P253" i="17"/>
  <c r="P255" i="17"/>
  <c r="AA248" i="17"/>
  <c r="AA251" i="17"/>
  <c r="AA249" i="17"/>
  <c r="AA250" i="17"/>
  <c r="Q250" i="17"/>
  <c r="Q249" i="17"/>
  <c r="Q251" i="17"/>
  <c r="Q248" i="17"/>
  <c r="AB246" i="17"/>
  <c r="AB244" i="17"/>
  <c r="AB245" i="17"/>
  <c r="AB243" i="17"/>
  <c r="R244" i="17"/>
  <c r="R245" i="17"/>
  <c r="R243" i="17"/>
  <c r="R246" i="17"/>
  <c r="Y240" i="17"/>
  <c r="Y239" i="17"/>
  <c r="Y241" i="17"/>
  <c r="Y238" i="17"/>
  <c r="S238" i="17"/>
  <c r="S240" i="17"/>
  <c r="S241" i="17"/>
  <c r="S239" i="17"/>
  <c r="O238" i="17"/>
  <c r="O241" i="17"/>
  <c r="O239" i="17"/>
  <c r="O240" i="17"/>
  <c r="AD234" i="17"/>
  <c r="AD235" i="17"/>
  <c r="AD233" i="17"/>
  <c r="AD236" i="17"/>
  <c r="P236" i="17"/>
  <c r="P234" i="17"/>
  <c r="P235" i="17"/>
  <c r="P233" i="17"/>
  <c r="AA231" i="17"/>
  <c r="AA230" i="17"/>
  <c r="AA228" i="17"/>
  <c r="AA229" i="17"/>
  <c r="Q229" i="17"/>
  <c r="Q228" i="17"/>
  <c r="Q230" i="17"/>
  <c r="Q231" i="17"/>
  <c r="X225" i="17"/>
  <c r="X226" i="17"/>
  <c r="X223" i="17"/>
  <c r="X224" i="17"/>
  <c r="N226" i="17"/>
  <c r="N223" i="17"/>
  <c r="N225" i="17"/>
  <c r="N224" i="17"/>
  <c r="AC219" i="17"/>
  <c r="AC218" i="17"/>
  <c r="AC221" i="17"/>
  <c r="AC220" i="17"/>
  <c r="Z193" i="17"/>
  <c r="Z196" i="17"/>
  <c r="Z195" i="17"/>
  <c r="Z194" i="17"/>
  <c r="P195" i="17"/>
  <c r="P194" i="17"/>
  <c r="P193" i="17"/>
  <c r="P196" i="17"/>
  <c r="AE191" i="17"/>
  <c r="AE190" i="17"/>
  <c r="AE188" i="17"/>
  <c r="AE189" i="17"/>
  <c r="X186" i="17"/>
  <c r="X185" i="17"/>
  <c r="X184" i="17"/>
  <c r="X183" i="17"/>
  <c r="N186" i="17"/>
  <c r="N184" i="17"/>
  <c r="N183" i="17"/>
  <c r="N185" i="17"/>
  <c r="AC180" i="17"/>
  <c r="AC179" i="17"/>
  <c r="AC181" i="17"/>
  <c r="AC178" i="17"/>
  <c r="Z174" i="17"/>
  <c r="Z173" i="17"/>
  <c r="Z175" i="17"/>
  <c r="Z176" i="17"/>
  <c r="P176" i="17"/>
  <c r="P175" i="17"/>
  <c r="P173" i="17"/>
  <c r="P174" i="17"/>
  <c r="AE168" i="17"/>
  <c r="AE171" i="17"/>
  <c r="AE170" i="17"/>
  <c r="AE169" i="17"/>
  <c r="X166" i="17"/>
  <c r="X165" i="17"/>
  <c r="X164" i="17"/>
  <c r="X163" i="17"/>
  <c r="N164" i="17"/>
  <c r="N163" i="17"/>
  <c r="N165" i="17"/>
  <c r="N166" i="17"/>
  <c r="Y160" i="17"/>
  <c r="Y159" i="17"/>
  <c r="Y161" i="17"/>
  <c r="Y158" i="17"/>
  <c r="S158" i="17"/>
  <c r="S161" i="17"/>
  <c r="S160" i="17"/>
  <c r="S159" i="17"/>
  <c r="O158" i="17"/>
  <c r="O161" i="17"/>
  <c r="O160" i="17"/>
  <c r="O159" i="17"/>
  <c r="AD154" i="17"/>
  <c r="AD155" i="17"/>
  <c r="AD156" i="17"/>
  <c r="AD153" i="17"/>
  <c r="AA148" i="17"/>
  <c r="AA150" i="17"/>
  <c r="AA149" i="17"/>
  <c r="AA151" i="17"/>
  <c r="Q150" i="17"/>
  <c r="Q149" i="17"/>
  <c r="Q148" i="17"/>
  <c r="Q151" i="17"/>
  <c r="X146" i="17"/>
  <c r="X144" i="17"/>
  <c r="X143" i="17"/>
  <c r="X145" i="17"/>
  <c r="N144" i="17"/>
  <c r="N143" i="17"/>
  <c r="N146" i="17"/>
  <c r="N145" i="17"/>
  <c r="Z134" i="17"/>
  <c r="Z135" i="17"/>
  <c r="Z133" i="17"/>
  <c r="Z136" i="17"/>
  <c r="P136" i="17"/>
  <c r="P134" i="17"/>
  <c r="P135" i="17"/>
  <c r="P133" i="17"/>
  <c r="AB126" i="17"/>
  <c r="AB124" i="17"/>
  <c r="AB125" i="17"/>
  <c r="AB123" i="17"/>
  <c r="R124" i="17"/>
  <c r="R126" i="17"/>
  <c r="R123" i="17"/>
  <c r="R125" i="17"/>
  <c r="AC214" i="17"/>
  <c r="AC213" i="17"/>
  <c r="AC215" i="17"/>
  <c r="AC216" i="17"/>
  <c r="Y214" i="17"/>
  <c r="Y213" i="17"/>
  <c r="Y216" i="17"/>
  <c r="Y215" i="17"/>
  <c r="S216" i="17"/>
  <c r="S215" i="17"/>
  <c r="S214" i="17"/>
  <c r="S213" i="17"/>
  <c r="O216" i="17"/>
  <c r="O215" i="17"/>
  <c r="O213" i="17"/>
  <c r="O214" i="17"/>
  <c r="AD208" i="17"/>
  <c r="AD211" i="17"/>
  <c r="AD210" i="17"/>
  <c r="AD209" i="17"/>
  <c r="Z208" i="17"/>
  <c r="Z211" i="17"/>
  <c r="Z209" i="17"/>
  <c r="Z210" i="17"/>
  <c r="P210" i="17"/>
  <c r="P209" i="17"/>
  <c r="P211" i="17"/>
  <c r="P208" i="17"/>
  <c r="AE206" i="17"/>
  <c r="AE205" i="17"/>
  <c r="AE204" i="17"/>
  <c r="AE203" i="17"/>
  <c r="AA206" i="17"/>
  <c r="AA205" i="17"/>
  <c r="AA203" i="17"/>
  <c r="AA204" i="17"/>
  <c r="Q204" i="17"/>
  <c r="Q203" i="17"/>
  <c r="Q206" i="17"/>
  <c r="Q205" i="17"/>
  <c r="X200" i="17"/>
  <c r="X199" i="17"/>
  <c r="X201" i="17"/>
  <c r="X198" i="17"/>
  <c r="N198" i="17"/>
  <c r="N201" i="17"/>
  <c r="N199" i="17"/>
  <c r="N200" i="17"/>
  <c r="AC120" i="17"/>
  <c r="AC119" i="17"/>
  <c r="AC118" i="17"/>
  <c r="Y120" i="17"/>
  <c r="Y118" i="17"/>
  <c r="Y119" i="17"/>
  <c r="O118" i="17"/>
  <c r="O121" i="17"/>
  <c r="O120" i="17"/>
  <c r="Y121" i="17"/>
  <c r="AC121" i="17"/>
  <c r="Y260" i="17"/>
  <c r="Y259" i="17"/>
  <c r="Y261" i="17"/>
  <c r="Y258" i="17"/>
  <c r="S258" i="17"/>
  <c r="S260" i="17"/>
  <c r="S261" i="17"/>
  <c r="S259" i="17"/>
  <c r="O258" i="17"/>
  <c r="O261" i="17"/>
  <c r="O259" i="17"/>
  <c r="O260" i="17"/>
  <c r="AD254" i="17"/>
  <c r="AD255" i="17"/>
  <c r="AD253" i="17"/>
  <c r="AD256" i="17"/>
  <c r="AE248" i="17"/>
  <c r="AE250" i="17"/>
  <c r="AE251" i="17"/>
  <c r="AE249" i="17"/>
  <c r="X246" i="17"/>
  <c r="X244" i="17"/>
  <c r="X243" i="17"/>
  <c r="X245" i="17"/>
  <c r="N244" i="17"/>
  <c r="N246" i="17"/>
  <c r="N243" i="17"/>
  <c r="N245" i="17"/>
  <c r="AC240" i="17"/>
  <c r="AC239" i="17"/>
  <c r="AC238" i="17"/>
  <c r="AC241" i="17"/>
  <c r="Z234" i="17"/>
  <c r="Z233" i="17"/>
  <c r="Z236" i="17"/>
  <c r="Z235" i="17"/>
  <c r="AE231" i="17"/>
  <c r="AE230" i="17"/>
  <c r="AE228" i="17"/>
  <c r="AE229" i="17"/>
  <c r="AB225" i="17"/>
  <c r="AB226" i="17"/>
  <c r="AB223" i="17"/>
  <c r="AB224" i="17"/>
  <c r="R224" i="17"/>
  <c r="R223" i="17"/>
  <c r="R226" i="17"/>
  <c r="R225" i="17"/>
  <c r="Y219" i="17"/>
  <c r="Y218" i="17"/>
  <c r="Y221" i="17"/>
  <c r="Y220" i="17"/>
  <c r="S221" i="17"/>
  <c r="S220" i="17"/>
  <c r="S218" i="17"/>
  <c r="S219" i="17"/>
  <c r="O221" i="17"/>
  <c r="O220" i="17"/>
  <c r="O218" i="17"/>
  <c r="O219" i="17"/>
  <c r="AD193" i="17"/>
  <c r="AD196" i="17"/>
  <c r="AD194" i="17"/>
  <c r="AD195" i="17"/>
  <c r="AA191" i="17"/>
  <c r="AA190" i="17"/>
  <c r="AA188" i="17"/>
  <c r="AA189" i="17"/>
  <c r="Q189" i="17"/>
  <c r="Q188" i="17"/>
  <c r="Q191" i="17"/>
  <c r="Q190" i="17"/>
  <c r="AB185" i="17"/>
  <c r="AB183" i="17"/>
  <c r="AB186" i="17"/>
  <c r="AB184" i="17"/>
  <c r="R186" i="17"/>
  <c r="R184" i="17"/>
  <c r="R183" i="17"/>
  <c r="R185" i="17"/>
  <c r="Y180" i="17"/>
  <c r="Y179" i="17"/>
  <c r="Y181" i="17"/>
  <c r="Y178" i="17"/>
  <c r="S178" i="17"/>
  <c r="S181" i="17"/>
  <c r="S180" i="17"/>
  <c r="S179" i="17"/>
  <c r="O178" i="17"/>
  <c r="O181" i="17"/>
  <c r="O180" i="17"/>
  <c r="O179" i="17"/>
  <c r="AD174" i="17"/>
  <c r="AD173" i="17"/>
  <c r="AD175" i="17"/>
  <c r="AD176" i="17"/>
  <c r="AA168" i="17"/>
  <c r="AA171" i="17"/>
  <c r="AA169" i="17"/>
  <c r="AA170" i="17"/>
  <c r="Q170" i="17"/>
  <c r="Q169" i="17"/>
  <c r="Q171" i="17"/>
  <c r="Q168" i="17"/>
  <c r="AB166" i="17"/>
  <c r="AB165" i="17"/>
  <c r="AB163" i="17"/>
  <c r="AB164" i="17"/>
  <c r="R164" i="17"/>
  <c r="R163" i="17"/>
  <c r="R166" i="17"/>
  <c r="R165" i="17"/>
  <c r="AC160" i="17"/>
  <c r="AC159" i="17"/>
  <c r="AC161" i="17"/>
  <c r="AC158" i="17"/>
  <c r="Z156" i="17"/>
  <c r="Z154" i="17"/>
  <c r="Z153" i="17"/>
  <c r="Z155" i="17"/>
  <c r="P156" i="17"/>
  <c r="P154" i="17"/>
  <c r="P155" i="17"/>
  <c r="P153" i="17"/>
  <c r="AE148" i="17"/>
  <c r="AE149" i="17"/>
  <c r="AE151" i="17"/>
  <c r="AE150" i="17"/>
  <c r="AB146" i="17"/>
  <c r="AB145" i="17"/>
  <c r="AB144" i="17"/>
  <c r="AB143" i="17"/>
  <c r="R144" i="17"/>
  <c r="R146" i="17"/>
  <c r="R145" i="17"/>
  <c r="R143" i="17"/>
  <c r="AC140" i="17"/>
  <c r="AC139" i="17"/>
  <c r="AC138" i="17"/>
  <c r="AC141" i="17"/>
  <c r="Y140" i="17"/>
  <c r="Y141" i="17"/>
  <c r="Y139" i="17"/>
  <c r="Y138" i="17"/>
  <c r="S138" i="17"/>
  <c r="S140" i="17"/>
  <c r="S139" i="17"/>
  <c r="S141" i="17"/>
  <c r="O138" i="17"/>
  <c r="O140" i="17"/>
  <c r="O141" i="17"/>
  <c r="O139" i="17"/>
  <c r="AD134" i="17"/>
  <c r="AD136" i="17"/>
  <c r="AD135" i="17"/>
  <c r="AD133" i="17"/>
  <c r="AE128" i="17"/>
  <c r="AE130" i="17"/>
  <c r="AE131" i="17"/>
  <c r="AE129" i="17"/>
  <c r="AA128" i="17"/>
  <c r="AA131" i="17"/>
  <c r="AA130" i="17"/>
  <c r="AA129" i="17"/>
  <c r="Q130" i="17"/>
  <c r="Q128" i="17"/>
  <c r="Q129" i="17"/>
  <c r="Q131" i="17"/>
  <c r="X126" i="17"/>
  <c r="X124" i="17"/>
  <c r="X123" i="17"/>
  <c r="X125" i="17"/>
  <c r="N124" i="17"/>
  <c r="N126" i="17"/>
  <c r="N123" i="17"/>
  <c r="N125" i="17"/>
  <c r="AB200" i="17"/>
  <c r="AB199" i="17"/>
  <c r="AB201" i="17"/>
  <c r="AB198" i="17"/>
  <c r="R198" i="17"/>
  <c r="R201" i="17"/>
  <c r="R200" i="17"/>
  <c r="R199" i="17"/>
  <c r="S118" i="17"/>
  <c r="S121" i="17"/>
  <c r="S120" i="17"/>
  <c r="O119" i="17"/>
  <c r="AB261" i="17"/>
  <c r="AB260" i="17"/>
  <c r="AB259" i="17"/>
  <c r="R259" i="17"/>
  <c r="R260" i="17"/>
  <c r="R258" i="17"/>
  <c r="R261" i="17"/>
  <c r="Y255" i="17"/>
  <c r="Y254" i="17"/>
  <c r="Y256" i="17"/>
  <c r="Y253" i="17"/>
  <c r="S253" i="17"/>
  <c r="S255" i="17"/>
  <c r="S256" i="17"/>
  <c r="S254" i="17"/>
  <c r="O253" i="17"/>
  <c r="O255" i="17"/>
  <c r="O256" i="17"/>
  <c r="O254" i="17"/>
  <c r="Z249" i="17"/>
  <c r="Z250" i="17"/>
  <c r="Z251" i="17"/>
  <c r="Z248" i="17"/>
  <c r="P251" i="17"/>
  <c r="P250" i="17"/>
  <c r="P249" i="17"/>
  <c r="P248" i="17"/>
  <c r="AA243" i="17"/>
  <c r="AA245" i="17"/>
  <c r="AA246" i="17"/>
  <c r="AA244" i="17"/>
  <c r="Q245" i="17"/>
  <c r="Q246" i="17"/>
  <c r="Q244" i="17"/>
  <c r="Q243" i="17"/>
  <c r="AB241" i="17"/>
  <c r="AB240" i="17"/>
  <c r="AB238" i="17"/>
  <c r="R239" i="17"/>
  <c r="R240" i="17"/>
  <c r="R241" i="17"/>
  <c r="Y235" i="17"/>
  <c r="Y234" i="17"/>
  <c r="Y233" i="17"/>
  <c r="Y236" i="17"/>
  <c r="S235" i="17"/>
  <c r="S233" i="17"/>
  <c r="S234" i="17"/>
  <c r="O235" i="17"/>
  <c r="O236" i="17"/>
  <c r="O233" i="17"/>
  <c r="Z228" i="17"/>
  <c r="Z231" i="17"/>
  <c r="Z230" i="17"/>
  <c r="Z229" i="17"/>
  <c r="P230" i="17"/>
  <c r="P229" i="17"/>
  <c r="P228" i="17"/>
  <c r="AA226" i="17"/>
  <c r="AA224" i="17"/>
  <c r="AA223" i="17"/>
  <c r="Q224" i="17"/>
  <c r="Q223" i="17"/>
  <c r="X220" i="17"/>
  <c r="X219" i="17"/>
  <c r="N218" i="17"/>
  <c r="N221" i="17"/>
  <c r="N219" i="17"/>
  <c r="Z188" i="17"/>
  <c r="Z191" i="17"/>
  <c r="Z189" i="17"/>
  <c r="P190" i="17"/>
  <c r="P189" i="17"/>
  <c r="P191" i="17"/>
  <c r="P188" i="17"/>
  <c r="AA186" i="17"/>
  <c r="AA183" i="17"/>
  <c r="Q185" i="17"/>
  <c r="Q184" i="17"/>
  <c r="X181" i="17"/>
  <c r="X180" i="17"/>
  <c r="N179" i="17"/>
  <c r="N178" i="17"/>
  <c r="Y175" i="17"/>
  <c r="Y174" i="17"/>
  <c r="S173" i="17"/>
  <c r="S176" i="17"/>
  <c r="O173" i="17"/>
  <c r="O176" i="17"/>
  <c r="Z169" i="17"/>
  <c r="Z168" i="17"/>
  <c r="P171" i="17"/>
  <c r="P170" i="17"/>
  <c r="AA163" i="17"/>
  <c r="AA166" i="17"/>
  <c r="Q165" i="17"/>
  <c r="Q164" i="17"/>
  <c r="AB161" i="17"/>
  <c r="AB160" i="17"/>
  <c r="R159" i="17"/>
  <c r="R158" i="17"/>
  <c r="AB215" i="17"/>
  <c r="AB214" i="17"/>
  <c r="N213" i="17"/>
  <c r="N216" i="17"/>
  <c r="N215" i="17"/>
  <c r="AD203" i="17"/>
  <c r="AD206" i="17"/>
  <c r="AD204" i="17"/>
  <c r="AE201" i="17"/>
  <c r="AE200" i="17"/>
  <c r="AE198" i="17"/>
  <c r="AE199" i="17"/>
  <c r="X119" i="17"/>
  <c r="N121" i="17"/>
  <c r="Q123" i="17"/>
  <c r="AE125" i="17"/>
  <c r="AD131" i="17"/>
  <c r="AC133" i="17"/>
  <c r="AB139" i="17"/>
  <c r="R141" i="17"/>
  <c r="Q143" i="17"/>
  <c r="AA145" i="17"/>
  <c r="AE145" i="17"/>
  <c r="P149" i="17"/>
  <c r="AC153" i="17"/>
  <c r="O155" i="17"/>
  <c r="P168" i="17"/>
  <c r="S175" i="17"/>
  <c r="AB213" i="17"/>
  <c r="AA225" i="17"/>
  <c r="AE258" i="17"/>
  <c r="AE261" i="17"/>
  <c r="AE259" i="17"/>
  <c r="AE260" i="17"/>
  <c r="AA258" i="17"/>
  <c r="AA260" i="17"/>
  <c r="AA261" i="17"/>
  <c r="AA259" i="17"/>
  <c r="Q260" i="17"/>
  <c r="Q261" i="17"/>
  <c r="Q258" i="17"/>
  <c r="AB256" i="17"/>
  <c r="AB253" i="17"/>
  <c r="AB255" i="17"/>
  <c r="AB254" i="17"/>
  <c r="X256" i="17"/>
  <c r="X255" i="17"/>
  <c r="R254" i="17"/>
  <c r="R256" i="17"/>
  <c r="R253" i="17"/>
  <c r="R255" i="17"/>
  <c r="N254" i="17"/>
  <c r="N255" i="17"/>
  <c r="N253" i="17"/>
  <c r="N256" i="17"/>
  <c r="AC250" i="17"/>
  <c r="AC251" i="17"/>
  <c r="AC248" i="17"/>
  <c r="AC249" i="17"/>
  <c r="Y250" i="17"/>
  <c r="Y249" i="17"/>
  <c r="S248" i="17"/>
  <c r="S251" i="17"/>
  <c r="S249" i="17"/>
  <c r="O248" i="17"/>
  <c r="O250" i="17"/>
  <c r="O251" i="17"/>
  <c r="O249" i="17"/>
  <c r="AD244" i="17"/>
  <c r="AD246" i="17"/>
  <c r="AD243" i="17"/>
  <c r="AD245" i="17"/>
  <c r="Z244" i="17"/>
  <c r="Z245" i="17"/>
  <c r="Z243" i="17"/>
  <c r="Z246" i="17"/>
  <c r="P246" i="17"/>
  <c r="P243" i="17"/>
  <c r="P245" i="17"/>
  <c r="P244" i="17"/>
  <c r="AE238" i="17"/>
  <c r="AE241" i="17"/>
  <c r="AE239" i="17"/>
  <c r="AE240" i="17"/>
  <c r="AA238" i="17"/>
  <c r="AA240" i="17"/>
  <c r="AA241" i="17"/>
  <c r="Q240" i="17"/>
  <c r="Q241" i="17"/>
  <c r="Q238" i="17"/>
  <c r="Q239" i="17"/>
  <c r="AB236" i="17"/>
  <c r="AB235" i="17"/>
  <c r="AB234" i="17"/>
  <c r="AB233" i="17"/>
  <c r="X236" i="17"/>
  <c r="X235" i="17"/>
  <c r="X234" i="17"/>
  <c r="R234" i="17"/>
  <c r="R236" i="17"/>
  <c r="R233" i="17"/>
  <c r="R235" i="17"/>
  <c r="N233" i="17"/>
  <c r="N235" i="17"/>
  <c r="N236" i="17"/>
  <c r="N234" i="17"/>
  <c r="AC229" i="17"/>
  <c r="AC228" i="17"/>
  <c r="Y229" i="17"/>
  <c r="Y228" i="17"/>
  <c r="Y231" i="17"/>
  <c r="Y230" i="17"/>
  <c r="S231" i="17"/>
  <c r="S230" i="17"/>
  <c r="S229" i="17"/>
  <c r="O231" i="17"/>
  <c r="O230" i="17"/>
  <c r="O228" i="17"/>
  <c r="O229" i="17"/>
  <c r="AD226" i="17"/>
  <c r="AD225" i="17"/>
  <c r="AD223" i="17"/>
  <c r="AD224" i="17"/>
  <c r="Z223" i="17"/>
  <c r="Z224" i="17"/>
  <c r="Z226" i="17"/>
  <c r="Z225" i="17"/>
  <c r="P225" i="17"/>
  <c r="P224" i="17"/>
  <c r="AE221" i="17"/>
  <c r="AE220" i="17"/>
  <c r="AE218" i="17"/>
  <c r="AE219" i="17"/>
  <c r="AA221" i="17"/>
  <c r="AA220" i="17"/>
  <c r="Q219" i="17"/>
  <c r="Q218" i="17"/>
  <c r="Q221" i="17"/>
  <c r="Q220" i="17"/>
  <c r="AB195" i="17"/>
  <c r="AB194" i="17"/>
  <c r="X195" i="17"/>
  <c r="X194" i="17"/>
  <c r="X196" i="17"/>
  <c r="X193" i="17"/>
  <c r="R193" i="17"/>
  <c r="R196" i="17"/>
  <c r="R194" i="17"/>
  <c r="N193" i="17"/>
  <c r="N196" i="17"/>
  <c r="N195" i="17"/>
  <c r="AC189" i="17"/>
  <c r="AC188" i="17"/>
  <c r="AC191" i="17"/>
  <c r="AC190" i="17"/>
  <c r="Y189" i="17"/>
  <c r="Y188" i="17"/>
  <c r="S191" i="17"/>
  <c r="S190" i="17"/>
  <c r="S188" i="17"/>
  <c r="S189" i="17"/>
  <c r="O191" i="17"/>
  <c r="O190" i="17"/>
  <c r="AD186" i="17"/>
  <c r="AD185" i="17"/>
  <c r="AD184" i="17"/>
  <c r="AD183" i="17"/>
  <c r="Z186" i="17"/>
  <c r="Z184" i="17"/>
  <c r="Z183" i="17"/>
  <c r="AE178" i="17"/>
  <c r="AE181" i="17"/>
  <c r="AA178" i="17"/>
  <c r="AA181" i="17"/>
  <c r="Q180" i="17"/>
  <c r="Q179" i="17"/>
  <c r="AB176" i="17"/>
  <c r="AB175" i="17"/>
  <c r="X176" i="17"/>
  <c r="X175" i="17"/>
  <c r="R174" i="17"/>
  <c r="R173" i="17"/>
  <c r="N174" i="17"/>
  <c r="N173" i="17"/>
  <c r="AC170" i="17"/>
  <c r="AC169" i="17"/>
  <c r="Y170" i="17"/>
  <c r="Y169" i="17"/>
  <c r="S168" i="17"/>
  <c r="S171" i="17"/>
  <c r="O168" i="17"/>
  <c r="O171" i="17"/>
  <c r="AD164" i="17"/>
  <c r="AD163" i="17"/>
  <c r="Z164" i="17"/>
  <c r="Z163" i="17"/>
  <c r="P166" i="17"/>
  <c r="P165" i="17"/>
  <c r="AE158" i="17"/>
  <c r="AE161" i="17"/>
  <c r="AA158" i="17"/>
  <c r="AA161" i="17"/>
  <c r="Q160" i="17"/>
  <c r="Q159" i="17"/>
  <c r="AE216" i="17"/>
  <c r="AE215" i="17"/>
  <c r="AA216" i="17"/>
  <c r="AA215" i="17"/>
  <c r="AA213" i="17"/>
  <c r="AA214" i="17"/>
  <c r="Q214" i="17"/>
  <c r="Q213" i="17"/>
  <c r="AB210" i="17"/>
  <c r="AB209" i="17"/>
  <c r="AB211" i="17"/>
  <c r="AB208" i="17"/>
  <c r="X210" i="17"/>
  <c r="X209" i="17"/>
  <c r="R208" i="17"/>
  <c r="R211" i="17"/>
  <c r="R210" i="17"/>
  <c r="N208" i="17"/>
  <c r="N211" i="17"/>
  <c r="N209" i="17"/>
  <c r="AC204" i="17"/>
  <c r="AC203" i="17"/>
  <c r="Y204" i="17"/>
  <c r="Y203" i="17"/>
  <c r="Y206" i="17"/>
  <c r="Y205" i="17"/>
  <c r="S206" i="17"/>
  <c r="S205" i="17"/>
  <c r="O206" i="17"/>
  <c r="O205" i="17"/>
  <c r="O203" i="17"/>
  <c r="O204" i="17"/>
  <c r="AD198" i="17"/>
  <c r="AD201" i="17"/>
  <c r="AD200" i="17"/>
  <c r="Z198" i="17"/>
  <c r="Z201" i="17"/>
  <c r="Z199" i="17"/>
  <c r="P200" i="17"/>
  <c r="P199" i="17"/>
  <c r="P201" i="17"/>
  <c r="P198" i="17"/>
  <c r="N118" i="17"/>
  <c r="R118" i="17"/>
  <c r="Z118" i="17"/>
  <c r="AD118" i="17"/>
  <c r="Q119" i="17"/>
  <c r="P120" i="17"/>
  <c r="X120" i="17"/>
  <c r="AB120" i="17"/>
  <c r="AA121" i="17"/>
  <c r="AE121" i="17"/>
  <c r="Z123" i="17"/>
  <c r="AD123" i="17"/>
  <c r="Q124" i="17"/>
  <c r="Y124" i="17"/>
  <c r="AC124" i="17"/>
  <c r="P125" i="17"/>
  <c r="O126" i="17"/>
  <c r="S126" i="17"/>
  <c r="AA126" i="17"/>
  <c r="AE126" i="17"/>
  <c r="N128" i="17"/>
  <c r="R128" i="17"/>
  <c r="Z128" i="17"/>
  <c r="AD128" i="17"/>
  <c r="Y129" i="17"/>
  <c r="AC129" i="17"/>
  <c r="P130" i="17"/>
  <c r="X130" i="17"/>
  <c r="AB130" i="17"/>
  <c r="O131" i="17"/>
  <c r="S131" i="17"/>
  <c r="N133" i="17"/>
  <c r="R133" i="17"/>
  <c r="Q134" i="17"/>
  <c r="Y134" i="17"/>
  <c r="AC134" i="17"/>
  <c r="X135" i="17"/>
  <c r="AB135" i="17"/>
  <c r="O136" i="17"/>
  <c r="S136" i="17"/>
  <c r="AA136" i="17"/>
  <c r="AE136" i="17"/>
  <c r="N138" i="17"/>
  <c r="R138" i="17"/>
  <c r="Z138" i="17"/>
  <c r="AD138" i="17"/>
  <c r="Q139" i="17"/>
  <c r="P140" i="17"/>
  <c r="X140" i="17"/>
  <c r="AB140" i="17"/>
  <c r="AA141" i="17"/>
  <c r="AE141" i="17"/>
  <c r="Z143" i="17"/>
  <c r="AD143" i="17"/>
  <c r="Q144" i="17"/>
  <c r="Y144" i="17"/>
  <c r="AC144" i="17"/>
  <c r="P145" i="17"/>
  <c r="O146" i="17"/>
  <c r="S146" i="17"/>
  <c r="AA146" i="17"/>
  <c r="AE146" i="17"/>
  <c r="N148" i="17"/>
  <c r="R148" i="17"/>
  <c r="Z148" i="17"/>
  <c r="AD148" i="17"/>
  <c r="Y149" i="17"/>
  <c r="AC149" i="17"/>
  <c r="P150" i="17"/>
  <c r="X150" i="17"/>
  <c r="AB150" i="17"/>
  <c r="O151" i="17"/>
  <c r="S151" i="17"/>
  <c r="N153" i="17"/>
  <c r="R153" i="17"/>
  <c r="Q154" i="17"/>
  <c r="Y154" i="17"/>
  <c r="AC154" i="17"/>
  <c r="X155" i="17"/>
  <c r="AB155" i="17"/>
  <c r="O156" i="17"/>
  <c r="Y156" i="17"/>
  <c r="Q158" i="17"/>
  <c r="AA159" i="17"/>
  <c r="R160" i="17"/>
  <c r="Z165" i="17"/>
  <c r="AD166" i="17"/>
  <c r="AC168" i="17"/>
  <c r="O169" i="17"/>
  <c r="Z171" i="17"/>
  <c r="Y173" i="17"/>
  <c r="S174" i="17"/>
  <c r="N175" i="17"/>
  <c r="R176" i="17"/>
  <c r="Q178" i="17"/>
  <c r="AA179" i="17"/>
  <c r="N181" i="17"/>
  <c r="Z185" i="17"/>
  <c r="X188" i="17"/>
  <c r="Y190" i="17"/>
  <c r="S203" i="17"/>
  <c r="AC206" i="17"/>
  <c r="X208" i="17"/>
  <c r="X211" i="17"/>
  <c r="AE213" i="17"/>
  <c r="Q216" i="17"/>
  <c r="Q226" i="17"/>
  <c r="S228" i="17"/>
  <c r="P231" i="17"/>
  <c r="X233" i="17"/>
  <c r="O234" i="17"/>
  <c r="Y251" i="17"/>
  <c r="X261" i="17"/>
  <c r="X259" i="17"/>
  <c r="X258" i="17"/>
  <c r="X260" i="17"/>
  <c r="N259" i="17"/>
  <c r="N260" i="17"/>
  <c r="N261" i="17"/>
  <c r="N258" i="17"/>
  <c r="AC255" i="17"/>
  <c r="AC254" i="17"/>
  <c r="AC253" i="17"/>
  <c r="AD249" i="17"/>
  <c r="AD250" i="17"/>
  <c r="AD251" i="17"/>
  <c r="AD248" i="17"/>
  <c r="AE243" i="17"/>
  <c r="AE245" i="17"/>
  <c r="AE246" i="17"/>
  <c r="AE244" i="17"/>
  <c r="X241" i="17"/>
  <c r="X239" i="17"/>
  <c r="X240" i="17"/>
  <c r="N239" i="17"/>
  <c r="N240" i="17"/>
  <c r="N238" i="17"/>
  <c r="AC235" i="17"/>
  <c r="AC233" i="17"/>
  <c r="AC236" i="17"/>
  <c r="AC234" i="17"/>
  <c r="AD228" i="17"/>
  <c r="AD231" i="17"/>
  <c r="AD229" i="17"/>
  <c r="AD230" i="17"/>
  <c r="AE226" i="17"/>
  <c r="AE224" i="17"/>
  <c r="AB220" i="17"/>
  <c r="AB219" i="17"/>
  <c r="AB221" i="17"/>
  <c r="AB218" i="17"/>
  <c r="R218" i="17"/>
  <c r="R221" i="17"/>
  <c r="R220" i="17"/>
  <c r="AC194" i="17"/>
  <c r="AC193" i="17"/>
  <c r="Y194" i="17"/>
  <c r="Y193" i="17"/>
  <c r="Y196" i="17"/>
  <c r="Y195" i="17"/>
  <c r="S196" i="17"/>
  <c r="S195" i="17"/>
  <c r="O196" i="17"/>
  <c r="O195" i="17"/>
  <c r="O193" i="17"/>
  <c r="O194" i="17"/>
  <c r="AD188" i="17"/>
  <c r="AD191" i="17"/>
  <c r="AD190" i="17"/>
  <c r="AE186" i="17"/>
  <c r="AE183" i="17"/>
  <c r="AB181" i="17"/>
  <c r="AB180" i="17"/>
  <c r="R179" i="17"/>
  <c r="R178" i="17"/>
  <c r="AC175" i="17"/>
  <c r="AC174" i="17"/>
  <c r="AD169" i="17"/>
  <c r="AD168" i="17"/>
  <c r="AE163" i="17"/>
  <c r="AE166" i="17"/>
  <c r="X161" i="17"/>
  <c r="X160" i="17"/>
  <c r="N159" i="17"/>
  <c r="N158" i="17"/>
  <c r="X215" i="17"/>
  <c r="X214" i="17"/>
  <c r="X216" i="17"/>
  <c r="X213" i="17"/>
  <c r="R213" i="17"/>
  <c r="R216" i="17"/>
  <c r="R214" i="17"/>
  <c r="AC209" i="17"/>
  <c r="AC208" i="17"/>
  <c r="AC211" i="17"/>
  <c r="AC210" i="17"/>
  <c r="Y209" i="17"/>
  <c r="Y208" i="17"/>
  <c r="S211" i="17"/>
  <c r="S210" i="17"/>
  <c r="S208" i="17"/>
  <c r="S209" i="17"/>
  <c r="O211" i="17"/>
  <c r="O210" i="17"/>
  <c r="Z203" i="17"/>
  <c r="Z206" i="17"/>
  <c r="Z205" i="17"/>
  <c r="P205" i="17"/>
  <c r="P204" i="17"/>
  <c r="AA201" i="17"/>
  <c r="AA200" i="17"/>
  <c r="Q199" i="17"/>
  <c r="Q198" i="17"/>
  <c r="Q201" i="17"/>
  <c r="Q200" i="17"/>
  <c r="AB119" i="17"/>
  <c r="R121" i="17"/>
  <c r="AA125" i="17"/>
  <c r="P129" i="17"/>
  <c r="Z131" i="17"/>
  <c r="Y133" i="17"/>
  <c r="O135" i="17"/>
  <c r="S135" i="17"/>
  <c r="X139" i="17"/>
  <c r="N141" i="17"/>
  <c r="Z151" i="17"/>
  <c r="AD151" i="17"/>
  <c r="Y153" i="17"/>
  <c r="S155" i="17"/>
  <c r="S156" i="17"/>
  <c r="AC156" i="17"/>
  <c r="AB158" i="17"/>
  <c r="AE165" i="17"/>
  <c r="Q166" i="17"/>
  <c r="X179" i="17"/>
  <c r="P203" i="17"/>
  <c r="O208" i="17"/>
  <c r="N214" i="17"/>
  <c r="X238" i="17"/>
  <c r="AB239" i="17"/>
  <c r="AB258" i="17"/>
  <c r="AD259" i="17"/>
  <c r="AD261" i="17"/>
  <c r="AD258" i="17"/>
  <c r="AD260" i="17"/>
  <c r="Z259" i="17"/>
  <c r="Z261" i="17"/>
  <c r="Z258" i="17"/>
  <c r="Z260" i="17"/>
  <c r="P261" i="17"/>
  <c r="P259" i="17"/>
  <c r="P258" i="17"/>
  <c r="AE253" i="17"/>
  <c r="AE256" i="17"/>
  <c r="AE254" i="17"/>
  <c r="AE255" i="17"/>
  <c r="AA253" i="17"/>
  <c r="AA256" i="17"/>
  <c r="AA254" i="17"/>
  <c r="AA255" i="17"/>
  <c r="Q255" i="17"/>
  <c r="Q254" i="17"/>
  <c r="Q256" i="17"/>
  <c r="Q253" i="17"/>
  <c r="AB251" i="17"/>
  <c r="AB249" i="17"/>
  <c r="AB248" i="17"/>
  <c r="AB250" i="17"/>
  <c r="X251" i="17"/>
  <c r="X248" i="17"/>
  <c r="X250" i="17"/>
  <c r="R249" i="17"/>
  <c r="R251" i="17"/>
  <c r="R248" i="17"/>
  <c r="R250" i="17"/>
  <c r="N249" i="17"/>
  <c r="N251" i="17"/>
  <c r="N248" i="17"/>
  <c r="N250" i="17"/>
  <c r="AC245" i="17"/>
  <c r="AC244" i="17"/>
  <c r="AC246" i="17"/>
  <c r="AC243" i="17"/>
  <c r="Y245" i="17"/>
  <c r="Y246" i="17"/>
  <c r="Y243" i="17"/>
  <c r="S243" i="17"/>
  <c r="S246" i="17"/>
  <c r="S244" i="17"/>
  <c r="O243" i="17"/>
  <c r="O246" i="17"/>
  <c r="O244" i="17"/>
  <c r="AD239" i="17"/>
  <c r="AD241" i="17"/>
  <c r="AD238" i="17"/>
  <c r="AD240" i="17"/>
  <c r="Z239" i="17"/>
  <c r="Z241" i="17"/>
  <c r="Z238" i="17"/>
  <c r="P241" i="17"/>
  <c r="P239" i="17"/>
  <c r="P238" i="17"/>
  <c r="P240" i="17"/>
  <c r="AE236" i="17"/>
  <c r="AE234" i="17"/>
  <c r="AE235" i="17"/>
  <c r="AE233" i="17"/>
  <c r="AA236" i="17"/>
  <c r="AA234" i="17"/>
  <c r="AA235" i="17"/>
  <c r="Q235" i="17"/>
  <c r="Q234" i="17"/>
  <c r="Q236" i="17"/>
  <c r="Q233" i="17"/>
  <c r="AB230" i="17"/>
  <c r="AB229" i="17"/>
  <c r="AB231" i="17"/>
  <c r="X230" i="17"/>
  <c r="X229" i="17"/>
  <c r="X231" i="17"/>
  <c r="X228" i="17"/>
  <c r="R228" i="17"/>
  <c r="R231" i="17"/>
  <c r="R229" i="17"/>
  <c r="N228" i="17"/>
  <c r="N231" i="17"/>
  <c r="N230" i="17"/>
  <c r="AC224" i="17"/>
  <c r="AC226" i="17"/>
  <c r="AC225" i="17"/>
  <c r="AC223" i="17"/>
  <c r="Y224" i="17"/>
  <c r="Y225" i="17"/>
  <c r="Y223" i="17"/>
  <c r="Y226" i="17"/>
  <c r="S226" i="17"/>
  <c r="S225" i="17"/>
  <c r="S224" i="17"/>
  <c r="O226" i="17"/>
  <c r="O225" i="17"/>
  <c r="O223" i="17"/>
  <c r="O224" i="17"/>
  <c r="AD218" i="17"/>
  <c r="AD221" i="17"/>
  <c r="AD220" i="17"/>
  <c r="Z218" i="17"/>
  <c r="Z221" i="17"/>
  <c r="Z219" i="17"/>
  <c r="P220" i="17"/>
  <c r="P219" i="17"/>
  <c r="P221" i="17"/>
  <c r="P218" i="17"/>
  <c r="AE196" i="17"/>
  <c r="AE195" i="17"/>
  <c r="AA196" i="17"/>
  <c r="AA195" i="17"/>
  <c r="AA193" i="17"/>
  <c r="AA194" i="17"/>
  <c r="Q194" i="17"/>
  <c r="Q193" i="17"/>
  <c r="AB190" i="17"/>
  <c r="AB189" i="17"/>
  <c r="AB191" i="17"/>
  <c r="AB188" i="17"/>
  <c r="X190" i="17"/>
  <c r="X189" i="17"/>
  <c r="R188" i="17"/>
  <c r="R191" i="17"/>
  <c r="R190" i="17"/>
  <c r="N188" i="17"/>
  <c r="N191" i="17"/>
  <c r="N189" i="17"/>
  <c r="AC185" i="17"/>
  <c r="AC184" i="17"/>
  <c r="Y186" i="17"/>
  <c r="Y185" i="17"/>
  <c r="Y184" i="17"/>
  <c r="S186" i="17"/>
  <c r="S183" i="17"/>
  <c r="O186" i="17"/>
  <c r="O183" i="17"/>
  <c r="AD179" i="17"/>
  <c r="AD178" i="17"/>
  <c r="Z179" i="17"/>
  <c r="Z178" i="17"/>
  <c r="P181" i="17"/>
  <c r="P180" i="17"/>
  <c r="AE173" i="17"/>
  <c r="AE176" i="17"/>
  <c r="AA173" i="17"/>
  <c r="AA176" i="17"/>
  <c r="Q175" i="17"/>
  <c r="Q174" i="17"/>
  <c r="AB171" i="17"/>
  <c r="AB170" i="17"/>
  <c r="X171" i="17"/>
  <c r="X170" i="17"/>
  <c r="R169" i="17"/>
  <c r="R168" i="17"/>
  <c r="N169" i="17"/>
  <c r="N168" i="17"/>
  <c r="AC165" i="17"/>
  <c r="AC164" i="17"/>
  <c r="Y165" i="17"/>
  <c r="Y164" i="17"/>
  <c r="S163" i="17"/>
  <c r="S166" i="17"/>
  <c r="O163" i="17"/>
  <c r="O166" i="17"/>
  <c r="AD159" i="17"/>
  <c r="AD158" i="17"/>
  <c r="Z159" i="17"/>
  <c r="Z158" i="17"/>
  <c r="P161" i="17"/>
  <c r="P160" i="17"/>
  <c r="AD213" i="17"/>
  <c r="AD216" i="17"/>
  <c r="AD214" i="17"/>
  <c r="Z213" i="17"/>
  <c r="Z216" i="17"/>
  <c r="Z215" i="17"/>
  <c r="P215" i="17"/>
  <c r="P214" i="17"/>
  <c r="AE211" i="17"/>
  <c r="AE210" i="17"/>
  <c r="AE208" i="17"/>
  <c r="AE209" i="17"/>
  <c r="AA211" i="17"/>
  <c r="AA210" i="17"/>
  <c r="Q209" i="17"/>
  <c r="Q208" i="17"/>
  <c r="Q211" i="17"/>
  <c r="Q210" i="17"/>
  <c r="AB205" i="17"/>
  <c r="AB204" i="17"/>
  <c r="X205" i="17"/>
  <c r="X204" i="17"/>
  <c r="X206" i="17"/>
  <c r="X203" i="17"/>
  <c r="R203" i="17"/>
  <c r="R206" i="17"/>
  <c r="R204" i="17"/>
  <c r="N203" i="17"/>
  <c r="N206" i="17"/>
  <c r="N205" i="17"/>
  <c r="AC199" i="17"/>
  <c r="AC198" i="17"/>
  <c r="AC201" i="17"/>
  <c r="AC200" i="17"/>
  <c r="Y199" i="17"/>
  <c r="Y198" i="17"/>
  <c r="S201" i="17"/>
  <c r="S200" i="17"/>
  <c r="S198" i="17"/>
  <c r="S199" i="17"/>
  <c r="O201" i="17"/>
  <c r="O200" i="17"/>
  <c r="AE153" i="17"/>
  <c r="Q155" i="17"/>
  <c r="X158" i="17"/>
  <c r="P159" i="17"/>
  <c r="AB159" i="17"/>
  <c r="AE160" i="17"/>
  <c r="Q161" i="17"/>
  <c r="P163" i="17"/>
  <c r="O165" i="17"/>
  <c r="AA165" i="17"/>
  <c r="Y166" i="17"/>
  <c r="X168" i="17"/>
  <c r="P169" i="17"/>
  <c r="AB169" i="17"/>
  <c r="S170" i="17"/>
  <c r="AC171" i="17"/>
  <c r="AB173" i="17"/>
  <c r="X174" i="17"/>
  <c r="O175" i="17"/>
  <c r="AA175" i="17"/>
  <c r="Y176" i="17"/>
  <c r="X178" i="17"/>
  <c r="P179" i="17"/>
  <c r="AB179" i="17"/>
  <c r="AE180" i="17"/>
  <c r="Q181" i="17"/>
  <c r="P183" i="17"/>
  <c r="O185" i="17"/>
  <c r="AA185" i="17"/>
  <c r="P186" i="17"/>
  <c r="O189" i="17"/>
  <c r="Z190" i="17"/>
  <c r="Y191" i="17"/>
  <c r="Q195" i="17"/>
  <c r="AB196" i="17"/>
  <c r="O198" i="17"/>
  <c r="AA199" i="17"/>
  <c r="AB203" i="17"/>
  <c r="N204" i="17"/>
  <c r="AC205" i="17"/>
  <c r="P206" i="17"/>
  <c r="AA208" i="17"/>
  <c r="O209" i="17"/>
  <c r="Y211" i="17"/>
  <c r="P213" i="17"/>
  <c r="Z214" i="17"/>
  <c r="Q215" i="17"/>
  <c r="AB216" i="17"/>
  <c r="AA219" i="17"/>
  <c r="N220" i="17"/>
  <c r="AB228" i="17"/>
  <c r="AC230" i="17"/>
  <c r="AC231" i="17"/>
  <c r="AA233" i="17"/>
  <c r="S245" i="17"/>
  <c r="S250" i="17"/>
  <c r="AH73" i="17"/>
  <c r="AH74" i="17"/>
  <c r="AH75" i="17"/>
  <c r="AH76" i="17"/>
  <c r="AH68" i="17"/>
  <c r="AH69" i="17"/>
  <c r="AH70" i="17"/>
  <c r="AH71" i="17"/>
  <c r="AH63" i="17"/>
  <c r="AH64" i="17"/>
  <c r="AH65" i="17"/>
  <c r="AH66" i="17"/>
  <c r="AH58" i="17"/>
  <c r="AH59" i="17"/>
  <c r="AH60" i="17"/>
  <c r="AH61" i="17"/>
  <c r="AH53" i="17"/>
  <c r="AH54" i="17"/>
  <c r="AH55" i="17"/>
  <c r="AH56" i="17"/>
  <c r="AH48" i="17"/>
  <c r="AH49" i="17"/>
  <c r="AH50" i="17"/>
  <c r="AH51" i="17"/>
  <c r="AH43" i="17"/>
  <c r="AH44" i="17"/>
  <c r="AH45" i="17"/>
  <c r="AH46" i="17"/>
  <c r="AH38" i="17"/>
  <c r="AH39" i="17"/>
  <c r="AH40" i="17"/>
  <c r="AH41" i="17"/>
  <c r="AH33" i="17"/>
  <c r="AH34" i="17"/>
  <c r="AH35" i="17"/>
  <c r="AH36" i="17"/>
  <c r="AH28" i="17"/>
  <c r="AH29" i="17"/>
  <c r="AH30" i="17"/>
  <c r="AH31" i="17"/>
  <c r="AH23" i="17"/>
  <c r="AH24" i="17"/>
  <c r="AH25" i="17"/>
  <c r="AH26" i="17"/>
  <c r="AH18" i="17"/>
  <c r="AH19" i="17"/>
  <c r="AH20" i="17"/>
  <c r="AH21" i="17"/>
  <c r="AH13" i="17"/>
  <c r="AH14" i="17"/>
  <c r="AH15" i="17"/>
  <c r="AH16" i="17"/>
  <c r="AH8" i="17"/>
  <c r="AH9" i="17"/>
  <c r="AH10" i="17"/>
  <c r="AH11" i="17"/>
  <c r="AH3" i="17"/>
  <c r="AH4" i="17"/>
  <c r="AH5" i="17"/>
  <c r="AH6" i="17"/>
  <c r="AH7" i="17"/>
  <c r="AH12" i="17"/>
  <c r="AH17" i="17"/>
  <c r="AH22" i="17"/>
  <c r="AH27" i="17"/>
  <c r="AH32" i="17"/>
  <c r="AH37" i="17"/>
  <c r="AH42" i="17"/>
  <c r="AH47" i="17"/>
  <c r="AH52" i="17"/>
  <c r="AH57" i="17"/>
  <c r="AH62" i="17"/>
  <c r="AH67" i="17"/>
  <c r="AH72" i="17"/>
  <c r="AH77" i="17"/>
  <c r="AH82" i="17"/>
  <c r="AH87" i="17"/>
  <c r="AH92" i="17"/>
  <c r="AH97" i="17"/>
  <c r="AH102" i="17"/>
  <c r="AH107" i="17"/>
  <c r="AH112" i="17"/>
  <c r="AH2" i="17"/>
  <c r="N12" i="17"/>
  <c r="N13" i="17" s="1"/>
  <c r="O12" i="17"/>
  <c r="O14" i="17" s="1"/>
  <c r="P12" i="17"/>
  <c r="P15" i="17" s="1"/>
  <c r="Q12" i="17"/>
  <c r="R12" i="17"/>
  <c r="R13" i="17" s="1"/>
  <c r="S12" i="17"/>
  <c r="X12" i="17"/>
  <c r="X15" i="17" s="1"/>
  <c r="Y12" i="17"/>
  <c r="Z12" i="17"/>
  <c r="Z15" i="17" s="1"/>
  <c r="AA12" i="17"/>
  <c r="AA16" i="17" s="1"/>
  <c r="AB12" i="17"/>
  <c r="AC12" i="17"/>
  <c r="AD12" i="17"/>
  <c r="AD13" i="17" s="1"/>
  <c r="AE12" i="17"/>
  <c r="AE14" i="17" s="1"/>
  <c r="N17" i="17"/>
  <c r="O17" i="17"/>
  <c r="O19" i="17" s="1"/>
  <c r="P17" i="17"/>
  <c r="P18" i="17" s="1"/>
  <c r="Q17" i="17"/>
  <c r="Q21" i="17" s="1"/>
  <c r="R17" i="17"/>
  <c r="S17" i="17"/>
  <c r="S21" i="17" s="1"/>
  <c r="X17" i="17"/>
  <c r="Y17" i="17"/>
  <c r="Y21" i="17" s="1"/>
  <c r="Z17" i="17"/>
  <c r="Z18" i="17" s="1"/>
  <c r="AA17" i="17"/>
  <c r="AA19" i="17" s="1"/>
  <c r="AB17" i="17"/>
  <c r="AF17" i="17" s="1"/>
  <c r="AC17" i="17"/>
  <c r="AC19" i="17" s="1"/>
  <c r="AD17" i="17"/>
  <c r="AD20" i="17" s="1"/>
  <c r="AE17" i="17"/>
  <c r="AE19" i="17" s="1"/>
  <c r="N22" i="17"/>
  <c r="N25" i="17" s="1"/>
  <c r="O22" i="17"/>
  <c r="O26" i="17" s="1"/>
  <c r="P22" i="17"/>
  <c r="P25" i="17" s="1"/>
  <c r="Q22" i="17"/>
  <c r="R22" i="17"/>
  <c r="R23" i="17" s="1"/>
  <c r="S22" i="17"/>
  <c r="S24" i="17" s="1"/>
  <c r="X22" i="17"/>
  <c r="X23" i="17" s="1"/>
  <c r="Y22" i="17"/>
  <c r="Y24" i="17" s="1"/>
  <c r="Z22" i="17"/>
  <c r="Z23" i="17" s="1"/>
  <c r="AA22" i="17"/>
  <c r="AB22" i="17"/>
  <c r="AC22" i="17"/>
  <c r="AD22" i="17"/>
  <c r="AD23" i="17" s="1"/>
  <c r="AE22" i="17"/>
  <c r="N27" i="17"/>
  <c r="N28" i="17" s="1"/>
  <c r="O27" i="17"/>
  <c r="O29" i="17" s="1"/>
  <c r="P27" i="17"/>
  <c r="Q27" i="17"/>
  <c r="Q29" i="17" s="1"/>
  <c r="R27" i="17"/>
  <c r="R30" i="17" s="1"/>
  <c r="S27" i="17"/>
  <c r="S29" i="17" s="1"/>
  <c r="X27" i="17"/>
  <c r="Y27" i="17"/>
  <c r="Y31" i="17" s="1"/>
  <c r="Z27" i="17"/>
  <c r="AA27" i="17"/>
  <c r="AA29" i="17" s="1"/>
  <c r="AB27" i="17"/>
  <c r="AC27" i="17"/>
  <c r="AC31" i="17" s="1"/>
  <c r="AD27" i="17"/>
  <c r="AE27" i="17"/>
  <c r="AE31" i="17" s="1"/>
  <c r="N7" i="17"/>
  <c r="N8" i="17" s="1"/>
  <c r="O7" i="17"/>
  <c r="P7" i="17"/>
  <c r="P8" i="17" s="1"/>
  <c r="Q7" i="17"/>
  <c r="Q9" i="17" s="1"/>
  <c r="R7" i="17"/>
  <c r="R8" i="17" s="1"/>
  <c r="S7" i="17"/>
  <c r="X7" i="17"/>
  <c r="X10" i="17" s="1"/>
  <c r="Y7" i="17"/>
  <c r="Z7" i="17"/>
  <c r="Z8" i="17" s="1"/>
  <c r="AA7" i="17"/>
  <c r="AA9" i="17" s="1"/>
  <c r="AB7" i="17"/>
  <c r="AC7" i="17"/>
  <c r="AD7" i="17"/>
  <c r="AD10" i="17" s="1"/>
  <c r="AE7" i="17"/>
  <c r="AE11" i="17" s="1"/>
  <c r="N32" i="17"/>
  <c r="O32" i="17"/>
  <c r="O34" i="17" s="1"/>
  <c r="P32" i="17"/>
  <c r="P35" i="17" s="1"/>
  <c r="Q32" i="17"/>
  <c r="R32" i="17"/>
  <c r="S32" i="17"/>
  <c r="S35" i="17" s="1"/>
  <c r="X32" i="17"/>
  <c r="Y32" i="17"/>
  <c r="Y34" i="17" s="1"/>
  <c r="Z32" i="17"/>
  <c r="AA32" i="17"/>
  <c r="AA34" i="17" s="1"/>
  <c r="AB32" i="17"/>
  <c r="AF32" i="17" s="1"/>
  <c r="AC32" i="17"/>
  <c r="AC36" i="17" s="1"/>
  <c r="AD32" i="17"/>
  <c r="AD33" i="17" s="1"/>
  <c r="AE32" i="17"/>
  <c r="N37" i="17"/>
  <c r="O37" i="17"/>
  <c r="P37" i="17"/>
  <c r="P38" i="17" s="1"/>
  <c r="Q37" i="17"/>
  <c r="R37" i="17"/>
  <c r="R40" i="17" s="1"/>
  <c r="S37" i="17"/>
  <c r="S41" i="17" s="1"/>
  <c r="X37" i="17"/>
  <c r="X38" i="17" s="1"/>
  <c r="Y37" i="17"/>
  <c r="Y39" i="17" s="1"/>
  <c r="Z37" i="17"/>
  <c r="AA37" i="17"/>
  <c r="AB37" i="17"/>
  <c r="AC37" i="17"/>
  <c r="AD37" i="17"/>
  <c r="AD40" i="17" s="1"/>
  <c r="AE37" i="17"/>
  <c r="N42" i="17"/>
  <c r="O42" i="17"/>
  <c r="O46" i="17" s="1"/>
  <c r="P42" i="17"/>
  <c r="Q42" i="17"/>
  <c r="R42" i="17"/>
  <c r="S42" i="17"/>
  <c r="X42" i="17"/>
  <c r="X43" i="17" s="1"/>
  <c r="Y42" i="17"/>
  <c r="Y44" i="17" s="1"/>
  <c r="Z42" i="17"/>
  <c r="AA42" i="17"/>
  <c r="AA46" i="17" s="1"/>
  <c r="AB42" i="17"/>
  <c r="AC42" i="17"/>
  <c r="AD42" i="17"/>
  <c r="AE42" i="17"/>
  <c r="AE46" i="17" s="1"/>
  <c r="N47" i="17"/>
  <c r="O47" i="17"/>
  <c r="P47" i="17"/>
  <c r="P48" i="17" s="1"/>
  <c r="Q47" i="17"/>
  <c r="R47" i="17"/>
  <c r="R50" i="17" s="1"/>
  <c r="S47" i="17"/>
  <c r="X47" i="17"/>
  <c r="Y47" i="17"/>
  <c r="Z47" i="17"/>
  <c r="AA47" i="17"/>
  <c r="AB47" i="17"/>
  <c r="AC47" i="17"/>
  <c r="AD47" i="17"/>
  <c r="AD50" i="17" s="1"/>
  <c r="AE47" i="17"/>
  <c r="AE51" i="17" s="1"/>
  <c r="N52" i="17"/>
  <c r="O52" i="17"/>
  <c r="O56" i="17" s="1"/>
  <c r="P52" i="17"/>
  <c r="P53" i="17" s="1"/>
  <c r="Q52" i="17"/>
  <c r="R52" i="17"/>
  <c r="S52" i="17"/>
  <c r="S56" i="17" s="1"/>
  <c r="X52" i="17"/>
  <c r="Y52" i="17"/>
  <c r="Y54" i="17" s="1"/>
  <c r="Z52" i="17"/>
  <c r="AA52" i="17"/>
  <c r="AA56" i="17" s="1"/>
  <c r="AB52" i="17"/>
  <c r="AF52" i="17" s="1"/>
  <c r="AC52" i="17"/>
  <c r="AD52" i="17"/>
  <c r="AE52" i="17"/>
  <c r="N57" i="17"/>
  <c r="O57" i="17"/>
  <c r="P57" i="17"/>
  <c r="P58" i="17" s="1"/>
  <c r="Q57" i="17"/>
  <c r="R57" i="17"/>
  <c r="R60" i="17" s="1"/>
  <c r="S57" i="17"/>
  <c r="S61" i="17" s="1"/>
  <c r="X57" i="17"/>
  <c r="X58" i="17" s="1"/>
  <c r="Y57" i="17"/>
  <c r="Y59" i="17" s="1"/>
  <c r="Z57" i="17"/>
  <c r="AA57" i="17"/>
  <c r="AB57" i="17"/>
  <c r="AC57" i="17"/>
  <c r="AD57" i="17"/>
  <c r="AD60" i="17" s="1"/>
  <c r="AE57" i="17"/>
  <c r="N62" i="17"/>
  <c r="O62" i="17"/>
  <c r="O66" i="17" s="1"/>
  <c r="P62" i="17"/>
  <c r="Q62" i="17"/>
  <c r="R62" i="17"/>
  <c r="S62" i="17"/>
  <c r="X62" i="17"/>
  <c r="X63" i="17" s="1"/>
  <c r="Y62" i="17"/>
  <c r="Y64" i="17" s="1"/>
  <c r="Z62" i="17"/>
  <c r="AA62" i="17"/>
  <c r="AA66" i="17" s="1"/>
  <c r="AB62" i="17"/>
  <c r="AC62" i="17"/>
  <c r="AD62" i="17"/>
  <c r="AE62" i="17"/>
  <c r="AE66" i="17" s="1"/>
  <c r="N67" i="17"/>
  <c r="O67" i="17"/>
  <c r="P67" i="17"/>
  <c r="P68" i="17" s="1"/>
  <c r="Q67" i="17"/>
  <c r="R67" i="17"/>
  <c r="R70" i="17" s="1"/>
  <c r="S67" i="17"/>
  <c r="X67" i="17"/>
  <c r="Y67" i="17"/>
  <c r="Z67" i="17"/>
  <c r="AA67" i="17"/>
  <c r="AB67" i="17"/>
  <c r="AC67" i="17"/>
  <c r="AD67" i="17"/>
  <c r="AD70" i="17" s="1"/>
  <c r="AE67" i="17"/>
  <c r="AE71" i="17" s="1"/>
  <c r="N72" i="17"/>
  <c r="O72" i="17"/>
  <c r="P72" i="17"/>
  <c r="P73" i="17" s="1"/>
  <c r="Q72" i="17"/>
  <c r="Q76" i="17" s="1"/>
  <c r="R72" i="17"/>
  <c r="S72" i="17"/>
  <c r="X72" i="17"/>
  <c r="Y72" i="17"/>
  <c r="Y74" i="17" s="1"/>
  <c r="Z72" i="17"/>
  <c r="Z76" i="17" s="1"/>
  <c r="AA72" i="17"/>
  <c r="AB72" i="17"/>
  <c r="AF72" i="17" s="1"/>
  <c r="AC72" i="17"/>
  <c r="AD72" i="17"/>
  <c r="AE72" i="17"/>
  <c r="AE76" i="17" s="1"/>
  <c r="N77" i="17"/>
  <c r="O77" i="17"/>
  <c r="P77" i="17"/>
  <c r="P80" i="17" s="1"/>
  <c r="Q77" i="17"/>
  <c r="R77" i="17"/>
  <c r="S77" i="17"/>
  <c r="X77" i="17"/>
  <c r="Y77" i="17"/>
  <c r="Z77" i="17"/>
  <c r="AA77" i="17"/>
  <c r="AB77" i="17"/>
  <c r="AC77" i="17"/>
  <c r="AD77" i="17"/>
  <c r="AE77" i="17"/>
  <c r="N82" i="17"/>
  <c r="O82" i="17"/>
  <c r="P82" i="17"/>
  <c r="Q82" i="17"/>
  <c r="R82" i="17"/>
  <c r="R83" i="17" s="1"/>
  <c r="S82" i="17"/>
  <c r="S84" i="17" s="1"/>
  <c r="X82" i="17"/>
  <c r="X85" i="17" s="1"/>
  <c r="Y82" i="17"/>
  <c r="Y86" i="17" s="1"/>
  <c r="Z82" i="17"/>
  <c r="AA82" i="17"/>
  <c r="AB82" i="17"/>
  <c r="AF82" i="17" s="1"/>
  <c r="AC82" i="17"/>
  <c r="AD82" i="17"/>
  <c r="AE82" i="17"/>
  <c r="N87" i="17"/>
  <c r="O87" i="17"/>
  <c r="P87" i="17"/>
  <c r="P91" i="17" s="1"/>
  <c r="Q87" i="17"/>
  <c r="R87" i="17"/>
  <c r="S87" i="17"/>
  <c r="X87" i="17"/>
  <c r="Y87" i="17"/>
  <c r="Z87" i="17"/>
  <c r="Z88" i="17" s="1"/>
  <c r="AA87" i="17"/>
  <c r="AB87" i="17"/>
  <c r="AF87" i="17" s="1"/>
  <c r="AC87" i="17"/>
  <c r="AD87" i="17"/>
  <c r="AE87" i="17"/>
  <c r="AE91" i="17" s="1"/>
  <c r="N92" i="17"/>
  <c r="O92" i="17"/>
  <c r="P92" i="17"/>
  <c r="Q92" i="17"/>
  <c r="R92" i="17"/>
  <c r="S92" i="17"/>
  <c r="X92" i="17"/>
  <c r="Y92" i="17"/>
  <c r="Z92" i="17"/>
  <c r="AA92" i="17"/>
  <c r="AB92" i="17"/>
  <c r="AF92" i="17" s="1"/>
  <c r="AC92" i="17"/>
  <c r="AD92" i="17"/>
  <c r="AE92" i="17"/>
  <c r="N97" i="17"/>
  <c r="N98" i="17" s="1"/>
  <c r="O97" i="17"/>
  <c r="P97" i="17"/>
  <c r="Q97" i="17"/>
  <c r="R97" i="17"/>
  <c r="S97" i="17"/>
  <c r="X97" i="17"/>
  <c r="Y97" i="17"/>
  <c r="Z97" i="17"/>
  <c r="AA97" i="17"/>
  <c r="AB97" i="17"/>
  <c r="AF97" i="17" s="1"/>
  <c r="AC97" i="17"/>
  <c r="AD97" i="17"/>
  <c r="AE97" i="17"/>
  <c r="N102" i="17"/>
  <c r="O102" i="17"/>
  <c r="P102" i="17"/>
  <c r="Q102" i="17"/>
  <c r="R102" i="17"/>
  <c r="R103" i="17" s="1"/>
  <c r="S102" i="17"/>
  <c r="S104" i="17" s="1"/>
  <c r="X102" i="17"/>
  <c r="Y102" i="17"/>
  <c r="Y106" i="17" s="1"/>
  <c r="Z102" i="17"/>
  <c r="AA102" i="17"/>
  <c r="AB102" i="17"/>
  <c r="AF102" i="17" s="1"/>
  <c r="AC102" i="17"/>
  <c r="AD102" i="17"/>
  <c r="AE102" i="17"/>
  <c r="N107" i="17"/>
  <c r="O107" i="17"/>
  <c r="P107" i="17"/>
  <c r="Q107" i="17"/>
  <c r="R107" i="17"/>
  <c r="S107" i="17"/>
  <c r="X107" i="17"/>
  <c r="Y107" i="17"/>
  <c r="Z107" i="17"/>
  <c r="Z108" i="17" s="1"/>
  <c r="AA107" i="17"/>
  <c r="AB107" i="17"/>
  <c r="AF107" i="17" s="1"/>
  <c r="AC107" i="17"/>
  <c r="AD107" i="17"/>
  <c r="AE107" i="17"/>
  <c r="N112" i="17"/>
  <c r="O112" i="17"/>
  <c r="P112" i="17"/>
  <c r="Q112" i="17"/>
  <c r="R112" i="17"/>
  <c r="S112" i="17"/>
  <c r="X112" i="17"/>
  <c r="Y112" i="17"/>
  <c r="Z112" i="17"/>
  <c r="AA112" i="17"/>
  <c r="AB112" i="17"/>
  <c r="AF112" i="17" s="1"/>
  <c r="AC112" i="17"/>
  <c r="AD112" i="17"/>
  <c r="AE112" i="17"/>
  <c r="AB2" i="17"/>
  <c r="AE2" i="17"/>
  <c r="AE3" i="17" s="1"/>
  <c r="AD2" i="17"/>
  <c r="AD3" i="17" s="1"/>
  <c r="AC2" i="17"/>
  <c r="AC4" i="17" s="1"/>
  <c r="AA2" i="17"/>
  <c r="AA6" i="17" s="1"/>
  <c r="Z2" i="17"/>
  <c r="Z5" i="17" s="1"/>
  <c r="Y2" i="17"/>
  <c r="Y4" i="17" s="1"/>
  <c r="X2" i="17"/>
  <c r="X3" i="17" s="1"/>
  <c r="S2" i="17"/>
  <c r="S6" i="17" s="1"/>
  <c r="R2" i="17"/>
  <c r="R6" i="17" s="1"/>
  <c r="Q2" i="17"/>
  <c r="Q6" i="17" s="1"/>
  <c r="P2" i="17"/>
  <c r="P6" i="17" s="1"/>
  <c r="O2" i="17"/>
  <c r="O5" i="17" s="1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8" i="8"/>
  <c r="AB63" i="17" l="1"/>
  <c r="AF62" i="17"/>
  <c r="AB43" i="17"/>
  <c r="AF42" i="17"/>
  <c r="AF104" i="17"/>
  <c r="AF103" i="17"/>
  <c r="AF106" i="17"/>
  <c r="AF105" i="17"/>
  <c r="AB28" i="17"/>
  <c r="AF27" i="17"/>
  <c r="AF96" i="17"/>
  <c r="AF94" i="17"/>
  <c r="AF93" i="17"/>
  <c r="AF95" i="17"/>
  <c r="AF33" i="17"/>
  <c r="AF34" i="17"/>
  <c r="AF35" i="17"/>
  <c r="AF36" i="17"/>
  <c r="AF98" i="17"/>
  <c r="AF99" i="17"/>
  <c r="AF100" i="17"/>
  <c r="AF101" i="17"/>
  <c r="AB80" i="17"/>
  <c r="AF77" i="17"/>
  <c r="AB58" i="17"/>
  <c r="AF57" i="17"/>
  <c r="AB38" i="17"/>
  <c r="AF37" i="17"/>
  <c r="AB25" i="17"/>
  <c r="AF22" i="17"/>
  <c r="AF194" i="17"/>
  <c r="AF195" i="17"/>
  <c r="AF193" i="17"/>
  <c r="AF196" i="17"/>
  <c r="AF116" i="17"/>
  <c r="AF113" i="17"/>
  <c r="AF114" i="17"/>
  <c r="AF115" i="17"/>
  <c r="AF73" i="17"/>
  <c r="AF74" i="17"/>
  <c r="AF75" i="17"/>
  <c r="AF76" i="17"/>
  <c r="AF56" i="17"/>
  <c r="AF55" i="17"/>
  <c r="AF54" i="17"/>
  <c r="AF53" i="17"/>
  <c r="AF19" i="17"/>
  <c r="AF20" i="17"/>
  <c r="AF18" i="17"/>
  <c r="AF21" i="17"/>
  <c r="AF136" i="17"/>
  <c r="AF135" i="17"/>
  <c r="AF133" i="17"/>
  <c r="AF134" i="17"/>
  <c r="AB3" i="17"/>
  <c r="AF2" i="17"/>
  <c r="AF6" i="17" s="1"/>
  <c r="AF120" i="17"/>
  <c r="AF119" i="17"/>
  <c r="AF118" i="17"/>
  <c r="AF121" i="17"/>
  <c r="AF84" i="17"/>
  <c r="AF83" i="17"/>
  <c r="AF86" i="17"/>
  <c r="AF85" i="17"/>
  <c r="AF176" i="17"/>
  <c r="AF174" i="17"/>
  <c r="AF175" i="17"/>
  <c r="AF173" i="17"/>
  <c r="AF168" i="17"/>
  <c r="AF171" i="17"/>
  <c r="AF169" i="17"/>
  <c r="AF170" i="17"/>
  <c r="AB68" i="17"/>
  <c r="AF67" i="17"/>
  <c r="AB48" i="17"/>
  <c r="AF47" i="17"/>
  <c r="AB10" i="17"/>
  <c r="AF7" i="17"/>
  <c r="AB15" i="17"/>
  <c r="AF12" i="17"/>
  <c r="AF153" i="17"/>
  <c r="AF155" i="17"/>
  <c r="AF154" i="17"/>
  <c r="AF156" i="17"/>
  <c r="AF204" i="17"/>
  <c r="AF206" i="17"/>
  <c r="AF203" i="17"/>
  <c r="AF205" i="17"/>
  <c r="AF181" i="17"/>
  <c r="AF178" i="17"/>
  <c r="AF179" i="17"/>
  <c r="AF180" i="17"/>
  <c r="AF108" i="17"/>
  <c r="AF111" i="17"/>
  <c r="AF109" i="17"/>
  <c r="AF110" i="17"/>
  <c r="AF88" i="17"/>
  <c r="AF89" i="17"/>
  <c r="AF91" i="17"/>
  <c r="AF90" i="17"/>
  <c r="AD108" i="19"/>
  <c r="X98" i="19"/>
  <c r="AB98" i="19"/>
  <c r="Q103" i="19"/>
  <c r="V113" i="19"/>
  <c r="AF98" i="19"/>
  <c r="Y103" i="19"/>
  <c r="Z108" i="19"/>
  <c r="AA113" i="19"/>
  <c r="AE113" i="19"/>
  <c r="AK108" i="19"/>
  <c r="P98" i="19"/>
  <c r="AC103" i="19"/>
  <c r="U108" i="19"/>
  <c r="AC115" i="17"/>
  <c r="AC114" i="17"/>
  <c r="AC113" i="17"/>
  <c r="AC116" i="17"/>
  <c r="S113" i="17"/>
  <c r="S116" i="17"/>
  <c r="S115" i="17"/>
  <c r="S114" i="17"/>
  <c r="AB116" i="17"/>
  <c r="AB114" i="17"/>
  <c r="AB115" i="17"/>
  <c r="AB113" i="17"/>
  <c r="R114" i="17"/>
  <c r="R113" i="17"/>
  <c r="R116" i="17"/>
  <c r="R115" i="17"/>
  <c r="AA113" i="17"/>
  <c r="AA115" i="17"/>
  <c r="AA116" i="17"/>
  <c r="AA114" i="17"/>
  <c r="Q115" i="17"/>
  <c r="Q114" i="17"/>
  <c r="Q113" i="17"/>
  <c r="Q116" i="17"/>
  <c r="Y115" i="17"/>
  <c r="Y113" i="17"/>
  <c r="Y114" i="17"/>
  <c r="Y116" i="17"/>
  <c r="O113" i="17"/>
  <c r="O115" i="17"/>
  <c r="O116" i="17"/>
  <c r="O114" i="17"/>
  <c r="X116" i="17"/>
  <c r="X115" i="17"/>
  <c r="X114" i="17"/>
  <c r="X113" i="17"/>
  <c r="N114" i="17"/>
  <c r="N116" i="17"/>
  <c r="N113" i="17"/>
  <c r="N115" i="17"/>
  <c r="AE113" i="17"/>
  <c r="AE115" i="17"/>
  <c r="AE116" i="17"/>
  <c r="AE114" i="17"/>
  <c r="AD114" i="17"/>
  <c r="AD113" i="17"/>
  <c r="AD116" i="17"/>
  <c r="AD115" i="17"/>
  <c r="Z114" i="17"/>
  <c r="Z116" i="17"/>
  <c r="Z113" i="17"/>
  <c r="Z115" i="17"/>
  <c r="P116" i="17"/>
  <c r="P114" i="17"/>
  <c r="P115" i="17"/>
  <c r="P113" i="17"/>
  <c r="AC21" i="17"/>
  <c r="AE4" i="17"/>
  <c r="AC3" i="17"/>
  <c r="O36" i="17"/>
  <c r="P4" i="17"/>
  <c r="AE29" i="17"/>
  <c r="X6" i="17"/>
  <c r="Q31" i="17"/>
  <c r="X4" i="17"/>
  <c r="N23" i="17"/>
  <c r="AD8" i="17"/>
  <c r="Z6" i="17"/>
  <c r="P10" i="17"/>
  <c r="S34" i="17"/>
  <c r="Z3" i="17"/>
  <c r="X25" i="17"/>
  <c r="AE6" i="17"/>
  <c r="AC5" i="17"/>
  <c r="R4" i="17"/>
  <c r="Z13" i="17"/>
  <c r="S19" i="17"/>
  <c r="AC108" i="17"/>
  <c r="AC110" i="17"/>
  <c r="AC109" i="17"/>
  <c r="Y108" i="17"/>
  <c r="Y110" i="17"/>
  <c r="Y109" i="17"/>
  <c r="Y111" i="17"/>
  <c r="S110" i="17"/>
  <c r="S108" i="17"/>
  <c r="S111" i="17"/>
  <c r="S109" i="17"/>
  <c r="O110" i="17"/>
  <c r="O108" i="17"/>
  <c r="O111" i="17"/>
  <c r="O109" i="17"/>
  <c r="AD104" i="17"/>
  <c r="AD106" i="17"/>
  <c r="AD105" i="17"/>
  <c r="AD103" i="17"/>
  <c r="Z104" i="17"/>
  <c r="Z106" i="17"/>
  <c r="Z105" i="17"/>
  <c r="Z103" i="17"/>
  <c r="P106" i="17"/>
  <c r="P104" i="17"/>
  <c r="P103" i="17"/>
  <c r="P105" i="17"/>
  <c r="AE100" i="17"/>
  <c r="AE98" i="17"/>
  <c r="AE101" i="17"/>
  <c r="AE99" i="17"/>
  <c r="AA100" i="17"/>
  <c r="AA98" i="17"/>
  <c r="AA101" i="17"/>
  <c r="AA99" i="17"/>
  <c r="Q98" i="17"/>
  <c r="Q100" i="17"/>
  <c r="Q99" i="17"/>
  <c r="AB96" i="17"/>
  <c r="AB94" i="17"/>
  <c r="AB93" i="17"/>
  <c r="AB95" i="17"/>
  <c r="X96" i="17"/>
  <c r="X94" i="17"/>
  <c r="X93" i="17"/>
  <c r="X95" i="17"/>
  <c r="R94" i="17"/>
  <c r="R96" i="17"/>
  <c r="R95" i="17"/>
  <c r="R93" i="17"/>
  <c r="N94" i="17"/>
  <c r="N96" i="17"/>
  <c r="N95" i="17"/>
  <c r="N93" i="17"/>
  <c r="AC90" i="17"/>
  <c r="AC91" i="17"/>
  <c r="AC88" i="17"/>
  <c r="Y90" i="17"/>
  <c r="Y88" i="17"/>
  <c r="Y89" i="17"/>
  <c r="Y91" i="17"/>
  <c r="S90" i="17"/>
  <c r="S88" i="17"/>
  <c r="S91" i="17"/>
  <c r="S89" i="17"/>
  <c r="O91" i="17"/>
  <c r="O88" i="17"/>
  <c r="O90" i="17"/>
  <c r="AD84" i="17"/>
  <c r="AD86" i="17"/>
  <c r="AD85" i="17"/>
  <c r="Z84" i="17"/>
  <c r="Z86" i="17"/>
  <c r="Z85" i="17"/>
  <c r="Z83" i="17"/>
  <c r="P86" i="17"/>
  <c r="P84" i="17"/>
  <c r="P83" i="17"/>
  <c r="P85" i="17"/>
  <c r="AE80" i="17"/>
  <c r="AE78" i="17"/>
  <c r="AE81" i="17"/>
  <c r="AE79" i="17"/>
  <c r="AA80" i="17"/>
  <c r="AA81" i="17"/>
  <c r="AA79" i="17"/>
  <c r="Q78" i="17"/>
  <c r="Q80" i="17"/>
  <c r="Q79" i="17"/>
  <c r="AB76" i="17"/>
  <c r="AB74" i="17"/>
  <c r="AB75" i="17"/>
  <c r="X76" i="17"/>
  <c r="X74" i="17"/>
  <c r="X75" i="17"/>
  <c r="R76" i="17"/>
  <c r="R74" i="17"/>
  <c r="R73" i="17"/>
  <c r="N74" i="17"/>
  <c r="N76" i="17"/>
  <c r="N73" i="17"/>
  <c r="AC70" i="17"/>
  <c r="AC68" i="17"/>
  <c r="AC71" i="17"/>
  <c r="Y70" i="17"/>
  <c r="Y68" i="17"/>
  <c r="Y71" i="17"/>
  <c r="S68" i="17"/>
  <c r="S70" i="17"/>
  <c r="S69" i="17"/>
  <c r="O68" i="17"/>
  <c r="O70" i="17"/>
  <c r="O69" i="17"/>
  <c r="AD66" i="17"/>
  <c r="AD64" i="17"/>
  <c r="AD63" i="17"/>
  <c r="Z66" i="17"/>
  <c r="Z64" i="17"/>
  <c r="Z63" i="17"/>
  <c r="P64" i="17"/>
  <c r="P66" i="17"/>
  <c r="P65" i="17"/>
  <c r="AE58" i="17"/>
  <c r="AE60" i="17"/>
  <c r="AE59" i="17"/>
  <c r="AA58" i="17"/>
  <c r="AA60" i="17"/>
  <c r="AA59" i="17"/>
  <c r="Q60" i="17"/>
  <c r="Q58" i="17"/>
  <c r="Q61" i="17"/>
  <c r="AB54" i="17"/>
  <c r="AB56" i="17"/>
  <c r="AB55" i="17"/>
  <c r="X54" i="17"/>
  <c r="X56" i="17"/>
  <c r="X55" i="17"/>
  <c r="R56" i="17"/>
  <c r="R54" i="17"/>
  <c r="R53" i="17"/>
  <c r="N56" i="17"/>
  <c r="N54" i="17"/>
  <c r="N53" i="17"/>
  <c r="AC50" i="17"/>
  <c r="AC48" i="17"/>
  <c r="AC51" i="17"/>
  <c r="Y50" i="17"/>
  <c r="Y48" i="17"/>
  <c r="Y51" i="17"/>
  <c r="S48" i="17"/>
  <c r="S50" i="17"/>
  <c r="S49" i="17"/>
  <c r="O48" i="17"/>
  <c r="O50" i="17"/>
  <c r="O49" i="17"/>
  <c r="AD46" i="17"/>
  <c r="AD44" i="17"/>
  <c r="AD43" i="17"/>
  <c r="Z46" i="17"/>
  <c r="Z44" i="17"/>
  <c r="Z43" i="17"/>
  <c r="P44" i="17"/>
  <c r="P46" i="17"/>
  <c r="P45" i="17"/>
  <c r="AE38" i="17"/>
  <c r="AE40" i="17"/>
  <c r="AE39" i="17"/>
  <c r="AA38" i="17"/>
  <c r="AA40" i="17"/>
  <c r="AA39" i="17"/>
  <c r="Q40" i="17"/>
  <c r="Q38" i="17"/>
  <c r="Q41" i="17"/>
  <c r="AB34" i="17"/>
  <c r="AB36" i="17"/>
  <c r="X35" i="17"/>
  <c r="X34" i="17"/>
  <c r="R36" i="17"/>
  <c r="R35" i="17"/>
  <c r="R34" i="17"/>
  <c r="N36" i="17"/>
  <c r="N34" i="17"/>
  <c r="AC8" i="17"/>
  <c r="AC10" i="17"/>
  <c r="Y8" i="17"/>
  <c r="Y10" i="17"/>
  <c r="S10" i="17"/>
  <c r="S8" i="17"/>
  <c r="O10" i="17"/>
  <c r="O8" i="17"/>
  <c r="AD29" i="17"/>
  <c r="AD31" i="17"/>
  <c r="Z29" i="17"/>
  <c r="Z31" i="17"/>
  <c r="P31" i="17"/>
  <c r="P29" i="17"/>
  <c r="AE25" i="17"/>
  <c r="AE23" i="17"/>
  <c r="AA25" i="17"/>
  <c r="AA23" i="17"/>
  <c r="Q23" i="17"/>
  <c r="Q25" i="17"/>
  <c r="AB21" i="17"/>
  <c r="AB19" i="17"/>
  <c r="X21" i="17"/>
  <c r="X19" i="17"/>
  <c r="R19" i="17"/>
  <c r="R21" i="17"/>
  <c r="N19" i="17"/>
  <c r="N21" i="17"/>
  <c r="AC13" i="17"/>
  <c r="AC15" i="17"/>
  <c r="Y13" i="17"/>
  <c r="Y15" i="17"/>
  <c r="S15" i="17"/>
  <c r="S13" i="17"/>
  <c r="O15" i="17"/>
  <c r="O13" i="17"/>
  <c r="AD6" i="17"/>
  <c r="Y5" i="17"/>
  <c r="AA4" i="17"/>
  <c r="S3" i="17"/>
  <c r="Q5" i="17"/>
  <c r="O3" i="17"/>
  <c r="O9" i="17"/>
  <c r="Q11" i="17"/>
  <c r="AC11" i="17"/>
  <c r="S14" i="17"/>
  <c r="Y16" i="17"/>
  <c r="N18" i="17"/>
  <c r="P20" i="17"/>
  <c r="AB20" i="17"/>
  <c r="AE24" i="17"/>
  <c r="Y26" i="17"/>
  <c r="Z28" i="17"/>
  <c r="P30" i="17"/>
  <c r="AB30" i="17"/>
  <c r="R33" i="17"/>
  <c r="N35" i="17"/>
  <c r="AB35" i="17"/>
  <c r="X36" i="17"/>
  <c r="Q39" i="17"/>
  <c r="Z45" i="17"/>
  <c r="AC49" i="17"/>
  <c r="N55" i="17"/>
  <c r="Q59" i="17"/>
  <c r="Z65" i="17"/>
  <c r="AC69" i="17"/>
  <c r="N75" i="17"/>
  <c r="AA78" i="17"/>
  <c r="Q101" i="17"/>
  <c r="AC111" i="17"/>
  <c r="AB111" i="17"/>
  <c r="AB109" i="17"/>
  <c r="AB108" i="17"/>
  <c r="X111" i="17"/>
  <c r="X109" i="17"/>
  <c r="X108" i="17"/>
  <c r="X110" i="17"/>
  <c r="R109" i="17"/>
  <c r="R111" i="17"/>
  <c r="R110" i="17"/>
  <c r="R108" i="17"/>
  <c r="N109" i="17"/>
  <c r="N111" i="17"/>
  <c r="N110" i="17"/>
  <c r="N108" i="17"/>
  <c r="AC103" i="17"/>
  <c r="AC105" i="17"/>
  <c r="AC104" i="17"/>
  <c r="AC106" i="17"/>
  <c r="Y103" i="17"/>
  <c r="Y105" i="17"/>
  <c r="Y104" i="17"/>
  <c r="S105" i="17"/>
  <c r="S103" i="17"/>
  <c r="S106" i="17"/>
  <c r="O105" i="17"/>
  <c r="O103" i="17"/>
  <c r="O106" i="17"/>
  <c r="O104" i="17"/>
  <c r="AD99" i="17"/>
  <c r="AD101" i="17"/>
  <c r="AD100" i="17"/>
  <c r="AD98" i="17"/>
  <c r="Z99" i="17"/>
  <c r="Z101" i="17"/>
  <c r="Z100" i="17"/>
  <c r="Z98" i="17"/>
  <c r="P101" i="17"/>
  <c r="P99" i="17"/>
  <c r="P98" i="17"/>
  <c r="AE95" i="17"/>
  <c r="AE93" i="17"/>
  <c r="AE96" i="17"/>
  <c r="AA95" i="17"/>
  <c r="AA93" i="17"/>
  <c r="AA96" i="17"/>
  <c r="AA94" i="17"/>
  <c r="Q93" i="17"/>
  <c r="Q95" i="17"/>
  <c r="Q94" i="17"/>
  <c r="Q96" i="17"/>
  <c r="AB89" i="17"/>
  <c r="AB90" i="17"/>
  <c r="AB91" i="17"/>
  <c r="AB88" i="17"/>
  <c r="X89" i="17"/>
  <c r="X91" i="17"/>
  <c r="X88" i="17"/>
  <c r="R91" i="17"/>
  <c r="R89" i="17"/>
  <c r="R90" i="17"/>
  <c r="R88" i="17"/>
  <c r="N91" i="17"/>
  <c r="N90" i="17"/>
  <c r="N89" i="17"/>
  <c r="AC83" i="17"/>
  <c r="AC85" i="17"/>
  <c r="AC84" i="17"/>
  <c r="AC86" i="17"/>
  <c r="Y83" i="17"/>
  <c r="Y85" i="17"/>
  <c r="Y84" i="17"/>
  <c r="S85" i="17"/>
  <c r="S83" i="17"/>
  <c r="S86" i="17"/>
  <c r="O85" i="17"/>
  <c r="O83" i="17"/>
  <c r="O86" i="17"/>
  <c r="O84" i="17"/>
  <c r="AD79" i="17"/>
  <c r="AD81" i="17"/>
  <c r="AD80" i="17"/>
  <c r="AD78" i="17"/>
  <c r="Z79" i="17"/>
  <c r="Z81" i="17"/>
  <c r="Z80" i="17"/>
  <c r="Z78" i="17"/>
  <c r="P81" i="17"/>
  <c r="P78" i="17"/>
  <c r="P79" i="17"/>
  <c r="AE75" i="17"/>
  <c r="AE73" i="17"/>
  <c r="AE74" i="17"/>
  <c r="AA73" i="17"/>
  <c r="AA76" i="17"/>
  <c r="AA75" i="17"/>
  <c r="AA74" i="17"/>
  <c r="Q75" i="17"/>
  <c r="Q73" i="17"/>
  <c r="AB69" i="17"/>
  <c r="AB71" i="17"/>
  <c r="AB70" i="17"/>
  <c r="X69" i="17"/>
  <c r="X71" i="17"/>
  <c r="X70" i="17"/>
  <c r="R71" i="17"/>
  <c r="R69" i="17"/>
  <c r="R68" i="17"/>
  <c r="N71" i="17"/>
  <c r="N69" i="17"/>
  <c r="N68" i="17"/>
  <c r="AC65" i="17"/>
  <c r="AC63" i="17"/>
  <c r="AC66" i="17"/>
  <c r="Y65" i="17"/>
  <c r="Y63" i="17"/>
  <c r="Y66" i="17"/>
  <c r="S63" i="17"/>
  <c r="S65" i="17"/>
  <c r="S64" i="17"/>
  <c r="O63" i="17"/>
  <c r="O65" i="17"/>
  <c r="O64" i="17"/>
  <c r="AD61" i="17"/>
  <c r="AD59" i="17"/>
  <c r="AD58" i="17"/>
  <c r="Z61" i="17"/>
  <c r="Z59" i="17"/>
  <c r="Z58" i="17"/>
  <c r="P59" i="17"/>
  <c r="P61" i="17"/>
  <c r="P60" i="17"/>
  <c r="AE53" i="17"/>
  <c r="AE55" i="17"/>
  <c r="AE54" i="17"/>
  <c r="AA53" i="17"/>
  <c r="AA55" i="17"/>
  <c r="AA54" i="17"/>
  <c r="Q55" i="17"/>
  <c r="Q53" i="17"/>
  <c r="Q56" i="17"/>
  <c r="AB49" i="17"/>
  <c r="AB51" i="17"/>
  <c r="AB50" i="17"/>
  <c r="X49" i="17"/>
  <c r="X51" i="17"/>
  <c r="X50" i="17"/>
  <c r="R51" i="17"/>
  <c r="R49" i="17"/>
  <c r="R48" i="17"/>
  <c r="N51" i="17"/>
  <c r="N49" i="17"/>
  <c r="N48" i="17"/>
  <c r="AC45" i="17"/>
  <c r="AC43" i="17"/>
  <c r="AC46" i="17"/>
  <c r="Y45" i="17"/>
  <c r="Y43" i="17"/>
  <c r="Y46" i="17"/>
  <c r="S43" i="17"/>
  <c r="S45" i="17"/>
  <c r="S44" i="17"/>
  <c r="O43" i="17"/>
  <c r="O45" i="17"/>
  <c r="O44" i="17"/>
  <c r="AD41" i="17"/>
  <c r="AD39" i="17"/>
  <c r="AD38" i="17"/>
  <c r="Z41" i="17"/>
  <c r="Z39" i="17"/>
  <c r="Z38" i="17"/>
  <c r="P39" i="17"/>
  <c r="P41" i="17"/>
  <c r="P40" i="17"/>
  <c r="AE34" i="17"/>
  <c r="AE36" i="17"/>
  <c r="AE33" i="17"/>
  <c r="AA35" i="17"/>
  <c r="AA33" i="17"/>
  <c r="Q35" i="17"/>
  <c r="Q33" i="17"/>
  <c r="AB11" i="17"/>
  <c r="AB9" i="17"/>
  <c r="X11" i="17"/>
  <c r="X9" i="17"/>
  <c r="R9" i="17"/>
  <c r="R11" i="17"/>
  <c r="N9" i="17"/>
  <c r="N11" i="17"/>
  <c r="AC28" i="17"/>
  <c r="AC30" i="17"/>
  <c r="Y28" i="17"/>
  <c r="Y30" i="17"/>
  <c r="S30" i="17"/>
  <c r="S28" i="17"/>
  <c r="O30" i="17"/>
  <c r="O28" i="17"/>
  <c r="AD24" i="17"/>
  <c r="AD26" i="17"/>
  <c r="Z24" i="17"/>
  <c r="Z26" i="17"/>
  <c r="P26" i="17"/>
  <c r="P24" i="17"/>
  <c r="AE20" i="17"/>
  <c r="AE18" i="17"/>
  <c r="AA20" i="17"/>
  <c r="AA18" i="17"/>
  <c r="Q18" i="17"/>
  <c r="Q20" i="17"/>
  <c r="AB16" i="17"/>
  <c r="AB14" i="17"/>
  <c r="X16" i="17"/>
  <c r="X14" i="17"/>
  <c r="R14" i="17"/>
  <c r="R16" i="17"/>
  <c r="N14" i="17"/>
  <c r="N16" i="17"/>
  <c r="AF4" i="17"/>
  <c r="AE5" i="17"/>
  <c r="AC6" i="17"/>
  <c r="Y6" i="17"/>
  <c r="AB5" i="17"/>
  <c r="X5" i="17"/>
  <c r="Z4" i="17"/>
  <c r="AA3" i="17"/>
  <c r="S4" i="17"/>
  <c r="R5" i="17"/>
  <c r="P3" i="17"/>
  <c r="AB8" i="17"/>
  <c r="AC9" i="17"/>
  <c r="R10" i="17"/>
  <c r="S11" i="17"/>
  <c r="X13" i="17"/>
  <c r="Y14" i="17"/>
  <c r="N15" i="17"/>
  <c r="O16" i="17"/>
  <c r="AB18" i="17"/>
  <c r="Q19" i="17"/>
  <c r="R20" i="17"/>
  <c r="AE21" i="17"/>
  <c r="Z25" i="17"/>
  <c r="AA26" i="17"/>
  <c r="P28" i="17"/>
  <c r="AC29" i="17"/>
  <c r="AD30" i="17"/>
  <c r="S31" i="17"/>
  <c r="X33" i="17"/>
  <c r="AE35" i="17"/>
  <c r="AA36" i="17"/>
  <c r="Z40" i="17"/>
  <c r="AA41" i="17"/>
  <c r="AC44" i="17"/>
  <c r="AD45" i="17"/>
  <c r="N50" i="17"/>
  <c r="O51" i="17"/>
  <c r="Q54" i="17"/>
  <c r="R55" i="17"/>
  <c r="Z60" i="17"/>
  <c r="AA61" i="17"/>
  <c r="AC64" i="17"/>
  <c r="AD65" i="17"/>
  <c r="N70" i="17"/>
  <c r="O71" i="17"/>
  <c r="Q74" i="17"/>
  <c r="R75" i="17"/>
  <c r="AD83" i="17"/>
  <c r="O89" i="17"/>
  <c r="O6" i="17"/>
  <c r="O4" i="17"/>
  <c r="AE110" i="17"/>
  <c r="AE108" i="17"/>
  <c r="AE111" i="17"/>
  <c r="AE109" i="17"/>
  <c r="AA110" i="17"/>
  <c r="AA108" i="17"/>
  <c r="AA111" i="17"/>
  <c r="Q108" i="17"/>
  <c r="Q110" i="17"/>
  <c r="Q109" i="17"/>
  <c r="Q111" i="17"/>
  <c r="AB106" i="17"/>
  <c r="AB104" i="17"/>
  <c r="AB103" i="17"/>
  <c r="AB105" i="17"/>
  <c r="X106" i="17"/>
  <c r="X104" i="17"/>
  <c r="X103" i="17"/>
  <c r="R104" i="17"/>
  <c r="R106" i="17"/>
  <c r="R105" i="17"/>
  <c r="N104" i="17"/>
  <c r="N106" i="17"/>
  <c r="N105" i="17"/>
  <c r="N103" i="17"/>
  <c r="AC98" i="17"/>
  <c r="AC100" i="17"/>
  <c r="AC99" i="17"/>
  <c r="AC101" i="17"/>
  <c r="Y98" i="17"/>
  <c r="Y100" i="17"/>
  <c r="Y99" i="17"/>
  <c r="Y101" i="17"/>
  <c r="S100" i="17"/>
  <c r="S98" i="17"/>
  <c r="S101" i="17"/>
  <c r="S99" i="17"/>
  <c r="O100" i="17"/>
  <c r="O98" i="17"/>
  <c r="O101" i="17"/>
  <c r="AD94" i="17"/>
  <c r="AD96" i="17"/>
  <c r="AD95" i="17"/>
  <c r="Z94" i="17"/>
  <c r="Z96" i="17"/>
  <c r="Z95" i="17"/>
  <c r="Z93" i="17"/>
  <c r="P96" i="17"/>
  <c r="P94" i="17"/>
  <c r="P93" i="17"/>
  <c r="P95" i="17"/>
  <c r="AE90" i="17"/>
  <c r="AE88" i="17"/>
  <c r="AE89" i="17"/>
  <c r="AA89" i="17"/>
  <c r="AA91" i="17"/>
  <c r="AA88" i="17"/>
  <c r="AA90" i="17"/>
  <c r="Q90" i="17"/>
  <c r="Q88" i="17"/>
  <c r="Q91" i="17"/>
  <c r="Q89" i="17"/>
  <c r="AB86" i="17"/>
  <c r="AB84" i="17"/>
  <c r="AB83" i="17"/>
  <c r="AB85" i="17"/>
  <c r="X86" i="17"/>
  <c r="X84" i="17"/>
  <c r="X83" i="17"/>
  <c r="R84" i="17"/>
  <c r="R86" i="17"/>
  <c r="R85" i="17"/>
  <c r="N84" i="17"/>
  <c r="N86" i="17"/>
  <c r="N85" i="17"/>
  <c r="N83" i="17"/>
  <c r="AC78" i="17"/>
  <c r="AC80" i="17"/>
  <c r="AC79" i="17"/>
  <c r="Y78" i="17"/>
  <c r="Y80" i="17"/>
  <c r="Y81" i="17"/>
  <c r="Y79" i="17"/>
  <c r="S80" i="17"/>
  <c r="S81" i="17"/>
  <c r="S78" i="17"/>
  <c r="O80" i="17"/>
  <c r="O81" i="17"/>
  <c r="O79" i="17"/>
  <c r="O78" i="17"/>
  <c r="AD76" i="17"/>
  <c r="AD74" i="17"/>
  <c r="AD73" i="17"/>
  <c r="Z74" i="17"/>
  <c r="Z73" i="17"/>
  <c r="P76" i="17"/>
  <c r="P74" i="17"/>
  <c r="P75" i="17"/>
  <c r="AE68" i="17"/>
  <c r="AE70" i="17"/>
  <c r="AE69" i="17"/>
  <c r="AA68" i="17"/>
  <c r="AA70" i="17"/>
  <c r="AA69" i="17"/>
  <c r="Q70" i="17"/>
  <c r="Q68" i="17"/>
  <c r="Q71" i="17"/>
  <c r="AB64" i="17"/>
  <c r="AB66" i="17"/>
  <c r="AB65" i="17"/>
  <c r="X64" i="17"/>
  <c r="X66" i="17"/>
  <c r="X65" i="17"/>
  <c r="R66" i="17"/>
  <c r="R64" i="17"/>
  <c r="R63" i="17"/>
  <c r="N66" i="17"/>
  <c r="N64" i="17"/>
  <c r="N63" i="17"/>
  <c r="AC60" i="17"/>
  <c r="AC58" i="17"/>
  <c r="AC61" i="17"/>
  <c r="Y60" i="17"/>
  <c r="Y58" i="17"/>
  <c r="Y61" i="17"/>
  <c r="S58" i="17"/>
  <c r="S60" i="17"/>
  <c r="S59" i="17"/>
  <c r="O58" i="17"/>
  <c r="O60" i="17"/>
  <c r="O59" i="17"/>
  <c r="AD56" i="17"/>
  <c r="AD54" i="17"/>
  <c r="AD53" i="17"/>
  <c r="Z56" i="17"/>
  <c r="Z54" i="17"/>
  <c r="Z53" i="17"/>
  <c r="P54" i="17"/>
  <c r="P56" i="17"/>
  <c r="P55" i="17"/>
  <c r="AE48" i="17"/>
  <c r="AE50" i="17"/>
  <c r="AE49" i="17"/>
  <c r="AA48" i="17"/>
  <c r="AA50" i="17"/>
  <c r="AA49" i="17"/>
  <c r="Q50" i="17"/>
  <c r="Q48" i="17"/>
  <c r="Q51" i="17"/>
  <c r="AB44" i="17"/>
  <c r="AB46" i="17"/>
  <c r="AB45" i="17"/>
  <c r="X44" i="17"/>
  <c r="X46" i="17"/>
  <c r="X45" i="17"/>
  <c r="R46" i="17"/>
  <c r="R44" i="17"/>
  <c r="R43" i="17"/>
  <c r="N46" i="17"/>
  <c r="N44" i="17"/>
  <c r="N43" i="17"/>
  <c r="AC40" i="17"/>
  <c r="AC38" i="17"/>
  <c r="AC41" i="17"/>
  <c r="Y40" i="17"/>
  <c r="Y38" i="17"/>
  <c r="Y41" i="17"/>
  <c r="S38" i="17"/>
  <c r="S40" i="17"/>
  <c r="S39" i="17"/>
  <c r="O38" i="17"/>
  <c r="O40" i="17"/>
  <c r="O39" i="17"/>
  <c r="AD36" i="17"/>
  <c r="AD35" i="17"/>
  <c r="Z36" i="17"/>
  <c r="Z34" i="17"/>
  <c r="P36" i="17"/>
  <c r="P34" i="17"/>
  <c r="AE10" i="17"/>
  <c r="AE8" i="17"/>
  <c r="AA10" i="17"/>
  <c r="AA8" i="17"/>
  <c r="Q8" i="17"/>
  <c r="Q10" i="17"/>
  <c r="AB31" i="17"/>
  <c r="AB29" i="17"/>
  <c r="X31" i="17"/>
  <c r="X29" i="17"/>
  <c r="R29" i="17"/>
  <c r="R31" i="17"/>
  <c r="N29" i="17"/>
  <c r="N31" i="17"/>
  <c r="AC23" i="17"/>
  <c r="AC25" i="17"/>
  <c r="Y23" i="17"/>
  <c r="Y25" i="17"/>
  <c r="S25" i="17"/>
  <c r="S23" i="17"/>
  <c r="O25" i="17"/>
  <c r="O23" i="17"/>
  <c r="AD19" i="17"/>
  <c r="AD21" i="17"/>
  <c r="Z19" i="17"/>
  <c r="Z21" i="17"/>
  <c r="P21" i="17"/>
  <c r="P19" i="17"/>
  <c r="AE15" i="17"/>
  <c r="AE13" i="17"/>
  <c r="AA15" i="17"/>
  <c r="AA13" i="17"/>
  <c r="Q13" i="17"/>
  <c r="Q15" i="17"/>
  <c r="AB6" i="17"/>
  <c r="AA5" i="17"/>
  <c r="AD4" i="17"/>
  <c r="S5" i="17"/>
  <c r="Q3" i="17"/>
  <c r="S9" i="17"/>
  <c r="AE9" i="17"/>
  <c r="Y11" i="17"/>
  <c r="AA14" i="17"/>
  <c r="Q16" i="17"/>
  <c r="AC16" i="17"/>
  <c r="R18" i="17"/>
  <c r="AD18" i="17"/>
  <c r="X20" i="17"/>
  <c r="O24" i="17"/>
  <c r="AA24" i="17"/>
  <c r="Q26" i="17"/>
  <c r="AC26" i="17"/>
  <c r="R28" i="17"/>
  <c r="AD28" i="17"/>
  <c r="X30" i="17"/>
  <c r="N33" i="17"/>
  <c r="Z33" i="17"/>
  <c r="AC39" i="17"/>
  <c r="AE41" i="17"/>
  <c r="N45" i="17"/>
  <c r="Q49" i="17"/>
  <c r="S51" i="17"/>
  <c r="X53" i="17"/>
  <c r="Z55" i="17"/>
  <c r="AC59" i="17"/>
  <c r="AE61" i="17"/>
  <c r="N65" i="17"/>
  <c r="Q69" i="17"/>
  <c r="S71" i="17"/>
  <c r="X73" i="17"/>
  <c r="Z75" i="17"/>
  <c r="S79" i="17"/>
  <c r="Q81" i="17"/>
  <c r="AC89" i="17"/>
  <c r="AD93" i="17"/>
  <c r="O99" i="17"/>
  <c r="AA109" i="17"/>
  <c r="AD109" i="17"/>
  <c r="AD111" i="17"/>
  <c r="AD110" i="17"/>
  <c r="AD108" i="17"/>
  <c r="Z109" i="17"/>
  <c r="Z111" i="17"/>
  <c r="Z110" i="17"/>
  <c r="P111" i="17"/>
  <c r="P109" i="17"/>
  <c r="P108" i="17"/>
  <c r="P110" i="17"/>
  <c r="AE105" i="17"/>
  <c r="AE103" i="17"/>
  <c r="AE106" i="17"/>
  <c r="AE104" i="17"/>
  <c r="AA105" i="17"/>
  <c r="AA103" i="17"/>
  <c r="AA106" i="17"/>
  <c r="AA104" i="17"/>
  <c r="Q103" i="17"/>
  <c r="Q105" i="17"/>
  <c r="Q104" i="17"/>
  <c r="Q106" i="17"/>
  <c r="AB101" i="17"/>
  <c r="AB99" i="17"/>
  <c r="AB98" i="17"/>
  <c r="AB100" i="17"/>
  <c r="X101" i="17"/>
  <c r="X99" i="17"/>
  <c r="X98" i="17"/>
  <c r="X100" i="17"/>
  <c r="R99" i="17"/>
  <c r="R101" i="17"/>
  <c r="R100" i="17"/>
  <c r="R98" i="17"/>
  <c r="N99" i="17"/>
  <c r="N101" i="17"/>
  <c r="N100" i="17"/>
  <c r="AC93" i="17"/>
  <c r="AC95" i="17"/>
  <c r="AC94" i="17"/>
  <c r="AC96" i="17"/>
  <c r="Y93" i="17"/>
  <c r="Y95" i="17"/>
  <c r="Y94" i="17"/>
  <c r="Y96" i="17"/>
  <c r="S95" i="17"/>
  <c r="S93" i="17"/>
  <c r="S96" i="17"/>
  <c r="S94" i="17"/>
  <c r="O95" i="17"/>
  <c r="O93" i="17"/>
  <c r="O96" i="17"/>
  <c r="O94" i="17"/>
  <c r="AD91" i="17"/>
  <c r="AD89" i="17"/>
  <c r="AD90" i="17"/>
  <c r="AD88" i="17"/>
  <c r="Z91" i="17"/>
  <c r="Z90" i="17"/>
  <c r="Z89" i="17"/>
  <c r="P90" i="17"/>
  <c r="P89" i="17"/>
  <c r="P88" i="17"/>
  <c r="AE85" i="17"/>
  <c r="AE83" i="17"/>
  <c r="AE86" i="17"/>
  <c r="AA85" i="17"/>
  <c r="AA83" i="17"/>
  <c r="AA86" i="17"/>
  <c r="AA84" i="17"/>
  <c r="Q83" i="17"/>
  <c r="Q85" i="17"/>
  <c r="Q84" i="17"/>
  <c r="Q86" i="17"/>
  <c r="AB81" i="17"/>
  <c r="AB78" i="17"/>
  <c r="X81" i="17"/>
  <c r="X79" i="17"/>
  <c r="X78" i="17"/>
  <c r="X80" i="17"/>
  <c r="R79" i="17"/>
  <c r="R81" i="17"/>
  <c r="R80" i="17"/>
  <c r="N79" i="17"/>
  <c r="N81" i="17"/>
  <c r="N80" i="17"/>
  <c r="N78" i="17"/>
  <c r="AC75" i="17"/>
  <c r="AC73" i="17"/>
  <c r="AC76" i="17"/>
  <c r="Y76" i="17"/>
  <c r="Y75" i="17"/>
  <c r="Y73" i="17"/>
  <c r="S73" i="17"/>
  <c r="S75" i="17"/>
  <c r="S74" i="17"/>
  <c r="S76" i="17"/>
  <c r="O76" i="17"/>
  <c r="O73" i="17"/>
  <c r="O75" i="17"/>
  <c r="O74" i="17"/>
  <c r="AD71" i="17"/>
  <c r="AD69" i="17"/>
  <c r="AD68" i="17"/>
  <c r="Z71" i="17"/>
  <c r="Z69" i="17"/>
  <c r="Z68" i="17"/>
  <c r="P69" i="17"/>
  <c r="P71" i="17"/>
  <c r="P70" i="17"/>
  <c r="AE63" i="17"/>
  <c r="AE65" i="17"/>
  <c r="AE64" i="17"/>
  <c r="AA63" i="17"/>
  <c r="AA65" i="17"/>
  <c r="AA64" i="17"/>
  <c r="Q65" i="17"/>
  <c r="Q63" i="17"/>
  <c r="Q66" i="17"/>
  <c r="AB59" i="17"/>
  <c r="AB61" i="17"/>
  <c r="AB60" i="17"/>
  <c r="X59" i="17"/>
  <c r="X61" i="17"/>
  <c r="X60" i="17"/>
  <c r="R61" i="17"/>
  <c r="R59" i="17"/>
  <c r="R58" i="17"/>
  <c r="N61" i="17"/>
  <c r="N59" i="17"/>
  <c r="N58" i="17"/>
  <c r="AC55" i="17"/>
  <c r="AC53" i="17"/>
  <c r="AC56" i="17"/>
  <c r="Y55" i="17"/>
  <c r="Y53" i="17"/>
  <c r="Y56" i="17"/>
  <c r="S53" i="17"/>
  <c r="S55" i="17"/>
  <c r="S54" i="17"/>
  <c r="O53" i="17"/>
  <c r="O55" i="17"/>
  <c r="O54" i="17"/>
  <c r="AD51" i="17"/>
  <c r="AD49" i="17"/>
  <c r="AD48" i="17"/>
  <c r="Z51" i="17"/>
  <c r="Z49" i="17"/>
  <c r="Z48" i="17"/>
  <c r="P49" i="17"/>
  <c r="P51" i="17"/>
  <c r="P50" i="17"/>
  <c r="AE43" i="17"/>
  <c r="AE45" i="17"/>
  <c r="AE44" i="17"/>
  <c r="AA43" i="17"/>
  <c r="AA45" i="17"/>
  <c r="AA44" i="17"/>
  <c r="Q45" i="17"/>
  <c r="Q43" i="17"/>
  <c r="Q46" i="17"/>
  <c r="AB39" i="17"/>
  <c r="AB41" i="17"/>
  <c r="AB40" i="17"/>
  <c r="X39" i="17"/>
  <c r="X41" i="17"/>
  <c r="X40" i="17"/>
  <c r="R41" i="17"/>
  <c r="R39" i="17"/>
  <c r="R38" i="17"/>
  <c r="N41" i="17"/>
  <c r="N39" i="17"/>
  <c r="N38" i="17"/>
  <c r="AC35" i="17"/>
  <c r="AC33" i="17"/>
  <c r="AC34" i="17"/>
  <c r="Y35" i="17"/>
  <c r="Y33" i="17"/>
  <c r="Y36" i="17"/>
  <c r="S36" i="17"/>
  <c r="S33" i="17"/>
  <c r="O35" i="17"/>
  <c r="O33" i="17"/>
  <c r="AD9" i="17"/>
  <c r="AD11" i="17"/>
  <c r="Z9" i="17"/>
  <c r="Z11" i="17"/>
  <c r="P11" i="17"/>
  <c r="P9" i="17"/>
  <c r="AE30" i="17"/>
  <c r="AE28" i="17"/>
  <c r="AA30" i="17"/>
  <c r="AA28" i="17"/>
  <c r="Q28" i="17"/>
  <c r="Q30" i="17"/>
  <c r="AB26" i="17"/>
  <c r="AB24" i="17"/>
  <c r="X26" i="17"/>
  <c r="X24" i="17"/>
  <c r="R24" i="17"/>
  <c r="R26" i="17"/>
  <c r="N24" i="17"/>
  <c r="N26" i="17"/>
  <c r="AC18" i="17"/>
  <c r="AC20" i="17"/>
  <c r="Y18" i="17"/>
  <c r="Y20" i="17"/>
  <c r="S20" i="17"/>
  <c r="S18" i="17"/>
  <c r="O20" i="17"/>
  <c r="O18" i="17"/>
  <c r="AD14" i="17"/>
  <c r="AD16" i="17"/>
  <c r="Z14" i="17"/>
  <c r="Z16" i="17"/>
  <c r="P16" i="17"/>
  <c r="P14" i="17"/>
  <c r="AD5" i="17"/>
  <c r="AB4" i="17"/>
  <c r="Y3" i="17"/>
  <c r="R3" i="17"/>
  <c r="Q4" i="17"/>
  <c r="P5" i="17"/>
  <c r="X8" i="17"/>
  <c r="Y9" i="17"/>
  <c r="N10" i="17"/>
  <c r="Z10" i="17"/>
  <c r="O11" i="17"/>
  <c r="AA11" i="17"/>
  <c r="P13" i="17"/>
  <c r="AB13" i="17"/>
  <c r="Q14" i="17"/>
  <c r="AC14" i="17"/>
  <c r="R15" i="17"/>
  <c r="AD15" i="17"/>
  <c r="S16" i="17"/>
  <c r="AE16" i="17"/>
  <c r="X18" i="17"/>
  <c r="Y19" i="17"/>
  <c r="N20" i="17"/>
  <c r="Z20" i="17"/>
  <c r="O21" i="17"/>
  <c r="AA21" i="17"/>
  <c r="P23" i="17"/>
  <c r="AB23" i="17"/>
  <c r="Q24" i="17"/>
  <c r="AC24" i="17"/>
  <c r="R25" i="17"/>
  <c r="AD25" i="17"/>
  <c r="S26" i="17"/>
  <c r="AE26" i="17"/>
  <c r="X28" i="17"/>
  <c r="Y29" i="17"/>
  <c r="N30" i="17"/>
  <c r="Z30" i="17"/>
  <c r="O31" i="17"/>
  <c r="AA31" i="17"/>
  <c r="P33" i="17"/>
  <c r="AB33" i="17"/>
  <c r="Q34" i="17"/>
  <c r="AD34" i="17"/>
  <c r="Z35" i="17"/>
  <c r="Q36" i="17"/>
  <c r="N40" i="17"/>
  <c r="O41" i="17"/>
  <c r="P43" i="17"/>
  <c r="Q44" i="17"/>
  <c r="R45" i="17"/>
  <c r="S46" i="17"/>
  <c r="X48" i="17"/>
  <c r="Y49" i="17"/>
  <c r="Z50" i="17"/>
  <c r="AA51" i="17"/>
  <c r="AB53" i="17"/>
  <c r="AC54" i="17"/>
  <c r="AD55" i="17"/>
  <c r="AE56" i="17"/>
  <c r="N60" i="17"/>
  <c r="O61" i="17"/>
  <c r="P63" i="17"/>
  <c r="Q64" i="17"/>
  <c r="R65" i="17"/>
  <c r="S66" i="17"/>
  <c r="X68" i="17"/>
  <c r="Y69" i="17"/>
  <c r="Z70" i="17"/>
  <c r="AA71" i="17"/>
  <c r="AB73" i="17"/>
  <c r="AC74" i="17"/>
  <c r="AD75" i="17"/>
  <c r="R78" i="17"/>
  <c r="AB79" i="17"/>
  <c r="AC81" i="17"/>
  <c r="AE84" i="17"/>
  <c r="N88" i="17"/>
  <c r="X90" i="17"/>
  <c r="AE94" i="17"/>
  <c r="P100" i="17"/>
  <c r="X105" i="17"/>
  <c r="AB110" i="17"/>
  <c r="AF8" i="17" l="1"/>
  <c r="AF10" i="17"/>
  <c r="AF11" i="17"/>
  <c r="AF9" i="17"/>
  <c r="AF24" i="17"/>
  <c r="AF23" i="17"/>
  <c r="AF25" i="17"/>
  <c r="AF26" i="17"/>
  <c r="AF16" i="17"/>
  <c r="AF14" i="17"/>
  <c r="AF15" i="17"/>
  <c r="AF13" i="17"/>
  <c r="AF80" i="17"/>
  <c r="AF79" i="17"/>
  <c r="AF78" i="17"/>
  <c r="AF81" i="17"/>
  <c r="AF3" i="17"/>
  <c r="AF48" i="17"/>
  <c r="AF50" i="17"/>
  <c r="AF49" i="17"/>
  <c r="AF51" i="17"/>
  <c r="AF40" i="17"/>
  <c r="AF38" i="17"/>
  <c r="AF39" i="17"/>
  <c r="AF41" i="17"/>
  <c r="AF44" i="17"/>
  <c r="AF43" i="17"/>
  <c r="AF46" i="17"/>
  <c r="AF45" i="17"/>
  <c r="AF5" i="17"/>
  <c r="AF68" i="17"/>
  <c r="AF71" i="17"/>
  <c r="AF70" i="17"/>
  <c r="AF69" i="17"/>
  <c r="AF58" i="17"/>
  <c r="AF59" i="17"/>
  <c r="AF60" i="17"/>
  <c r="AF61" i="17"/>
  <c r="AF28" i="17"/>
  <c r="AF31" i="17"/>
  <c r="AF30" i="17"/>
  <c r="AF29" i="17"/>
  <c r="AF64" i="17"/>
  <c r="AF63" i="17"/>
  <c r="AF66" i="17"/>
  <c r="AF65" i="17"/>
  <c r="U113" i="19"/>
  <c r="AK113" i="19"/>
  <c r="AE118" i="19"/>
  <c r="Z113" i="19"/>
  <c r="AF103" i="19"/>
  <c r="Q108" i="19"/>
  <c r="X103" i="19"/>
  <c r="AC108" i="19"/>
  <c r="AA118" i="19"/>
  <c r="Y108" i="19"/>
  <c r="V118" i="19"/>
  <c r="AB103" i="19"/>
  <c r="AD113" i="19"/>
  <c r="N2" i="17"/>
  <c r="I2" i="17"/>
  <c r="G2" i="17"/>
  <c r="E2" i="17"/>
  <c r="C2" i="17"/>
  <c r="A2" i="17"/>
  <c r="AH275" i="17"/>
  <c r="AH274" i="17"/>
  <c r="AH273" i="17"/>
  <c r="AH272" i="17"/>
  <c r="AH271" i="17"/>
  <c r="AH270" i="17"/>
  <c r="AH269" i="17"/>
  <c r="AH268" i="17"/>
  <c r="AH267" i="17"/>
  <c r="AH266" i="17"/>
  <c r="AH265" i="17"/>
  <c r="AH264" i="17"/>
  <c r="AH263" i="17"/>
  <c r="AH262" i="17"/>
  <c r="AI2" i="17"/>
  <c r="P37" i="19" l="1"/>
  <c r="P38" i="19" s="1"/>
  <c r="N37" i="19"/>
  <c r="O37" i="19"/>
  <c r="N227" i="19"/>
  <c r="O227" i="19"/>
  <c r="P227" i="19"/>
  <c r="O12" i="19"/>
  <c r="N12" i="19"/>
  <c r="P12" i="19"/>
  <c r="N127" i="19"/>
  <c r="O127" i="19"/>
  <c r="P127" i="19"/>
  <c r="O152" i="19"/>
  <c r="N152" i="19"/>
  <c r="P152" i="19"/>
  <c r="O202" i="19"/>
  <c r="P202" i="19"/>
  <c r="N202" i="19"/>
  <c r="N277" i="19"/>
  <c r="O277" i="19"/>
  <c r="P277" i="19"/>
  <c r="P257" i="19"/>
  <c r="N257" i="19"/>
  <c r="O257" i="19"/>
  <c r="P77" i="19"/>
  <c r="P78" i="19" s="1"/>
  <c r="N77" i="19"/>
  <c r="N78" i="19" s="1"/>
  <c r="O77" i="19"/>
  <c r="O78" i="19" s="1"/>
  <c r="N7" i="19"/>
  <c r="N8" i="19" s="1"/>
  <c r="O7" i="19"/>
  <c r="O8" i="19" s="1"/>
  <c r="P7" i="19"/>
  <c r="P8" i="19" s="1"/>
  <c r="N82" i="19"/>
  <c r="N83" i="19" s="1"/>
  <c r="O82" i="19"/>
  <c r="O83" i="19" s="1"/>
  <c r="P82" i="19"/>
  <c r="P83" i="19" s="1"/>
  <c r="N107" i="19"/>
  <c r="N108" i="19" s="1"/>
  <c r="O107" i="19"/>
  <c r="O108" i="19" s="1"/>
  <c r="P107" i="19"/>
  <c r="P157" i="19"/>
  <c r="N157" i="19"/>
  <c r="O157" i="19"/>
  <c r="N207" i="19"/>
  <c r="P207" i="19"/>
  <c r="O207" i="19"/>
  <c r="P287" i="19"/>
  <c r="N287" i="19"/>
  <c r="O287" i="19"/>
  <c r="N27" i="19"/>
  <c r="O27" i="19"/>
  <c r="P27" i="19"/>
  <c r="P57" i="19"/>
  <c r="P58" i="19" s="1"/>
  <c r="N57" i="19"/>
  <c r="N58" i="19" s="1"/>
  <c r="O57" i="19"/>
  <c r="O58" i="19" s="1"/>
  <c r="N87" i="19"/>
  <c r="N88" i="19" s="1"/>
  <c r="O87" i="19"/>
  <c r="O88" i="19" s="1"/>
  <c r="P87" i="19"/>
  <c r="P88" i="19" s="1"/>
  <c r="O112" i="19"/>
  <c r="O113" i="19" s="1"/>
  <c r="P112" i="19"/>
  <c r="N112" i="19"/>
  <c r="N113" i="19" s="1"/>
  <c r="P137" i="19"/>
  <c r="N137" i="19"/>
  <c r="O137" i="19"/>
  <c r="O162" i="19"/>
  <c r="N162" i="19"/>
  <c r="P162" i="19"/>
  <c r="N187" i="19"/>
  <c r="O187" i="19"/>
  <c r="P187" i="19"/>
  <c r="O212" i="19"/>
  <c r="P212" i="19"/>
  <c r="N212" i="19"/>
  <c r="P237" i="19"/>
  <c r="N237" i="19"/>
  <c r="O237" i="19"/>
  <c r="P262" i="19"/>
  <c r="N262" i="19"/>
  <c r="O262" i="19"/>
  <c r="N292" i="19"/>
  <c r="O292" i="19"/>
  <c r="P292" i="19"/>
  <c r="P317" i="19"/>
  <c r="N317" i="19"/>
  <c r="O317" i="19"/>
  <c r="N102" i="19"/>
  <c r="N103" i="19" s="1"/>
  <c r="O102" i="19"/>
  <c r="O103" i="19" s="1"/>
  <c r="P102" i="19"/>
  <c r="P103" i="19" s="1"/>
  <c r="P177" i="19"/>
  <c r="N177" i="19"/>
  <c r="O177" i="19"/>
  <c r="P252" i="19"/>
  <c r="O252" i="19"/>
  <c r="N252" i="19"/>
  <c r="N307" i="19"/>
  <c r="P307" i="19"/>
  <c r="O307" i="19"/>
  <c r="O52" i="19"/>
  <c r="O53" i="19" s="1"/>
  <c r="P52" i="19"/>
  <c r="P53" i="19" s="1"/>
  <c r="N52" i="19"/>
  <c r="N53" i="19" s="1"/>
  <c r="O132" i="19"/>
  <c r="P132" i="19"/>
  <c r="N132" i="19"/>
  <c r="P182" i="19"/>
  <c r="N182" i="19"/>
  <c r="O182" i="19"/>
  <c r="O232" i="19"/>
  <c r="P232" i="19"/>
  <c r="N232" i="19"/>
  <c r="O312" i="19"/>
  <c r="P312" i="19"/>
  <c r="N312" i="19"/>
  <c r="P17" i="19"/>
  <c r="N17" i="19"/>
  <c r="O17" i="19"/>
  <c r="O32" i="19"/>
  <c r="P32" i="19"/>
  <c r="P33" i="19" s="1"/>
  <c r="N32" i="19"/>
  <c r="N62" i="19"/>
  <c r="N63" i="19" s="1"/>
  <c r="P62" i="19"/>
  <c r="P63" i="19" s="1"/>
  <c r="O62" i="19"/>
  <c r="O63" i="19" s="1"/>
  <c r="O92" i="19"/>
  <c r="O93" i="19" s="1"/>
  <c r="P92" i="19"/>
  <c r="P93" i="19" s="1"/>
  <c r="N92" i="19"/>
  <c r="N93" i="19" s="1"/>
  <c r="P117" i="19"/>
  <c r="N117" i="19"/>
  <c r="N118" i="19" s="1"/>
  <c r="O117" i="19"/>
  <c r="O118" i="19" s="1"/>
  <c r="N142" i="19"/>
  <c r="O142" i="19"/>
  <c r="P142" i="19"/>
  <c r="N167" i="19"/>
  <c r="P167" i="19"/>
  <c r="O167" i="19"/>
  <c r="O192" i="19"/>
  <c r="P192" i="19"/>
  <c r="N192" i="19"/>
  <c r="P217" i="19"/>
  <c r="N217" i="19"/>
  <c r="O217" i="19"/>
  <c r="N242" i="19"/>
  <c r="O242" i="19"/>
  <c r="P242" i="19"/>
  <c r="N267" i="19"/>
  <c r="P267" i="19"/>
  <c r="O267" i="19"/>
  <c r="P302" i="19"/>
  <c r="O302" i="19"/>
  <c r="N302" i="19"/>
  <c r="AD118" i="19"/>
  <c r="V123" i="19"/>
  <c r="AA123" i="19"/>
  <c r="O123" i="19"/>
  <c r="X108" i="19"/>
  <c r="AF108" i="19"/>
  <c r="AE123" i="19"/>
  <c r="P108" i="19"/>
  <c r="AB108" i="19"/>
  <c r="Y113" i="19"/>
  <c r="AC113" i="19"/>
  <c r="Q113" i="19"/>
  <c r="Z118" i="19"/>
  <c r="AK118" i="19"/>
  <c r="U118" i="19"/>
  <c r="N6" i="17"/>
  <c r="N4" i="17"/>
  <c r="N5" i="17"/>
  <c r="N3" i="17"/>
  <c r="P13" i="19" l="1"/>
  <c r="N13" i="19"/>
  <c r="O13" i="19"/>
  <c r="N18" i="19"/>
  <c r="N23" i="19" s="1"/>
  <c r="N28" i="19" s="1"/>
  <c r="N33" i="19" s="1"/>
  <c r="N38" i="19" s="1"/>
  <c r="P18" i="19"/>
  <c r="P23" i="19" s="1"/>
  <c r="P28" i="19" s="1"/>
  <c r="O18" i="19"/>
  <c r="O23" i="19" s="1"/>
  <c r="O28" i="19" s="1"/>
  <c r="O33" i="19" s="1"/>
  <c r="O38" i="19" s="1"/>
  <c r="O43" i="19" s="1"/>
  <c r="Y118" i="19"/>
  <c r="P113" i="19"/>
  <c r="AF113" i="19"/>
  <c r="O128" i="19"/>
  <c r="V128" i="19"/>
  <c r="Z123" i="19"/>
  <c r="U123" i="19"/>
  <c r="AK123" i="19"/>
  <c r="N123" i="19"/>
  <c r="AA128" i="19"/>
  <c r="AC118" i="19"/>
  <c r="Q118" i="19"/>
  <c r="AB113" i="19"/>
  <c r="AE128" i="19"/>
  <c r="X113" i="19"/>
  <c r="AD123" i="19"/>
  <c r="AD128" i="19" l="1"/>
  <c r="AE133" i="19"/>
  <c r="Q123" i="19"/>
  <c r="AA133" i="19"/>
  <c r="AK128" i="19"/>
  <c r="Z128" i="19"/>
  <c r="O133" i="19"/>
  <c r="P118" i="19"/>
  <c r="X118" i="19"/>
  <c r="AB118" i="19"/>
  <c r="AC123" i="19"/>
  <c r="N128" i="19"/>
  <c r="U128" i="19"/>
  <c r="V133" i="19"/>
  <c r="AF118" i="19"/>
  <c r="Y123" i="19"/>
  <c r="Y128" i="19" l="1"/>
  <c r="AB123" i="19"/>
  <c r="P123" i="19"/>
  <c r="Z133" i="19"/>
  <c r="AE138" i="19"/>
  <c r="V138" i="19"/>
  <c r="N133" i="19"/>
  <c r="AA138" i="19"/>
  <c r="U133" i="19"/>
  <c r="X123" i="19"/>
  <c r="Q128" i="19"/>
  <c r="AF123" i="19"/>
  <c r="AC128" i="19"/>
  <c r="O138" i="19"/>
  <c r="AK133" i="19"/>
  <c r="AD133" i="19"/>
  <c r="X128" i="19" l="1"/>
  <c r="AA143" i="19"/>
  <c r="Z138" i="19"/>
  <c r="AB128" i="19"/>
  <c r="AF128" i="19"/>
  <c r="V143" i="19"/>
  <c r="AD138" i="19"/>
  <c r="AC133" i="19"/>
  <c r="Q133" i="19"/>
  <c r="U138" i="19"/>
  <c r="AE143" i="19"/>
  <c r="P128" i="19"/>
  <c r="Y133" i="19"/>
  <c r="O143" i="19"/>
  <c r="AK138" i="19"/>
  <c r="N138" i="19"/>
  <c r="N143" i="19" l="1"/>
  <c r="AC138" i="19"/>
  <c r="AB133" i="19"/>
  <c r="AA148" i="19"/>
  <c r="V148" i="19"/>
  <c r="P133" i="19"/>
  <c r="Q138" i="19"/>
  <c r="AF133" i="19"/>
  <c r="Z143" i="19"/>
  <c r="O148" i="19"/>
  <c r="U143" i="19"/>
  <c r="AK143" i="19"/>
  <c r="Y138" i="19"/>
  <c r="AE148" i="19"/>
  <c r="AD143" i="19"/>
  <c r="X133" i="19"/>
  <c r="AF138" i="19" l="1"/>
  <c r="AA153" i="19"/>
  <c r="AC143" i="19"/>
  <c r="AE153" i="19"/>
  <c r="P138" i="19"/>
  <c r="O153" i="19"/>
  <c r="Y143" i="19"/>
  <c r="Q143" i="19"/>
  <c r="AB138" i="19"/>
  <c r="X138" i="19"/>
  <c r="AK148" i="19"/>
  <c r="AD148" i="19"/>
  <c r="U148" i="19"/>
  <c r="Z148" i="19"/>
  <c r="V153" i="19"/>
  <c r="N148" i="19"/>
  <c r="Z153" i="19" l="1"/>
  <c r="X143" i="19"/>
  <c r="Q148" i="19"/>
  <c r="O158" i="19"/>
  <c r="AE158" i="19"/>
  <c r="AA158" i="19"/>
  <c r="N153" i="19"/>
  <c r="V158" i="19"/>
  <c r="P143" i="19"/>
  <c r="AD153" i="19"/>
  <c r="U153" i="19"/>
  <c r="AK153" i="19"/>
  <c r="AB143" i="19"/>
  <c r="Y148" i="19"/>
  <c r="AC148" i="19"/>
  <c r="AF143" i="19"/>
  <c r="AK158" i="19" l="1"/>
  <c r="AD158" i="19"/>
  <c r="V163" i="19"/>
  <c r="AA163" i="19"/>
  <c r="O163" i="19"/>
  <c r="X148" i="19"/>
  <c r="Y153" i="19"/>
  <c r="AE163" i="19"/>
  <c r="AF148" i="19"/>
  <c r="AC153" i="19"/>
  <c r="AB148" i="19"/>
  <c r="U158" i="19"/>
  <c r="P148" i="19"/>
  <c r="N158" i="19"/>
  <c r="Q153" i="19"/>
  <c r="Z158" i="19"/>
  <c r="AE168" i="19" l="1"/>
  <c r="X153" i="19"/>
  <c r="AA168" i="19"/>
  <c r="AD163" i="19"/>
  <c r="U163" i="19"/>
  <c r="Z163" i="19"/>
  <c r="N163" i="19"/>
  <c r="AB153" i="19"/>
  <c r="O168" i="19"/>
  <c r="AC158" i="19"/>
  <c r="Q158" i="19"/>
  <c r="P153" i="19"/>
  <c r="AF153" i="19"/>
  <c r="Y158" i="19"/>
  <c r="V168" i="19"/>
  <c r="AK163" i="19"/>
  <c r="AK168" i="19" l="1"/>
  <c r="AB158" i="19"/>
  <c r="Z168" i="19"/>
  <c r="AD168" i="19"/>
  <c r="X158" i="19"/>
  <c r="P158" i="19"/>
  <c r="Y163" i="19"/>
  <c r="AF158" i="19"/>
  <c r="AA173" i="19"/>
  <c r="AC163" i="19"/>
  <c r="V173" i="19"/>
  <c r="Q163" i="19"/>
  <c r="O173" i="19"/>
  <c r="N168" i="19"/>
  <c r="U168" i="19"/>
  <c r="AE173" i="19"/>
  <c r="N173" i="19" l="1"/>
  <c r="AF163" i="19"/>
  <c r="P163" i="19"/>
  <c r="AD173" i="19"/>
  <c r="AB163" i="19"/>
  <c r="AC168" i="19"/>
  <c r="Q168" i="19"/>
  <c r="O178" i="19"/>
  <c r="Y168" i="19"/>
  <c r="AE178" i="19"/>
  <c r="U173" i="19"/>
  <c r="V178" i="19"/>
  <c r="AA178" i="19"/>
  <c r="X163" i="19"/>
  <c r="Z173" i="19"/>
  <c r="AK173" i="19"/>
  <c r="AE183" i="19" l="1"/>
  <c r="AF168" i="19"/>
  <c r="O183" i="19"/>
  <c r="X168" i="19"/>
  <c r="AC173" i="19"/>
  <c r="Z178" i="19"/>
  <c r="AA183" i="19"/>
  <c r="Q173" i="19"/>
  <c r="N178" i="19"/>
  <c r="AK178" i="19"/>
  <c r="V183" i="19"/>
  <c r="AD178" i="19"/>
  <c r="U178" i="19"/>
  <c r="Y173" i="19"/>
  <c r="AB168" i="19"/>
  <c r="P168" i="19"/>
  <c r="P173" i="19" l="1"/>
  <c r="AK183" i="19"/>
  <c r="X173" i="19"/>
  <c r="AF173" i="19"/>
  <c r="AD183" i="19"/>
  <c r="Z183" i="19"/>
  <c r="Y178" i="19"/>
  <c r="AB173" i="19"/>
  <c r="V188" i="19"/>
  <c r="AA188" i="19"/>
  <c r="AE188" i="19"/>
  <c r="Q178" i="19"/>
  <c r="U183" i="19"/>
  <c r="N183" i="19"/>
  <c r="AC178" i="19"/>
  <c r="O188" i="19"/>
  <c r="N188" i="19" l="1"/>
  <c r="Q183" i="19"/>
  <c r="AA193" i="19"/>
  <c r="AB178" i="19"/>
  <c r="Z188" i="19"/>
  <c r="AF178" i="19"/>
  <c r="AK188" i="19"/>
  <c r="AC183" i="19"/>
  <c r="Y183" i="19"/>
  <c r="O193" i="19"/>
  <c r="U188" i="19"/>
  <c r="AE193" i="19"/>
  <c r="V193" i="19"/>
  <c r="AD188" i="19"/>
  <c r="X178" i="19"/>
  <c r="P178" i="19"/>
  <c r="AD193" i="19" l="1"/>
  <c r="O198" i="19"/>
  <c r="AF183" i="19"/>
  <c r="AB183" i="19"/>
  <c r="Q188" i="19"/>
  <c r="AE198" i="19"/>
  <c r="V198" i="19"/>
  <c r="AK193" i="19"/>
  <c r="P183" i="19"/>
  <c r="AC188" i="19"/>
  <c r="X183" i="19"/>
  <c r="U193" i="19"/>
  <c r="Y188" i="19"/>
  <c r="Z193" i="19"/>
  <c r="AA198" i="19"/>
  <c r="N193" i="19"/>
  <c r="AC193" i="19" l="1"/>
  <c r="AE203" i="19"/>
  <c r="AB188" i="19"/>
  <c r="O203" i="19"/>
  <c r="U198" i="19"/>
  <c r="Z198" i="19"/>
  <c r="Y193" i="19"/>
  <c r="AF188" i="19"/>
  <c r="N198" i="19"/>
  <c r="AK198" i="19"/>
  <c r="AA203" i="19"/>
  <c r="X188" i="19"/>
  <c r="P188" i="19"/>
  <c r="V203" i="19"/>
  <c r="Q193" i="19"/>
  <c r="AD198" i="19"/>
  <c r="V208" i="19" l="1"/>
  <c r="AF193" i="19"/>
  <c r="Z203" i="19"/>
  <c r="O208" i="19"/>
  <c r="AE208" i="19"/>
  <c r="AD203" i="19"/>
  <c r="AK203" i="19"/>
  <c r="AK208" i="19" s="1"/>
  <c r="AK213" i="19" s="1"/>
  <c r="AK218" i="19" s="1"/>
  <c r="AK223" i="19" s="1"/>
  <c r="AK228" i="19" s="1"/>
  <c r="AK233" i="19" s="1"/>
  <c r="AK238" i="19" s="1"/>
  <c r="AK243" i="19" s="1"/>
  <c r="Q198" i="19"/>
  <c r="N203" i="19"/>
  <c r="AB193" i="19"/>
  <c r="X193" i="19"/>
  <c r="P193" i="19"/>
  <c r="AA208" i="19"/>
  <c r="Y198" i="19"/>
  <c r="U203" i="19"/>
  <c r="AC198" i="19"/>
  <c r="AK248" i="19" l="1"/>
  <c r="AC203" i="19"/>
  <c r="P198" i="19"/>
  <c r="AB198" i="19"/>
  <c r="Q203" i="19"/>
  <c r="AD208" i="19"/>
  <c r="O213" i="19"/>
  <c r="AF198" i="19"/>
  <c r="Y203" i="19"/>
  <c r="U208" i="19"/>
  <c r="AA213" i="19"/>
  <c r="X198" i="19"/>
  <c r="N208" i="19"/>
  <c r="AE213" i="19"/>
  <c r="Z208" i="19"/>
  <c r="V213" i="19"/>
  <c r="AK253" i="19" l="1"/>
  <c r="AE218" i="19"/>
  <c r="P203" i="19"/>
  <c r="U213" i="19"/>
  <c r="V218" i="19"/>
  <c r="Q208" i="19"/>
  <c r="AA218" i="19"/>
  <c r="AF203" i="19"/>
  <c r="AC208" i="19"/>
  <c r="X203" i="19"/>
  <c r="O218" i="19"/>
  <c r="Z213" i="19"/>
  <c r="N213" i="19"/>
  <c r="Y208" i="19"/>
  <c r="AD213" i="19"/>
  <c r="AB203" i="19"/>
  <c r="AK258" i="19" l="1"/>
  <c r="X208" i="19"/>
  <c r="AF208" i="19"/>
  <c r="Q213" i="19"/>
  <c r="U218" i="19"/>
  <c r="AB208" i="19"/>
  <c r="Y213" i="19"/>
  <c r="V223" i="19"/>
  <c r="Z218" i="19"/>
  <c r="AD218" i="19"/>
  <c r="N218" i="19"/>
  <c r="O223" i="19"/>
  <c r="AC213" i="19"/>
  <c r="AA223" i="19"/>
  <c r="P208" i="19"/>
  <c r="AE223" i="19"/>
  <c r="AK263" i="19" l="1"/>
  <c r="AA228" i="19"/>
  <c r="V228" i="19"/>
  <c r="AB213" i="19"/>
  <c r="U223" i="19"/>
  <c r="AF213" i="19"/>
  <c r="O228" i="19"/>
  <c r="AE228" i="19"/>
  <c r="P213" i="19"/>
  <c r="Q218" i="19"/>
  <c r="AD223" i="19"/>
  <c r="AC218" i="19"/>
  <c r="N223" i="19"/>
  <c r="Z223" i="19"/>
  <c r="Y218" i="19"/>
  <c r="X213" i="19"/>
  <c r="AK268" i="19" l="1"/>
  <c r="AK273" i="19" s="1"/>
  <c r="AK278" i="19" s="1"/>
  <c r="AK283" i="19" s="1"/>
  <c r="AK288" i="19" s="1"/>
  <c r="AK293" i="19" s="1"/>
  <c r="AD228" i="19"/>
  <c r="P218" i="19"/>
  <c r="O233" i="19"/>
  <c r="U228" i="19"/>
  <c r="V233" i="19"/>
  <c r="Y223" i="19"/>
  <c r="X218" i="19"/>
  <c r="Q223" i="19"/>
  <c r="N228" i="19"/>
  <c r="Z228" i="19"/>
  <c r="AC223" i="19"/>
  <c r="AE233" i="19"/>
  <c r="AF218" i="19"/>
  <c r="AB218" i="19"/>
  <c r="AA233" i="19"/>
  <c r="AK298" i="19" l="1"/>
  <c r="AC228" i="19"/>
  <c r="Q228" i="19"/>
  <c r="Y228" i="19"/>
  <c r="U233" i="19"/>
  <c r="P223" i="19"/>
  <c r="AF223" i="19"/>
  <c r="V238" i="19"/>
  <c r="AA238" i="19"/>
  <c r="AB223" i="19"/>
  <c r="AE238" i="19"/>
  <c r="Z233" i="19"/>
  <c r="N233" i="19"/>
  <c r="X223" i="19"/>
  <c r="O238" i="19"/>
  <c r="AD233" i="19"/>
  <c r="AK303" i="19" l="1"/>
  <c r="V243" i="19"/>
  <c r="V248" i="19" s="1"/>
  <c r="Y233" i="19"/>
  <c r="Z238" i="19"/>
  <c r="P228" i="19"/>
  <c r="X228" i="19"/>
  <c r="AE243" i="19"/>
  <c r="AE248" i="19" s="1"/>
  <c r="AF228" i="19"/>
  <c r="Q233" i="19"/>
  <c r="AD238" i="19"/>
  <c r="AB228" i="19"/>
  <c r="O243" i="19"/>
  <c r="O248" i="19" s="1"/>
  <c r="N238" i="19"/>
  <c r="AA243" i="19"/>
  <c r="AA248" i="19" s="1"/>
  <c r="U238" i="19"/>
  <c r="AC233" i="19"/>
  <c r="AA253" i="19" l="1"/>
  <c r="V253" i="19"/>
  <c r="AK308" i="19"/>
  <c r="O253" i="19"/>
  <c r="AE253" i="19"/>
  <c r="AD243" i="19"/>
  <c r="AD248" i="19" s="1"/>
  <c r="AF233" i="19"/>
  <c r="X233" i="19"/>
  <c r="Z243" i="19"/>
  <c r="Z248" i="19" s="1"/>
  <c r="Y238" i="19"/>
  <c r="AC238" i="19"/>
  <c r="AB233" i="19"/>
  <c r="P233" i="19"/>
  <c r="U243" i="19"/>
  <c r="U248" i="19" s="1"/>
  <c r="N243" i="19"/>
  <c r="N248" i="19" s="1"/>
  <c r="Q238" i="19"/>
  <c r="O258" i="19" l="1"/>
  <c r="V258" i="19"/>
  <c r="AD253" i="19"/>
  <c r="Z253" i="19"/>
  <c r="AE258" i="19"/>
  <c r="AK313" i="19"/>
  <c r="AA258" i="19"/>
  <c r="N253" i="19"/>
  <c r="U253" i="19"/>
  <c r="AB238" i="19"/>
  <c r="AF238" i="19"/>
  <c r="X238" i="19"/>
  <c r="Q243" i="19"/>
  <c r="Q248" i="19" s="1"/>
  <c r="P238" i="19"/>
  <c r="AC243" i="19"/>
  <c r="AC248" i="19" s="1"/>
  <c r="Y243" i="19"/>
  <c r="Y248" i="19" s="1"/>
  <c r="AC253" i="19" l="1"/>
  <c r="N258" i="19"/>
  <c r="AK318" i="19"/>
  <c r="AK323" i="19" s="1"/>
  <c r="AK328" i="19" s="1"/>
  <c r="AK333" i="19" s="1"/>
  <c r="AK338" i="19" s="1"/>
  <c r="AK343" i="19" s="1"/>
  <c r="AK348" i="19" s="1"/>
  <c r="AK4" i="19" s="1"/>
  <c r="AK9" i="19" s="1"/>
  <c r="AK14" i="19" s="1"/>
  <c r="AK19" i="19" s="1"/>
  <c r="AK24" i="19" s="1"/>
  <c r="AK29" i="19" s="1"/>
  <c r="AK34" i="19" s="1"/>
  <c r="AK39" i="19" s="1"/>
  <c r="AK44" i="19" s="1"/>
  <c r="AK49" i="19" s="1"/>
  <c r="AK54" i="19" s="1"/>
  <c r="Z258" i="19"/>
  <c r="V263" i="19"/>
  <c r="AA263" i="19"/>
  <c r="AE263" i="19"/>
  <c r="AD258" i="19"/>
  <c r="O263" i="19"/>
  <c r="U258" i="19"/>
  <c r="Y253" i="19"/>
  <c r="Q253" i="19"/>
  <c r="AB243" i="19"/>
  <c r="AB248" i="19" s="1"/>
  <c r="X243" i="19"/>
  <c r="X248" i="19" s="1"/>
  <c r="P243" i="19"/>
  <c r="P248" i="19" s="1"/>
  <c r="AF243" i="19"/>
  <c r="AF248" i="19" s="1"/>
  <c r="X253" i="19" l="1"/>
  <c r="U263" i="19"/>
  <c r="AD263" i="19"/>
  <c r="AA268" i="19"/>
  <c r="AA273" i="19" s="1"/>
  <c r="AA278" i="19" s="1"/>
  <c r="AA283" i="19" s="1"/>
  <c r="Z263" i="19"/>
  <c r="N263" i="19"/>
  <c r="Q258" i="19"/>
  <c r="AC258" i="19"/>
  <c r="P253" i="19"/>
  <c r="AF253" i="19"/>
  <c r="Y258" i="19"/>
  <c r="O268" i="19"/>
  <c r="O273" i="19" s="1"/>
  <c r="O278" i="19" s="1"/>
  <c r="O283" i="19" s="1"/>
  <c r="AE268" i="19"/>
  <c r="AE273" i="19" s="1"/>
  <c r="AE278" i="19" s="1"/>
  <c r="AE283" i="19" s="1"/>
  <c r="V268" i="19"/>
  <c r="V273" i="19" s="1"/>
  <c r="V278" i="19" s="1"/>
  <c r="V283" i="19" s="1"/>
  <c r="AB253" i="19"/>
  <c r="AK59" i="19"/>
  <c r="AC263" i="19" l="1"/>
  <c r="N268" i="19"/>
  <c r="N273" i="19" s="1"/>
  <c r="N278" i="19" s="1"/>
  <c r="U268" i="19"/>
  <c r="U273" i="19" s="1"/>
  <c r="U278" i="19" s="1"/>
  <c r="U283" i="19" s="1"/>
  <c r="AF258" i="19"/>
  <c r="AB258" i="19"/>
  <c r="Q263" i="19"/>
  <c r="AD268" i="19"/>
  <c r="AD273" i="19" s="1"/>
  <c r="AD278" i="19" s="1"/>
  <c r="AD283" i="19" s="1"/>
  <c r="X258" i="19"/>
  <c r="Y263" i="19"/>
  <c r="P258" i="19"/>
  <c r="Z268" i="19"/>
  <c r="Z273" i="19" s="1"/>
  <c r="Z278" i="19" s="1"/>
  <c r="Z283" i="19" s="1"/>
  <c r="AA288" i="19"/>
  <c r="O288" i="19"/>
  <c r="AK64" i="19"/>
  <c r="N283" i="19"/>
  <c r="V288" i="19"/>
  <c r="AE288" i="19"/>
  <c r="P263" i="19" l="1"/>
  <c r="X263" i="19"/>
  <c r="Q268" i="19"/>
  <c r="Q273" i="19" s="1"/>
  <c r="Q278" i="19" s="1"/>
  <c r="Q283" i="19" s="1"/>
  <c r="AF263" i="19"/>
  <c r="AB263" i="19"/>
  <c r="AC268" i="19"/>
  <c r="AC273" i="19" s="1"/>
  <c r="AC278" i="19" s="1"/>
  <c r="AC283" i="19" s="1"/>
  <c r="Y268" i="19"/>
  <c r="Y273" i="19" s="1"/>
  <c r="Y278" i="19" s="1"/>
  <c r="Y283" i="19" s="1"/>
  <c r="Z288" i="19"/>
  <c r="AA293" i="19"/>
  <c r="AA298" i="19" s="1"/>
  <c r="AE293" i="19"/>
  <c r="AE298" i="19" s="1"/>
  <c r="V293" i="19"/>
  <c r="V298" i="19" s="1"/>
  <c r="AD288" i="19"/>
  <c r="N288" i="19"/>
  <c r="U288" i="19"/>
  <c r="AK69" i="19"/>
  <c r="O293" i="19"/>
  <c r="O298" i="19" s="1"/>
  <c r="O303" i="19" l="1"/>
  <c r="AA303" i="19"/>
  <c r="AF268" i="19"/>
  <c r="AF273" i="19" s="1"/>
  <c r="AF278" i="19" s="1"/>
  <c r="AF283" i="19" s="1"/>
  <c r="X268" i="19"/>
  <c r="X273" i="19" s="1"/>
  <c r="X278" i="19" s="1"/>
  <c r="X283" i="19" s="1"/>
  <c r="P268" i="19"/>
  <c r="P273" i="19" s="1"/>
  <c r="P278" i="19" s="1"/>
  <c r="AE303" i="19"/>
  <c r="AB268" i="19"/>
  <c r="AB273" i="19" s="1"/>
  <c r="AB278" i="19" s="1"/>
  <c r="AB283" i="19" s="1"/>
  <c r="V303" i="19"/>
  <c r="AD293" i="19"/>
  <c r="AD298" i="19" s="1"/>
  <c r="U293" i="19"/>
  <c r="U298" i="19" s="1"/>
  <c r="AK74" i="19"/>
  <c r="N293" i="19"/>
  <c r="N298" i="19" s="1"/>
  <c r="P283" i="19"/>
  <c r="Y288" i="19"/>
  <c r="Q288" i="19"/>
  <c r="AC288" i="19"/>
  <c r="Z293" i="19"/>
  <c r="Z298" i="19" s="1"/>
  <c r="V308" i="19" l="1"/>
  <c r="AE308" i="19"/>
  <c r="AA308" i="19"/>
  <c r="U303" i="19"/>
  <c r="Z303" i="19"/>
  <c r="O308" i="19"/>
  <c r="AD303" i="19"/>
  <c r="N303" i="19"/>
  <c r="AK79" i="19"/>
  <c r="X288" i="19"/>
  <c r="Q293" i="19"/>
  <c r="Q298" i="19" s="1"/>
  <c r="AF288" i="19"/>
  <c r="P288" i="19"/>
  <c r="AC293" i="19"/>
  <c r="AC298" i="19" s="1"/>
  <c r="Y293" i="19"/>
  <c r="Y298" i="19" s="1"/>
  <c r="AB288" i="19"/>
  <c r="Y303" i="19" l="1"/>
  <c r="N308" i="19"/>
  <c r="O313" i="19"/>
  <c r="U308" i="19"/>
  <c r="AE313" i="19"/>
  <c r="AC303" i="19"/>
  <c r="AD308" i="19"/>
  <c r="AA313" i="19"/>
  <c r="Q303" i="19"/>
  <c r="Z308" i="19"/>
  <c r="V313" i="19"/>
  <c r="P293" i="19"/>
  <c r="P298" i="19" s="1"/>
  <c r="AK84" i="19"/>
  <c r="AF293" i="19"/>
  <c r="AF298" i="19" s="1"/>
  <c r="AB293" i="19"/>
  <c r="AB298" i="19" s="1"/>
  <c r="X293" i="19"/>
  <c r="X298" i="19" s="1"/>
  <c r="AB303" i="19" l="1"/>
  <c r="Z313" i="19"/>
  <c r="AC308" i="19"/>
  <c r="N313" i="19"/>
  <c r="P303" i="19"/>
  <c r="AA318" i="19"/>
  <c r="AA323" i="19" s="1"/>
  <c r="AA328" i="19" s="1"/>
  <c r="U313" i="19"/>
  <c r="Q308" i="19"/>
  <c r="AE318" i="19"/>
  <c r="AE323" i="19" s="1"/>
  <c r="AE328" i="19" s="1"/>
  <c r="AE333" i="19" s="1"/>
  <c r="O318" i="19"/>
  <c r="O323" i="19" s="1"/>
  <c r="O328" i="19" s="1"/>
  <c r="O333" i="19" s="1"/>
  <c r="Y308" i="19"/>
  <c r="AF303" i="19"/>
  <c r="V318" i="19"/>
  <c r="V323" i="19" s="1"/>
  <c r="V328" i="19" s="1"/>
  <c r="V333" i="19" s="1"/>
  <c r="AD313" i="19"/>
  <c r="X303" i="19"/>
  <c r="AK89" i="19"/>
  <c r="AA333" i="19"/>
  <c r="AF308" i="19" l="1"/>
  <c r="N318" i="19"/>
  <c r="N323" i="19" s="1"/>
  <c r="N328" i="19" s="1"/>
  <c r="Z318" i="19"/>
  <c r="Z323" i="19" s="1"/>
  <c r="Z328" i="19" s="1"/>
  <c r="Z333" i="19" s="1"/>
  <c r="AD318" i="19"/>
  <c r="AD323" i="19" s="1"/>
  <c r="AD328" i="19" s="1"/>
  <c r="AD333" i="19" s="1"/>
  <c r="Q313" i="19"/>
  <c r="X308" i="19"/>
  <c r="U318" i="19"/>
  <c r="U323" i="19" s="1"/>
  <c r="U328" i="19" s="1"/>
  <c r="U333" i="19" s="1"/>
  <c r="AC313" i="19"/>
  <c r="AB308" i="19"/>
  <c r="Y313" i="19"/>
  <c r="P308" i="19"/>
  <c r="N333" i="19"/>
  <c r="AE338" i="19"/>
  <c r="V338" i="19"/>
  <c r="O338" i="19"/>
  <c r="AA338" i="19"/>
  <c r="AK94" i="19"/>
  <c r="Y318" i="19" l="1"/>
  <c r="Y323" i="19" s="1"/>
  <c r="Y328" i="19" s="1"/>
  <c r="AC318" i="19"/>
  <c r="AC323" i="19" s="1"/>
  <c r="AC328" i="19" s="1"/>
  <c r="AC333" i="19" s="1"/>
  <c r="X313" i="19"/>
  <c r="P313" i="19"/>
  <c r="AF313" i="19"/>
  <c r="AB313" i="19"/>
  <c r="Q318" i="19"/>
  <c r="Q323" i="19" s="1"/>
  <c r="Q328" i="19" s="1"/>
  <c r="Q333" i="19" s="1"/>
  <c r="AA343" i="19"/>
  <c r="AD338" i="19"/>
  <c r="V343" i="19"/>
  <c r="AE343" i="19"/>
  <c r="N338" i="19"/>
  <c r="Z338" i="19"/>
  <c r="U338" i="19"/>
  <c r="AK99" i="19"/>
  <c r="O343" i="19"/>
  <c r="Y333" i="19"/>
  <c r="AB318" i="19" l="1"/>
  <c r="AB323" i="19" s="1"/>
  <c r="AB328" i="19" s="1"/>
  <c r="P318" i="19"/>
  <c r="P323" i="19" s="1"/>
  <c r="P328" i="19" s="1"/>
  <c r="X318" i="19"/>
  <c r="X323" i="19" s="1"/>
  <c r="X328" i="19" s="1"/>
  <c r="X333" i="19" s="1"/>
  <c r="AF318" i="19"/>
  <c r="AF323" i="19" s="1"/>
  <c r="AF328" i="19" s="1"/>
  <c r="AF333" i="19" s="1"/>
  <c r="Q338" i="19"/>
  <c r="AK104" i="19"/>
  <c r="Z343" i="19"/>
  <c r="AE348" i="19"/>
  <c r="AD343" i="19"/>
  <c r="AC338" i="19"/>
  <c r="Y338" i="19"/>
  <c r="P333" i="19"/>
  <c r="N343" i="19"/>
  <c r="AB333" i="19"/>
  <c r="O348" i="19"/>
  <c r="U343" i="19"/>
  <c r="V348" i="19"/>
  <c r="AA348" i="19"/>
  <c r="X338" i="19" l="1"/>
  <c r="P338" i="19"/>
  <c r="AC343" i="19"/>
  <c r="AE4" i="19"/>
  <c r="AK109" i="19"/>
  <c r="AA4" i="19"/>
  <c r="U348" i="19"/>
  <c r="AD348" i="19"/>
  <c r="AF338" i="19"/>
  <c r="V4" i="19"/>
  <c r="O4" i="19"/>
  <c r="AB338" i="19"/>
  <c r="N348" i="19"/>
  <c r="Y343" i="19"/>
  <c r="Z348" i="19"/>
  <c r="Q343" i="19"/>
  <c r="AD4" i="19" l="1"/>
  <c r="AE9" i="19"/>
  <c r="P343" i="19"/>
  <c r="V9" i="19"/>
  <c r="AA9" i="19"/>
  <c r="Y348" i="19"/>
  <c r="Z4" i="19"/>
  <c r="O9" i="19"/>
  <c r="U4" i="19"/>
  <c r="AC348" i="19"/>
  <c r="X343" i="19"/>
  <c r="Q348" i="19"/>
  <c r="AB343" i="19"/>
  <c r="N4" i="19"/>
  <c r="AF343" i="19"/>
  <c r="AK114" i="19"/>
  <c r="N9" i="19" l="1"/>
  <c r="AC4" i="19"/>
  <c r="O14" i="19"/>
  <c r="Y4" i="19"/>
  <c r="V14" i="19"/>
  <c r="AE14" i="19"/>
  <c r="AK119" i="19"/>
  <c r="AF348" i="19"/>
  <c r="Z9" i="19"/>
  <c r="Q4" i="19"/>
  <c r="AB348" i="19"/>
  <c r="X348" i="19"/>
  <c r="U9" i="19"/>
  <c r="AA14" i="19"/>
  <c r="P348" i="19"/>
  <c r="AD9" i="19"/>
  <c r="Q9" i="19" l="1"/>
  <c r="AF4" i="19"/>
  <c r="AE19" i="19"/>
  <c r="Y9" i="19"/>
  <c r="AC9" i="19"/>
  <c r="AA19" i="19"/>
  <c r="AD14" i="19"/>
  <c r="P4" i="19"/>
  <c r="AK124" i="19"/>
  <c r="X4" i="19"/>
  <c r="U14" i="19"/>
  <c r="AB4" i="19"/>
  <c r="Z14" i="19"/>
  <c r="V19" i="19"/>
  <c r="O19" i="19"/>
  <c r="N14" i="19"/>
  <c r="N19" i="19" l="1"/>
  <c r="X9" i="19"/>
  <c r="P9" i="19"/>
  <c r="AA24" i="19"/>
  <c r="Y14" i="19"/>
  <c r="AF9" i="19"/>
  <c r="V24" i="19"/>
  <c r="AC14" i="19"/>
  <c r="AB9" i="19"/>
  <c r="O24" i="19"/>
  <c r="Z19" i="19"/>
  <c r="U19" i="19"/>
  <c r="AK129" i="19"/>
  <c r="AD19" i="19"/>
  <c r="AE24" i="19"/>
  <c r="Q14" i="19"/>
  <c r="AC19" i="19" l="1"/>
  <c r="X14" i="19"/>
  <c r="Q19" i="19"/>
  <c r="AF14" i="19"/>
  <c r="U24" i="19"/>
  <c r="AE29" i="19"/>
  <c r="Z24" i="19"/>
  <c r="AB14" i="19"/>
  <c r="P14" i="19"/>
  <c r="AD24" i="19"/>
  <c r="O29" i="19"/>
  <c r="AA29" i="19"/>
  <c r="AK134" i="19"/>
  <c r="V29" i="19"/>
  <c r="Y19" i="19"/>
  <c r="N24" i="19"/>
  <c r="N29" i="19" l="1"/>
  <c r="AD29" i="19"/>
  <c r="AE34" i="19"/>
  <c r="X19" i="19"/>
  <c r="V34" i="19"/>
  <c r="AF19" i="19"/>
  <c r="AA34" i="19"/>
  <c r="Y24" i="19"/>
  <c r="O34" i="19"/>
  <c r="Z29" i="19"/>
  <c r="Q24" i="19"/>
  <c r="AB19" i="19"/>
  <c r="AK139" i="19"/>
  <c r="P19" i="19"/>
  <c r="U29" i="19"/>
  <c r="AC24" i="19"/>
  <c r="P24" i="19" l="1"/>
  <c r="Z34" i="19"/>
  <c r="Y29" i="19"/>
  <c r="AF24" i="19"/>
  <c r="X24" i="19"/>
  <c r="AD34" i="19"/>
  <c r="AC29" i="19"/>
  <c r="AE39" i="19"/>
  <c r="AB24" i="19"/>
  <c r="U34" i="19"/>
  <c r="AK144" i="19"/>
  <c r="Q29" i="19"/>
  <c r="O39" i="19"/>
  <c r="AA39" i="19"/>
  <c r="V39" i="19"/>
  <c r="N34" i="19"/>
  <c r="AA44" i="19" l="1"/>
  <c r="U39" i="19"/>
  <c r="AE44" i="19"/>
  <c r="AD39" i="19"/>
  <c r="AF29" i="19"/>
  <c r="Z39" i="19"/>
  <c r="N39" i="19"/>
  <c r="AC34" i="19"/>
  <c r="Q34" i="19"/>
  <c r="V44" i="19"/>
  <c r="O44" i="19"/>
  <c r="AK149" i="19"/>
  <c r="AB29" i="19"/>
  <c r="X29" i="19"/>
  <c r="Y34" i="19"/>
  <c r="P29" i="19"/>
  <c r="P34" i="19" l="1"/>
  <c r="AC39" i="19"/>
  <c r="Z44" i="19"/>
  <c r="AD44" i="19"/>
  <c r="U44" i="19"/>
  <c r="AK154" i="19"/>
  <c r="X34" i="19"/>
  <c r="AB34" i="19"/>
  <c r="AF34" i="19"/>
  <c r="V49" i="19"/>
  <c r="Y39" i="19"/>
  <c r="O49" i="19"/>
  <c r="Q39" i="19"/>
  <c r="N44" i="19"/>
  <c r="AE49" i="19"/>
  <c r="AA49" i="19"/>
  <c r="N49" i="19" l="1"/>
  <c r="AB39" i="19"/>
  <c r="AK159" i="19"/>
  <c r="AD49" i="19"/>
  <c r="AC44" i="19"/>
  <c r="V54" i="19"/>
  <c r="AE54" i="19"/>
  <c r="X39" i="19"/>
  <c r="AA54" i="19"/>
  <c r="O54" i="19"/>
  <c r="Q44" i="19"/>
  <c r="Y44" i="19"/>
  <c r="AF39" i="19"/>
  <c r="U49" i="19"/>
  <c r="Z49" i="19"/>
  <c r="P39" i="19"/>
  <c r="Y49" i="19" l="1"/>
  <c r="O59" i="19"/>
  <c r="V59" i="19"/>
  <c r="AD54" i="19"/>
  <c r="AB44" i="19"/>
  <c r="X44" i="19"/>
  <c r="P44" i="19"/>
  <c r="AF44" i="19"/>
  <c r="AC49" i="19"/>
  <c r="U54" i="19"/>
  <c r="Z54" i="19"/>
  <c r="Q49" i="19"/>
  <c r="AA59" i="19"/>
  <c r="AE59" i="19"/>
  <c r="AK164" i="19"/>
  <c r="N54" i="19"/>
  <c r="N59" i="19" l="1"/>
  <c r="O64" i="19"/>
  <c r="U59" i="19"/>
  <c r="Q54" i="19"/>
  <c r="AD59" i="19"/>
  <c r="AK169" i="19"/>
  <c r="Z59" i="19"/>
  <c r="P49" i="19"/>
  <c r="AB49" i="19"/>
  <c r="Y54" i="19"/>
  <c r="AE64" i="19"/>
  <c r="AF49" i="19"/>
  <c r="X49" i="19"/>
  <c r="AA64" i="19"/>
  <c r="AC54" i="19"/>
  <c r="V64" i="19"/>
  <c r="AF54" i="19" l="1"/>
  <c r="Y59" i="19"/>
  <c r="P54" i="19"/>
  <c r="AK174" i="19"/>
  <c r="Q59" i="19"/>
  <c r="O69" i="19"/>
  <c r="AA69" i="19"/>
  <c r="V69" i="19"/>
  <c r="AD64" i="19"/>
  <c r="AC59" i="19"/>
  <c r="X54" i="19"/>
  <c r="AE69" i="19"/>
  <c r="AB54" i="19"/>
  <c r="Z64" i="19"/>
  <c r="U64" i="19"/>
  <c r="N64" i="19"/>
  <c r="Z69" i="19" l="1"/>
  <c r="AC64" i="19"/>
  <c r="V74" i="19"/>
  <c r="O74" i="19"/>
  <c r="AK179" i="19"/>
  <c r="Y64" i="19"/>
  <c r="AE74" i="19"/>
  <c r="X59" i="19"/>
  <c r="AA74" i="19"/>
  <c r="N69" i="19"/>
  <c r="U69" i="19"/>
  <c r="AB59" i="19"/>
  <c r="AD69" i="19"/>
  <c r="Q64" i="19"/>
  <c r="P59" i="19"/>
  <c r="AF59" i="19"/>
  <c r="AF64" i="19" l="1"/>
  <c r="N74" i="19"/>
  <c r="X64" i="19"/>
  <c r="Y69" i="19"/>
  <c r="O79" i="19"/>
  <c r="AC69" i="19"/>
  <c r="Q69" i="19"/>
  <c r="AD74" i="19"/>
  <c r="AK184" i="19"/>
  <c r="AB64" i="19"/>
  <c r="P64" i="19"/>
  <c r="U74" i="19"/>
  <c r="AA79" i="19"/>
  <c r="AE79" i="19"/>
  <c r="V79" i="19"/>
  <c r="Z74" i="19"/>
  <c r="U79" i="19" l="1"/>
  <c r="AD79" i="19"/>
  <c r="AC74" i="19"/>
  <c r="Y74" i="19"/>
  <c r="N79" i="19"/>
  <c r="AE84" i="19"/>
  <c r="V84" i="19"/>
  <c r="P69" i="19"/>
  <c r="O84" i="19"/>
  <c r="Z79" i="19"/>
  <c r="AB69" i="19"/>
  <c r="AA84" i="19"/>
  <c r="AK189" i="19"/>
  <c r="Q74" i="19"/>
  <c r="X69" i="19"/>
  <c r="AF69" i="19"/>
  <c r="AA89" i="19" l="1"/>
  <c r="Z84" i="19"/>
  <c r="P74" i="19"/>
  <c r="AE89" i="19"/>
  <c r="Y79" i="19"/>
  <c r="AD84" i="19"/>
  <c r="Q79" i="19"/>
  <c r="X74" i="19"/>
  <c r="AC79" i="19"/>
  <c r="AF74" i="19"/>
  <c r="AK194" i="19"/>
  <c r="AB74" i="19"/>
  <c r="O89" i="19"/>
  <c r="V89" i="19"/>
  <c r="N84" i="19"/>
  <c r="U84" i="19"/>
  <c r="AB79" i="19" l="1"/>
  <c r="X79" i="19"/>
  <c r="AD89" i="19"/>
  <c r="AE94" i="19"/>
  <c r="Z89" i="19"/>
  <c r="AF79" i="19"/>
  <c r="U89" i="19"/>
  <c r="Q84" i="19"/>
  <c r="V94" i="19"/>
  <c r="N89" i="19"/>
  <c r="O94" i="19"/>
  <c r="AK199" i="19"/>
  <c r="AC84" i="19"/>
  <c r="Y84" i="19"/>
  <c r="P79" i="19"/>
  <c r="AA94" i="19"/>
  <c r="Y89" i="19" l="1"/>
  <c r="AF84" i="19"/>
  <c r="AE99" i="19"/>
  <c r="X84" i="19"/>
  <c r="N94" i="19"/>
  <c r="AK204" i="19"/>
  <c r="P84" i="19"/>
  <c r="O99" i="19"/>
  <c r="U94" i="19"/>
  <c r="Z94" i="19"/>
  <c r="AB84" i="19"/>
  <c r="AA99" i="19"/>
  <c r="Q89" i="19"/>
  <c r="AC89" i="19"/>
  <c r="V99" i="19"/>
  <c r="AD94" i="19"/>
  <c r="Z99" i="19" l="1"/>
  <c r="AF89" i="19"/>
  <c r="O104" i="19"/>
  <c r="AD99" i="19"/>
  <c r="AA104" i="19"/>
  <c r="X89" i="19"/>
  <c r="Q94" i="19"/>
  <c r="U99" i="19"/>
  <c r="P89" i="19"/>
  <c r="N99" i="19"/>
  <c r="Y94" i="19"/>
  <c r="AC94" i="19"/>
  <c r="AK209" i="19"/>
  <c r="V104" i="19"/>
  <c r="AB89" i="19"/>
  <c r="AE104" i="19"/>
  <c r="V109" i="19" l="1"/>
  <c r="N104" i="19"/>
  <c r="AD104" i="19"/>
  <c r="AF94" i="19"/>
  <c r="X94" i="19"/>
  <c r="AE109" i="19"/>
  <c r="U104" i="19"/>
  <c r="AK214" i="19"/>
  <c r="Q99" i="19"/>
  <c r="AA109" i="19"/>
  <c r="O109" i="19"/>
  <c r="Z104" i="19"/>
  <c r="AC99" i="19"/>
  <c r="AB94" i="19"/>
  <c r="Y99" i="19"/>
  <c r="P94" i="19"/>
  <c r="Z109" i="19" l="1"/>
  <c r="AA114" i="19"/>
  <c r="AK219" i="19"/>
  <c r="AE114" i="19"/>
  <c r="AF99" i="19"/>
  <c r="N109" i="19"/>
  <c r="AB99" i="19"/>
  <c r="Y104" i="19"/>
  <c r="AD109" i="19"/>
  <c r="P99" i="19"/>
  <c r="AC104" i="19"/>
  <c r="O114" i="19"/>
  <c r="Q104" i="19"/>
  <c r="U109" i="19"/>
  <c r="X99" i="19"/>
  <c r="V114" i="19"/>
  <c r="AE119" i="19" l="1"/>
  <c r="AA119" i="19"/>
  <c r="P104" i="19"/>
  <c r="V119" i="19"/>
  <c r="O119" i="19"/>
  <c r="N114" i="19"/>
  <c r="Q109" i="19"/>
  <c r="AC109" i="19"/>
  <c r="AB104" i="19"/>
  <c r="AK224" i="19"/>
  <c r="U114" i="19"/>
  <c r="Y109" i="19"/>
  <c r="X104" i="19"/>
  <c r="AD114" i="19"/>
  <c r="AF104" i="19"/>
  <c r="Z114" i="19"/>
  <c r="Z119" i="19" l="1"/>
  <c r="AK229" i="19"/>
  <c r="AA124" i="19"/>
  <c r="AC114" i="19"/>
  <c r="Y114" i="19"/>
  <c r="N119" i="19"/>
  <c r="AF109" i="19"/>
  <c r="U119" i="19"/>
  <c r="Q114" i="19"/>
  <c r="AE124" i="19"/>
  <c r="AD119" i="19"/>
  <c r="V124" i="19"/>
  <c r="X109" i="19"/>
  <c r="AB109" i="19"/>
  <c r="O124" i="19"/>
  <c r="P109" i="19"/>
  <c r="AE129" i="19" l="1"/>
  <c r="U124" i="19"/>
  <c r="N124" i="19"/>
  <c r="AC119" i="19"/>
  <c r="AK234" i="19"/>
  <c r="AB114" i="19"/>
  <c r="P114" i="19"/>
  <c r="Q119" i="19"/>
  <c r="V129" i="19"/>
  <c r="O129" i="19"/>
  <c r="X114" i="19"/>
  <c r="AD124" i="19"/>
  <c r="AF114" i="19"/>
  <c r="Y119" i="19"/>
  <c r="AA129" i="19"/>
  <c r="Z124" i="19"/>
  <c r="AD129" i="19" l="1"/>
  <c r="Q124" i="19"/>
  <c r="AB119" i="19"/>
  <c r="AC124" i="19"/>
  <c r="U129" i="19"/>
  <c r="Z129" i="19"/>
  <c r="O134" i="19"/>
  <c r="V134" i="19"/>
  <c r="N129" i="19"/>
  <c r="Y124" i="19"/>
  <c r="AA134" i="19"/>
  <c r="AF119" i="19"/>
  <c r="X119" i="19"/>
  <c r="P119" i="19"/>
  <c r="AK239" i="19"/>
  <c r="AE134" i="19"/>
  <c r="AE139" i="19" l="1"/>
  <c r="V139" i="19"/>
  <c r="Z134" i="19"/>
  <c r="AC129" i="19"/>
  <c r="Q129" i="19"/>
  <c r="AF124" i="19"/>
  <c r="P124" i="19"/>
  <c r="X124" i="19"/>
  <c r="AA139" i="19"/>
  <c r="O139" i="19"/>
  <c r="AD134" i="19"/>
  <c r="Y129" i="19"/>
  <c r="AK244" i="19"/>
  <c r="AK249" i="19" s="1"/>
  <c r="N134" i="19"/>
  <c r="U134" i="19"/>
  <c r="AB124" i="19"/>
  <c r="AK254" i="19" l="1"/>
  <c r="O144" i="19"/>
  <c r="X129" i="19"/>
  <c r="AF129" i="19"/>
  <c r="AC134" i="19"/>
  <c r="V144" i="19"/>
  <c r="AB129" i="19"/>
  <c r="N139" i="19"/>
  <c r="Z139" i="19"/>
  <c r="Y134" i="19"/>
  <c r="U139" i="19"/>
  <c r="AD139" i="19"/>
  <c r="AA144" i="19"/>
  <c r="P129" i="19"/>
  <c r="Q134" i="19"/>
  <c r="AE144" i="19"/>
  <c r="AK259" i="19" l="1"/>
  <c r="AB134" i="19"/>
  <c r="AC139" i="19"/>
  <c r="X134" i="19"/>
  <c r="Y139" i="19"/>
  <c r="AE149" i="19"/>
  <c r="P134" i="19"/>
  <c r="AA149" i="19"/>
  <c r="N144" i="19"/>
  <c r="AD144" i="19"/>
  <c r="Q139" i="19"/>
  <c r="U144" i="19"/>
  <c r="Z144" i="19"/>
  <c r="V149" i="19"/>
  <c r="AF134" i="19"/>
  <c r="O149" i="19"/>
  <c r="AK264" i="19" l="1"/>
  <c r="V154" i="19"/>
  <c r="AA154" i="19"/>
  <c r="AE154" i="19"/>
  <c r="X139" i="19"/>
  <c r="AB139" i="19"/>
  <c r="AD149" i="19"/>
  <c r="O154" i="19"/>
  <c r="Q144" i="19"/>
  <c r="Y144" i="19"/>
  <c r="U149" i="19"/>
  <c r="AF139" i="19"/>
  <c r="Z149" i="19"/>
  <c r="N149" i="19"/>
  <c r="P139" i="19"/>
  <c r="AC144" i="19"/>
  <c r="AK269" i="19" l="1"/>
  <c r="AK274" i="19" s="1"/>
  <c r="AK279" i="19" s="1"/>
  <c r="AK284" i="19" s="1"/>
  <c r="AK289" i="19" s="1"/>
  <c r="P144" i="19"/>
  <c r="Q149" i="19"/>
  <c r="AD154" i="19"/>
  <c r="X144" i="19"/>
  <c r="AA159" i="19"/>
  <c r="Z154" i="19"/>
  <c r="AC149" i="19"/>
  <c r="AB144" i="19"/>
  <c r="U154" i="19"/>
  <c r="N154" i="19"/>
  <c r="AF144" i="19"/>
  <c r="Y149" i="19"/>
  <c r="O159" i="19"/>
  <c r="AE159" i="19"/>
  <c r="V159" i="19"/>
  <c r="Q154" i="19" l="1"/>
  <c r="AB149" i="19"/>
  <c r="V164" i="19"/>
  <c r="O164" i="19"/>
  <c r="U159" i="19"/>
  <c r="Z159" i="19"/>
  <c r="AE164" i="19"/>
  <c r="N159" i="19"/>
  <c r="AC154" i="19"/>
  <c r="AA164" i="19"/>
  <c r="P149" i="19"/>
  <c r="AF149" i="19"/>
  <c r="X149" i="19"/>
  <c r="Y154" i="19"/>
  <c r="AK294" i="19"/>
  <c r="AK299" i="19" s="1"/>
  <c r="AD159" i="19"/>
  <c r="AK304" i="19" l="1"/>
  <c r="AD164" i="19"/>
  <c r="AF154" i="19"/>
  <c r="N164" i="19"/>
  <c r="Z164" i="19"/>
  <c r="AB154" i="19"/>
  <c r="AA169" i="19"/>
  <c r="O169" i="19"/>
  <c r="P154" i="19"/>
  <c r="AC159" i="19"/>
  <c r="AE169" i="19"/>
  <c r="V169" i="19"/>
  <c r="Q159" i="19"/>
  <c r="Y159" i="19"/>
  <c r="X154" i="19"/>
  <c r="U164" i="19"/>
  <c r="AK309" i="19" l="1"/>
  <c r="U169" i="19"/>
  <c r="AC164" i="19"/>
  <c r="AA174" i="19"/>
  <c r="Z169" i="19"/>
  <c r="AF159" i="19"/>
  <c r="Y164" i="19"/>
  <c r="Q164" i="19"/>
  <c r="N169" i="19"/>
  <c r="V174" i="19"/>
  <c r="X159" i="19"/>
  <c r="AE174" i="19"/>
  <c r="P159" i="19"/>
  <c r="O174" i="19"/>
  <c r="AB159" i="19"/>
  <c r="AD169" i="19"/>
  <c r="AK314" i="19" l="1"/>
  <c r="AE179" i="19"/>
  <c r="Q169" i="19"/>
  <c r="AF164" i="19"/>
  <c r="AA179" i="19"/>
  <c r="AC169" i="19"/>
  <c r="O179" i="19"/>
  <c r="AD174" i="19"/>
  <c r="P164" i="19"/>
  <c r="V179" i="19"/>
  <c r="AB164" i="19"/>
  <c r="X164" i="19"/>
  <c r="N174" i="19"/>
  <c r="Y169" i="19"/>
  <c r="Z174" i="19"/>
  <c r="U174" i="19"/>
  <c r="AK319" i="19" l="1"/>
  <c r="AK324" i="19" s="1"/>
  <c r="AK329" i="19" s="1"/>
  <c r="U179" i="19"/>
  <c r="Y174" i="19"/>
  <c r="V184" i="19"/>
  <c r="P169" i="19"/>
  <c r="O184" i="19"/>
  <c r="AA184" i="19"/>
  <c r="Q174" i="19"/>
  <c r="X169" i="19"/>
  <c r="AC174" i="19"/>
  <c r="Z179" i="19"/>
  <c r="N179" i="19"/>
  <c r="AB169" i="19"/>
  <c r="AK334" i="19"/>
  <c r="AD179" i="19"/>
  <c r="AF169" i="19"/>
  <c r="AE184" i="19"/>
  <c r="AB174" i="19" l="1"/>
  <c r="Z184" i="19"/>
  <c r="X174" i="19"/>
  <c r="AA189" i="19"/>
  <c r="P174" i="19"/>
  <c r="Y179" i="19"/>
  <c r="AE189" i="19"/>
  <c r="AF174" i="19"/>
  <c r="V189" i="19"/>
  <c r="AD184" i="19"/>
  <c r="AK339" i="19"/>
  <c r="N184" i="19"/>
  <c r="AC179" i="19"/>
  <c r="Q179" i="19"/>
  <c r="O189" i="19"/>
  <c r="U184" i="19"/>
  <c r="AD189" i="19" l="1"/>
  <c r="AF179" i="19"/>
  <c r="Y184" i="19"/>
  <c r="AA194" i="19"/>
  <c r="Z189" i="19"/>
  <c r="N189" i="19"/>
  <c r="Q184" i="19"/>
  <c r="O194" i="19"/>
  <c r="AK344" i="19"/>
  <c r="P179" i="19"/>
  <c r="U189" i="19"/>
  <c r="AC184" i="19"/>
  <c r="V194" i="19"/>
  <c r="AE194" i="19"/>
  <c r="X179" i="19"/>
  <c r="AB179" i="19"/>
  <c r="AC189" i="19" l="1"/>
  <c r="P184" i="19"/>
  <c r="O199" i="19"/>
  <c r="N194" i="19"/>
  <c r="AA199" i="19"/>
  <c r="AF184" i="19"/>
  <c r="AB184" i="19"/>
  <c r="V199" i="19"/>
  <c r="Z194" i="19"/>
  <c r="AE199" i="19"/>
  <c r="X184" i="19"/>
  <c r="U194" i="19"/>
  <c r="AK349" i="19"/>
  <c r="AK5" i="19" s="1"/>
  <c r="Q189" i="19"/>
  <c r="Y189" i="19"/>
  <c r="AD194" i="19"/>
  <c r="AD199" i="19" l="1"/>
  <c r="AE204" i="19"/>
  <c r="V204" i="19"/>
  <c r="AF189" i="19"/>
  <c r="N199" i="19"/>
  <c r="P189" i="19"/>
  <c r="U199" i="19"/>
  <c r="X189" i="19"/>
  <c r="O204" i="19"/>
  <c r="Q194" i="19"/>
  <c r="Y194" i="19"/>
  <c r="AK10" i="19"/>
  <c r="Z199" i="19"/>
  <c r="AB189" i="19"/>
  <c r="AA204" i="19"/>
  <c r="AC194" i="19"/>
  <c r="AC199" i="19" l="1"/>
  <c r="X194" i="19"/>
  <c r="P194" i="19"/>
  <c r="AF194" i="19"/>
  <c r="AE209" i="19"/>
  <c r="AK15" i="19"/>
  <c r="AB194" i="19"/>
  <c r="V209" i="19"/>
  <c r="Q199" i="19"/>
  <c r="AA209" i="19"/>
  <c r="Z204" i="19"/>
  <c r="Y199" i="19"/>
  <c r="O209" i="19"/>
  <c r="U204" i="19"/>
  <c r="N204" i="19"/>
  <c r="AD204" i="19"/>
  <c r="X199" i="19" l="1"/>
  <c r="Y204" i="19"/>
  <c r="U209" i="19"/>
  <c r="AA214" i="19"/>
  <c r="AF199" i="19"/>
  <c r="O214" i="19"/>
  <c r="Q204" i="19"/>
  <c r="AC204" i="19"/>
  <c r="AD209" i="19"/>
  <c r="V214" i="19"/>
  <c r="AK20" i="19"/>
  <c r="N209" i="19"/>
  <c r="Z209" i="19"/>
  <c r="AB199" i="19"/>
  <c r="AE214" i="19"/>
  <c r="P199" i="19"/>
  <c r="V219" i="19" l="1"/>
  <c r="Y209" i="19"/>
  <c r="P204" i="19"/>
  <c r="O219" i="19"/>
  <c r="N214" i="19"/>
  <c r="AE219" i="19"/>
  <c r="AK25" i="19"/>
  <c r="AF204" i="19"/>
  <c r="X204" i="19"/>
  <c r="AB204" i="19"/>
  <c r="AC209" i="19"/>
  <c r="AA219" i="19"/>
  <c r="Z214" i="19"/>
  <c r="AD214" i="19"/>
  <c r="Q209" i="19"/>
  <c r="U214" i="19"/>
  <c r="AB209" i="19" l="1"/>
  <c r="AF209" i="19"/>
  <c r="AE224" i="19"/>
  <c r="O224" i="19"/>
  <c r="Y214" i="19"/>
  <c r="AA224" i="19"/>
  <c r="AD219" i="19"/>
  <c r="Z219" i="19"/>
  <c r="P209" i="19"/>
  <c r="U219" i="19"/>
  <c r="Q214" i="19"/>
  <c r="AC214" i="19"/>
  <c r="X209" i="19"/>
  <c r="AK30" i="19"/>
  <c r="N219" i="19"/>
  <c r="V224" i="19"/>
  <c r="V229" i="19" l="1"/>
  <c r="O229" i="19"/>
  <c r="AF214" i="19"/>
  <c r="AC219" i="19"/>
  <c r="U224" i="19"/>
  <c r="Z224" i="19"/>
  <c r="N224" i="19"/>
  <c r="Q219" i="19"/>
  <c r="P214" i="19"/>
  <c r="AE229" i="19"/>
  <c r="AB214" i="19"/>
  <c r="AK35" i="19"/>
  <c r="AA229" i="19"/>
  <c r="X214" i="19"/>
  <c r="AD224" i="19"/>
  <c r="Y219" i="19"/>
  <c r="Y224" i="19" l="1"/>
  <c r="Q224" i="19"/>
  <c r="Z229" i="19"/>
  <c r="AC224" i="19"/>
  <c r="O234" i="19"/>
  <c r="AK40" i="19"/>
  <c r="X219" i="19"/>
  <c r="AA234" i="19"/>
  <c r="AF219" i="19"/>
  <c r="AE234" i="19"/>
  <c r="AD229" i="19"/>
  <c r="AB219" i="19"/>
  <c r="P219" i="19"/>
  <c r="N229" i="19"/>
  <c r="U229" i="19"/>
  <c r="V234" i="19"/>
  <c r="AB224" i="19" l="1"/>
  <c r="AA239" i="19"/>
  <c r="AK45" i="19"/>
  <c r="AC229" i="19"/>
  <c r="Q229" i="19"/>
  <c r="N234" i="19"/>
  <c r="U234" i="19"/>
  <c r="AF224" i="19"/>
  <c r="V239" i="19"/>
  <c r="AE239" i="19"/>
  <c r="P224" i="19"/>
  <c r="AD234" i="19"/>
  <c r="X224" i="19"/>
  <c r="O239" i="19"/>
  <c r="Z234" i="19"/>
  <c r="Y229" i="19"/>
  <c r="AD239" i="19" l="1"/>
  <c r="AF229" i="19"/>
  <c r="AC234" i="19"/>
  <c r="AA244" i="19"/>
  <c r="AA249" i="19" s="1"/>
  <c r="AE244" i="19"/>
  <c r="AE249" i="19" s="1"/>
  <c r="N239" i="19"/>
  <c r="Y234" i="19"/>
  <c r="Z239" i="19"/>
  <c r="P229" i="19"/>
  <c r="V244" i="19"/>
  <c r="V249" i="19" s="1"/>
  <c r="Q234" i="19"/>
  <c r="AK50" i="19"/>
  <c r="AB229" i="19"/>
  <c r="O244" i="19"/>
  <c r="O249" i="19" s="1"/>
  <c r="X229" i="19"/>
  <c r="U239" i="19"/>
  <c r="AA254" i="19" l="1"/>
  <c r="O254" i="19"/>
  <c r="V254" i="19"/>
  <c r="AE254" i="19"/>
  <c r="AK55" i="19"/>
  <c r="Z244" i="19"/>
  <c r="Z249" i="19" s="1"/>
  <c r="N244" i="19"/>
  <c r="N249" i="19" s="1"/>
  <c r="AF234" i="19"/>
  <c r="U244" i="19"/>
  <c r="U249" i="19" s="1"/>
  <c r="AC239" i="19"/>
  <c r="X234" i="19"/>
  <c r="AB234" i="19"/>
  <c r="Q239" i="19"/>
  <c r="P234" i="19"/>
  <c r="Y239" i="19"/>
  <c r="AD244" i="19"/>
  <c r="AD249" i="19" s="1"/>
  <c r="U254" i="19" l="1"/>
  <c r="Z254" i="19"/>
  <c r="N254" i="19"/>
  <c r="AE259" i="19"/>
  <c r="V259" i="19"/>
  <c r="AA259" i="19"/>
  <c r="AD254" i="19"/>
  <c r="O259" i="19"/>
  <c r="Q244" i="19"/>
  <c r="Q249" i="19" s="1"/>
  <c r="AF239" i="19"/>
  <c r="X239" i="19"/>
  <c r="Y244" i="19"/>
  <c r="Y249" i="19" s="1"/>
  <c r="AC244" i="19"/>
  <c r="AC249" i="19" s="1"/>
  <c r="P239" i="19"/>
  <c r="AB239" i="19"/>
  <c r="AK60" i="19"/>
  <c r="AE264" i="19" l="1"/>
  <c r="O264" i="19"/>
  <c r="Z259" i="19"/>
  <c r="AD259" i="19"/>
  <c r="N259" i="19"/>
  <c r="U259" i="19"/>
  <c r="AA264" i="19"/>
  <c r="Y254" i="19"/>
  <c r="V264" i="19"/>
  <c r="AC254" i="19"/>
  <c r="Q254" i="19"/>
  <c r="AK65" i="19"/>
  <c r="AF244" i="19"/>
  <c r="AF249" i="19" s="1"/>
  <c r="P244" i="19"/>
  <c r="P249" i="19" s="1"/>
  <c r="X244" i="19"/>
  <c r="X249" i="19" s="1"/>
  <c r="AB244" i="19"/>
  <c r="AB249" i="19" s="1"/>
  <c r="P254" i="19" l="1"/>
  <c r="Y259" i="19"/>
  <c r="O269" i="19"/>
  <c r="O274" i="19" s="1"/>
  <c r="O279" i="19" s="1"/>
  <c r="O284" i="19" s="1"/>
  <c r="AB254" i="19"/>
  <c r="AC259" i="19"/>
  <c r="U264" i="19"/>
  <c r="X254" i="19"/>
  <c r="V269" i="19"/>
  <c r="V274" i="19" s="1"/>
  <c r="V279" i="19" s="1"/>
  <c r="V284" i="19" s="1"/>
  <c r="Z264" i="19"/>
  <c r="AD264" i="19"/>
  <c r="AF254" i="19"/>
  <c r="Q259" i="19"/>
  <c r="AA269" i="19"/>
  <c r="AA274" i="19" s="1"/>
  <c r="AA279" i="19" s="1"/>
  <c r="AA284" i="19" s="1"/>
  <c r="N264" i="19"/>
  <c r="AE269" i="19"/>
  <c r="AE274" i="19" s="1"/>
  <c r="AE279" i="19" s="1"/>
  <c r="AE284" i="19" s="1"/>
  <c r="AK70" i="19"/>
  <c r="AD269" i="19" l="1"/>
  <c r="AD274" i="19" s="1"/>
  <c r="AD279" i="19" s="1"/>
  <c r="AB259" i="19"/>
  <c r="Y264" i="19"/>
  <c r="N269" i="19"/>
  <c r="N274" i="19" s="1"/>
  <c r="N279" i="19" s="1"/>
  <c r="N284" i="19" s="1"/>
  <c r="AF259" i="19"/>
  <c r="Z269" i="19"/>
  <c r="Z274" i="19" s="1"/>
  <c r="Z279" i="19" s="1"/>
  <c r="AC264" i="19"/>
  <c r="P259" i="19"/>
  <c r="Q264" i="19"/>
  <c r="U269" i="19"/>
  <c r="U274" i="19" s="1"/>
  <c r="U279" i="19" s="1"/>
  <c r="U284" i="19" s="1"/>
  <c r="X259" i="19"/>
  <c r="V289" i="19"/>
  <c r="AD284" i="19"/>
  <c r="AE289" i="19"/>
  <c r="Z284" i="19"/>
  <c r="O289" i="19"/>
  <c r="AA289" i="19"/>
  <c r="AK75" i="19"/>
  <c r="P264" i="19" l="1"/>
  <c r="AB264" i="19"/>
  <c r="Q269" i="19"/>
  <c r="Q274" i="19" s="1"/>
  <c r="Q279" i="19" s="1"/>
  <c r="Q284" i="19" s="1"/>
  <c r="AC269" i="19"/>
  <c r="AC274" i="19" s="1"/>
  <c r="AC279" i="19" s="1"/>
  <c r="AC284" i="19" s="1"/>
  <c r="Y269" i="19"/>
  <c r="Y274" i="19" s="1"/>
  <c r="Y279" i="19" s="1"/>
  <c r="Y284" i="19" s="1"/>
  <c r="X264" i="19"/>
  <c r="AF264" i="19"/>
  <c r="N289" i="19"/>
  <c r="Z289" i="19"/>
  <c r="AE294" i="19"/>
  <c r="AE299" i="19" s="1"/>
  <c r="AK80" i="19"/>
  <c r="AD289" i="19"/>
  <c r="AA294" i="19"/>
  <c r="AA299" i="19" s="1"/>
  <c r="O294" i="19"/>
  <c r="O299" i="19" s="1"/>
  <c r="U289" i="19"/>
  <c r="V294" i="19"/>
  <c r="V299" i="19" s="1"/>
  <c r="X269" i="19" l="1"/>
  <c r="X274" i="19" s="1"/>
  <c r="X279" i="19" s="1"/>
  <c r="AB269" i="19"/>
  <c r="AB274" i="19" s="1"/>
  <c r="AB279" i="19" s="1"/>
  <c r="AB284" i="19" s="1"/>
  <c r="AA304" i="19"/>
  <c r="O304" i="19"/>
  <c r="V304" i="19"/>
  <c r="P269" i="19"/>
  <c r="P274" i="19" s="1"/>
  <c r="P279" i="19" s="1"/>
  <c r="P284" i="19" s="1"/>
  <c r="AF269" i="19"/>
  <c r="AF274" i="19" s="1"/>
  <c r="AF279" i="19" s="1"/>
  <c r="AF284" i="19" s="1"/>
  <c r="AE304" i="19"/>
  <c r="AC289" i="19"/>
  <c r="Q289" i="19"/>
  <c r="N294" i="19"/>
  <c r="N299" i="19" s="1"/>
  <c r="AK85" i="19"/>
  <c r="X284" i="19"/>
  <c r="U294" i="19"/>
  <c r="U299" i="19" s="1"/>
  <c r="AD294" i="19"/>
  <c r="AD299" i="19" s="1"/>
  <c r="Y289" i="19"/>
  <c r="Z294" i="19"/>
  <c r="Z299" i="19" s="1"/>
  <c r="Z304" i="19" l="1"/>
  <c r="N304" i="19"/>
  <c r="V309" i="19"/>
  <c r="AA309" i="19"/>
  <c r="U304" i="19"/>
  <c r="AE309" i="19"/>
  <c r="O309" i="19"/>
  <c r="AD304" i="19"/>
  <c r="AC294" i="19"/>
  <c r="AC299" i="19" s="1"/>
  <c r="X289" i="19"/>
  <c r="P289" i="19"/>
  <c r="Y294" i="19"/>
  <c r="Y299" i="19" s="1"/>
  <c r="AB289" i="19"/>
  <c r="Q294" i="19"/>
  <c r="Q299" i="19" s="1"/>
  <c r="AF289" i="19"/>
  <c r="AK90" i="19"/>
  <c r="AC304" i="19" l="1"/>
  <c r="Q304" i="19"/>
  <c r="AE314" i="19"/>
  <c r="N309" i="19"/>
  <c r="U309" i="19"/>
  <c r="V314" i="19"/>
  <c r="Z309" i="19"/>
  <c r="Y304" i="19"/>
  <c r="AD309" i="19"/>
  <c r="AA314" i="19"/>
  <c r="O314" i="19"/>
  <c r="AF294" i="19"/>
  <c r="AF299" i="19" s="1"/>
  <c r="P294" i="19"/>
  <c r="P299" i="19" s="1"/>
  <c r="AB294" i="19"/>
  <c r="AB299" i="19" s="1"/>
  <c r="AK95" i="19"/>
  <c r="X294" i="19"/>
  <c r="X299" i="19" s="1"/>
  <c r="Y309" i="19" l="1"/>
  <c r="AB304" i="19"/>
  <c r="AA319" i="19"/>
  <c r="AA324" i="19" s="1"/>
  <c r="AA329" i="19" s="1"/>
  <c r="AA334" i="19" s="1"/>
  <c r="V319" i="19"/>
  <c r="V324" i="19" s="1"/>
  <c r="V329" i="19" s="1"/>
  <c r="V334" i="19" s="1"/>
  <c r="N314" i="19"/>
  <c r="O319" i="19"/>
  <c r="O324" i="19" s="1"/>
  <c r="O329" i="19" s="1"/>
  <c r="O334" i="19" s="1"/>
  <c r="AD314" i="19"/>
  <c r="Z314" i="19"/>
  <c r="U314" i="19"/>
  <c r="AE319" i="19"/>
  <c r="AE324" i="19" s="1"/>
  <c r="AE329" i="19" s="1"/>
  <c r="AE334" i="19" s="1"/>
  <c r="AC309" i="19"/>
  <c r="Q309" i="19"/>
  <c r="AF304" i="19"/>
  <c r="X304" i="19"/>
  <c r="P304" i="19"/>
  <c r="AK100" i="19"/>
  <c r="X309" i="19" l="1"/>
  <c r="Z319" i="19"/>
  <c r="Z324" i="19" s="1"/>
  <c r="Z329" i="19" s="1"/>
  <c r="AB309" i="19"/>
  <c r="P309" i="19"/>
  <c r="AC314" i="19"/>
  <c r="AD319" i="19"/>
  <c r="AD324" i="19" s="1"/>
  <c r="AD329" i="19" s="1"/>
  <c r="AD334" i="19" s="1"/>
  <c r="N319" i="19"/>
  <c r="N324" i="19" s="1"/>
  <c r="N329" i="19" s="1"/>
  <c r="N334" i="19" s="1"/>
  <c r="Y314" i="19"/>
  <c r="Q314" i="19"/>
  <c r="AF309" i="19"/>
  <c r="U319" i="19"/>
  <c r="U324" i="19" s="1"/>
  <c r="U329" i="19" s="1"/>
  <c r="U334" i="19" s="1"/>
  <c r="V339" i="19"/>
  <c r="AK105" i="19"/>
  <c r="O339" i="19"/>
  <c r="AA339" i="19"/>
  <c r="Z334" i="19"/>
  <c r="AE339" i="19"/>
  <c r="AF314" i="19" l="1"/>
  <c r="P314" i="19"/>
  <c r="AC319" i="19"/>
  <c r="AC324" i="19" s="1"/>
  <c r="AC329" i="19" s="1"/>
  <c r="AC334" i="19" s="1"/>
  <c r="AB314" i="19"/>
  <c r="X314" i="19"/>
  <c r="Y319" i="19"/>
  <c r="Y324" i="19" s="1"/>
  <c r="Y329" i="19" s="1"/>
  <c r="Y334" i="19" s="1"/>
  <c r="Q319" i="19"/>
  <c r="Q324" i="19" s="1"/>
  <c r="Q329" i="19" s="1"/>
  <c r="Q334" i="19" s="1"/>
  <c r="Z339" i="19"/>
  <c r="AA344" i="19"/>
  <c r="O344" i="19"/>
  <c r="AE344" i="19"/>
  <c r="V344" i="19"/>
  <c r="U339" i="19"/>
  <c r="N339" i="19"/>
  <c r="AK110" i="19"/>
  <c r="AD339" i="19"/>
  <c r="AB319" i="19" l="1"/>
  <c r="AB324" i="19" s="1"/>
  <c r="AB329" i="19" s="1"/>
  <c r="P319" i="19"/>
  <c r="P324" i="19" s="1"/>
  <c r="P329" i="19" s="1"/>
  <c r="P334" i="19" s="1"/>
  <c r="X319" i="19"/>
  <c r="X324" i="19" s="1"/>
  <c r="X329" i="19" s="1"/>
  <c r="X334" i="19" s="1"/>
  <c r="AF319" i="19"/>
  <c r="AF324" i="19" s="1"/>
  <c r="AF329" i="19" s="1"/>
  <c r="AF334" i="19" s="1"/>
  <c r="Q339" i="19"/>
  <c r="V349" i="19"/>
  <c r="AE349" i="19"/>
  <c r="O349" i="19"/>
  <c r="AB334" i="19"/>
  <c r="N344" i="19"/>
  <c r="AD344" i="19"/>
  <c r="AC339" i="19"/>
  <c r="AK115" i="19"/>
  <c r="U344" i="19"/>
  <c r="Y339" i="19"/>
  <c r="AA349" i="19"/>
  <c r="Z344" i="19"/>
  <c r="AK120" i="19" l="1"/>
  <c r="AD349" i="19"/>
  <c r="AB339" i="19"/>
  <c r="P339" i="19"/>
  <c r="V5" i="19"/>
  <c r="X339" i="19"/>
  <c r="Z349" i="19"/>
  <c r="AE5" i="19"/>
  <c r="U349" i="19"/>
  <c r="AA5" i="19"/>
  <c r="Y344" i="19"/>
  <c r="AF339" i="19"/>
  <c r="AC344" i="19"/>
  <c r="N349" i="19"/>
  <c r="O5" i="19"/>
  <c r="Q344" i="19"/>
  <c r="Q349" i="19" l="1"/>
  <c r="AE10" i="19"/>
  <c r="X344" i="19"/>
  <c r="P344" i="19"/>
  <c r="AD5" i="19"/>
  <c r="AF344" i="19"/>
  <c r="N5" i="19"/>
  <c r="V10" i="19"/>
  <c r="AA10" i="19"/>
  <c r="O10" i="19"/>
  <c r="AC349" i="19"/>
  <c r="Y349" i="19"/>
  <c r="U5" i="19"/>
  <c r="Z5" i="19"/>
  <c r="AB344" i="19"/>
  <c r="AK125" i="19"/>
  <c r="AK130" i="19" l="1"/>
  <c r="Y5" i="19"/>
  <c r="O15" i="19"/>
  <c r="V15" i="19"/>
  <c r="AF349" i="19"/>
  <c r="P349" i="19"/>
  <c r="AE15" i="19"/>
  <c r="AB349" i="19"/>
  <c r="Z10" i="19"/>
  <c r="U10" i="19"/>
  <c r="AC5" i="19"/>
  <c r="AA15" i="19"/>
  <c r="N10" i="19"/>
  <c r="AD10" i="19"/>
  <c r="X349" i="19"/>
  <c r="Q5" i="19"/>
  <c r="AD15" i="19" l="1"/>
  <c r="AA20" i="19"/>
  <c r="AB5" i="19"/>
  <c r="P5" i="19"/>
  <c r="V20" i="19"/>
  <c r="Y10" i="19"/>
  <c r="U15" i="19"/>
  <c r="AC10" i="19"/>
  <c r="AF5" i="19"/>
  <c r="Q10" i="19"/>
  <c r="X5" i="19"/>
  <c r="N15" i="19"/>
  <c r="Z15" i="19"/>
  <c r="AE20" i="19"/>
  <c r="O20" i="19"/>
  <c r="AK135" i="19"/>
  <c r="AK140" i="19" l="1"/>
  <c r="N20" i="19"/>
  <c r="Q15" i="19"/>
  <c r="AC15" i="19"/>
  <c r="Y15" i="19"/>
  <c r="P10" i="19"/>
  <c r="AA25" i="19"/>
  <c r="V25" i="19"/>
  <c r="AE25" i="19"/>
  <c r="O25" i="19"/>
  <c r="Z20" i="19"/>
  <c r="X10" i="19"/>
  <c r="AF10" i="19"/>
  <c r="U20" i="19"/>
  <c r="AB10" i="19"/>
  <c r="AD20" i="19"/>
  <c r="U25" i="19" l="1"/>
  <c r="O30" i="19"/>
  <c r="V30" i="19"/>
  <c r="P15" i="19"/>
  <c r="AC20" i="19"/>
  <c r="N25" i="19"/>
  <c r="X15" i="19"/>
  <c r="AF15" i="19"/>
  <c r="Q20" i="19"/>
  <c r="AD25" i="19"/>
  <c r="AB15" i="19"/>
  <c r="Z25" i="19"/>
  <c r="AE30" i="19"/>
  <c r="AA30" i="19"/>
  <c r="Y20" i="19"/>
  <c r="AK145" i="19"/>
  <c r="AF20" i="19" l="1"/>
  <c r="O35" i="19"/>
  <c r="AA35" i="19"/>
  <c r="AK150" i="19"/>
  <c r="AD30" i="19"/>
  <c r="N30" i="19"/>
  <c r="Y25" i="19"/>
  <c r="AB20" i="19"/>
  <c r="X20" i="19"/>
  <c r="U30" i="19"/>
  <c r="Z30" i="19"/>
  <c r="P20" i="19"/>
  <c r="AE35" i="19"/>
  <c r="Q25" i="19"/>
  <c r="AC25" i="19"/>
  <c r="V35" i="19"/>
  <c r="V40" i="19" l="1"/>
  <c r="AB25" i="19"/>
  <c r="AK155" i="19"/>
  <c r="U35" i="19"/>
  <c r="N35" i="19"/>
  <c r="O40" i="19"/>
  <c r="AE40" i="19"/>
  <c r="Z35" i="19"/>
  <c r="Y30" i="19"/>
  <c r="AA40" i="19"/>
  <c r="Q30" i="19"/>
  <c r="P25" i="19"/>
  <c r="AC30" i="19"/>
  <c r="X25" i="19"/>
  <c r="AD35" i="19"/>
  <c r="AF25" i="19"/>
  <c r="AF30" i="19" l="1"/>
  <c r="AA45" i="19"/>
  <c r="O45" i="19"/>
  <c r="U40" i="19"/>
  <c r="AB30" i="19"/>
  <c r="Z40" i="19"/>
  <c r="P30" i="19"/>
  <c r="AC35" i="19"/>
  <c r="V45" i="19"/>
  <c r="X30" i="19"/>
  <c r="AD40" i="19"/>
  <c r="Q35" i="19"/>
  <c r="Y35" i="19"/>
  <c r="AE45" i="19"/>
  <c r="N40" i="19"/>
  <c r="AK160" i="19"/>
  <c r="AC40" i="19" l="1"/>
  <c r="AE50" i="19"/>
  <c r="AK165" i="19"/>
  <c r="Q40" i="19"/>
  <c r="U45" i="19"/>
  <c r="Y40" i="19"/>
  <c r="AD45" i="19"/>
  <c r="P35" i="19"/>
  <c r="AB35" i="19"/>
  <c r="AF35" i="19"/>
  <c r="X35" i="19"/>
  <c r="Z45" i="19"/>
  <c r="AA50" i="19"/>
  <c r="N45" i="19"/>
  <c r="V50" i="19"/>
  <c r="O50" i="19"/>
  <c r="N50" i="19" l="1"/>
  <c r="P40" i="19"/>
  <c r="Y45" i="19"/>
  <c r="Q45" i="19"/>
  <c r="AE55" i="19"/>
  <c r="AF40" i="19"/>
  <c r="O55" i="19"/>
  <c r="V55" i="19"/>
  <c r="X40" i="19"/>
  <c r="AD50" i="19"/>
  <c r="AC45" i="19"/>
  <c r="Z50" i="19"/>
  <c r="AA55" i="19"/>
  <c r="AB40" i="19"/>
  <c r="U50" i="19"/>
  <c r="AK170" i="19"/>
  <c r="AB45" i="19" l="1"/>
  <c r="V60" i="19"/>
  <c r="Q50" i="19"/>
  <c r="P45" i="19"/>
  <c r="Z55" i="19"/>
  <c r="AF45" i="19"/>
  <c r="AD55" i="19"/>
  <c r="AA60" i="19"/>
  <c r="X45" i="19"/>
  <c r="O60" i="19"/>
  <c r="Y50" i="19"/>
  <c r="N55" i="19"/>
  <c r="AK175" i="19"/>
  <c r="U55" i="19"/>
  <c r="AC50" i="19"/>
  <c r="AE60" i="19"/>
  <c r="N60" i="19" l="1"/>
  <c r="AF50" i="19"/>
  <c r="V65" i="19"/>
  <c r="U60" i="19"/>
  <c r="AA65" i="19"/>
  <c r="P50" i="19"/>
  <c r="AE65" i="19"/>
  <c r="AK180" i="19"/>
  <c r="X50" i="19"/>
  <c r="Q55" i="19"/>
  <c r="O65" i="19"/>
  <c r="AC55" i="19"/>
  <c r="Y55" i="19"/>
  <c r="AD60" i="19"/>
  <c r="Z60" i="19"/>
  <c r="AB50" i="19"/>
  <c r="AC60" i="19" l="1"/>
  <c r="U65" i="19"/>
  <c r="AF55" i="19"/>
  <c r="P55" i="19"/>
  <c r="AD65" i="19"/>
  <c r="Q60" i="19"/>
  <c r="Z65" i="19"/>
  <c r="O70" i="19"/>
  <c r="X55" i="19"/>
  <c r="V70" i="19"/>
  <c r="AB55" i="19"/>
  <c r="AK185" i="19"/>
  <c r="Y60" i="19"/>
  <c r="AE70" i="19"/>
  <c r="AA70" i="19"/>
  <c r="N65" i="19"/>
  <c r="N70" i="19" l="1"/>
  <c r="AK190" i="19"/>
  <c r="O75" i="19"/>
  <c r="U70" i="19"/>
  <c r="V75" i="19"/>
  <c r="Q65" i="19"/>
  <c r="P60" i="19"/>
  <c r="AA75" i="19"/>
  <c r="AB60" i="19"/>
  <c r="Z70" i="19"/>
  <c r="AC65" i="19"/>
  <c r="AE75" i="19"/>
  <c r="Y65" i="19"/>
  <c r="X60" i="19"/>
  <c r="AD70" i="19"/>
  <c r="AF60" i="19"/>
  <c r="X65" i="19" l="1"/>
  <c r="AA80" i="19"/>
  <c r="Q70" i="19"/>
  <c r="U75" i="19"/>
  <c r="AK195" i="19"/>
  <c r="AE80" i="19"/>
  <c r="Z75" i="19"/>
  <c r="Y70" i="19"/>
  <c r="P65" i="19"/>
  <c r="AF65" i="19"/>
  <c r="AD75" i="19"/>
  <c r="AC70" i="19"/>
  <c r="AB65" i="19"/>
  <c r="V80" i="19"/>
  <c r="O80" i="19"/>
  <c r="N75" i="19"/>
  <c r="AC75" i="19" l="1"/>
  <c r="Y75" i="19"/>
  <c r="AE85" i="19"/>
  <c r="U80" i="19"/>
  <c r="AA85" i="19"/>
  <c r="AF70" i="19"/>
  <c r="N80" i="19"/>
  <c r="O85" i="19"/>
  <c r="Q75" i="19"/>
  <c r="V85" i="19"/>
  <c r="AB70" i="19"/>
  <c r="AD80" i="19"/>
  <c r="P70" i="19"/>
  <c r="Z80" i="19"/>
  <c r="AK200" i="19"/>
  <c r="X70" i="19"/>
  <c r="V90" i="19" l="1"/>
  <c r="U85" i="19"/>
  <c r="Y80" i="19"/>
  <c r="Z85" i="19"/>
  <c r="O90" i="19"/>
  <c r="AF75" i="19"/>
  <c r="X75" i="19"/>
  <c r="AK205" i="19"/>
  <c r="AB75" i="19"/>
  <c r="N85" i="19"/>
  <c r="AA90" i="19"/>
  <c r="AC80" i="19"/>
  <c r="AD85" i="19"/>
  <c r="P75" i="19"/>
  <c r="Q80" i="19"/>
  <c r="AE90" i="19"/>
  <c r="AE95" i="19" l="1"/>
  <c r="N90" i="19"/>
  <c r="AF80" i="19"/>
  <c r="Z90" i="19"/>
  <c r="U90" i="19"/>
  <c r="P80" i="19"/>
  <c r="AK210" i="19"/>
  <c r="AC85" i="19"/>
  <c r="Q85" i="19"/>
  <c r="AA95" i="19"/>
  <c r="X80" i="19"/>
  <c r="O95" i="19"/>
  <c r="V95" i="19"/>
  <c r="AD90" i="19"/>
  <c r="AB80" i="19"/>
  <c r="Y85" i="19"/>
  <c r="Y90" i="19" l="1"/>
  <c r="O100" i="19"/>
  <c r="AC90" i="19"/>
  <c r="Z95" i="19"/>
  <c r="N95" i="19"/>
  <c r="AD95" i="19"/>
  <c r="AA100" i="19"/>
  <c r="P85" i="19"/>
  <c r="AB85" i="19"/>
  <c r="X85" i="19"/>
  <c r="Q90" i="19"/>
  <c r="AK215" i="19"/>
  <c r="AF85" i="19"/>
  <c r="AE100" i="19"/>
  <c r="V100" i="19"/>
  <c r="U95" i="19"/>
  <c r="U100" i="19" l="1"/>
  <c r="AK220" i="19"/>
  <c r="AD100" i="19"/>
  <c r="Z100" i="19"/>
  <c r="O105" i="19"/>
  <c r="X90" i="19"/>
  <c r="P90" i="19"/>
  <c r="V105" i="19"/>
  <c r="AF90" i="19"/>
  <c r="AB90" i="19"/>
  <c r="AC95" i="19"/>
  <c r="Y95" i="19"/>
  <c r="AE105" i="19"/>
  <c r="Q95" i="19"/>
  <c r="AA105" i="19"/>
  <c r="N100" i="19"/>
  <c r="AB95" i="19" l="1"/>
  <c r="Z105" i="19"/>
  <c r="Y100" i="19"/>
  <c r="X95" i="19"/>
  <c r="AK225" i="19"/>
  <c r="Q100" i="19"/>
  <c r="AE110" i="19"/>
  <c r="AD105" i="19"/>
  <c r="N105" i="19"/>
  <c r="V110" i="19"/>
  <c r="AA110" i="19"/>
  <c r="AC100" i="19"/>
  <c r="AF95" i="19"/>
  <c r="P95" i="19"/>
  <c r="O110" i="19"/>
  <c r="U105" i="19"/>
  <c r="U110" i="19" l="1"/>
  <c r="AC105" i="19"/>
  <c r="X100" i="19"/>
  <c r="Z110" i="19"/>
  <c r="Q105" i="19"/>
  <c r="V115" i="19"/>
  <c r="O115" i="19"/>
  <c r="AF100" i="19"/>
  <c r="AA115" i="19"/>
  <c r="N110" i="19"/>
  <c r="AK230" i="19"/>
  <c r="Y105" i="19"/>
  <c r="AB100" i="19"/>
  <c r="P100" i="19"/>
  <c r="AD110" i="19"/>
  <c r="AE115" i="19"/>
  <c r="AE120" i="19" l="1"/>
  <c r="Y110" i="19"/>
  <c r="N115" i="19"/>
  <c r="AF105" i="19"/>
  <c r="V120" i="19"/>
  <c r="Z115" i="19"/>
  <c r="AC110" i="19"/>
  <c r="Q110" i="19"/>
  <c r="P105" i="19"/>
  <c r="AD115" i="19"/>
  <c r="AB105" i="19"/>
  <c r="AK235" i="19"/>
  <c r="AA120" i="19"/>
  <c r="O120" i="19"/>
  <c r="X105" i="19"/>
  <c r="U115" i="19"/>
  <c r="U120" i="19" l="1"/>
  <c r="AF110" i="19"/>
  <c r="Y115" i="19"/>
  <c r="AD120" i="19"/>
  <c r="O125" i="19"/>
  <c r="Q115" i="19"/>
  <c r="X110" i="19"/>
  <c r="AA125" i="19"/>
  <c r="P110" i="19"/>
  <c r="V125" i="19"/>
  <c r="AE125" i="19"/>
  <c r="AK240" i="19"/>
  <c r="Z120" i="19"/>
  <c r="AB110" i="19"/>
  <c r="AC115" i="19"/>
  <c r="N120" i="19"/>
  <c r="AB115" i="19" l="1"/>
  <c r="AA130" i="19"/>
  <c r="Q120" i="19"/>
  <c r="AD125" i="19"/>
  <c r="AF115" i="19"/>
  <c r="AK245" i="19"/>
  <c r="AK250" i="19" s="1"/>
  <c r="AC120" i="19"/>
  <c r="O130" i="19"/>
  <c r="N125" i="19"/>
  <c r="V130" i="19"/>
  <c r="Z125" i="19"/>
  <c r="AE130" i="19"/>
  <c r="P115" i="19"/>
  <c r="X115" i="19"/>
  <c r="Y120" i="19"/>
  <c r="U125" i="19"/>
  <c r="AK255" i="19" l="1"/>
  <c r="X120" i="19"/>
  <c r="V135" i="19"/>
  <c r="O135" i="19"/>
  <c r="AD130" i="19"/>
  <c r="AA135" i="19"/>
  <c r="U130" i="19"/>
  <c r="Y125" i="19"/>
  <c r="AF120" i="19"/>
  <c r="AE135" i="19"/>
  <c r="P120" i="19"/>
  <c r="Z130" i="19"/>
  <c r="N130" i="19"/>
  <c r="AC125" i="19"/>
  <c r="Q125" i="19"/>
  <c r="AB120" i="19"/>
  <c r="AK260" i="19" l="1"/>
  <c r="AC130" i="19"/>
  <c r="Y130" i="19"/>
  <c r="AA140" i="19"/>
  <c r="V140" i="19"/>
  <c r="Z135" i="19"/>
  <c r="AE140" i="19"/>
  <c r="N135" i="19"/>
  <c r="O140" i="19"/>
  <c r="AB125" i="19"/>
  <c r="Q130" i="19"/>
  <c r="P125" i="19"/>
  <c r="AF125" i="19"/>
  <c r="U135" i="19"/>
  <c r="AD135" i="19"/>
  <c r="X125" i="19"/>
  <c r="AK265" i="19" l="1"/>
  <c r="P130" i="19"/>
  <c r="AB130" i="19"/>
  <c r="N140" i="19"/>
  <c r="Z140" i="19"/>
  <c r="Y135" i="19"/>
  <c r="U140" i="19"/>
  <c r="X130" i="19"/>
  <c r="AF130" i="19"/>
  <c r="O145" i="19"/>
  <c r="AC135" i="19"/>
  <c r="AD140" i="19"/>
  <c r="Q135" i="19"/>
  <c r="AE145" i="19"/>
  <c r="V145" i="19"/>
  <c r="AA145" i="19"/>
  <c r="AK270" i="19" l="1"/>
  <c r="AK275" i="19" s="1"/>
  <c r="AK280" i="19" s="1"/>
  <c r="AK285" i="19" s="1"/>
  <c r="AD145" i="19"/>
  <c r="X135" i="19"/>
  <c r="Y140" i="19"/>
  <c r="Z145" i="19"/>
  <c r="AB135" i="19"/>
  <c r="AA150" i="19"/>
  <c r="O150" i="19"/>
  <c r="AC140" i="19"/>
  <c r="AK290" i="19"/>
  <c r="AE150" i="19"/>
  <c r="V150" i="19"/>
  <c r="Q140" i="19"/>
  <c r="AF135" i="19"/>
  <c r="U145" i="19"/>
  <c r="N145" i="19"/>
  <c r="P135" i="19"/>
  <c r="AE155" i="19" l="1"/>
  <c r="AC145" i="19"/>
  <c r="AA155" i="19"/>
  <c r="Z150" i="19"/>
  <c r="X140" i="19"/>
  <c r="U150" i="19"/>
  <c r="P140" i="19"/>
  <c r="AF140" i="19"/>
  <c r="AB140" i="19"/>
  <c r="Q145" i="19"/>
  <c r="N150" i="19"/>
  <c r="V155" i="19"/>
  <c r="AK295" i="19"/>
  <c r="AK300" i="19" s="1"/>
  <c r="O155" i="19"/>
  <c r="Y145" i="19"/>
  <c r="AD150" i="19"/>
  <c r="AK305" i="19" l="1"/>
  <c r="AD155" i="19"/>
  <c r="AF145" i="19"/>
  <c r="U155" i="19"/>
  <c r="Z155" i="19"/>
  <c r="AC150" i="19"/>
  <c r="Q150" i="19"/>
  <c r="V160" i="19"/>
  <c r="Y150" i="19"/>
  <c r="AB145" i="19"/>
  <c r="AA160" i="19"/>
  <c r="O160" i="19"/>
  <c r="N155" i="19"/>
  <c r="P145" i="19"/>
  <c r="X145" i="19"/>
  <c r="AE160" i="19"/>
  <c r="AK310" i="19" l="1"/>
  <c r="P150" i="19"/>
  <c r="AF150" i="19"/>
  <c r="AE165" i="19"/>
  <c r="AA165" i="19"/>
  <c r="Y155" i="19"/>
  <c r="Z160" i="19"/>
  <c r="O165" i="19"/>
  <c r="AC155" i="19"/>
  <c r="AD160" i="19"/>
  <c r="Q155" i="19"/>
  <c r="X150" i="19"/>
  <c r="N160" i="19"/>
  <c r="AB150" i="19"/>
  <c r="V165" i="19"/>
  <c r="U160" i="19"/>
  <c r="AK315" i="19" l="1"/>
  <c r="U165" i="19"/>
  <c r="AF155" i="19"/>
  <c r="AB155" i="19"/>
  <c r="AA170" i="19"/>
  <c r="N165" i="19"/>
  <c r="Q160" i="19"/>
  <c r="AE170" i="19"/>
  <c r="P155" i="19"/>
  <c r="X155" i="19"/>
  <c r="AC160" i="19"/>
  <c r="Z165" i="19"/>
  <c r="V170" i="19"/>
  <c r="AD165" i="19"/>
  <c r="O170" i="19"/>
  <c r="Y160" i="19"/>
  <c r="AK320" i="19" l="1"/>
  <c r="AK325" i="19" s="1"/>
  <c r="AK330" i="19" s="1"/>
  <c r="X160" i="19"/>
  <c r="Y165" i="19"/>
  <c r="AE175" i="19"/>
  <c r="AF160" i="19"/>
  <c r="O175" i="19"/>
  <c r="V175" i="19"/>
  <c r="P160" i="19"/>
  <c r="Q165" i="19"/>
  <c r="U170" i="19"/>
  <c r="AD170" i="19"/>
  <c r="Z170" i="19"/>
  <c r="N170" i="19"/>
  <c r="AK335" i="19"/>
  <c r="AC165" i="19"/>
  <c r="AA175" i="19"/>
  <c r="AB160" i="19"/>
  <c r="AC170" i="19" l="1"/>
  <c r="Y170" i="19"/>
  <c r="AD175" i="19"/>
  <c r="AF165" i="19"/>
  <c r="AK340" i="19"/>
  <c r="Z175" i="19"/>
  <c r="P165" i="19"/>
  <c r="X165" i="19"/>
  <c r="AB165" i="19"/>
  <c r="N175" i="19"/>
  <c r="Q170" i="19"/>
  <c r="V180" i="19"/>
  <c r="AA180" i="19"/>
  <c r="U175" i="19"/>
  <c r="O180" i="19"/>
  <c r="AE180" i="19"/>
  <c r="U180" i="19" l="1"/>
  <c r="AF170" i="19"/>
  <c r="AE185" i="19"/>
  <c r="X170" i="19"/>
  <c r="Y175" i="19"/>
  <c r="AA185" i="19"/>
  <c r="AD180" i="19"/>
  <c r="V185" i="19"/>
  <c r="N180" i="19"/>
  <c r="Z180" i="19"/>
  <c r="O185" i="19"/>
  <c r="Q175" i="19"/>
  <c r="AB170" i="19"/>
  <c r="P170" i="19"/>
  <c r="AK345" i="19"/>
  <c r="AC175" i="19"/>
  <c r="Q180" i="19" l="1"/>
  <c r="AA190" i="19"/>
  <c r="AF175" i="19"/>
  <c r="AK350" i="19"/>
  <c r="N185" i="19"/>
  <c r="AE190" i="19"/>
  <c r="AC180" i="19"/>
  <c r="P175" i="19"/>
  <c r="Z185" i="19"/>
  <c r="V190" i="19"/>
  <c r="X175" i="19"/>
  <c r="AB175" i="19"/>
  <c r="O190" i="19"/>
  <c r="AD185" i="19"/>
  <c r="Y180" i="19"/>
  <c r="U185" i="19"/>
  <c r="U190" i="19" l="1"/>
  <c r="AB180" i="19"/>
  <c r="P180" i="19"/>
  <c r="AK6" i="19"/>
  <c r="AK11" i="19" s="1"/>
  <c r="AK16" i="19" s="1"/>
  <c r="AK21" i="19" s="1"/>
  <c r="AK26" i="19" s="1"/>
  <c r="AK31" i="19" s="1"/>
  <c r="AK36" i="19" s="1"/>
  <c r="AK41" i="19" s="1"/>
  <c r="AK46" i="19" s="1"/>
  <c r="AK51" i="19" s="1"/>
  <c r="AK56" i="19" s="1"/>
  <c r="AK61" i="19" s="1"/>
  <c r="AK66" i="19" s="1"/>
  <c r="AK71" i="19" s="1"/>
  <c r="AK76" i="19" s="1"/>
  <c r="AK81" i="19" s="1"/>
  <c r="AK86" i="19" s="1"/>
  <c r="AK91" i="19" s="1"/>
  <c r="AK96" i="19" s="1"/>
  <c r="AK101" i="19" s="1"/>
  <c r="AK106" i="19" s="1"/>
  <c r="AK111" i="19" s="1"/>
  <c r="AK116" i="19" s="1"/>
  <c r="AK121" i="19" s="1"/>
  <c r="AK126" i="19" s="1"/>
  <c r="AK131" i="19" s="1"/>
  <c r="AK136" i="19" s="1"/>
  <c r="AK141" i="19" s="1"/>
  <c r="AK146" i="19" s="1"/>
  <c r="AK151" i="19" s="1"/>
  <c r="AK156" i="19" s="1"/>
  <c r="AK161" i="19" s="1"/>
  <c r="AK166" i="19" s="1"/>
  <c r="AK171" i="19" s="1"/>
  <c r="AK176" i="19" s="1"/>
  <c r="AK181" i="19" s="1"/>
  <c r="AK186" i="19" s="1"/>
  <c r="AK191" i="19" s="1"/>
  <c r="AK196" i="19" s="1"/>
  <c r="AK201" i="19" s="1"/>
  <c r="AK206" i="19" s="1"/>
  <c r="AK211" i="19" s="1"/>
  <c r="AK216" i="19" s="1"/>
  <c r="AK221" i="19" s="1"/>
  <c r="AK226" i="19" s="1"/>
  <c r="AK231" i="19" s="1"/>
  <c r="AK236" i="19" s="1"/>
  <c r="AK241" i="19" s="1"/>
  <c r="AK246" i="19" s="1"/>
  <c r="Y185" i="19"/>
  <c r="AC185" i="19"/>
  <c r="AF180" i="19"/>
  <c r="AD190" i="19"/>
  <c r="V195" i="19"/>
  <c r="AE195" i="19"/>
  <c r="AA195" i="19"/>
  <c r="O195" i="19"/>
  <c r="X180" i="19"/>
  <c r="Z190" i="19"/>
  <c r="N190" i="19"/>
  <c r="Q185" i="19"/>
  <c r="AK251" i="19" l="1"/>
  <c r="AK256" i="19" s="1"/>
  <c r="AK261" i="19" s="1"/>
  <c r="AK266" i="19" s="1"/>
  <c r="AK271" i="19" s="1"/>
  <c r="AK276" i="19" s="1"/>
  <c r="AK281" i="19" s="1"/>
  <c r="AK286" i="19" s="1"/>
  <c r="AK291" i="19" s="1"/>
  <c r="AK296" i="19" s="1"/>
  <c r="Q190" i="19"/>
  <c r="Z195" i="19"/>
  <c r="O200" i="19"/>
  <c r="AE200" i="19"/>
  <c r="AD195" i="19"/>
  <c r="AC190" i="19"/>
  <c r="AB185" i="19"/>
  <c r="N195" i="19"/>
  <c r="AA200" i="19"/>
  <c r="P185" i="19"/>
  <c r="X185" i="19"/>
  <c r="V200" i="19"/>
  <c r="AF185" i="19"/>
  <c r="Y190" i="19"/>
  <c r="U195" i="19"/>
  <c r="AK301" i="19" l="1"/>
  <c r="AK306" i="19" s="1"/>
  <c r="AK311" i="19" s="1"/>
  <c r="AK316" i="19" s="1"/>
  <c r="AK321" i="19" s="1"/>
  <c r="AK326" i="19" s="1"/>
  <c r="AK331" i="19" s="1"/>
  <c r="AK336" i="19" s="1"/>
  <c r="AK341" i="19" s="1"/>
  <c r="AK346" i="19" s="1"/>
  <c r="AK351" i="19" s="1"/>
  <c r="Y195" i="19"/>
  <c r="P190" i="19"/>
  <c r="AE205" i="19"/>
  <c r="AF190" i="19"/>
  <c r="AA205" i="19"/>
  <c r="O205" i="19"/>
  <c r="V205" i="19"/>
  <c r="N200" i="19"/>
  <c r="AC195" i="19"/>
  <c r="Z200" i="19"/>
  <c r="U200" i="19"/>
  <c r="X190" i="19"/>
  <c r="AB190" i="19"/>
  <c r="AD200" i="19"/>
  <c r="Q195" i="19"/>
  <c r="X195" i="19" l="1"/>
  <c r="O210" i="19"/>
  <c r="AF195" i="19"/>
  <c r="AB195" i="19"/>
  <c r="AC200" i="19"/>
  <c r="AE210" i="19"/>
  <c r="AD205" i="19"/>
  <c r="Z205" i="19"/>
  <c r="N205" i="19"/>
  <c r="P195" i="19"/>
  <c r="Q200" i="19"/>
  <c r="U205" i="19"/>
  <c r="V210" i="19"/>
  <c r="AA210" i="19"/>
  <c r="Y200" i="19"/>
  <c r="AA215" i="19" l="1"/>
  <c r="P200" i="19"/>
  <c r="Z210" i="19"/>
  <c r="AB200" i="19"/>
  <c r="V215" i="19"/>
  <c r="Q205" i="19"/>
  <c r="N210" i="19"/>
  <c r="AC205" i="19"/>
  <c r="X200" i="19"/>
  <c r="U210" i="19"/>
  <c r="AE215" i="19"/>
  <c r="O215" i="19"/>
  <c r="Y205" i="19"/>
  <c r="AD210" i="19"/>
  <c r="AF200" i="19"/>
  <c r="AD215" i="19" l="1"/>
  <c r="Q210" i="19"/>
  <c r="AF205" i="19"/>
  <c r="Y210" i="19"/>
  <c r="X205" i="19"/>
  <c r="V220" i="19"/>
  <c r="AA220" i="19"/>
  <c r="O220" i="19"/>
  <c r="U215" i="19"/>
  <c r="AC210" i="19"/>
  <c r="AB205" i="19"/>
  <c r="P205" i="19"/>
  <c r="AE220" i="19"/>
  <c r="N215" i="19"/>
  <c r="Z215" i="19"/>
  <c r="N220" i="19" l="1"/>
  <c r="P210" i="19"/>
  <c r="V225" i="19"/>
  <c r="Y215" i="19"/>
  <c r="Z220" i="19"/>
  <c r="U220" i="19"/>
  <c r="AF210" i="19"/>
  <c r="AC215" i="19"/>
  <c r="O225" i="19"/>
  <c r="Q215" i="19"/>
  <c r="AE225" i="19"/>
  <c r="AB210" i="19"/>
  <c r="AA225" i="19"/>
  <c r="X210" i="19"/>
  <c r="AD220" i="19"/>
  <c r="X215" i="19" l="1"/>
  <c r="AB215" i="19"/>
  <c r="Q220" i="19"/>
  <c r="AC220" i="19"/>
  <c r="U225" i="19"/>
  <c r="Y220" i="19"/>
  <c r="P215" i="19"/>
  <c r="AD225" i="19"/>
  <c r="AA230" i="19"/>
  <c r="AE230" i="19"/>
  <c r="O230" i="19"/>
  <c r="AF215" i="19"/>
  <c r="Z225" i="19"/>
  <c r="V230" i="19"/>
  <c r="N225" i="19"/>
  <c r="AF220" i="19" l="1"/>
  <c r="AD230" i="19"/>
  <c r="AB220" i="19"/>
  <c r="Z230" i="19"/>
  <c r="AA235" i="19"/>
  <c r="Q225" i="19"/>
  <c r="V235" i="19"/>
  <c r="AE235" i="19"/>
  <c r="Y225" i="19"/>
  <c r="AC225" i="19"/>
  <c r="N230" i="19"/>
  <c r="O235" i="19"/>
  <c r="P220" i="19"/>
  <c r="U230" i="19"/>
  <c r="X220" i="19"/>
  <c r="U235" i="19" l="1"/>
  <c r="O240" i="19"/>
  <c r="AC230" i="19"/>
  <c r="AE240" i="19"/>
  <c r="Q230" i="19"/>
  <c r="Z235" i="19"/>
  <c r="AD235" i="19"/>
  <c r="X225" i="19"/>
  <c r="P225" i="19"/>
  <c r="N235" i="19"/>
  <c r="Y230" i="19"/>
  <c r="V240" i="19"/>
  <c r="AA240" i="19"/>
  <c r="AB225" i="19"/>
  <c r="AF225" i="19"/>
  <c r="AE245" i="19" l="1"/>
  <c r="AE250" i="19" s="1"/>
  <c r="O245" i="19"/>
  <c r="O250" i="19" s="1"/>
  <c r="AB230" i="19"/>
  <c r="N240" i="19"/>
  <c r="Z240" i="19"/>
  <c r="AA245" i="19"/>
  <c r="AA250" i="19" s="1"/>
  <c r="P230" i="19"/>
  <c r="Q235" i="19"/>
  <c r="U240" i="19"/>
  <c r="V245" i="19"/>
  <c r="V250" i="19" s="1"/>
  <c r="X230" i="19"/>
  <c r="AF230" i="19"/>
  <c r="Y235" i="19"/>
  <c r="AD240" i="19"/>
  <c r="AC235" i="19"/>
  <c r="V255" i="19" l="1"/>
  <c r="AA255" i="19"/>
  <c r="O255" i="19"/>
  <c r="AE255" i="19"/>
  <c r="AD245" i="19"/>
  <c r="AD250" i="19" s="1"/>
  <c r="AF235" i="19"/>
  <c r="Q240" i="19"/>
  <c r="AC240" i="19"/>
  <c r="X235" i="19"/>
  <c r="P235" i="19"/>
  <c r="AB235" i="19"/>
  <c r="N245" i="19"/>
  <c r="N250" i="19" s="1"/>
  <c r="Y240" i="19"/>
  <c r="U245" i="19"/>
  <c r="U250" i="19" s="1"/>
  <c r="Z245" i="19"/>
  <c r="Z250" i="19" s="1"/>
  <c r="N255" i="19" l="1"/>
  <c r="AE260" i="19"/>
  <c r="AA260" i="19"/>
  <c r="V260" i="19"/>
  <c r="Z255" i="19"/>
  <c r="O260" i="19"/>
  <c r="U255" i="19"/>
  <c r="AD255" i="19"/>
  <c r="Y245" i="19"/>
  <c r="Y250" i="19" s="1"/>
  <c r="AB240" i="19"/>
  <c r="AF240" i="19"/>
  <c r="P240" i="19"/>
  <c r="Q245" i="19"/>
  <c r="Q250" i="19" s="1"/>
  <c r="X240" i="19"/>
  <c r="AC245" i="19"/>
  <c r="AC250" i="19" s="1"/>
  <c r="Q255" i="19" l="1"/>
  <c r="O265" i="19"/>
  <c r="V265" i="19"/>
  <c r="AC255" i="19"/>
  <c r="AA265" i="19"/>
  <c r="AD260" i="19"/>
  <c r="AE265" i="19"/>
  <c r="Y255" i="19"/>
  <c r="U260" i="19"/>
  <c r="Z260" i="19"/>
  <c r="N260" i="19"/>
  <c r="X245" i="19"/>
  <c r="X250" i="19" s="1"/>
  <c r="AF245" i="19"/>
  <c r="AF250" i="19" s="1"/>
  <c r="P245" i="19"/>
  <c r="P250" i="19" s="1"/>
  <c r="AB245" i="19"/>
  <c r="AB250" i="19" s="1"/>
  <c r="Z265" i="19" l="1"/>
  <c r="AC260" i="19"/>
  <c r="P255" i="19"/>
  <c r="AF255" i="19"/>
  <c r="AB255" i="19"/>
  <c r="Y260" i="19"/>
  <c r="N265" i="19"/>
  <c r="AE270" i="19"/>
  <c r="AE275" i="19" s="1"/>
  <c r="AE280" i="19" s="1"/>
  <c r="AE285" i="19" s="1"/>
  <c r="V270" i="19"/>
  <c r="V275" i="19" s="1"/>
  <c r="V280" i="19" s="1"/>
  <c r="Q260" i="19"/>
  <c r="AD265" i="19"/>
  <c r="O270" i="19"/>
  <c r="O275" i="19" s="1"/>
  <c r="O280" i="19" s="1"/>
  <c r="O285" i="19" s="1"/>
  <c r="U265" i="19"/>
  <c r="AA270" i="19"/>
  <c r="AA275" i="19" s="1"/>
  <c r="AA280" i="19" s="1"/>
  <c r="AA285" i="19" s="1"/>
  <c r="X255" i="19"/>
  <c r="V285" i="19"/>
  <c r="Q265" i="19" l="1"/>
  <c r="Y265" i="19"/>
  <c r="AF260" i="19"/>
  <c r="AC265" i="19"/>
  <c r="X260" i="19"/>
  <c r="U270" i="19"/>
  <c r="U275" i="19" s="1"/>
  <c r="U280" i="19" s="1"/>
  <c r="AD270" i="19"/>
  <c r="AD275" i="19" s="1"/>
  <c r="AD280" i="19" s="1"/>
  <c r="AD285" i="19" s="1"/>
  <c r="N270" i="19"/>
  <c r="N275" i="19" s="1"/>
  <c r="N280" i="19" s="1"/>
  <c r="N285" i="19" s="1"/>
  <c r="AB260" i="19"/>
  <c r="P260" i="19"/>
  <c r="Z270" i="19"/>
  <c r="Z275" i="19" s="1"/>
  <c r="Z280" i="19" s="1"/>
  <c r="Z285" i="19" s="1"/>
  <c r="O290" i="19"/>
  <c r="AA290" i="19"/>
  <c r="AE290" i="19"/>
  <c r="U285" i="19"/>
  <c r="V290" i="19"/>
  <c r="P265" i="19" l="1"/>
  <c r="AC270" i="19"/>
  <c r="AC275" i="19" s="1"/>
  <c r="AC280" i="19" s="1"/>
  <c r="AC285" i="19" s="1"/>
  <c r="Y270" i="19"/>
  <c r="Y275" i="19" s="1"/>
  <c r="Y280" i="19" s="1"/>
  <c r="Y285" i="19" s="1"/>
  <c r="AB265" i="19"/>
  <c r="X265" i="19"/>
  <c r="Q270" i="19"/>
  <c r="Q275" i="19" s="1"/>
  <c r="Q280" i="19" s="1"/>
  <c r="Q285" i="19" s="1"/>
  <c r="AF265" i="19"/>
  <c r="AA295" i="19"/>
  <c r="AA300" i="19" s="1"/>
  <c r="U290" i="19"/>
  <c r="AE295" i="19"/>
  <c r="AE300" i="19" s="1"/>
  <c r="AD290" i="19"/>
  <c r="Z290" i="19"/>
  <c r="O295" i="19"/>
  <c r="O300" i="19" s="1"/>
  <c r="V295" i="19"/>
  <c r="V300" i="19" s="1"/>
  <c r="N290" i="19"/>
  <c r="V305" i="19" l="1"/>
  <c r="AF270" i="19"/>
  <c r="AF275" i="19" s="1"/>
  <c r="AF280" i="19" s="1"/>
  <c r="AF285" i="19" s="1"/>
  <c r="X270" i="19"/>
  <c r="X275" i="19" s="1"/>
  <c r="X280" i="19" s="1"/>
  <c r="X285" i="19" s="1"/>
  <c r="P270" i="19"/>
  <c r="P275" i="19" s="1"/>
  <c r="P280" i="19" s="1"/>
  <c r="P285" i="19" s="1"/>
  <c r="AB270" i="19"/>
  <c r="AB275" i="19" s="1"/>
  <c r="AB280" i="19" s="1"/>
  <c r="O305" i="19"/>
  <c r="AE305" i="19"/>
  <c r="AA305" i="19"/>
  <c r="Y290" i="19"/>
  <c r="AD295" i="19"/>
  <c r="AD300" i="19" s="1"/>
  <c r="AB285" i="19"/>
  <c r="AC290" i="19"/>
  <c r="Q290" i="19"/>
  <c r="U295" i="19"/>
  <c r="U300" i="19" s="1"/>
  <c r="N295" i="19"/>
  <c r="N300" i="19" s="1"/>
  <c r="Z295" i="19"/>
  <c r="Z300" i="19" s="1"/>
  <c r="N305" i="19" l="1"/>
  <c r="O310" i="19"/>
  <c r="U305" i="19"/>
  <c r="AA310" i="19"/>
  <c r="Z305" i="19"/>
  <c r="AD305" i="19"/>
  <c r="V310" i="19"/>
  <c r="AE310" i="19"/>
  <c r="P290" i="19"/>
  <c r="Y295" i="19"/>
  <c r="Y300" i="19" s="1"/>
  <c r="AC295" i="19"/>
  <c r="AC300" i="19" s="1"/>
  <c r="X290" i="19"/>
  <c r="AF290" i="19"/>
  <c r="Q295" i="19"/>
  <c r="Q300" i="19" s="1"/>
  <c r="AB290" i="19"/>
  <c r="AE315" i="19" l="1"/>
  <c r="AA315" i="19"/>
  <c r="Y305" i="19"/>
  <c r="AD310" i="19"/>
  <c r="O315" i="19"/>
  <c r="Z310" i="19"/>
  <c r="N310" i="19"/>
  <c r="AC305" i="19"/>
  <c r="Q305" i="19"/>
  <c r="V315" i="19"/>
  <c r="U310" i="19"/>
  <c r="P295" i="19"/>
  <c r="P300" i="19" s="1"/>
  <c r="AB295" i="19"/>
  <c r="AB300" i="19" s="1"/>
  <c r="AF295" i="19"/>
  <c r="AF300" i="19" s="1"/>
  <c r="X295" i="19"/>
  <c r="X300" i="19" s="1"/>
  <c r="X305" i="19" l="1"/>
  <c r="V320" i="19"/>
  <c r="V325" i="19" s="1"/>
  <c r="V330" i="19" s="1"/>
  <c r="V335" i="19" s="1"/>
  <c r="Z315" i="19"/>
  <c r="AD315" i="19"/>
  <c r="AB305" i="19"/>
  <c r="U315" i="19"/>
  <c r="O320" i="19"/>
  <c r="O325" i="19" s="1"/>
  <c r="O330" i="19" s="1"/>
  <c r="AE320" i="19"/>
  <c r="AE325" i="19" s="1"/>
  <c r="AE330" i="19" s="1"/>
  <c r="AE335" i="19" s="1"/>
  <c r="AC310" i="19"/>
  <c r="AA320" i="19"/>
  <c r="AA325" i="19" s="1"/>
  <c r="AA330" i="19" s="1"/>
  <c r="AA335" i="19" s="1"/>
  <c r="Q310" i="19"/>
  <c r="N315" i="19"/>
  <c r="Y310" i="19"/>
  <c r="AF305" i="19"/>
  <c r="P305" i="19"/>
  <c r="O335" i="19"/>
  <c r="N320" i="19" l="1"/>
  <c r="N325" i="19" s="1"/>
  <c r="N330" i="19" s="1"/>
  <c r="AD320" i="19"/>
  <c r="AD325" i="19" s="1"/>
  <c r="AD330" i="19" s="1"/>
  <c r="AD335" i="19" s="1"/>
  <c r="AF310" i="19"/>
  <c r="P310" i="19"/>
  <c r="Y315" i="19"/>
  <c r="Z320" i="19"/>
  <c r="Z325" i="19" s="1"/>
  <c r="Z330" i="19" s="1"/>
  <c r="Z335" i="19" s="1"/>
  <c r="U320" i="19"/>
  <c r="U325" i="19" s="1"/>
  <c r="U330" i="19" s="1"/>
  <c r="U335" i="19" s="1"/>
  <c r="Q315" i="19"/>
  <c r="AC315" i="19"/>
  <c r="AB310" i="19"/>
  <c r="X310" i="19"/>
  <c r="AE340" i="19"/>
  <c r="N335" i="19"/>
  <c r="O340" i="19"/>
  <c r="AA340" i="19"/>
  <c r="V340" i="19"/>
  <c r="AB315" i="19" l="1"/>
  <c r="AC320" i="19"/>
  <c r="AC325" i="19" s="1"/>
  <c r="AC330" i="19" s="1"/>
  <c r="AC335" i="19" s="1"/>
  <c r="Q320" i="19"/>
  <c r="Q325" i="19" s="1"/>
  <c r="Q330" i="19" s="1"/>
  <c r="Q335" i="19" s="1"/>
  <c r="P315" i="19"/>
  <c r="X315" i="19"/>
  <c r="Y320" i="19"/>
  <c r="Y325" i="19" s="1"/>
  <c r="Y330" i="19" s="1"/>
  <c r="Y335" i="19" s="1"/>
  <c r="AF315" i="19"/>
  <c r="AD340" i="19"/>
  <c r="O345" i="19"/>
  <c r="V345" i="19"/>
  <c r="Z340" i="19"/>
  <c r="AA345" i="19"/>
  <c r="N340" i="19"/>
  <c r="U340" i="19"/>
  <c r="AE345" i="19"/>
  <c r="AF320" i="19" l="1"/>
  <c r="AF325" i="19" s="1"/>
  <c r="AF330" i="19" s="1"/>
  <c r="X320" i="19"/>
  <c r="X325" i="19" s="1"/>
  <c r="X330" i="19" s="1"/>
  <c r="X335" i="19" s="1"/>
  <c r="AB320" i="19"/>
  <c r="AB325" i="19" s="1"/>
  <c r="AB330" i="19" s="1"/>
  <c r="AB335" i="19" s="1"/>
  <c r="P320" i="19"/>
  <c r="P325" i="19" s="1"/>
  <c r="P330" i="19" s="1"/>
  <c r="P335" i="19" s="1"/>
  <c r="Y340" i="19"/>
  <c r="AD345" i="19"/>
  <c r="U345" i="19"/>
  <c r="AF335" i="19"/>
  <c r="N345" i="19"/>
  <c r="V350" i="19"/>
  <c r="AA350" i="19"/>
  <c r="Z345" i="19"/>
  <c r="AE350" i="19"/>
  <c r="Q340" i="19"/>
  <c r="AC340" i="19"/>
  <c r="O350" i="19"/>
  <c r="AE6" i="19" l="1"/>
  <c r="AE11" i="19" s="1"/>
  <c r="AE16" i="19" s="1"/>
  <c r="AE21" i="19" s="1"/>
  <c r="AE26" i="19" s="1"/>
  <c r="AE31" i="19" s="1"/>
  <c r="AE36" i="19" s="1"/>
  <c r="AE41" i="19" s="1"/>
  <c r="AE46" i="19" s="1"/>
  <c r="AE51" i="19" s="1"/>
  <c r="AE56" i="19" s="1"/>
  <c r="AE61" i="19" s="1"/>
  <c r="AE66" i="19" s="1"/>
  <c r="AE71" i="19" s="1"/>
  <c r="AE76" i="19" s="1"/>
  <c r="AE81" i="19" s="1"/>
  <c r="AE86" i="19" s="1"/>
  <c r="AE91" i="19" s="1"/>
  <c r="AE96" i="19" s="1"/>
  <c r="AE101" i="19" s="1"/>
  <c r="AE106" i="19" s="1"/>
  <c r="AE111" i="19" s="1"/>
  <c r="AE116" i="19" s="1"/>
  <c r="AE121" i="19" s="1"/>
  <c r="AE126" i="19" s="1"/>
  <c r="AE131" i="19" s="1"/>
  <c r="AE136" i="19" s="1"/>
  <c r="AE141" i="19" s="1"/>
  <c r="AE146" i="19" s="1"/>
  <c r="AE151" i="19" s="1"/>
  <c r="AE156" i="19" s="1"/>
  <c r="AE161" i="19" s="1"/>
  <c r="AE166" i="19" s="1"/>
  <c r="AE171" i="19" s="1"/>
  <c r="AE176" i="19" s="1"/>
  <c r="AE181" i="19" s="1"/>
  <c r="AE186" i="19" s="1"/>
  <c r="AE191" i="19" s="1"/>
  <c r="AE196" i="19" s="1"/>
  <c r="AE201" i="19" s="1"/>
  <c r="AE206" i="19" s="1"/>
  <c r="AE211" i="19" s="1"/>
  <c r="AE216" i="19" s="1"/>
  <c r="AE221" i="19" s="1"/>
  <c r="AE226" i="19" s="1"/>
  <c r="AE231" i="19" s="1"/>
  <c r="AE236" i="19" s="1"/>
  <c r="AE241" i="19" s="1"/>
  <c r="AE246" i="19" s="1"/>
  <c r="AD350" i="19"/>
  <c r="AC345" i="19"/>
  <c r="AA6" i="19"/>
  <c r="AA11" i="19" s="1"/>
  <c r="AA16" i="19" s="1"/>
  <c r="AA21" i="19" s="1"/>
  <c r="AA26" i="19" s="1"/>
  <c r="AA31" i="19" s="1"/>
  <c r="AA36" i="19" s="1"/>
  <c r="AA41" i="19" s="1"/>
  <c r="AA46" i="19" s="1"/>
  <c r="AA51" i="19" s="1"/>
  <c r="AA56" i="19" s="1"/>
  <c r="AA61" i="19" s="1"/>
  <c r="AA66" i="19" s="1"/>
  <c r="AA71" i="19" s="1"/>
  <c r="AA76" i="19" s="1"/>
  <c r="AA81" i="19" s="1"/>
  <c r="AA86" i="19" s="1"/>
  <c r="AA91" i="19" s="1"/>
  <c r="AA96" i="19" s="1"/>
  <c r="AA101" i="19" s="1"/>
  <c r="AA106" i="19" s="1"/>
  <c r="AA111" i="19" s="1"/>
  <c r="AA116" i="19" s="1"/>
  <c r="AA121" i="19" s="1"/>
  <c r="AA126" i="19" s="1"/>
  <c r="AA131" i="19" s="1"/>
  <c r="AA136" i="19" s="1"/>
  <c r="AA141" i="19" s="1"/>
  <c r="AA146" i="19" s="1"/>
  <c r="AA151" i="19" s="1"/>
  <c r="AA156" i="19" s="1"/>
  <c r="AA161" i="19" s="1"/>
  <c r="AA166" i="19" s="1"/>
  <c r="AA171" i="19" s="1"/>
  <c r="AA176" i="19" s="1"/>
  <c r="AA181" i="19" s="1"/>
  <c r="AA186" i="19" s="1"/>
  <c r="AA191" i="19" s="1"/>
  <c r="AA196" i="19" s="1"/>
  <c r="AA201" i="19" s="1"/>
  <c r="AA206" i="19" s="1"/>
  <c r="AA211" i="19" s="1"/>
  <c r="AA216" i="19" s="1"/>
  <c r="AA221" i="19" s="1"/>
  <c r="AA226" i="19" s="1"/>
  <c r="AA231" i="19" s="1"/>
  <c r="AA236" i="19" s="1"/>
  <c r="AA241" i="19" s="1"/>
  <c r="AA246" i="19" s="1"/>
  <c r="N350" i="19"/>
  <c r="Q345" i="19"/>
  <c r="AB340" i="19"/>
  <c r="P340" i="19"/>
  <c r="Y345" i="19"/>
  <c r="V6" i="19"/>
  <c r="V11" i="19" s="1"/>
  <c r="V16" i="19" s="1"/>
  <c r="V21" i="19" s="1"/>
  <c r="V26" i="19" s="1"/>
  <c r="V31" i="19" s="1"/>
  <c r="V36" i="19" s="1"/>
  <c r="V41" i="19" s="1"/>
  <c r="V46" i="19" s="1"/>
  <c r="V51" i="19" s="1"/>
  <c r="V56" i="19" s="1"/>
  <c r="V61" i="19" s="1"/>
  <c r="V66" i="19" s="1"/>
  <c r="V71" i="19" s="1"/>
  <c r="V76" i="19" s="1"/>
  <c r="V81" i="19" s="1"/>
  <c r="V86" i="19" s="1"/>
  <c r="V91" i="19" s="1"/>
  <c r="V96" i="19" s="1"/>
  <c r="V101" i="19" s="1"/>
  <c r="V106" i="19" s="1"/>
  <c r="V111" i="19" s="1"/>
  <c r="V116" i="19" s="1"/>
  <c r="V121" i="19" s="1"/>
  <c r="V126" i="19" s="1"/>
  <c r="V131" i="19" s="1"/>
  <c r="V136" i="19" s="1"/>
  <c r="V141" i="19" s="1"/>
  <c r="V146" i="19" s="1"/>
  <c r="V151" i="19" s="1"/>
  <c r="V156" i="19" s="1"/>
  <c r="V161" i="19" s="1"/>
  <c r="V166" i="19" s="1"/>
  <c r="V171" i="19" s="1"/>
  <c r="V176" i="19" s="1"/>
  <c r="V181" i="19" s="1"/>
  <c r="V186" i="19" s="1"/>
  <c r="V191" i="19" s="1"/>
  <c r="V196" i="19" s="1"/>
  <c r="V201" i="19" s="1"/>
  <c r="V206" i="19" s="1"/>
  <c r="V211" i="19" s="1"/>
  <c r="V216" i="19" s="1"/>
  <c r="V221" i="19" s="1"/>
  <c r="V226" i="19" s="1"/>
  <c r="V231" i="19" s="1"/>
  <c r="V236" i="19" s="1"/>
  <c r="V241" i="19" s="1"/>
  <c r="V246" i="19" s="1"/>
  <c r="AF340" i="19"/>
  <c r="O6" i="19"/>
  <c r="O11" i="19" s="1"/>
  <c r="O16" i="19" s="1"/>
  <c r="O21" i="19" s="1"/>
  <c r="O26" i="19" s="1"/>
  <c r="O31" i="19" s="1"/>
  <c r="O36" i="19" s="1"/>
  <c r="O41" i="19" s="1"/>
  <c r="O46" i="19" s="1"/>
  <c r="O51" i="19" s="1"/>
  <c r="O56" i="19" s="1"/>
  <c r="O61" i="19" s="1"/>
  <c r="O66" i="19" s="1"/>
  <c r="O71" i="19" s="1"/>
  <c r="O76" i="19" s="1"/>
  <c r="O81" i="19" s="1"/>
  <c r="O86" i="19" s="1"/>
  <c r="O91" i="19" s="1"/>
  <c r="O96" i="19" s="1"/>
  <c r="O101" i="19" s="1"/>
  <c r="O106" i="19" s="1"/>
  <c r="O111" i="19" s="1"/>
  <c r="O116" i="19" s="1"/>
  <c r="O121" i="19" s="1"/>
  <c r="O126" i="19" s="1"/>
  <c r="O131" i="19" s="1"/>
  <c r="O136" i="19" s="1"/>
  <c r="O141" i="19" s="1"/>
  <c r="O146" i="19" s="1"/>
  <c r="O151" i="19" s="1"/>
  <c r="O156" i="19" s="1"/>
  <c r="O161" i="19" s="1"/>
  <c r="O166" i="19" s="1"/>
  <c r="O171" i="19" s="1"/>
  <c r="O176" i="19" s="1"/>
  <c r="O181" i="19" s="1"/>
  <c r="O186" i="19" s="1"/>
  <c r="O191" i="19" s="1"/>
  <c r="O196" i="19" s="1"/>
  <c r="O201" i="19" s="1"/>
  <c r="O206" i="19" s="1"/>
  <c r="O211" i="19" s="1"/>
  <c r="O216" i="19" s="1"/>
  <c r="O221" i="19" s="1"/>
  <c r="O226" i="19" s="1"/>
  <c r="O231" i="19" s="1"/>
  <c r="O236" i="19" s="1"/>
  <c r="O241" i="19" s="1"/>
  <c r="O246" i="19" s="1"/>
  <c r="Z350" i="19"/>
  <c r="X340" i="19"/>
  <c r="U350" i="19"/>
  <c r="O251" i="19" l="1"/>
  <c r="O256" i="19" s="1"/>
  <c r="O261" i="19" s="1"/>
  <c r="O266" i="19" s="1"/>
  <c r="O271" i="19" s="1"/>
  <c r="O276" i="19" s="1"/>
  <c r="O281" i="19" s="1"/>
  <c r="O286" i="19" s="1"/>
  <c r="O291" i="19" s="1"/>
  <c r="O296" i="19" s="1"/>
  <c r="AA251" i="19"/>
  <c r="AA256" i="19" s="1"/>
  <c r="AA261" i="19" s="1"/>
  <c r="AA266" i="19" s="1"/>
  <c r="AA271" i="19" s="1"/>
  <c r="AA276" i="19" s="1"/>
  <c r="AA281" i="19" s="1"/>
  <c r="AA286" i="19" s="1"/>
  <c r="AA291" i="19" s="1"/>
  <c r="AA296" i="19" s="1"/>
  <c r="V251" i="19"/>
  <c r="V256" i="19" s="1"/>
  <c r="V261" i="19" s="1"/>
  <c r="V266" i="19" s="1"/>
  <c r="V271" i="19" s="1"/>
  <c r="V276" i="19" s="1"/>
  <c r="V281" i="19" s="1"/>
  <c r="V286" i="19" s="1"/>
  <c r="V291" i="19" s="1"/>
  <c r="V296" i="19" s="1"/>
  <c r="AE251" i="19"/>
  <c r="AE256" i="19" s="1"/>
  <c r="AE261" i="19" s="1"/>
  <c r="AE266" i="19" s="1"/>
  <c r="AE271" i="19" s="1"/>
  <c r="AE276" i="19" s="1"/>
  <c r="AE281" i="19" s="1"/>
  <c r="AE286" i="19" s="1"/>
  <c r="AE291" i="19" s="1"/>
  <c r="AE296" i="19" s="1"/>
  <c r="AD6" i="19"/>
  <c r="AD11" i="19" s="1"/>
  <c r="AD16" i="19" s="1"/>
  <c r="AD21" i="19" s="1"/>
  <c r="AD26" i="19" s="1"/>
  <c r="AD31" i="19" s="1"/>
  <c r="AD36" i="19" s="1"/>
  <c r="AD41" i="19" s="1"/>
  <c r="AD46" i="19" s="1"/>
  <c r="AD51" i="19" s="1"/>
  <c r="AD56" i="19" s="1"/>
  <c r="AD61" i="19" s="1"/>
  <c r="AD66" i="19" s="1"/>
  <c r="AD71" i="19" s="1"/>
  <c r="AD76" i="19" s="1"/>
  <c r="AD81" i="19" s="1"/>
  <c r="AD86" i="19" s="1"/>
  <c r="AD91" i="19" s="1"/>
  <c r="AD96" i="19" s="1"/>
  <c r="AD101" i="19" s="1"/>
  <c r="AD106" i="19" s="1"/>
  <c r="AD111" i="19" s="1"/>
  <c r="AD116" i="19" s="1"/>
  <c r="AD121" i="19" s="1"/>
  <c r="AD126" i="19" s="1"/>
  <c r="AD131" i="19" s="1"/>
  <c r="AD136" i="19" s="1"/>
  <c r="AD141" i="19" s="1"/>
  <c r="AD146" i="19" s="1"/>
  <c r="AD151" i="19" s="1"/>
  <c r="AD156" i="19" s="1"/>
  <c r="AD161" i="19" s="1"/>
  <c r="AD166" i="19" s="1"/>
  <c r="AD171" i="19" s="1"/>
  <c r="AD176" i="19" s="1"/>
  <c r="AD181" i="19" s="1"/>
  <c r="AD186" i="19" s="1"/>
  <c r="AD191" i="19" s="1"/>
  <c r="AD196" i="19" s="1"/>
  <c r="AD201" i="19" s="1"/>
  <c r="AD206" i="19" s="1"/>
  <c r="AD211" i="19" s="1"/>
  <c r="AD216" i="19" s="1"/>
  <c r="AD221" i="19" s="1"/>
  <c r="AD226" i="19" s="1"/>
  <c r="AD231" i="19" s="1"/>
  <c r="AD236" i="19" s="1"/>
  <c r="AD241" i="19" s="1"/>
  <c r="AD246" i="19" s="1"/>
  <c r="X345" i="19"/>
  <c r="P345" i="19"/>
  <c r="Q350" i="19"/>
  <c r="U6" i="19"/>
  <c r="U11" i="19" s="1"/>
  <c r="U16" i="19" s="1"/>
  <c r="U21" i="19" s="1"/>
  <c r="U26" i="19" s="1"/>
  <c r="U31" i="19" s="1"/>
  <c r="U36" i="19" s="1"/>
  <c r="U41" i="19" s="1"/>
  <c r="U46" i="19" s="1"/>
  <c r="U51" i="19" s="1"/>
  <c r="U56" i="19" s="1"/>
  <c r="U61" i="19" s="1"/>
  <c r="U66" i="19" s="1"/>
  <c r="U71" i="19" s="1"/>
  <c r="U76" i="19" s="1"/>
  <c r="U81" i="19" s="1"/>
  <c r="U86" i="19" s="1"/>
  <c r="U91" i="19" s="1"/>
  <c r="U96" i="19" s="1"/>
  <c r="U101" i="19" s="1"/>
  <c r="U106" i="19" s="1"/>
  <c r="U111" i="19" s="1"/>
  <c r="U116" i="19" s="1"/>
  <c r="U121" i="19" s="1"/>
  <c r="U126" i="19" s="1"/>
  <c r="U131" i="19" s="1"/>
  <c r="U136" i="19" s="1"/>
  <c r="U141" i="19" s="1"/>
  <c r="U146" i="19" s="1"/>
  <c r="U151" i="19" s="1"/>
  <c r="U156" i="19" s="1"/>
  <c r="U161" i="19" s="1"/>
  <c r="U166" i="19" s="1"/>
  <c r="U171" i="19" s="1"/>
  <c r="U176" i="19" s="1"/>
  <c r="U181" i="19" s="1"/>
  <c r="U186" i="19" s="1"/>
  <c r="U191" i="19" s="1"/>
  <c r="U196" i="19" s="1"/>
  <c r="U201" i="19" s="1"/>
  <c r="U206" i="19" s="1"/>
  <c r="U211" i="19" s="1"/>
  <c r="U216" i="19" s="1"/>
  <c r="U221" i="19" s="1"/>
  <c r="U226" i="19" s="1"/>
  <c r="U231" i="19" s="1"/>
  <c r="U236" i="19" s="1"/>
  <c r="U241" i="19" s="1"/>
  <c r="U246" i="19" s="1"/>
  <c r="Z6" i="19"/>
  <c r="Z11" i="19" s="1"/>
  <c r="Z16" i="19" s="1"/>
  <c r="Z21" i="19" s="1"/>
  <c r="Z26" i="19" s="1"/>
  <c r="Z31" i="19" s="1"/>
  <c r="Z36" i="19" s="1"/>
  <c r="Z41" i="19" s="1"/>
  <c r="Z46" i="19" s="1"/>
  <c r="Z51" i="19" s="1"/>
  <c r="Z56" i="19" s="1"/>
  <c r="Z61" i="19" s="1"/>
  <c r="Z66" i="19" s="1"/>
  <c r="Z71" i="19" s="1"/>
  <c r="Z76" i="19" s="1"/>
  <c r="Z81" i="19" s="1"/>
  <c r="Z86" i="19" s="1"/>
  <c r="Z91" i="19" s="1"/>
  <c r="Z96" i="19" s="1"/>
  <c r="Z101" i="19" s="1"/>
  <c r="Z106" i="19" s="1"/>
  <c r="Z111" i="19" s="1"/>
  <c r="Z116" i="19" s="1"/>
  <c r="Z121" i="19" s="1"/>
  <c r="Z126" i="19" s="1"/>
  <c r="Z131" i="19" s="1"/>
  <c r="Z136" i="19" s="1"/>
  <c r="Z141" i="19" s="1"/>
  <c r="Z146" i="19" s="1"/>
  <c r="Z151" i="19" s="1"/>
  <c r="Z156" i="19" s="1"/>
  <c r="Z161" i="19" s="1"/>
  <c r="Z166" i="19" s="1"/>
  <c r="Z171" i="19" s="1"/>
  <c r="Z176" i="19" s="1"/>
  <c r="Z181" i="19" s="1"/>
  <c r="Z186" i="19" s="1"/>
  <c r="Z191" i="19" s="1"/>
  <c r="Z196" i="19" s="1"/>
  <c r="Z201" i="19" s="1"/>
  <c r="Z206" i="19" s="1"/>
  <c r="Z211" i="19" s="1"/>
  <c r="Z216" i="19" s="1"/>
  <c r="Z221" i="19" s="1"/>
  <c r="Z226" i="19" s="1"/>
  <c r="Z231" i="19" s="1"/>
  <c r="Z236" i="19" s="1"/>
  <c r="Z241" i="19" s="1"/>
  <c r="Z246" i="19" s="1"/>
  <c r="AF345" i="19"/>
  <c r="Y350" i="19"/>
  <c r="AB345" i="19"/>
  <c r="N6" i="19"/>
  <c r="N11" i="19" s="1"/>
  <c r="N16" i="19" s="1"/>
  <c r="N21" i="19" s="1"/>
  <c r="N26" i="19" s="1"/>
  <c r="N31" i="19" s="1"/>
  <c r="N36" i="19" s="1"/>
  <c r="N41" i="19" s="1"/>
  <c r="N46" i="19" s="1"/>
  <c r="N51" i="19" s="1"/>
  <c r="N56" i="19" s="1"/>
  <c r="N61" i="19" s="1"/>
  <c r="N66" i="19" s="1"/>
  <c r="N71" i="19" s="1"/>
  <c r="N76" i="19" s="1"/>
  <c r="N81" i="19" s="1"/>
  <c r="N86" i="19" s="1"/>
  <c r="N91" i="19" s="1"/>
  <c r="N96" i="19" s="1"/>
  <c r="N101" i="19" s="1"/>
  <c r="N106" i="19" s="1"/>
  <c r="N111" i="19" s="1"/>
  <c r="N116" i="19" s="1"/>
  <c r="N121" i="19" s="1"/>
  <c r="N126" i="19" s="1"/>
  <c r="N131" i="19" s="1"/>
  <c r="N136" i="19" s="1"/>
  <c r="N141" i="19" s="1"/>
  <c r="N146" i="19" s="1"/>
  <c r="N151" i="19" s="1"/>
  <c r="N156" i="19" s="1"/>
  <c r="N161" i="19" s="1"/>
  <c r="N166" i="19" s="1"/>
  <c r="N171" i="19" s="1"/>
  <c r="N176" i="19" s="1"/>
  <c r="N181" i="19" s="1"/>
  <c r="N186" i="19" s="1"/>
  <c r="N191" i="19" s="1"/>
  <c r="N196" i="19" s="1"/>
  <c r="N201" i="19" s="1"/>
  <c r="N206" i="19" s="1"/>
  <c r="N211" i="19" s="1"/>
  <c r="N216" i="19" s="1"/>
  <c r="N221" i="19" s="1"/>
  <c r="N226" i="19" s="1"/>
  <c r="N231" i="19" s="1"/>
  <c r="N236" i="19" s="1"/>
  <c r="N241" i="19" s="1"/>
  <c r="N246" i="19" s="1"/>
  <c r="AC350" i="19"/>
  <c r="V301" i="19" l="1"/>
  <c r="V306" i="19" s="1"/>
  <c r="V311" i="19" s="1"/>
  <c r="V316" i="19" s="1"/>
  <c r="V321" i="19" s="1"/>
  <c r="V326" i="19" s="1"/>
  <c r="V331" i="19" s="1"/>
  <c r="V336" i="19" s="1"/>
  <c r="V341" i="19" s="1"/>
  <c r="V346" i="19" s="1"/>
  <c r="V351" i="19" s="1"/>
  <c r="AA301" i="19"/>
  <c r="AA306" i="19" s="1"/>
  <c r="AA311" i="19" s="1"/>
  <c r="AA316" i="19" s="1"/>
  <c r="AA321" i="19" s="1"/>
  <c r="AA326" i="19" s="1"/>
  <c r="AA331" i="19" s="1"/>
  <c r="AA336" i="19" s="1"/>
  <c r="AA341" i="19" s="1"/>
  <c r="AA346" i="19" s="1"/>
  <c r="AA351" i="19" s="1"/>
  <c r="AE301" i="19"/>
  <c r="AE306" i="19" s="1"/>
  <c r="AE311" i="19" s="1"/>
  <c r="AE316" i="19" s="1"/>
  <c r="AE321" i="19" s="1"/>
  <c r="AE326" i="19" s="1"/>
  <c r="AE331" i="19" s="1"/>
  <c r="AE336" i="19" s="1"/>
  <c r="AE341" i="19" s="1"/>
  <c r="AE346" i="19" s="1"/>
  <c r="AE351" i="19" s="1"/>
  <c r="O301" i="19"/>
  <c r="O306" i="19" s="1"/>
  <c r="O311" i="19" s="1"/>
  <c r="O316" i="19" s="1"/>
  <c r="O321" i="19" s="1"/>
  <c r="O326" i="19" s="1"/>
  <c r="O331" i="19" s="1"/>
  <c r="O336" i="19" s="1"/>
  <c r="O341" i="19" s="1"/>
  <c r="O346" i="19" s="1"/>
  <c r="O351" i="19" s="1"/>
  <c r="U251" i="19"/>
  <c r="U256" i="19" s="1"/>
  <c r="U261" i="19" s="1"/>
  <c r="U266" i="19" s="1"/>
  <c r="U271" i="19" s="1"/>
  <c r="U276" i="19" s="1"/>
  <c r="U281" i="19" s="1"/>
  <c r="U286" i="19" s="1"/>
  <c r="U291" i="19" s="1"/>
  <c r="U296" i="19" s="1"/>
  <c r="Z251" i="19"/>
  <c r="Z256" i="19" s="1"/>
  <c r="Z261" i="19" s="1"/>
  <c r="Z266" i="19" s="1"/>
  <c r="Z271" i="19" s="1"/>
  <c r="Z276" i="19" s="1"/>
  <c r="Z281" i="19" s="1"/>
  <c r="Z286" i="19" s="1"/>
  <c r="Z291" i="19" s="1"/>
  <c r="Z296" i="19" s="1"/>
  <c r="N251" i="19"/>
  <c r="N256" i="19" s="1"/>
  <c r="N261" i="19" s="1"/>
  <c r="N266" i="19" s="1"/>
  <c r="N271" i="19" s="1"/>
  <c r="N276" i="19" s="1"/>
  <c r="N281" i="19" s="1"/>
  <c r="N286" i="19" s="1"/>
  <c r="N291" i="19" s="1"/>
  <c r="N296" i="19" s="1"/>
  <c r="AD251" i="19"/>
  <c r="AD256" i="19" s="1"/>
  <c r="AD261" i="19" s="1"/>
  <c r="AD266" i="19" s="1"/>
  <c r="AD271" i="19" s="1"/>
  <c r="AD276" i="19" s="1"/>
  <c r="AD281" i="19" s="1"/>
  <c r="AD286" i="19" s="1"/>
  <c r="AD291" i="19" s="1"/>
  <c r="AD296" i="19" s="1"/>
  <c r="Y6" i="19"/>
  <c r="Y11" i="19" s="1"/>
  <c r="Y16" i="19" s="1"/>
  <c r="Y21" i="19" s="1"/>
  <c r="Y26" i="19" s="1"/>
  <c r="Y31" i="19" s="1"/>
  <c r="Y36" i="19" s="1"/>
  <c r="Y41" i="19" s="1"/>
  <c r="Y46" i="19" s="1"/>
  <c r="Y51" i="19" s="1"/>
  <c r="Y56" i="19" s="1"/>
  <c r="Y61" i="19" s="1"/>
  <c r="Y66" i="19" s="1"/>
  <c r="Y71" i="19" s="1"/>
  <c r="Y76" i="19" s="1"/>
  <c r="Y81" i="19" s="1"/>
  <c r="Y86" i="19" s="1"/>
  <c r="Y91" i="19" s="1"/>
  <c r="Y96" i="19" s="1"/>
  <c r="Y101" i="19" s="1"/>
  <c r="Y106" i="19" s="1"/>
  <c r="Y111" i="19" s="1"/>
  <c r="Y116" i="19" s="1"/>
  <c r="Y121" i="19" s="1"/>
  <c r="Y126" i="19" s="1"/>
  <c r="Y131" i="19" s="1"/>
  <c r="Y136" i="19" s="1"/>
  <c r="Y141" i="19" s="1"/>
  <c r="Y146" i="19" s="1"/>
  <c r="Y151" i="19" s="1"/>
  <c r="Y156" i="19" s="1"/>
  <c r="Y161" i="19" s="1"/>
  <c r="Y166" i="19" s="1"/>
  <c r="Y171" i="19" s="1"/>
  <c r="Y176" i="19" s="1"/>
  <c r="Y181" i="19" s="1"/>
  <c r="Y186" i="19" s="1"/>
  <c r="Y191" i="19" s="1"/>
  <c r="Y196" i="19" s="1"/>
  <c r="Y201" i="19" s="1"/>
  <c r="Y206" i="19" s="1"/>
  <c r="Y211" i="19" s="1"/>
  <c r="Y216" i="19" s="1"/>
  <c r="Y221" i="19" s="1"/>
  <c r="Y226" i="19" s="1"/>
  <c r="Y231" i="19" s="1"/>
  <c r="Y236" i="19" s="1"/>
  <c r="Y241" i="19" s="1"/>
  <c r="Y246" i="19" s="1"/>
  <c r="Q6" i="19"/>
  <c r="Q11" i="19" s="1"/>
  <c r="Q16" i="19" s="1"/>
  <c r="Q21" i="19" s="1"/>
  <c r="Q26" i="19" s="1"/>
  <c r="Q31" i="19" s="1"/>
  <c r="Q36" i="19" s="1"/>
  <c r="Q41" i="19" s="1"/>
  <c r="Q46" i="19" s="1"/>
  <c r="Q51" i="19" s="1"/>
  <c r="Q56" i="19" s="1"/>
  <c r="Q61" i="19" s="1"/>
  <c r="Q66" i="19" s="1"/>
  <c r="Q71" i="19" s="1"/>
  <c r="Q76" i="19" s="1"/>
  <c r="Q81" i="19" s="1"/>
  <c r="Q86" i="19" s="1"/>
  <c r="Q91" i="19" s="1"/>
  <c r="Q96" i="19" s="1"/>
  <c r="Q101" i="19" s="1"/>
  <c r="Q106" i="19" s="1"/>
  <c r="Q111" i="19" s="1"/>
  <c r="Q116" i="19" s="1"/>
  <c r="Q121" i="19" s="1"/>
  <c r="Q126" i="19" s="1"/>
  <c r="Q131" i="19" s="1"/>
  <c r="Q136" i="19" s="1"/>
  <c r="Q141" i="19" s="1"/>
  <c r="Q146" i="19" s="1"/>
  <c r="Q151" i="19" s="1"/>
  <c r="Q156" i="19" s="1"/>
  <c r="Q161" i="19" s="1"/>
  <c r="Q166" i="19" s="1"/>
  <c r="Q171" i="19" s="1"/>
  <c r="Q176" i="19" s="1"/>
  <c r="Q181" i="19" s="1"/>
  <c r="Q186" i="19" s="1"/>
  <c r="Q191" i="19" s="1"/>
  <c r="Q196" i="19" s="1"/>
  <c r="Q201" i="19" s="1"/>
  <c r="Q206" i="19" s="1"/>
  <c r="Q211" i="19" s="1"/>
  <c r="Q216" i="19" s="1"/>
  <c r="Q221" i="19" s="1"/>
  <c r="Q226" i="19" s="1"/>
  <c r="Q231" i="19" s="1"/>
  <c r="Q236" i="19" s="1"/>
  <c r="Q241" i="19" s="1"/>
  <c r="Q246" i="19" s="1"/>
  <c r="X350" i="19"/>
  <c r="AC6" i="19"/>
  <c r="AC11" i="19" s="1"/>
  <c r="AC16" i="19" s="1"/>
  <c r="AC21" i="19" s="1"/>
  <c r="AC26" i="19" s="1"/>
  <c r="AC31" i="19" s="1"/>
  <c r="AC36" i="19" s="1"/>
  <c r="AC41" i="19" s="1"/>
  <c r="AC46" i="19" s="1"/>
  <c r="AC51" i="19" s="1"/>
  <c r="AC56" i="19" s="1"/>
  <c r="AC61" i="19" s="1"/>
  <c r="AC66" i="19" s="1"/>
  <c r="AC71" i="19" s="1"/>
  <c r="AC76" i="19" s="1"/>
  <c r="AC81" i="19" s="1"/>
  <c r="AC86" i="19" s="1"/>
  <c r="AC91" i="19" s="1"/>
  <c r="AC96" i="19" s="1"/>
  <c r="AC101" i="19" s="1"/>
  <c r="AC106" i="19" s="1"/>
  <c r="AC111" i="19" s="1"/>
  <c r="AC116" i="19" s="1"/>
  <c r="AC121" i="19" s="1"/>
  <c r="AC126" i="19" s="1"/>
  <c r="AC131" i="19" s="1"/>
  <c r="AC136" i="19" s="1"/>
  <c r="AC141" i="19" s="1"/>
  <c r="AC146" i="19" s="1"/>
  <c r="AC151" i="19" s="1"/>
  <c r="AC156" i="19" s="1"/>
  <c r="AC161" i="19" s="1"/>
  <c r="AC166" i="19" s="1"/>
  <c r="AC171" i="19" s="1"/>
  <c r="AC176" i="19" s="1"/>
  <c r="AC181" i="19" s="1"/>
  <c r="AC186" i="19" s="1"/>
  <c r="AC191" i="19" s="1"/>
  <c r="AC196" i="19" s="1"/>
  <c r="AC201" i="19" s="1"/>
  <c r="AC206" i="19" s="1"/>
  <c r="AC211" i="19" s="1"/>
  <c r="AC216" i="19" s="1"/>
  <c r="AC221" i="19" s="1"/>
  <c r="AC226" i="19" s="1"/>
  <c r="AC231" i="19" s="1"/>
  <c r="AC236" i="19" s="1"/>
  <c r="AC241" i="19" s="1"/>
  <c r="AC246" i="19" s="1"/>
  <c r="AB350" i="19"/>
  <c r="AF350" i="19"/>
  <c r="P350" i="19"/>
  <c r="N301" i="19" l="1"/>
  <c r="N306" i="19" s="1"/>
  <c r="N311" i="19" s="1"/>
  <c r="N316" i="19" s="1"/>
  <c r="N321" i="19" s="1"/>
  <c r="N326" i="19" s="1"/>
  <c r="N331" i="19" s="1"/>
  <c r="N336" i="19" s="1"/>
  <c r="N341" i="19" s="1"/>
  <c r="N346" i="19" s="1"/>
  <c r="N351" i="19" s="1"/>
  <c r="AD301" i="19"/>
  <c r="AD306" i="19" s="1"/>
  <c r="AD311" i="19" s="1"/>
  <c r="AD316" i="19" s="1"/>
  <c r="AD321" i="19" s="1"/>
  <c r="AD326" i="19" s="1"/>
  <c r="AD331" i="19" s="1"/>
  <c r="AD336" i="19" s="1"/>
  <c r="AD341" i="19" s="1"/>
  <c r="AD346" i="19" s="1"/>
  <c r="AD351" i="19" s="1"/>
  <c r="Z301" i="19"/>
  <c r="Z306" i="19" s="1"/>
  <c r="Z311" i="19" s="1"/>
  <c r="Z316" i="19" s="1"/>
  <c r="Z321" i="19" s="1"/>
  <c r="Z326" i="19" s="1"/>
  <c r="Z331" i="19" s="1"/>
  <c r="Z336" i="19" s="1"/>
  <c r="Z341" i="19" s="1"/>
  <c r="Z346" i="19" s="1"/>
  <c r="Z351" i="19" s="1"/>
  <c r="U301" i="19"/>
  <c r="U306" i="19" s="1"/>
  <c r="U311" i="19" s="1"/>
  <c r="U316" i="19" s="1"/>
  <c r="U321" i="19" s="1"/>
  <c r="U326" i="19" s="1"/>
  <c r="U331" i="19" s="1"/>
  <c r="U336" i="19" s="1"/>
  <c r="U341" i="19" s="1"/>
  <c r="U346" i="19" s="1"/>
  <c r="U351" i="19" s="1"/>
  <c r="AC251" i="19"/>
  <c r="AC256" i="19" s="1"/>
  <c r="AC261" i="19" s="1"/>
  <c r="AC266" i="19" s="1"/>
  <c r="AC271" i="19" s="1"/>
  <c r="AC276" i="19" s="1"/>
  <c r="AC281" i="19" s="1"/>
  <c r="AC286" i="19" s="1"/>
  <c r="AC291" i="19" s="1"/>
  <c r="AC296" i="19" s="1"/>
  <c r="Q251" i="19"/>
  <c r="Q256" i="19" s="1"/>
  <c r="Q261" i="19" s="1"/>
  <c r="Q266" i="19" s="1"/>
  <c r="Q271" i="19" s="1"/>
  <c r="Q276" i="19" s="1"/>
  <c r="Q281" i="19" s="1"/>
  <c r="Q286" i="19" s="1"/>
  <c r="Q291" i="19" s="1"/>
  <c r="Q296" i="19" s="1"/>
  <c r="Y251" i="19"/>
  <c r="Y256" i="19" s="1"/>
  <c r="Y261" i="19" s="1"/>
  <c r="Y266" i="19" s="1"/>
  <c r="Y271" i="19" s="1"/>
  <c r="Y276" i="19" s="1"/>
  <c r="Y281" i="19" s="1"/>
  <c r="Y286" i="19" s="1"/>
  <c r="Y291" i="19" s="1"/>
  <c r="Y296" i="19" s="1"/>
  <c r="AF6" i="19"/>
  <c r="AF11" i="19" s="1"/>
  <c r="AF16" i="19" s="1"/>
  <c r="AF21" i="19" s="1"/>
  <c r="AF26" i="19" s="1"/>
  <c r="AF31" i="19" s="1"/>
  <c r="AF36" i="19" s="1"/>
  <c r="AF41" i="19" s="1"/>
  <c r="AF46" i="19" s="1"/>
  <c r="AF51" i="19" s="1"/>
  <c r="AF56" i="19" s="1"/>
  <c r="AF61" i="19" s="1"/>
  <c r="AF66" i="19" s="1"/>
  <c r="AF71" i="19" s="1"/>
  <c r="AF76" i="19" s="1"/>
  <c r="AF81" i="19" s="1"/>
  <c r="AF86" i="19" s="1"/>
  <c r="AF91" i="19" s="1"/>
  <c r="AF96" i="19" s="1"/>
  <c r="AF101" i="19" s="1"/>
  <c r="AF106" i="19" s="1"/>
  <c r="AF111" i="19" s="1"/>
  <c r="AF116" i="19" s="1"/>
  <c r="AF121" i="19" s="1"/>
  <c r="AF126" i="19" s="1"/>
  <c r="AF131" i="19" s="1"/>
  <c r="AF136" i="19" s="1"/>
  <c r="AF141" i="19" s="1"/>
  <c r="AF146" i="19" s="1"/>
  <c r="AF151" i="19" s="1"/>
  <c r="AF156" i="19" s="1"/>
  <c r="AF161" i="19" s="1"/>
  <c r="AF166" i="19" s="1"/>
  <c r="AF171" i="19" s="1"/>
  <c r="AF176" i="19" s="1"/>
  <c r="AF181" i="19" s="1"/>
  <c r="AF186" i="19" s="1"/>
  <c r="AF191" i="19" s="1"/>
  <c r="AF196" i="19" s="1"/>
  <c r="AF201" i="19" s="1"/>
  <c r="AF206" i="19" s="1"/>
  <c r="AF211" i="19" s="1"/>
  <c r="AF216" i="19" s="1"/>
  <c r="AF221" i="19" s="1"/>
  <c r="AF226" i="19" s="1"/>
  <c r="AF231" i="19" s="1"/>
  <c r="AF236" i="19" s="1"/>
  <c r="AF241" i="19" s="1"/>
  <c r="AF246" i="19" s="1"/>
  <c r="P6" i="19"/>
  <c r="P11" i="19" s="1"/>
  <c r="P16" i="19" s="1"/>
  <c r="P21" i="19" s="1"/>
  <c r="P26" i="19" s="1"/>
  <c r="P31" i="19" s="1"/>
  <c r="P36" i="19" s="1"/>
  <c r="P41" i="19" s="1"/>
  <c r="P46" i="19" s="1"/>
  <c r="P51" i="19" s="1"/>
  <c r="P56" i="19" s="1"/>
  <c r="P61" i="19" s="1"/>
  <c r="P66" i="19" s="1"/>
  <c r="P71" i="19" s="1"/>
  <c r="P76" i="19" s="1"/>
  <c r="P81" i="19" s="1"/>
  <c r="P86" i="19" s="1"/>
  <c r="P91" i="19" s="1"/>
  <c r="P96" i="19" s="1"/>
  <c r="P101" i="19" s="1"/>
  <c r="P106" i="19" s="1"/>
  <c r="P111" i="19" s="1"/>
  <c r="P116" i="19" s="1"/>
  <c r="P121" i="19" s="1"/>
  <c r="P126" i="19" s="1"/>
  <c r="P131" i="19" s="1"/>
  <c r="P136" i="19" s="1"/>
  <c r="P141" i="19" s="1"/>
  <c r="P146" i="19" s="1"/>
  <c r="P151" i="19" s="1"/>
  <c r="P156" i="19" s="1"/>
  <c r="P161" i="19" s="1"/>
  <c r="P166" i="19" s="1"/>
  <c r="P171" i="19" s="1"/>
  <c r="P176" i="19" s="1"/>
  <c r="P181" i="19" s="1"/>
  <c r="P186" i="19" s="1"/>
  <c r="P191" i="19" s="1"/>
  <c r="P196" i="19" s="1"/>
  <c r="P201" i="19" s="1"/>
  <c r="P206" i="19" s="1"/>
  <c r="P211" i="19" s="1"/>
  <c r="P216" i="19" s="1"/>
  <c r="P221" i="19" s="1"/>
  <c r="P226" i="19" s="1"/>
  <c r="P231" i="19" s="1"/>
  <c r="P236" i="19" s="1"/>
  <c r="P241" i="19" s="1"/>
  <c r="P246" i="19" s="1"/>
  <c r="AB6" i="19"/>
  <c r="AB11" i="19" s="1"/>
  <c r="AB16" i="19" s="1"/>
  <c r="AB21" i="19" s="1"/>
  <c r="AB26" i="19" s="1"/>
  <c r="AB31" i="19" s="1"/>
  <c r="AB36" i="19" s="1"/>
  <c r="AB41" i="19" s="1"/>
  <c r="AB46" i="19" s="1"/>
  <c r="AB51" i="19" s="1"/>
  <c r="AB56" i="19" s="1"/>
  <c r="AB61" i="19" s="1"/>
  <c r="AB66" i="19" s="1"/>
  <c r="AB71" i="19" s="1"/>
  <c r="AB76" i="19" s="1"/>
  <c r="AB81" i="19" s="1"/>
  <c r="AB86" i="19" s="1"/>
  <c r="AB91" i="19" s="1"/>
  <c r="AB96" i="19" s="1"/>
  <c r="AB101" i="19" s="1"/>
  <c r="AB106" i="19" s="1"/>
  <c r="AB111" i="19" s="1"/>
  <c r="AB116" i="19" s="1"/>
  <c r="AB121" i="19" s="1"/>
  <c r="AB126" i="19" s="1"/>
  <c r="AB131" i="19" s="1"/>
  <c r="AB136" i="19" s="1"/>
  <c r="AB141" i="19" s="1"/>
  <c r="AB146" i="19" s="1"/>
  <c r="AB151" i="19" s="1"/>
  <c r="AB156" i="19" s="1"/>
  <c r="AB161" i="19" s="1"/>
  <c r="AB166" i="19" s="1"/>
  <c r="AB171" i="19" s="1"/>
  <c r="AB176" i="19" s="1"/>
  <c r="AB181" i="19" s="1"/>
  <c r="AB186" i="19" s="1"/>
  <c r="AB191" i="19" s="1"/>
  <c r="AB196" i="19" s="1"/>
  <c r="AB201" i="19" s="1"/>
  <c r="AB206" i="19" s="1"/>
  <c r="AB211" i="19" s="1"/>
  <c r="AB216" i="19" s="1"/>
  <c r="AB221" i="19" s="1"/>
  <c r="AB226" i="19" s="1"/>
  <c r="AB231" i="19" s="1"/>
  <c r="AB236" i="19" s="1"/>
  <c r="AB241" i="19" s="1"/>
  <c r="AB246" i="19" s="1"/>
  <c r="X6" i="19"/>
  <c r="X11" i="19" s="1"/>
  <c r="X16" i="19" s="1"/>
  <c r="X21" i="19" s="1"/>
  <c r="X26" i="19" s="1"/>
  <c r="X31" i="19" s="1"/>
  <c r="X36" i="19" s="1"/>
  <c r="X41" i="19" s="1"/>
  <c r="X46" i="19" s="1"/>
  <c r="X51" i="19" s="1"/>
  <c r="X56" i="19" s="1"/>
  <c r="X61" i="19" s="1"/>
  <c r="X66" i="19" s="1"/>
  <c r="X71" i="19" s="1"/>
  <c r="X76" i="19" s="1"/>
  <c r="X81" i="19" s="1"/>
  <c r="X86" i="19" s="1"/>
  <c r="X91" i="19" s="1"/>
  <c r="X96" i="19" s="1"/>
  <c r="X101" i="19" s="1"/>
  <c r="X106" i="19" s="1"/>
  <c r="X111" i="19" s="1"/>
  <c r="X116" i="19" s="1"/>
  <c r="X121" i="19" s="1"/>
  <c r="X126" i="19" s="1"/>
  <c r="X131" i="19" s="1"/>
  <c r="X136" i="19" s="1"/>
  <c r="X141" i="19" s="1"/>
  <c r="X146" i="19" s="1"/>
  <c r="X151" i="19" s="1"/>
  <c r="X156" i="19" s="1"/>
  <c r="X161" i="19" s="1"/>
  <c r="X166" i="19" s="1"/>
  <c r="X171" i="19" s="1"/>
  <c r="X176" i="19" s="1"/>
  <c r="X181" i="19" s="1"/>
  <c r="X186" i="19" s="1"/>
  <c r="X191" i="19" s="1"/>
  <c r="X196" i="19" s="1"/>
  <c r="X201" i="19" s="1"/>
  <c r="X206" i="19" s="1"/>
  <c r="X211" i="19" s="1"/>
  <c r="X216" i="19" s="1"/>
  <c r="X221" i="19" s="1"/>
  <c r="X226" i="19" s="1"/>
  <c r="X231" i="19" s="1"/>
  <c r="X236" i="19" s="1"/>
  <c r="X241" i="19" s="1"/>
  <c r="X246" i="19" s="1"/>
  <c r="Y301" i="19" l="1"/>
  <c r="Y306" i="19" s="1"/>
  <c r="Y311" i="19" s="1"/>
  <c r="Y316" i="19" s="1"/>
  <c r="Y321" i="19" s="1"/>
  <c r="Y326" i="19" s="1"/>
  <c r="Y331" i="19" s="1"/>
  <c r="Y336" i="19" s="1"/>
  <c r="Y341" i="19" s="1"/>
  <c r="Y346" i="19" s="1"/>
  <c r="Y351" i="19" s="1"/>
  <c r="Q301" i="19"/>
  <c r="Q306" i="19" s="1"/>
  <c r="Q311" i="19" s="1"/>
  <c r="Q316" i="19" s="1"/>
  <c r="Q321" i="19" s="1"/>
  <c r="Q326" i="19" s="1"/>
  <c r="Q331" i="19" s="1"/>
  <c r="Q336" i="19" s="1"/>
  <c r="Q341" i="19" s="1"/>
  <c r="Q346" i="19" s="1"/>
  <c r="Q351" i="19" s="1"/>
  <c r="AC301" i="19"/>
  <c r="AC306" i="19" s="1"/>
  <c r="AC311" i="19" s="1"/>
  <c r="AC316" i="19" s="1"/>
  <c r="AC321" i="19" s="1"/>
  <c r="AC326" i="19" s="1"/>
  <c r="AC331" i="19" s="1"/>
  <c r="AC336" i="19" s="1"/>
  <c r="AC341" i="19" s="1"/>
  <c r="AC346" i="19" s="1"/>
  <c r="AC351" i="19" s="1"/>
  <c r="AF251" i="19"/>
  <c r="AF256" i="19" s="1"/>
  <c r="AF261" i="19" s="1"/>
  <c r="AF266" i="19" s="1"/>
  <c r="AF271" i="19" s="1"/>
  <c r="AF276" i="19" s="1"/>
  <c r="AF281" i="19" s="1"/>
  <c r="AF286" i="19" s="1"/>
  <c r="AF291" i="19" s="1"/>
  <c r="AF296" i="19" s="1"/>
  <c r="X251" i="19"/>
  <c r="X256" i="19" s="1"/>
  <c r="X261" i="19" s="1"/>
  <c r="X266" i="19" s="1"/>
  <c r="X271" i="19" s="1"/>
  <c r="X276" i="19" s="1"/>
  <c r="X281" i="19" s="1"/>
  <c r="X286" i="19" s="1"/>
  <c r="X291" i="19" s="1"/>
  <c r="X296" i="19" s="1"/>
  <c r="P251" i="19"/>
  <c r="P256" i="19" s="1"/>
  <c r="P261" i="19" s="1"/>
  <c r="P266" i="19" s="1"/>
  <c r="P271" i="19" s="1"/>
  <c r="P276" i="19" s="1"/>
  <c r="P281" i="19" s="1"/>
  <c r="P286" i="19" s="1"/>
  <c r="P291" i="19" s="1"/>
  <c r="P296" i="19" s="1"/>
  <c r="AB251" i="19"/>
  <c r="AB256" i="19" s="1"/>
  <c r="AB261" i="19" s="1"/>
  <c r="AB266" i="19" s="1"/>
  <c r="AB271" i="19" s="1"/>
  <c r="AB276" i="19" s="1"/>
  <c r="AB281" i="19" s="1"/>
  <c r="AB286" i="19" s="1"/>
  <c r="AB291" i="19" s="1"/>
  <c r="AB296" i="19" s="1"/>
  <c r="AF301" i="19" l="1"/>
  <c r="AF306" i="19" s="1"/>
  <c r="AF311" i="19" s="1"/>
  <c r="AF316" i="19" s="1"/>
  <c r="AF321" i="19" s="1"/>
  <c r="AF326" i="19" s="1"/>
  <c r="AF331" i="19" s="1"/>
  <c r="AF336" i="19" s="1"/>
  <c r="AF341" i="19" s="1"/>
  <c r="AF346" i="19" s="1"/>
  <c r="AF351" i="19" s="1"/>
  <c r="AB301" i="19"/>
  <c r="AB306" i="19" s="1"/>
  <c r="AB311" i="19" s="1"/>
  <c r="AB316" i="19" s="1"/>
  <c r="AB321" i="19" s="1"/>
  <c r="AB326" i="19" s="1"/>
  <c r="AB331" i="19" s="1"/>
  <c r="AB336" i="19" s="1"/>
  <c r="AB341" i="19" s="1"/>
  <c r="AB346" i="19" s="1"/>
  <c r="AB351" i="19" s="1"/>
  <c r="P301" i="19"/>
  <c r="P306" i="19" s="1"/>
  <c r="P311" i="19" s="1"/>
  <c r="P316" i="19" s="1"/>
  <c r="P321" i="19" s="1"/>
  <c r="P326" i="19" s="1"/>
  <c r="P331" i="19" s="1"/>
  <c r="P336" i="19" s="1"/>
  <c r="P341" i="19" s="1"/>
  <c r="P346" i="19" s="1"/>
  <c r="P351" i="19" s="1"/>
  <c r="X301" i="19"/>
  <c r="X306" i="19" s="1"/>
  <c r="X311" i="19" s="1"/>
  <c r="X316" i="19" s="1"/>
  <c r="X321" i="19" s="1"/>
  <c r="X326" i="19" s="1"/>
  <c r="X331" i="19" s="1"/>
  <c r="X336" i="19" s="1"/>
  <c r="X341" i="19" s="1"/>
  <c r="X346" i="19" s="1"/>
  <c r="X351" i="19" s="1"/>
</calcChain>
</file>

<file path=xl/sharedStrings.xml><?xml version="1.0" encoding="utf-8"?>
<sst xmlns="http://schemas.openxmlformats.org/spreadsheetml/2006/main" count="2047" uniqueCount="130">
  <si>
    <t>AANLANDINGS- EN INSPANNINGSREGISTRATIE SCHUBVIS - STAANDE NETTENVISSERIJ</t>
  </si>
  <si>
    <t>De vangsten moeten per vangstdatum en per vangstlocatie afzonderlijk op een regel geregistreerd worden</t>
  </si>
  <si>
    <t>Vangst-datum</t>
  </si>
  <si>
    <t>Lengte    (m)</t>
  </si>
  <si>
    <t>Hoogte      (m)</t>
  </si>
  <si>
    <t>Datum</t>
  </si>
  <si>
    <t>Snoekbaars</t>
  </si>
  <si>
    <t>Baars</t>
  </si>
  <si>
    <t>Brasem</t>
  </si>
  <si>
    <t>Bot</t>
  </si>
  <si>
    <t>Naam vergunninghouder:</t>
  </si>
  <si>
    <t>Schubvis document nr.:</t>
  </si>
  <si>
    <t>Aantal</t>
  </si>
  <si>
    <t>Locatie   
 IJM / MM</t>
  </si>
  <si>
    <t>Instructies:</t>
  </si>
  <si>
    <t>IJM</t>
  </si>
  <si>
    <t>MM</t>
  </si>
  <si>
    <t>Voorbeeld 1</t>
  </si>
  <si>
    <t>Voorbeeld 2</t>
  </si>
  <si>
    <t>VOORBEELD-INSTRUCTIES</t>
  </si>
  <si>
    <t>E. Pietrzak</t>
  </si>
  <si>
    <t>Niet 
gevist</t>
  </si>
  <si>
    <t>Netten in zee</t>
  </si>
  <si>
    <t>Netten uit zee</t>
  </si>
  <si>
    <t>Maaswijdte 
hele maas (mm)</t>
  </si>
  <si>
    <t>Voorn</t>
  </si>
  <si>
    <t>schubvis_documentnr _1</t>
  </si>
  <si>
    <t>naam_vergunninghouder_1</t>
  </si>
  <si>
    <t>schubvis_documentnr _2</t>
  </si>
  <si>
    <t>naam_vergunninghouder_2</t>
  </si>
  <si>
    <t>schubvis_documentnr _3</t>
  </si>
  <si>
    <t>naam_vergunninghouder_3</t>
  </si>
  <si>
    <t>schubvis_documentnr _4</t>
  </si>
  <si>
    <t>naam_vergunninghouder_4</t>
  </si>
  <si>
    <t>schubvis_documentnr _5</t>
  </si>
  <si>
    <t>naam_vergunninghouder_5</t>
  </si>
  <si>
    <t>vistuig</t>
  </si>
  <si>
    <t>vangst_dag</t>
  </si>
  <si>
    <t>vangst_ maand</t>
  </si>
  <si>
    <t>vangst_jaar</t>
  </si>
  <si>
    <t>locatie</t>
  </si>
  <si>
    <t>aantal</t>
  </si>
  <si>
    <t>achterste_kub_buis_ aanwezig_ja_nee</t>
  </si>
  <si>
    <t>maaswijdte_buis_(mm)</t>
  </si>
  <si>
    <t>lengte_(m)</t>
  </si>
  <si>
    <t>hoogte_(m)</t>
  </si>
  <si>
    <t>aantal_trekken</t>
  </si>
  <si>
    <t>maaswijdte_hele_maas_(mm)</t>
  </si>
  <si>
    <t>start_dag</t>
  </si>
  <si>
    <t>start_maand</t>
  </si>
  <si>
    <t>start_jaar</t>
  </si>
  <si>
    <t>start_tijd</t>
  </si>
  <si>
    <t>eind_dag</t>
  </si>
  <si>
    <t>eind_maand</t>
  </si>
  <si>
    <t>eind_jaar</t>
  </si>
  <si>
    <t>eind_tijd</t>
  </si>
  <si>
    <t>vissoort</t>
  </si>
  <si>
    <t>aanlanding_(kg)</t>
  </si>
  <si>
    <t>vissoort_code</t>
  </si>
  <si>
    <t>staand_net</t>
  </si>
  <si>
    <t>snoekbaars</t>
  </si>
  <si>
    <t>baars</t>
  </si>
  <si>
    <t>Blankvoorn</t>
  </si>
  <si>
    <t>Schipnummer:</t>
  </si>
  <si>
    <t>Week</t>
  </si>
  <si>
    <t>Schipnummer</t>
  </si>
  <si>
    <t>AANLANDINGS- EN INSPANNINGSREGISTRATIE SCHUBVIS - ZEGENVISSERIJ</t>
  </si>
  <si>
    <t>Aantal trekken</t>
  </si>
  <si>
    <t>AANLANDINGS- EN INSPANNINGSREGISTRATIE SCHUBVIS - GROTE FUIKENVISSERIJ</t>
  </si>
  <si>
    <t>Achterste kub</t>
  </si>
  <si>
    <t>Buis (ja/nee)</t>
  </si>
  <si>
    <t>Fuiken in zee</t>
  </si>
  <si>
    <t>Fuiken uit zee</t>
  </si>
  <si>
    <t>ja</t>
  </si>
  <si>
    <t>Ja</t>
  </si>
  <si>
    <t>Nee</t>
  </si>
  <si>
    <t>Vangstdatum</t>
  </si>
  <si>
    <t>1. Dit formulier is uitsluitend bestemd voor de visserij met grote fuiken.</t>
  </si>
  <si>
    <t>1. Dit formulier is uitsluitend bestemd voor de visserij met zegen.</t>
  </si>
  <si>
    <t>Maaswijdte hele maas (mm)</t>
  </si>
  <si>
    <t>UK-101</t>
  </si>
  <si>
    <t>2. Voer de schubvis document nr, naam vergunninghouder en schipnummer in.</t>
  </si>
  <si>
    <t>7. In de kolom "Maaswijdte" voer alleen het getal in. Bijvoorbeeld: 101 mm is 101.</t>
  </si>
  <si>
    <t>10. Als er op een dag gevist wordt met meerdere varianten van één soort vistuig, bijv. verschillende maaswijdten, dan per variant de aanlandingen registeren op een afzonderlijke regel van het formulier.</t>
  </si>
  <si>
    <t>4. De kolommen "Week"en "Schipnummer" worden automatisch ingevoerd. Sla deze over.</t>
  </si>
  <si>
    <t>Vangst
datum</t>
  </si>
  <si>
    <t>1. Dit formulier is uitsluitend bestemd voor de visserij met de staande netten.</t>
  </si>
  <si>
    <t>5. De vangstlocatie is IJsselmeer (IJM) of het Markermeer. Kies voor IJM of MM</t>
  </si>
  <si>
    <t>10. In de kolom "Maaswijdte" voer alleen het getal in. Bijvoorbeeld: 101 mm is 101.</t>
  </si>
  <si>
    <t>6. De kolom "Niet gevist"gebruikt u als u niet hebt gevist. Zet dan een "x" of een "nee" in de kolom.</t>
  </si>
  <si>
    <t>Voorbeeld</t>
  </si>
  <si>
    <t>6. In de kolom "Buis" kies voor "ja"of "nee".</t>
  </si>
  <si>
    <t>8. In de kolommen "Datum" voer de datums in. Bijvoorbeel: 8 januari is 08-01-2019</t>
  </si>
  <si>
    <t>Aanlandingen per vissoort in kg</t>
  </si>
  <si>
    <t>schubvis_documentnr _6</t>
  </si>
  <si>
    <t>naam_vergunninghouder_6</t>
  </si>
  <si>
    <t>grote_fuik</t>
  </si>
  <si>
    <t xml:space="preserve">2. De kolom "Vangstdatum" wordt automatisch de datum van "Netten uit zee" ingevuld.  Sla deze daarom over. </t>
  </si>
  <si>
    <t>Zegen</t>
  </si>
  <si>
    <t>8. In de kolom "Lengte" voer alleen het getal in. Bijvoorbeeld: 1500 m is 1500. Het gaat hier om de totale lengte van het net waarmee de schubvis is gevangen, oftewel het aantal netten keer 100 meter.</t>
  </si>
  <si>
    <t>12. In de kolommen "Vissoorten in kg" voer alleen het getal in. Bijvoorbeeld: 101 kg snoekbaars voer onder de kolom "Snoekbaars" als 101 in.</t>
  </si>
  <si>
    <t xml:space="preserve">9. In de kolom "Hoogte"voer alleen het getal in. Bijvoorbeeld: 2 m is 2 of 2.50 m is 2.50 (met punt i.p.v. komma). Als u vist met een treintje van netten van verschillende hoogtes, moet u de aanlandingen per nethoogte afzonderlijk in het logboek opnemen. </t>
  </si>
  <si>
    <t>5. In de kolom "Aantal" voer alleen het getal in. Bijvoorbeeld: 1. Het gaat hier om het aantal fuiken waarmee de schubvis is gevangen.</t>
  </si>
  <si>
    <t>10. In de kolommen "Vissoorten in kg" voer alleen het getal in. Bijvoorbeeld: 101 kg snoekbaars voer onder de kolom "Snoekbaars" als 101 in.</t>
  </si>
  <si>
    <t>3. De vangsten moeten per vangstdatum en per vangstlocatie afzonderlijk geregistreerd worden. Gebruik daarom voor elke vangstdatum een afzonderlijke regel van het formulier.</t>
  </si>
  <si>
    <t>6. In de kolom "Lengte" voer alleen het getal in. Bijvoorbeeld: 1500 m is 1500. Het gaat hier om de lengte van het net.</t>
  </si>
  <si>
    <t>8. In de kolom "Aantal trekken" voer alleen het getal in. Bijvoorbeeld 1 trek is 1.</t>
  </si>
  <si>
    <t>4. De vangstlocatie is IJsselmeer of het Markermeer. Kies voor IJM of MM. Als u tegelijkertijd op het IJsselmeer en Markermeer vist, moet u twee logboeken te gaan gebruiken (één voor het IJM en de tweede voor MM).</t>
  </si>
  <si>
    <t>9. In de kolommen "Vissoorten in kg" voer alleen het getal in. Bijvoorbeeld: 101 kg snoekbaars voer onder de kolom "Snoekbaars" als 101 in.</t>
  </si>
  <si>
    <t>Mark Ermeer</t>
  </si>
  <si>
    <t>13. Bij vragen of onduidelijkheden graag contact opnemen met Wageningen Marine Research via schubvis@wur.nl</t>
  </si>
  <si>
    <t>12. Bij vragen of onduidelijkheden graag contact opnemen met Wageningen Marine Research via schubvis@wur.nl</t>
  </si>
  <si>
    <t>11. Bij vragen of onduidelijkheden graag contact opnemen met Wageningen Marine Research via schubvis@wur.nl</t>
  </si>
  <si>
    <t>5. Alle vangstdatums worden automatisch ingevuld</t>
  </si>
  <si>
    <t>Niet gevist</t>
  </si>
  <si>
    <t>Totale sta-duur netten in water (uur)</t>
  </si>
  <si>
    <t>staduur</t>
  </si>
  <si>
    <t>Staduur</t>
  </si>
  <si>
    <t>7. De vangstlocatie is IJsselmeer of het Markermeer. Kies voor IJM of MM. Alle vangsten moeten per vangstdatum afzonderlijk worden geregisteerd. Als u tegelijkertijd op het IJsselmeer en Markermeer vist, moet u twee logboeken gebruiken (één voor het IJM en de tweede voor MM).</t>
  </si>
  <si>
    <t>9. In de kolom Staduur: Vul in hoeveel uren de fuiken in het water hebben gestaan</t>
  </si>
  <si>
    <t>Opmerkingenveld</t>
  </si>
  <si>
    <t>Waterdiepte</t>
  </si>
  <si>
    <t>soort</t>
  </si>
  <si>
    <t>Bijvangst vogels (optioneel)</t>
  </si>
  <si>
    <t>Vangstdatum
(wordt automatisch ingevuld)</t>
  </si>
  <si>
    <t>Vangstdatum (wordt automatisch ingevuld)</t>
  </si>
  <si>
    <t>4. De kolom "Week" wordt automatisch ingevoerd. Sla deze over.</t>
  </si>
  <si>
    <t>3. De kolom "Week" wordt automatisch ingevoerd. Sla deze over.</t>
  </si>
  <si>
    <t>11. In de kolom Staduur: Vul in hoeveel uren de netten in het water hebben gestaan. Indien op één dag twee keer is gelicht kunt u de uren (en vangsten) per dag optellen.</t>
  </si>
  <si>
    <t>11. Ook als u geen schubvis vangt en aanlandt vanuit uw grote fuikenvisserij maar wel vist, moet u een logboek invullen. Bij de aanlandingen per vissoort vult u dan '0'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</si>
</sst>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;@"/>
    <numFmt numFmtId="165" formatCode="h:mm;@"/>
    <numFmt numFmtId="166" formatCode="dd/mm/yy;@"/>
    <numFmt numFmtId="167" formatCode="dd\.mm\.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8.5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499984740745262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12" fillId="10" borderId="0" applyNumberFormat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Protection="1">
      <protection hidden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49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0" fillId="8" borderId="0" xfId="0" applyFill="1" applyBorder="1"/>
    <xf numFmtId="0" fontId="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Fill="1" applyBorder="1"/>
    <xf numFmtId="20" fontId="0" fillId="0" borderId="0" xfId="0" applyNumberFormat="1" applyFill="1" applyBorder="1"/>
    <xf numFmtId="0" fontId="0" fillId="9" borderId="0" xfId="0" applyFill="1" applyBorder="1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166" fontId="0" fillId="2" borderId="0" xfId="0" applyNumberFormat="1" applyFill="1" applyBorder="1" applyProtection="1">
      <protection hidden="1"/>
    </xf>
    <xf numFmtId="166" fontId="1" fillId="2" borderId="0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/>
    <xf numFmtId="164" fontId="0" fillId="2" borderId="0" xfId="0" applyNumberFormat="1" applyFont="1" applyFill="1" applyBorder="1" applyAlignment="1" applyProtection="1">
      <alignment vertical="center" wrapText="1"/>
      <protection hidden="1"/>
    </xf>
    <xf numFmtId="166" fontId="2" fillId="0" borderId="8" xfId="0" applyNumberFormat="1" applyFont="1" applyBorder="1" applyAlignment="1" applyProtection="1">
      <alignment horizontal="center" vertical="center" wrapText="1"/>
      <protection hidden="1"/>
    </xf>
    <xf numFmtId="166" fontId="0" fillId="2" borderId="13" xfId="0" applyNumberFormat="1" applyFill="1" applyBorder="1" applyAlignment="1" applyProtection="1">
      <alignment horizontal="center" vertical="center" wrapText="1"/>
      <protection hidden="1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3" fontId="0" fillId="7" borderId="1" xfId="0" applyNumberFormat="1" applyFill="1" applyBorder="1" applyAlignment="1" applyProtection="1">
      <alignment horizontal="center" vertical="center" wrapText="1"/>
      <protection locked="0"/>
    </xf>
    <xf numFmtId="3" fontId="0" fillId="2" borderId="0" xfId="0" applyNumberFormat="1" applyFont="1" applyFill="1" applyBorder="1" applyAlignment="1" applyProtection="1">
      <alignment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166" fontId="0" fillId="3" borderId="5" xfId="0" applyNumberFormat="1" applyFill="1" applyBorder="1" applyAlignment="1" applyProtection="1">
      <alignment horizontal="center" vertical="center" wrapText="1"/>
      <protection hidden="1"/>
    </xf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wrapText="1"/>
    </xf>
    <xf numFmtId="1" fontId="0" fillId="8" borderId="0" xfId="0" applyNumberFormat="1" applyFill="1" applyAlignment="1">
      <alignment horizontal="center" vertical="center" wrapText="1"/>
    </xf>
    <xf numFmtId="0" fontId="3" fillId="8" borderId="7" xfId="0" applyFont="1" applyFill="1" applyBorder="1" applyAlignment="1" applyProtection="1">
      <alignment vertical="center" wrapText="1"/>
      <protection hidden="1"/>
    </xf>
    <xf numFmtId="0" fontId="3" fillId="8" borderId="0" xfId="0" applyFont="1" applyFill="1" applyBorder="1" applyAlignment="1" applyProtection="1">
      <alignment vertical="center" wrapText="1"/>
      <protection hidden="1"/>
    </xf>
    <xf numFmtId="1" fontId="0" fillId="8" borderId="0" xfId="0" applyNumberFormat="1" applyFill="1" applyBorder="1"/>
    <xf numFmtId="166" fontId="0" fillId="8" borderId="0" xfId="0" applyNumberFormat="1" applyFill="1" applyBorder="1" applyAlignment="1" applyProtection="1">
      <alignment horizontal="center" vertical="center" wrapText="1"/>
      <protection hidden="1"/>
    </xf>
    <xf numFmtId="164" fontId="0" fillId="8" borderId="0" xfId="0" applyNumberFormat="1" applyFont="1" applyFill="1" applyBorder="1" applyAlignment="1" applyProtection="1">
      <alignment vertical="center" wrapText="1"/>
      <protection hidden="1"/>
    </xf>
    <xf numFmtId="165" fontId="0" fillId="8" borderId="0" xfId="0" applyNumberFormat="1" applyFill="1" applyBorder="1" applyAlignment="1" applyProtection="1">
      <alignment horizontal="center" vertical="center" wrapText="1"/>
      <protection locked="0"/>
    </xf>
    <xf numFmtId="3" fontId="0" fillId="8" borderId="0" xfId="0" applyNumberFormat="1" applyFont="1" applyFill="1" applyBorder="1" applyAlignment="1" applyProtection="1">
      <alignment vertical="center" wrapText="1"/>
      <protection hidden="1"/>
    </xf>
    <xf numFmtId="1" fontId="0" fillId="8" borderId="0" xfId="0" applyNumberFormat="1" applyFill="1" applyBorder="1" applyAlignment="1">
      <alignment horizontal="center" vertical="center" wrapText="1"/>
    </xf>
    <xf numFmtId="164" fontId="0" fillId="8" borderId="0" xfId="0" applyNumberForma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Alignment="1" applyProtection="1">
      <alignment horizontal="center" vertical="center" wrapText="1"/>
      <protection locked="0"/>
    </xf>
    <xf numFmtId="3" fontId="0" fillId="8" borderId="0" xfId="0" applyNumberFormat="1" applyFill="1" applyBorder="1" applyAlignment="1" applyProtection="1">
      <alignment horizontal="center" vertical="center" wrapText="1"/>
      <protection locked="0"/>
    </xf>
    <xf numFmtId="166" fontId="0" fillId="8" borderId="0" xfId="0" applyNumberFormat="1" applyFill="1" applyBorder="1"/>
    <xf numFmtId="0" fontId="2" fillId="0" borderId="8" xfId="0" applyFont="1" applyBorder="1" applyAlignment="1" applyProtection="1">
      <alignment vertical="center" wrapText="1"/>
      <protection hidden="1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164" fontId="0" fillId="2" borderId="0" xfId="0" applyNumberFormat="1" applyFont="1" applyFill="1" applyBorder="1" applyAlignment="1" applyProtection="1">
      <alignment vertical="center" wrapText="1"/>
      <protection locked="0"/>
    </xf>
    <xf numFmtId="166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Protection="1">
      <protection hidden="1"/>
    </xf>
    <xf numFmtId="0" fontId="5" fillId="8" borderId="0" xfId="0" applyFont="1" applyFill="1" applyAlignment="1" applyProtection="1">
      <protection hidden="1"/>
    </xf>
    <xf numFmtId="0" fontId="5" fillId="8" borderId="0" xfId="0" applyFont="1" applyFill="1" applyProtection="1">
      <protection hidden="1"/>
    </xf>
    <xf numFmtId="0" fontId="6" fillId="8" borderId="0" xfId="0" applyFont="1" applyFill="1" applyProtection="1">
      <protection hidden="1"/>
    </xf>
    <xf numFmtId="0" fontId="8" fillId="8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>
      <alignment horizontal="center" vertical="center" wrapText="1"/>
    </xf>
    <xf numFmtId="0" fontId="8" fillId="8" borderId="0" xfId="0" applyFont="1" applyFill="1" applyProtection="1">
      <protection hidden="1"/>
    </xf>
    <xf numFmtId="0" fontId="9" fillId="8" borderId="0" xfId="0" applyFont="1" applyFill="1" applyBorder="1" applyAlignment="1" applyProtection="1">
      <alignment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164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49" fontId="8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20" xfId="0" applyFont="1" applyFill="1" applyBorder="1" applyAlignment="1" applyProtection="1">
      <alignment horizontal="center" vertical="center" wrapText="1"/>
      <protection hidden="1"/>
    </xf>
    <xf numFmtId="1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20" xfId="0" applyFont="1" applyFill="1" applyBorder="1" applyAlignment="1" applyProtection="1">
      <alignment horizontal="center" vertical="center" wrapText="1"/>
      <protection hidden="1"/>
    </xf>
    <xf numFmtId="0" fontId="10" fillId="8" borderId="0" xfId="0" applyFont="1" applyFill="1" applyBorder="1" applyAlignment="1" applyProtection="1">
      <alignment vertical="center" wrapText="1"/>
      <protection hidden="1"/>
    </xf>
    <xf numFmtId="0" fontId="8" fillId="8" borderId="0" xfId="0" applyFont="1" applyFill="1" applyBorder="1" applyProtection="1">
      <protection hidden="1"/>
    </xf>
    <xf numFmtId="164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8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21" xfId="0" applyFont="1" applyFill="1" applyBorder="1" applyAlignment="1" applyProtection="1">
      <alignment horizontal="center" vertical="center" wrapText="1"/>
      <protection hidden="1"/>
    </xf>
    <xf numFmtId="0" fontId="8" fillId="7" borderId="21" xfId="0" applyFont="1" applyFill="1" applyBorder="1" applyAlignment="1" applyProtection="1">
      <alignment horizontal="center" vertical="center" wrapText="1"/>
      <protection hidden="1"/>
    </xf>
    <xf numFmtId="164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165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0" xfId="0" applyFont="1" applyFill="1" applyAlignment="1" applyProtection="1">
      <alignment vertical="center"/>
      <protection hidden="1"/>
    </xf>
    <xf numFmtId="0" fontId="8" fillId="8" borderId="0" xfId="0" applyFont="1" applyFill="1" applyAlignment="1" applyProtection="1">
      <alignment horizontal="left" vertical="center" indent="5"/>
      <protection hidden="1"/>
    </xf>
    <xf numFmtId="0" fontId="8" fillId="8" borderId="0" xfId="0" applyFont="1" applyFill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protection hidden="1"/>
    </xf>
    <xf numFmtId="0" fontId="8" fillId="8" borderId="0" xfId="0" applyFont="1" applyFill="1" applyAlignment="1" applyProtection="1">
      <alignment horizontal="left"/>
      <protection hidden="1"/>
    </xf>
    <xf numFmtId="0" fontId="4" fillId="8" borderId="0" xfId="0" applyFont="1" applyFill="1"/>
    <xf numFmtId="0" fontId="5" fillId="8" borderId="0" xfId="0" applyFont="1" applyFill="1"/>
    <xf numFmtId="0" fontId="6" fillId="8" borderId="0" xfId="0" applyFont="1" applyFill="1"/>
    <xf numFmtId="0" fontId="8" fillId="8" borderId="0" xfId="0" applyFont="1" applyFill="1"/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Alignment="1">
      <alignment horizontal="left" vertical="center" indent="5"/>
    </xf>
    <xf numFmtId="0" fontId="8" fillId="8" borderId="0" xfId="0" applyFont="1" applyFill="1" applyAlignment="1"/>
    <xf numFmtId="0" fontId="7" fillId="8" borderId="0" xfId="0" applyFont="1" applyFill="1" applyAlignment="1"/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horizontal="left" vertical="center" indent="5"/>
    </xf>
    <xf numFmtId="0" fontId="8" fillId="8" borderId="0" xfId="0" applyFont="1" applyFill="1" applyAlignment="1">
      <alignment horizontal="left"/>
    </xf>
    <xf numFmtId="164" fontId="6" fillId="3" borderId="20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49" fontId="8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49" fontId="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1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6" xfId="0" applyNumberFormat="1" applyFont="1" applyFill="1" applyBorder="1" applyAlignment="1" applyProtection="1">
      <alignment horizontal="center" vertical="center" wrapText="1"/>
      <protection hidden="1"/>
    </xf>
    <xf numFmtId="20" fontId="1" fillId="0" borderId="0" xfId="0" applyNumberFormat="1" applyFont="1" applyFill="1" applyBorder="1"/>
    <xf numFmtId="20" fontId="0" fillId="0" borderId="0" xfId="0" applyNumberFormat="1"/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0" fillId="0" borderId="0" xfId="0" applyNumberFormat="1" applyFill="1" applyBorder="1"/>
    <xf numFmtId="1" fontId="0" fillId="9" borderId="0" xfId="0" applyNumberFormat="1" applyFill="1" applyBorder="1"/>
    <xf numFmtId="0" fontId="0" fillId="9" borderId="0" xfId="0" applyFill="1"/>
    <xf numFmtId="20" fontId="0" fillId="9" borderId="0" xfId="0" applyNumberFormat="1" applyFill="1" applyBorder="1"/>
    <xf numFmtId="166" fontId="0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3" fontId="3" fillId="2" borderId="13" xfId="0" applyNumberFormat="1" applyFont="1" applyFill="1" applyBorder="1" applyAlignment="1" applyProtection="1">
      <alignment vertical="center" wrapText="1"/>
      <protection locked="0"/>
    </xf>
    <xf numFmtId="3" fontId="3" fillId="2" borderId="0" xfId="0" applyNumberFormat="1" applyFont="1" applyFill="1" applyBorder="1" applyAlignment="1" applyProtection="1">
      <alignment vertical="center" wrapText="1"/>
      <protection locked="0"/>
    </xf>
    <xf numFmtId="3" fontId="0" fillId="2" borderId="0" xfId="0" applyNumberFormat="1" applyFont="1" applyFill="1" applyBorder="1" applyAlignment="1" applyProtection="1">
      <alignment vertical="center" wrapText="1"/>
      <protection locked="0"/>
    </xf>
    <xf numFmtId="1" fontId="0" fillId="6" borderId="1" xfId="0" applyNumberFormat="1" applyFill="1" applyBorder="1" applyAlignment="1" applyProtection="1">
      <alignment horizontal="center" vertical="center" wrapText="1"/>
      <protection locked="0"/>
    </xf>
    <xf numFmtId="166" fontId="0" fillId="3" borderId="1" xfId="0" applyNumberFormat="1" applyFill="1" applyBorder="1" applyAlignment="1" applyProtection="1">
      <alignment horizontal="center" vertical="center" wrapText="1"/>
    </xf>
    <xf numFmtId="166" fontId="0" fillId="2" borderId="13" xfId="0" applyNumberFormat="1" applyFill="1" applyBorder="1" applyAlignment="1" applyProtection="1">
      <alignment horizontal="center" vertical="center" wrapText="1"/>
    </xf>
    <xf numFmtId="1" fontId="0" fillId="3" borderId="5" xfId="0" applyNumberFormat="1" applyFill="1" applyBorder="1" applyAlignment="1" applyProtection="1">
      <alignment horizontal="center" vertical="center" wrapText="1"/>
    </xf>
    <xf numFmtId="166" fontId="0" fillId="3" borderId="5" xfId="0" applyNumberForma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166" fontId="0" fillId="2" borderId="0" xfId="0" applyNumberFormat="1" applyFill="1" applyBorder="1" applyAlignment="1" applyProtection="1">
      <alignment horizontal="center" vertical="center" wrapText="1"/>
    </xf>
    <xf numFmtId="166" fontId="0" fillId="2" borderId="0" xfId="0" applyNumberForma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2" fillId="10" borderId="0" xfId="1"/>
    <xf numFmtId="0" fontId="2" fillId="0" borderId="11" xfId="0" applyFont="1" applyBorder="1" applyAlignment="1" applyProtection="1">
      <alignment horizontal="center" vertical="center" wrapText="1"/>
      <protection hidden="1"/>
    </xf>
    <xf numFmtId="166" fontId="0" fillId="3" borderId="5" xfId="0" applyNumberFormat="1" applyFill="1" applyBorder="1" applyAlignment="1" applyProtection="1">
      <alignment horizontal="center" vertical="center" wrapText="1"/>
      <protection locked="0"/>
    </xf>
    <xf numFmtId="1" fontId="0" fillId="3" borderId="5" xfId="0" applyNumberFormat="1" applyFill="1" applyBorder="1" applyAlignment="1" applyProtection="1">
      <alignment horizontal="center" vertical="center" wrapText="1"/>
      <protection hidden="1"/>
    </xf>
    <xf numFmtId="1" fontId="0" fillId="2" borderId="0" xfId="0" applyNumberFormat="1" applyFill="1" applyBorder="1" applyAlignment="1" applyProtection="1">
      <alignment horizontal="center" vertical="center" wrapText="1"/>
      <protection hidden="1"/>
    </xf>
    <xf numFmtId="1" fontId="0" fillId="2" borderId="0" xfId="0" applyNumberFormat="1" applyFill="1" applyBorder="1" applyProtection="1">
      <protection hidden="1"/>
    </xf>
    <xf numFmtId="166" fontId="0" fillId="2" borderId="13" xfId="0" applyNumberFormat="1" applyFill="1" applyBorder="1" applyAlignment="1" applyProtection="1">
      <alignment horizontal="center" vertical="center" wrapText="1"/>
      <protection locked="0"/>
    </xf>
    <xf numFmtId="3" fontId="0" fillId="7" borderId="30" xfId="0" applyNumberForma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>
      <alignment horizontal="center"/>
    </xf>
    <xf numFmtId="0" fontId="7" fillId="8" borderId="0" xfId="0" applyFont="1" applyFill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1" fontId="2" fillId="0" borderId="11" xfId="0" applyNumberFormat="1" applyFont="1" applyBorder="1" applyAlignment="1" applyProtection="1">
      <alignment horizontal="center" vertical="center" wrapText="1"/>
      <protection hidden="1"/>
    </xf>
    <xf numFmtId="166" fontId="2" fillId="0" borderId="11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0" fillId="2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" fontId="0" fillId="8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8" borderId="22" xfId="0" applyNumberFormat="1" applyFill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Alignment="1" applyProtection="1">
      <alignment horizontal="center"/>
      <protection hidden="1"/>
    </xf>
    <xf numFmtId="167" fontId="0" fillId="2" borderId="2" xfId="0" applyNumberFormat="1" applyFill="1" applyBorder="1" applyAlignment="1" applyProtection="1">
      <alignment horizontal="center" vertical="center" wrapText="1"/>
      <protection locked="0"/>
    </xf>
    <xf numFmtId="167" fontId="0" fillId="2" borderId="4" xfId="0" applyNumberFormat="1" applyFill="1" applyBorder="1" applyAlignment="1" applyProtection="1">
      <alignment horizontal="center" vertical="center" wrapText="1"/>
      <protection locked="0"/>
    </xf>
    <xf numFmtId="166" fontId="2" fillId="0" borderId="9" xfId="0" applyNumberFormat="1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RES/Data/VangstregistratieSchubvis/Database/2017/2017%20Excel%20invoer%20sheet%20vangstregistratie%20schubv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des"/>
    </sheetNames>
    <sheetDataSet>
      <sheetData sheetId="0" refreshError="1"/>
      <sheetData sheetId="1" refreshError="1">
        <row r="2">
          <cell r="F2" t="str">
            <v>Brasem</v>
          </cell>
          <cell r="G2" t="str">
            <v>fbm</v>
          </cell>
        </row>
        <row r="3">
          <cell r="F3" t="str">
            <v>Snoekbaars</v>
          </cell>
          <cell r="G3" t="str">
            <v>fpp</v>
          </cell>
        </row>
        <row r="4">
          <cell r="F4" t="str">
            <v>Baars</v>
          </cell>
          <cell r="G4" t="str">
            <v>fde</v>
          </cell>
        </row>
        <row r="5">
          <cell r="F5" t="str">
            <v>Blankvoorn</v>
          </cell>
          <cell r="G5" t="str">
            <v>fro</v>
          </cell>
        </row>
        <row r="6">
          <cell r="F6" t="str">
            <v>Bot</v>
          </cell>
          <cell r="G6" t="str">
            <v>fle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theme="3"/>
  </sheetPr>
  <dimension ref="A1:BV35"/>
  <sheetViews>
    <sheetView zoomScale="110" zoomScaleNormal="110" workbookViewId="0">
      <pane ySplit="4" topLeftCell="A20" activePane="bottomLeft" state="frozen"/>
      <selection pane="bottomLeft" activeCell="B21" sqref="B21"/>
    </sheetView>
  </sheetViews>
  <sheetFormatPr defaultColWidth="9.33203125" defaultRowHeight="14.4" x14ac:dyDescent="0.3"/>
  <cols>
    <col min="1" max="1" width="6.33203125" style="91" customWidth="1"/>
    <col min="2" max="2" width="14.44140625" style="91" customWidth="1"/>
    <col min="3" max="4" width="9.33203125" style="91"/>
    <col min="5" max="5" width="10.5546875" style="91" bestFit="1" customWidth="1"/>
    <col min="6" max="6" width="7.6640625" style="91" bestFit="1" customWidth="1"/>
    <col min="7" max="7" width="11.33203125" style="91" customWidth="1"/>
    <col min="8" max="8" width="9.33203125" style="91" customWidth="1"/>
    <col min="9" max="9" width="8.44140625" style="91" bestFit="1" customWidth="1"/>
    <col min="10" max="10" width="24.44140625" style="91" bestFit="1" customWidth="1"/>
    <col min="11" max="11" width="11.44140625" style="91" customWidth="1"/>
    <col min="12" max="12" width="6.33203125" style="91" bestFit="1" customWidth="1"/>
    <col min="13" max="13" width="13.33203125" style="91" customWidth="1"/>
    <col min="14" max="14" width="10.5546875" style="91" customWidth="1"/>
    <col min="15" max="15" width="8.6640625" style="91" customWidth="1"/>
    <col min="16" max="16" width="11.6640625" style="91" customWidth="1"/>
    <col min="17" max="17" width="5.33203125" style="91" bestFit="1" customWidth="1"/>
    <col min="18" max="16384" width="9.33203125" style="91"/>
  </cols>
  <sheetData>
    <row r="1" spans="1:74" s="88" customFormat="1" ht="25.8" x14ac:dyDescent="0.5">
      <c r="A1" s="88" t="s">
        <v>19</v>
      </c>
    </row>
    <row r="2" spans="1:74" s="89" customFormat="1" x14ac:dyDescent="0.3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74" s="90" customFormat="1" x14ac:dyDescent="0.3"/>
    <row r="4" spans="1:74" s="90" customFormat="1" x14ac:dyDescent="0.3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74" x14ac:dyDescent="0.3">
      <c r="A5" s="36"/>
      <c r="B5" s="21"/>
      <c r="C5" s="134"/>
      <c r="D5" s="134"/>
      <c r="E5" s="134"/>
      <c r="F5" s="134"/>
      <c r="G5" s="134"/>
      <c r="H5" s="21"/>
      <c r="I5" s="21"/>
      <c r="J5" s="21"/>
      <c r="K5" s="134"/>
      <c r="L5" s="134"/>
      <c r="M5" s="134"/>
      <c r="N5" s="134"/>
      <c r="O5" s="134"/>
    </row>
    <row r="6" spans="1:74" s="1" customFormat="1" ht="15" customHeight="1" thickBot="1" x14ac:dyDescent="0.35">
      <c r="A6" s="37"/>
      <c r="B6" s="22"/>
      <c r="C6" s="2"/>
      <c r="D6" s="2"/>
      <c r="E6" s="144" t="s">
        <v>11</v>
      </c>
      <c r="F6" s="144"/>
      <c r="G6" s="144"/>
      <c r="H6" s="144"/>
      <c r="I6" s="145" t="s">
        <v>10</v>
      </c>
      <c r="J6" s="146"/>
      <c r="K6" s="145" t="s">
        <v>63</v>
      </c>
      <c r="L6" s="145"/>
      <c r="M6" s="14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1" customFormat="1" ht="15" customHeight="1" thickTop="1" thickBot="1" x14ac:dyDescent="0.35">
      <c r="A7" s="37"/>
      <c r="B7" s="22"/>
      <c r="C7" s="2"/>
      <c r="D7" s="2"/>
      <c r="E7" s="2">
        <v>1</v>
      </c>
      <c r="F7" s="147">
        <v>5986</v>
      </c>
      <c r="G7" s="149"/>
      <c r="H7" s="147" t="s">
        <v>109</v>
      </c>
      <c r="I7" s="148"/>
      <c r="J7" s="149"/>
      <c r="K7" s="147" t="s">
        <v>80</v>
      </c>
      <c r="L7" s="148"/>
      <c r="M7" s="14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1" customFormat="1" ht="10.199999999999999" customHeight="1" thickTop="1" thickBot="1" x14ac:dyDescent="0.35">
      <c r="A8" s="37"/>
      <c r="B8" s="22"/>
      <c r="C8" s="2"/>
      <c r="D8" s="2"/>
      <c r="E8" s="2"/>
      <c r="F8" s="2"/>
      <c r="G8" s="2"/>
      <c r="H8" s="22"/>
      <c r="I8" s="22"/>
      <c r="J8" s="2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1" customFormat="1" ht="26.7" customHeight="1" thickBot="1" x14ac:dyDescent="0.35">
      <c r="A9" s="153" t="s">
        <v>64</v>
      </c>
      <c r="B9" s="154" t="s">
        <v>85</v>
      </c>
      <c r="C9" s="152" t="s">
        <v>21</v>
      </c>
      <c r="D9" s="155" t="s">
        <v>13</v>
      </c>
      <c r="E9" s="152" t="s">
        <v>3</v>
      </c>
      <c r="F9" s="152" t="s">
        <v>4</v>
      </c>
      <c r="G9" s="155" t="s">
        <v>24</v>
      </c>
      <c r="H9" s="133" t="s">
        <v>22</v>
      </c>
      <c r="I9" s="133" t="s">
        <v>23</v>
      </c>
      <c r="J9" s="155" t="s">
        <v>115</v>
      </c>
      <c r="K9" s="152" t="s">
        <v>93</v>
      </c>
      <c r="L9" s="152"/>
      <c r="M9" s="152"/>
      <c r="N9" s="152"/>
      <c r="O9" s="15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1" customFormat="1" ht="27.6" customHeight="1" thickBot="1" x14ac:dyDescent="0.35">
      <c r="A10" s="153"/>
      <c r="B10" s="154"/>
      <c r="C10" s="152"/>
      <c r="D10" s="156"/>
      <c r="E10" s="152"/>
      <c r="F10" s="152"/>
      <c r="G10" s="156"/>
      <c r="H10" s="27" t="s">
        <v>5</v>
      </c>
      <c r="I10" s="27" t="s">
        <v>5</v>
      </c>
      <c r="J10" s="156"/>
      <c r="K10" s="133" t="s">
        <v>6</v>
      </c>
      <c r="L10" s="133" t="s">
        <v>7</v>
      </c>
      <c r="M10" s="133" t="s">
        <v>25</v>
      </c>
      <c r="N10" s="133" t="s">
        <v>8</v>
      </c>
      <c r="O10" s="133" t="s">
        <v>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1" customFormat="1" ht="12.75" customHeight="1" thickBot="1" x14ac:dyDescent="0.35">
      <c r="A11" s="38"/>
      <c r="B11" s="92" t="s">
        <v>17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1" customFormat="1" ht="15" customHeight="1" thickBot="1" x14ac:dyDescent="0.35">
      <c r="A12" s="128">
        <f>WEEKNUM(H12)</f>
        <v>40</v>
      </c>
      <c r="B12" s="129">
        <f>IF(I12&gt;0,I12,"")</f>
        <v>43740</v>
      </c>
      <c r="C12" s="54"/>
      <c r="D12" s="6"/>
      <c r="E12" s="5"/>
      <c r="F12" s="5"/>
      <c r="G12" s="5"/>
      <c r="H12" s="126">
        <v>43738</v>
      </c>
      <c r="I12" s="126">
        <v>43740</v>
      </c>
      <c r="J12" s="125">
        <v>42</v>
      </c>
      <c r="K12" s="30">
        <v>101</v>
      </c>
      <c r="L12" s="30">
        <v>0</v>
      </c>
      <c r="M12" s="30">
        <v>0</v>
      </c>
      <c r="N12" s="30">
        <v>0</v>
      </c>
      <c r="O12" s="30"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1" customFormat="1" ht="15" customHeight="1" thickBot="1" x14ac:dyDescent="0.35">
      <c r="A13" s="128">
        <f t="shared" ref="A13:A14" si="0">WEEKNUM(H13)</f>
        <v>40</v>
      </c>
      <c r="B13" s="129" t="str">
        <f t="shared" ref="B13:B16" si="1">IF(I13&gt;0,I13,"")</f>
        <v/>
      </c>
      <c r="C13" s="54"/>
      <c r="D13" s="6"/>
      <c r="E13" s="5"/>
      <c r="F13" s="5"/>
      <c r="G13" s="5"/>
      <c r="H13" s="126">
        <v>43739</v>
      </c>
      <c r="I13" s="126"/>
      <c r="J13" s="125"/>
      <c r="K13" s="30"/>
      <c r="L13" s="30"/>
      <c r="M13" s="30"/>
      <c r="N13" s="30"/>
      <c r="O13" s="3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1" customFormat="1" ht="15" customHeight="1" thickBot="1" x14ac:dyDescent="0.35">
      <c r="A14" s="128">
        <f t="shared" si="0"/>
        <v>40</v>
      </c>
      <c r="B14" s="92" t="s">
        <v>18</v>
      </c>
      <c r="C14" s="54"/>
      <c r="D14" s="6"/>
      <c r="E14" s="5"/>
      <c r="F14" s="5"/>
      <c r="H14" s="126">
        <v>43740</v>
      </c>
      <c r="I14" s="126"/>
      <c r="J14" s="125"/>
      <c r="K14" s="30"/>
      <c r="L14" s="30"/>
      <c r="M14" s="30"/>
      <c r="N14" s="30"/>
      <c r="O14" s="3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1" customFormat="1" ht="15" customHeight="1" thickBot="1" x14ac:dyDescent="0.35">
      <c r="A15" s="128">
        <f>WEEKNUM(H15)</f>
        <v>40</v>
      </c>
      <c r="B15" s="129">
        <f t="shared" si="1"/>
        <v>43742</v>
      </c>
      <c r="C15" s="54"/>
      <c r="D15" s="6"/>
      <c r="E15" s="5"/>
      <c r="F15" s="5"/>
      <c r="G15" s="5"/>
      <c r="H15" s="126">
        <v>43741</v>
      </c>
      <c r="I15" s="126">
        <v>43742</v>
      </c>
      <c r="J15" s="125">
        <v>24</v>
      </c>
      <c r="K15" s="30">
        <v>200</v>
      </c>
      <c r="L15" s="30">
        <v>20</v>
      </c>
      <c r="M15" s="30">
        <v>10</v>
      </c>
      <c r="N15" s="30">
        <v>0</v>
      </c>
      <c r="O15" s="30"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1" customFormat="1" ht="15" customHeight="1" thickBot="1" x14ac:dyDescent="0.35">
      <c r="A16" s="128">
        <f>WEEKNUM(H16)</f>
        <v>40</v>
      </c>
      <c r="B16" s="129" t="str">
        <f t="shared" si="1"/>
        <v/>
      </c>
      <c r="C16" s="54"/>
      <c r="D16" s="6"/>
      <c r="E16" s="5"/>
      <c r="F16" s="5"/>
      <c r="G16" s="5"/>
      <c r="H16" s="126">
        <v>43742</v>
      </c>
      <c r="I16" s="126"/>
      <c r="J16" s="125"/>
      <c r="K16" s="30"/>
      <c r="L16" s="30"/>
      <c r="M16" s="30"/>
      <c r="N16" s="30"/>
      <c r="O16" s="3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16" x14ac:dyDescent="0.3">
      <c r="A17" s="95"/>
      <c r="B17" s="95"/>
      <c r="P17" s="66"/>
    </row>
    <row r="18" spans="1:16" x14ac:dyDescent="0.3">
      <c r="A18" s="98" t="s">
        <v>14</v>
      </c>
      <c r="B18" s="98"/>
      <c r="P18" s="66"/>
    </row>
    <row r="19" spans="1:16" x14ac:dyDescent="0.3">
      <c r="A19" s="99"/>
      <c r="B19" s="99"/>
      <c r="P19" s="66"/>
    </row>
    <row r="20" spans="1:16" x14ac:dyDescent="0.3">
      <c r="A20" s="87" t="s">
        <v>86</v>
      </c>
      <c r="B20" s="87"/>
      <c r="C20" s="86"/>
      <c r="D20" s="86"/>
      <c r="E20" s="86"/>
      <c r="F20" s="96"/>
      <c r="G20" s="96"/>
      <c r="H20" s="96"/>
      <c r="I20" s="96"/>
      <c r="J20" s="96"/>
      <c r="K20" s="96"/>
      <c r="L20" s="96"/>
      <c r="M20" s="96"/>
      <c r="N20" s="96"/>
      <c r="P20" s="66"/>
    </row>
    <row r="21" spans="1:16" x14ac:dyDescent="0.3">
      <c r="A21" s="87" t="s">
        <v>81</v>
      </c>
      <c r="B21" s="87"/>
      <c r="C21" s="86"/>
      <c r="D21" s="86"/>
      <c r="E21" s="86"/>
      <c r="F21" s="96"/>
      <c r="G21" s="96"/>
      <c r="H21" s="96"/>
      <c r="I21" s="96"/>
      <c r="J21" s="96"/>
      <c r="K21" s="96"/>
      <c r="L21" s="96"/>
      <c r="M21" s="96"/>
      <c r="N21" s="96"/>
      <c r="P21" s="66"/>
    </row>
    <row r="22" spans="1:16" x14ac:dyDescent="0.3">
      <c r="A22" s="87" t="s">
        <v>126</v>
      </c>
      <c r="B22" s="87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66"/>
    </row>
    <row r="23" spans="1:16" x14ac:dyDescent="0.3">
      <c r="A23" s="87" t="s">
        <v>113</v>
      </c>
      <c r="B23" s="87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66"/>
    </row>
    <row r="24" spans="1:16" x14ac:dyDescent="0.3">
      <c r="A24" s="87" t="s">
        <v>89</v>
      </c>
      <c r="B24" s="87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66"/>
    </row>
    <row r="25" spans="1:16" x14ac:dyDescent="0.3">
      <c r="A25" s="87" t="s">
        <v>118</v>
      </c>
      <c r="B25" s="87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66"/>
    </row>
    <row r="26" spans="1:16" x14ac:dyDescent="0.3">
      <c r="A26" s="86" t="s">
        <v>99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66"/>
    </row>
    <row r="27" spans="1:16" x14ac:dyDescent="0.3">
      <c r="A27" s="86" t="s">
        <v>101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66"/>
    </row>
    <row r="28" spans="1:16" x14ac:dyDescent="0.3">
      <c r="A28" s="86" t="s">
        <v>88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66"/>
    </row>
    <row r="29" spans="1:16" x14ac:dyDescent="0.3">
      <c r="A29" s="86" t="s">
        <v>128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66"/>
    </row>
    <row r="30" spans="1:16" x14ac:dyDescent="0.3">
      <c r="A30" s="86" t="s">
        <v>100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66"/>
    </row>
    <row r="31" spans="1:16" x14ac:dyDescent="0.3">
      <c r="A31" s="86" t="s">
        <v>110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66"/>
    </row>
    <row r="32" spans="1:16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66"/>
    </row>
    <row r="33" spans="1:14" x14ac:dyDescent="0.3">
      <c r="A33" s="97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1:14" x14ac:dyDescent="0.3">
      <c r="A34" s="87"/>
      <c r="B34" s="87"/>
      <c r="C34" s="86"/>
      <c r="D34" s="86"/>
      <c r="E34" s="86"/>
      <c r="F34" s="96"/>
      <c r="G34" s="96"/>
      <c r="H34" s="96"/>
      <c r="I34" s="96"/>
      <c r="J34" s="96"/>
      <c r="K34" s="96"/>
      <c r="L34" s="96"/>
      <c r="M34" s="96"/>
      <c r="N34" s="96"/>
    </row>
    <row r="35" spans="1:14" x14ac:dyDescent="0.3">
      <c r="A35" s="96"/>
      <c r="B35" s="100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</sheetData>
  <sheetProtection algorithmName="SHA-512" hashValue="gRDE5JXDDaZqmftcz3oyTE2SRAwNwXqyfBiSp0JkKRt7Q69xDAT3g7Tx7ef5uNlqMfDgQ3Cxzw+k/T6v7sxyvg==" saltValue="8tzwozkit8uoeIcAvxEB+g==" spinCount="100000" sheet="1" objects="1" scenarios="1"/>
  <mergeCells count="17">
    <mergeCell ref="K9:O9"/>
    <mergeCell ref="F7:G7"/>
    <mergeCell ref="H7:J7"/>
    <mergeCell ref="A9:A10"/>
    <mergeCell ref="B9:B10"/>
    <mergeCell ref="C9:C10"/>
    <mergeCell ref="D9:D10"/>
    <mergeCell ref="E9:E10"/>
    <mergeCell ref="F9:F10"/>
    <mergeCell ref="G9:G10"/>
    <mergeCell ref="J9:J10"/>
    <mergeCell ref="E6:H6"/>
    <mergeCell ref="I6:J6"/>
    <mergeCell ref="K6:M6"/>
    <mergeCell ref="K7:M7"/>
    <mergeCell ref="A2:Q2"/>
    <mergeCell ref="A4:O4"/>
  </mergeCells>
  <dataValidations count="5">
    <dataValidation type="decimal" allowBlank="1" showInputMessage="1" showErrorMessage="1" sqref="J12:J16" xr:uid="{9A6ADF34-B0BF-4713-AAFD-E9369E1E3B2D}">
      <formula1>1</formula1>
      <formula2>120</formula2>
    </dataValidation>
    <dataValidation type="decimal" allowBlank="1" showInputMessage="1" showErrorMessage="1" sqref="F12:F16" xr:uid="{3287CF36-FCB7-4193-9B83-202E5F4D53AF}">
      <formula1>0</formula1>
      <formula2>6</formula2>
    </dataValidation>
    <dataValidation type="whole" allowBlank="1" showInputMessage="1" showErrorMessage="1" sqref="E12:E16" xr:uid="{6DA7803A-EA13-41C6-A40C-CB993FFD914D}">
      <formula1>100</formula1>
      <formula2>20000</formula2>
    </dataValidation>
    <dataValidation type="decimal" allowBlank="1" showInputMessage="1" showErrorMessage="1" error="Voer alleen de getallen in. Bijvoorbeeld 50 kg is 50" sqref="K12:O16" xr:uid="{3B73264E-C0AA-4A88-9FA6-255257CA0716}">
      <formula1>0</formula1>
      <formula2>10000</formula2>
    </dataValidation>
    <dataValidation type="whole" allowBlank="1" showInputMessage="1" showErrorMessage="1" error="Voer alleen het getal in. Bijvoorbeeld 101 mm is101" sqref="G15:G16 G12:G13" xr:uid="{5924812B-5DAD-436C-8349-08C8ACCD7E52}">
      <formula1>1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B916CA-4E9C-4361-9221-5E67505896C1}">
          <x14:formula1>
            <xm:f>gegevens!$A$1:$A$2</xm:f>
          </x14:formula1>
          <xm:sqref>D12:D16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67"/>
  <sheetViews>
    <sheetView workbookViewId="0">
      <selection activeCell="E22" sqref="E22"/>
    </sheetView>
  </sheetViews>
  <sheetFormatPr defaultRowHeight="14.4" x14ac:dyDescent="0.3"/>
  <cols>
    <col min="1" max="1" width="23.33203125" bestFit="1" customWidth="1"/>
    <col min="2" max="2" width="25.6640625" customWidth="1"/>
    <col min="3" max="3" width="23.33203125" customWidth="1"/>
    <col min="4" max="4" width="25.6640625" customWidth="1"/>
    <col min="5" max="5" width="23.33203125" customWidth="1"/>
    <col min="6" max="6" width="25.6640625" customWidth="1"/>
    <col min="7" max="7" width="23.33203125" customWidth="1"/>
    <col min="8" max="8" width="25.6640625" customWidth="1"/>
    <col min="9" max="9" width="23.33203125" customWidth="1"/>
    <col min="10" max="12" width="25.6640625" customWidth="1"/>
    <col min="13" max="14" width="10.6640625" bestFit="1" customWidth="1"/>
    <col min="15" max="15" width="14.33203125" bestFit="1" customWidth="1"/>
    <col min="16" max="16" width="11" bestFit="1" customWidth="1"/>
    <col min="17" max="17" width="7" bestFit="1" customWidth="1"/>
    <col min="18" max="18" width="9.33203125" style="113"/>
    <col min="19" max="19" width="35.6640625" style="113" bestFit="1" customWidth="1"/>
    <col min="20" max="20" width="22.33203125" style="113" bestFit="1" customWidth="1"/>
    <col min="21" max="21" width="10.6640625" style="113" bestFit="1" customWidth="1"/>
    <col min="22" max="22" width="11.44140625" style="113" bestFit="1" customWidth="1"/>
    <col min="23" max="23" width="14.44140625" style="113" bestFit="1" customWidth="1"/>
    <col min="24" max="24" width="28.33203125" bestFit="1" customWidth="1"/>
    <col min="26" max="26" width="12" bestFit="1" customWidth="1"/>
    <col min="28" max="28" width="9.33203125" style="111"/>
    <col min="30" max="30" width="12" bestFit="1" customWidth="1"/>
    <col min="32" max="32" width="9.33203125" style="111"/>
    <col min="33" max="34" width="15.33203125" customWidth="1"/>
    <col min="35" max="35" width="15.33203125" bestFit="1" customWidth="1"/>
  </cols>
  <sheetData>
    <row r="1" spans="1:35" x14ac:dyDescent="0.3">
      <c r="A1" s="11" t="s">
        <v>26</v>
      </c>
      <c r="B1" s="11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34</v>
      </c>
      <c r="J1" s="11" t="s">
        <v>35</v>
      </c>
      <c r="K1" s="11" t="s">
        <v>94</v>
      </c>
      <c r="L1" s="11" t="s">
        <v>95</v>
      </c>
      <c r="M1" s="11" t="s">
        <v>36</v>
      </c>
      <c r="N1" s="11" t="s">
        <v>37</v>
      </c>
      <c r="O1" s="11" t="s">
        <v>38</v>
      </c>
      <c r="P1" s="11" t="s">
        <v>39</v>
      </c>
      <c r="Q1" s="11" t="s">
        <v>40</v>
      </c>
      <c r="R1" s="11" t="s">
        <v>41</v>
      </c>
      <c r="S1" s="11" t="s">
        <v>42</v>
      </c>
      <c r="T1" s="11" t="s">
        <v>43</v>
      </c>
      <c r="U1" s="11" t="s">
        <v>44</v>
      </c>
      <c r="V1" s="11" t="s">
        <v>45</v>
      </c>
      <c r="W1" s="11" t="s">
        <v>46</v>
      </c>
      <c r="X1" s="11" t="s">
        <v>47</v>
      </c>
      <c r="Y1" s="11" t="s">
        <v>48</v>
      </c>
      <c r="Z1" s="11" t="s">
        <v>49</v>
      </c>
      <c r="AA1" s="11" t="s">
        <v>50</v>
      </c>
      <c r="AB1" s="110" t="s">
        <v>51</v>
      </c>
      <c r="AC1" s="11" t="s">
        <v>52</v>
      </c>
      <c r="AD1" s="11" t="s">
        <v>53</v>
      </c>
      <c r="AE1" s="11" t="s">
        <v>54</v>
      </c>
      <c r="AF1" s="110" t="s">
        <v>55</v>
      </c>
      <c r="AG1" s="11" t="s">
        <v>56</v>
      </c>
      <c r="AH1" s="12" t="s">
        <v>57</v>
      </c>
      <c r="AI1" s="11" t="s">
        <v>58</v>
      </c>
    </row>
    <row r="2" spans="1:35" x14ac:dyDescent="0.3">
      <c r="A2" s="13" t="str">
        <f>IF('Logboek zegen'!$B$7="","",'Logboek zegen'!$B$7)</f>
        <v/>
      </c>
      <c r="B2" s="14"/>
      <c r="C2" s="13" t="str">
        <f>IF('Logboek zegen'!$B$8="","",'Logboek zegen'!$B$8)</f>
        <v/>
      </c>
      <c r="D2" s="14"/>
      <c r="E2" s="13" t="str">
        <f>IF('Logboek zegen'!$B$9="","",'Logboek zegen'!$B$9)</f>
        <v/>
      </c>
      <c r="F2" s="14"/>
      <c r="G2" s="13" t="str">
        <f>IF('Logboek zegen'!$B$10="","",'Logboek zegen'!$B$10)</f>
        <v/>
      </c>
      <c r="H2" s="14"/>
      <c r="I2" s="13" t="str">
        <f>IF('Logboek zegen'!$B$11="","",'Logboek zegen'!$B$11)</f>
        <v/>
      </c>
      <c r="J2" s="14"/>
      <c r="K2" s="13" t="str">
        <f>IF('Logboek zegen'!$B$12="","",'Logboek zegen'!$B$12)</f>
        <v/>
      </c>
      <c r="L2" s="14"/>
      <c r="M2" s="15" t="s">
        <v>98</v>
      </c>
      <c r="N2" s="13" t="str">
        <f>IF('Logboek zegen'!A17="","",DAY('Logboek zegen'!A17))</f>
        <v/>
      </c>
      <c r="O2" s="13" t="str">
        <f>IF('Logboek zegen'!A17="","",MONTH('Logboek zegen'!A17))</f>
        <v/>
      </c>
      <c r="P2" s="13" t="str">
        <f>IF('Logboek zegen'!A17="","",YEAR('Logboek zegen'!A17))</f>
        <v/>
      </c>
      <c r="Q2" s="13" t="str">
        <f>IF('Logboek zegen'!B17="","",'Logboek zegen'!B17)</f>
        <v/>
      </c>
      <c r="R2" s="115"/>
      <c r="S2" s="115"/>
      <c r="T2" s="116"/>
      <c r="U2" s="14" t="str">
        <f>IF('Logboek zegen'!C17="","",'Logboek zegen'!C17)</f>
        <v/>
      </c>
      <c r="V2" s="17" t="str">
        <f>IF('Logboek staande netten'!F17="","",'Logboek staande netten'!F17)</f>
        <v/>
      </c>
      <c r="W2" s="14" t="str">
        <f>IF('Logboek zegen'!E17="","",'Logboek zegen'!E17)</f>
        <v/>
      </c>
      <c r="X2" s="14" t="str">
        <f>IF('Logboek zegen'!D17="","",'Logboek zegen'!D17)</f>
        <v/>
      </c>
      <c r="Y2" s="115"/>
      <c r="Z2" s="115"/>
      <c r="AA2" s="115"/>
      <c r="AB2" s="117"/>
      <c r="AC2" s="115"/>
      <c r="AD2" s="115"/>
      <c r="AE2" s="115"/>
      <c r="AF2" s="117"/>
      <c r="AG2" s="14" t="s">
        <v>60</v>
      </c>
      <c r="AH2" s="14" t="str">
        <f>IF('Logboek zegen'!F17="","",'Logboek zegen'!F17)</f>
        <v/>
      </c>
      <c r="AI2" s="14" t="str">
        <f>IF(AG2="","",VLOOKUP(AG2,[1]codes!$F$2:$G$7,2,FALSE))</f>
        <v>fpp</v>
      </c>
    </row>
    <row r="3" spans="1:35" x14ac:dyDescent="0.3">
      <c r="A3" s="13" t="str">
        <f>IF('Logboek zegen'!$B$7="","",'Logboek zegen'!$B$7)</f>
        <v/>
      </c>
      <c r="B3" s="14"/>
      <c r="C3" s="13" t="str">
        <f>IF('Logboek zegen'!$B$8="","",'Logboek zegen'!$B$8)</f>
        <v/>
      </c>
      <c r="D3" s="14"/>
      <c r="E3" s="13" t="str">
        <f>IF('Logboek zegen'!$B$9="","",'Logboek zegen'!$B$9)</f>
        <v/>
      </c>
      <c r="F3" s="14"/>
      <c r="G3" s="13" t="str">
        <f>IF('Logboek zegen'!$B$10="","",'Logboek zegen'!$B$10)</f>
        <v/>
      </c>
      <c r="H3" s="14"/>
      <c r="I3" s="13" t="str">
        <f>IF('Logboek zegen'!$B$11="","",'Logboek zegen'!$B$11)</f>
        <v/>
      </c>
      <c r="J3" s="14"/>
      <c r="K3" s="13" t="str">
        <f>IF('Logboek zegen'!$B$12="","",'Logboek zegen'!$B$12)</f>
        <v/>
      </c>
      <c r="L3" s="14"/>
      <c r="M3" s="15" t="s">
        <v>98</v>
      </c>
      <c r="N3" s="114" t="str">
        <f>IF(N2="","",N2)</f>
        <v/>
      </c>
      <c r="O3" s="114" t="str">
        <f t="shared" ref="O3:Q3" si="0">IF(O2="","",O2)</f>
        <v/>
      </c>
      <c r="P3" s="114" t="str">
        <f t="shared" si="0"/>
        <v/>
      </c>
      <c r="Q3" s="114" t="str">
        <f t="shared" si="0"/>
        <v/>
      </c>
      <c r="R3" s="115"/>
      <c r="S3" s="115"/>
      <c r="T3" s="116"/>
      <c r="U3" s="114" t="str">
        <f t="shared" ref="U3" si="1">IF(U2="","",U2)</f>
        <v/>
      </c>
      <c r="V3" s="17"/>
      <c r="W3" s="114" t="str">
        <f t="shared" ref="W3:X3" si="2">IF(W2="","",W2)</f>
        <v/>
      </c>
      <c r="X3" s="114" t="str">
        <f t="shared" si="2"/>
        <v/>
      </c>
      <c r="Y3" s="115"/>
      <c r="Z3" s="115"/>
      <c r="AA3" s="115"/>
      <c r="AB3" s="117"/>
      <c r="AC3" s="115"/>
      <c r="AD3" s="115"/>
      <c r="AE3" s="115"/>
      <c r="AF3" s="117"/>
      <c r="AG3" s="14" t="s">
        <v>61</v>
      </c>
      <c r="AH3" s="14" t="str">
        <f>IF('Logboek zegen'!G17="","",'Logboek zegen'!G17)</f>
        <v/>
      </c>
      <c r="AI3" s="14" t="str">
        <f>IF(AG3="","",VLOOKUP(AG3,[1]codes!$F$2:$G$7,2,FALSE))</f>
        <v>fde</v>
      </c>
    </row>
    <row r="4" spans="1:35" x14ac:dyDescent="0.3">
      <c r="A4" s="13" t="str">
        <f>IF('Logboek zegen'!$B$7="","",'Logboek zegen'!$B$7)</f>
        <v/>
      </c>
      <c r="B4" s="14"/>
      <c r="C4" s="13" t="str">
        <f>IF('Logboek zegen'!$B$8="","",'Logboek zegen'!$B$8)</f>
        <v/>
      </c>
      <c r="D4" s="14"/>
      <c r="E4" s="13" t="str">
        <f>IF('Logboek zegen'!$B$9="","",'Logboek zegen'!$B$9)</f>
        <v/>
      </c>
      <c r="F4" s="14"/>
      <c r="G4" s="13" t="str">
        <f>IF('Logboek zegen'!$B$10="","",'Logboek zegen'!$B$10)</f>
        <v/>
      </c>
      <c r="H4" s="14"/>
      <c r="I4" s="13" t="str">
        <f>IF('Logboek zegen'!$B$11="","",'Logboek zegen'!$B$11)</f>
        <v/>
      </c>
      <c r="J4" s="14"/>
      <c r="K4" s="13" t="str">
        <f>IF('Logboek zegen'!$B$12="","",'Logboek zegen'!$B$12)</f>
        <v/>
      </c>
      <c r="L4" s="14"/>
      <c r="M4" s="15" t="s">
        <v>98</v>
      </c>
      <c r="N4" s="114" t="str">
        <f t="shared" ref="N4:Q4" si="3">IF(N2="","",N2)</f>
        <v/>
      </c>
      <c r="O4" s="114" t="str">
        <f t="shared" si="3"/>
        <v/>
      </c>
      <c r="P4" s="114" t="str">
        <f t="shared" si="3"/>
        <v/>
      </c>
      <c r="Q4" s="114" t="str">
        <f t="shared" si="3"/>
        <v/>
      </c>
      <c r="R4" s="115"/>
      <c r="S4" s="115"/>
      <c r="T4" s="116"/>
      <c r="U4" s="114" t="str">
        <f t="shared" ref="U4" si="4">IF(U2="","",U2)</f>
        <v/>
      </c>
      <c r="V4" s="17"/>
      <c r="W4" s="114" t="str">
        <f t="shared" ref="W4:X4" si="5">IF(W2="","",W2)</f>
        <v/>
      </c>
      <c r="X4" s="114" t="str">
        <f t="shared" si="5"/>
        <v/>
      </c>
      <c r="Y4" s="115"/>
      <c r="Z4" s="115"/>
      <c r="AA4" s="115"/>
      <c r="AB4" s="117"/>
      <c r="AC4" s="115"/>
      <c r="AD4" s="115"/>
      <c r="AE4" s="115"/>
      <c r="AF4" s="117"/>
      <c r="AG4" s="14" t="s">
        <v>62</v>
      </c>
      <c r="AH4" s="14" t="str">
        <f>IF('Logboek zegen'!H17="","",'Logboek zegen'!H17)</f>
        <v/>
      </c>
      <c r="AI4" s="14" t="str">
        <f>IF(AG4="","",VLOOKUP(AG4,[1]codes!$F$2:$G$7,2,FALSE))</f>
        <v>fro</v>
      </c>
    </row>
    <row r="5" spans="1:35" x14ac:dyDescent="0.3">
      <c r="A5" s="13" t="str">
        <f>IF('Logboek zegen'!$B$7="","",'Logboek zegen'!$B$7)</f>
        <v/>
      </c>
      <c r="B5" s="14"/>
      <c r="C5" s="13" t="str">
        <f>IF('Logboek zegen'!$B$8="","",'Logboek zegen'!$B$8)</f>
        <v/>
      </c>
      <c r="D5" s="14"/>
      <c r="E5" s="13" t="str">
        <f>IF('Logboek zegen'!$B$9="","",'Logboek zegen'!$B$9)</f>
        <v/>
      </c>
      <c r="F5" s="14"/>
      <c r="G5" s="13" t="str">
        <f>IF('Logboek zegen'!$B$10="","",'Logboek zegen'!$B$10)</f>
        <v/>
      </c>
      <c r="H5" s="14"/>
      <c r="I5" s="13" t="str">
        <f>IF('Logboek zegen'!$B$11="","",'Logboek zegen'!$B$11)</f>
        <v/>
      </c>
      <c r="J5" s="14"/>
      <c r="K5" s="13" t="str">
        <f>IF('Logboek zegen'!$B$12="","",'Logboek zegen'!$B$12)</f>
        <v/>
      </c>
      <c r="L5" s="14"/>
      <c r="M5" s="15" t="s">
        <v>98</v>
      </c>
      <c r="N5" s="114" t="str">
        <f t="shared" ref="N5:Q5" si="6">IF(N2="","",N2)</f>
        <v/>
      </c>
      <c r="O5" s="114" t="str">
        <f t="shared" si="6"/>
        <v/>
      </c>
      <c r="P5" s="114" t="str">
        <f t="shared" si="6"/>
        <v/>
      </c>
      <c r="Q5" s="114" t="str">
        <f t="shared" si="6"/>
        <v/>
      </c>
      <c r="R5" s="115"/>
      <c r="S5" s="115"/>
      <c r="T5" s="116"/>
      <c r="U5" s="114" t="str">
        <f t="shared" ref="U5" si="7">IF(U2="","",U2)</f>
        <v/>
      </c>
      <c r="V5" s="17"/>
      <c r="W5" s="114" t="str">
        <f t="shared" ref="W5:X5" si="8">IF(W2="","",W2)</f>
        <v/>
      </c>
      <c r="X5" s="114" t="str">
        <f t="shared" si="8"/>
        <v/>
      </c>
      <c r="Y5" s="115"/>
      <c r="Z5" s="115"/>
      <c r="AA5" s="115"/>
      <c r="AB5" s="117"/>
      <c r="AC5" s="115"/>
      <c r="AD5" s="115"/>
      <c r="AE5" s="115"/>
      <c r="AF5" s="117"/>
      <c r="AG5" s="14" t="s">
        <v>8</v>
      </c>
      <c r="AH5" s="14" t="str">
        <f>IF('Logboek zegen'!I17="","",'Logboek zegen'!I17)</f>
        <v/>
      </c>
      <c r="AI5" s="14" t="str">
        <f>IF(AG5="","",VLOOKUP(AG5,[1]codes!$F$2:$G$7,2,FALSE))</f>
        <v>fbm</v>
      </c>
    </row>
    <row r="6" spans="1:35" x14ac:dyDescent="0.3">
      <c r="A6" s="13" t="str">
        <f>IF('Logboek zegen'!$B$7="","",'Logboek zegen'!$B$7)</f>
        <v/>
      </c>
      <c r="B6" s="14"/>
      <c r="C6" s="13" t="str">
        <f>IF('Logboek zegen'!$B$8="","",'Logboek zegen'!$B$8)</f>
        <v/>
      </c>
      <c r="D6" s="14"/>
      <c r="E6" s="13" t="str">
        <f>IF('Logboek zegen'!$B$9="","",'Logboek zegen'!$B$9)</f>
        <v/>
      </c>
      <c r="F6" s="14"/>
      <c r="G6" s="13" t="str">
        <f>IF('Logboek zegen'!$B$10="","",'Logboek zegen'!$B$10)</f>
        <v/>
      </c>
      <c r="H6" s="14"/>
      <c r="I6" s="13" t="str">
        <f>IF('Logboek zegen'!$B$11="","",'Logboek zegen'!$B$11)</f>
        <v/>
      </c>
      <c r="J6" s="14"/>
      <c r="K6" s="13" t="str">
        <f>IF('Logboek zegen'!$B$12="","",'Logboek zegen'!$B$12)</f>
        <v/>
      </c>
      <c r="L6" s="14"/>
      <c r="M6" s="15" t="s">
        <v>98</v>
      </c>
      <c r="N6" s="114" t="str">
        <f t="shared" ref="N6:Q6" si="9">IF(N2="","",N2)</f>
        <v/>
      </c>
      <c r="O6" s="114" t="str">
        <f t="shared" si="9"/>
        <v/>
      </c>
      <c r="P6" s="114" t="str">
        <f t="shared" si="9"/>
        <v/>
      </c>
      <c r="Q6" s="114" t="str">
        <f t="shared" si="9"/>
        <v/>
      </c>
      <c r="R6" s="115"/>
      <c r="S6" s="115"/>
      <c r="T6" s="116"/>
      <c r="U6" s="114" t="str">
        <f t="shared" ref="U6" si="10">IF(U2="","",U2)</f>
        <v/>
      </c>
      <c r="V6" s="17"/>
      <c r="W6" s="114" t="str">
        <f t="shared" ref="W6:X6" si="11">IF(W2="","",W2)</f>
        <v/>
      </c>
      <c r="X6" s="114" t="str">
        <f t="shared" si="11"/>
        <v/>
      </c>
      <c r="Y6" s="115"/>
      <c r="Z6" s="115"/>
      <c r="AA6" s="115"/>
      <c r="AB6" s="117"/>
      <c r="AC6" s="115"/>
      <c r="AD6" s="115"/>
      <c r="AE6" s="115"/>
      <c r="AF6" s="117"/>
      <c r="AG6" s="14" t="s">
        <v>9</v>
      </c>
      <c r="AH6" s="14" t="str">
        <f>IF('Logboek zegen'!J17="","",'Logboek zegen'!J17)</f>
        <v/>
      </c>
      <c r="AI6" s="14" t="str">
        <f>IF(AG6="","",VLOOKUP(AG6,[1]codes!$F$2:$G$7,2,FALSE))</f>
        <v>fle</v>
      </c>
    </row>
    <row r="7" spans="1:35" x14ac:dyDescent="0.3">
      <c r="A7" s="13" t="str">
        <f>IF('Logboek zegen'!$B$7="","",'Logboek zegen'!$B$7)</f>
        <v/>
      </c>
      <c r="B7" s="14"/>
      <c r="C7" s="13" t="str">
        <f>IF('Logboek zegen'!$B$8="","",'Logboek zegen'!$B$8)</f>
        <v/>
      </c>
      <c r="D7" s="14"/>
      <c r="E7" s="13" t="str">
        <f>IF('Logboek zegen'!$B$9="","",'Logboek zegen'!$B$9)</f>
        <v/>
      </c>
      <c r="F7" s="14"/>
      <c r="G7" s="13" t="str">
        <f>IF('Logboek zegen'!$B$10="","",'Logboek zegen'!$B$10)</f>
        <v/>
      </c>
      <c r="H7" s="14"/>
      <c r="I7" s="13" t="str">
        <f>IF('Logboek zegen'!$B$11="","",'Logboek zegen'!$B$11)</f>
        <v/>
      </c>
      <c r="J7" s="14"/>
      <c r="K7" s="13" t="str">
        <f>IF('Logboek zegen'!$B$12="","",'Logboek zegen'!$B$12)</f>
        <v/>
      </c>
      <c r="L7" s="14"/>
      <c r="M7" s="15" t="s">
        <v>98</v>
      </c>
      <c r="N7" s="13" t="str">
        <f>IF('Logboek zegen'!A18="","",DAY('Logboek zegen'!A18))</f>
        <v/>
      </c>
      <c r="O7" s="13" t="str">
        <f>IF('Logboek zegen'!A18="","",MONTH('Logboek zegen'!A18))</f>
        <v/>
      </c>
      <c r="P7" s="13" t="str">
        <f>IF('Logboek zegen'!A18="","",YEAR('Logboek zegen'!A18))</f>
        <v/>
      </c>
      <c r="Q7" s="13" t="str">
        <f>IF('Logboek zegen'!B18="","",'Logboek zegen'!B18)</f>
        <v/>
      </c>
      <c r="R7" s="115"/>
      <c r="S7" s="115"/>
      <c r="T7" s="116"/>
      <c r="U7" s="14" t="str">
        <f>IF('Logboek zegen'!C18="","",'Logboek zegen'!C18)</f>
        <v/>
      </c>
      <c r="V7" s="17" t="str">
        <f>IF('Logboek staande netten'!F18="","",'Logboek staande netten'!F18)</f>
        <v/>
      </c>
      <c r="W7" s="14" t="str">
        <f>IF('Logboek zegen'!E18="","",'Logboek zegen'!E18)</f>
        <v/>
      </c>
      <c r="X7" s="14" t="str">
        <f>IF('Logboek zegen'!D18="","",'Logboek zegen'!D18)</f>
        <v/>
      </c>
      <c r="Y7" s="115"/>
      <c r="Z7" s="115"/>
      <c r="AA7" s="115"/>
      <c r="AB7" s="117"/>
      <c r="AC7" s="115"/>
      <c r="AD7" s="115"/>
      <c r="AE7" s="115"/>
      <c r="AF7" s="117"/>
      <c r="AG7" s="14" t="s">
        <v>60</v>
      </c>
      <c r="AH7" s="14" t="str">
        <f>IF('Logboek zegen'!F18="","",'Logboek zegen'!F18)</f>
        <v/>
      </c>
      <c r="AI7" s="14" t="str">
        <f>IF(AG7="","",VLOOKUP(AG7,[1]codes!$F$2:$G$7,2,FALSE))</f>
        <v>fpp</v>
      </c>
    </row>
    <row r="8" spans="1:35" x14ac:dyDescent="0.3">
      <c r="A8" s="13" t="str">
        <f>IF('Logboek zegen'!$B$7="","",'Logboek zegen'!$B$7)</f>
        <v/>
      </c>
      <c r="B8" s="14"/>
      <c r="C8" s="13" t="str">
        <f>IF('Logboek zegen'!$B$8="","",'Logboek zegen'!$B$8)</f>
        <v/>
      </c>
      <c r="D8" s="14"/>
      <c r="E8" s="13" t="str">
        <f>IF('Logboek zegen'!$B$9="","",'Logboek zegen'!$B$9)</f>
        <v/>
      </c>
      <c r="F8" s="14"/>
      <c r="G8" s="13" t="str">
        <f>IF('Logboek zegen'!$B$10="","",'Logboek zegen'!$B$10)</f>
        <v/>
      </c>
      <c r="H8" s="14"/>
      <c r="I8" s="13" t="str">
        <f>IF('Logboek zegen'!$B$11="","",'Logboek zegen'!$B$11)</f>
        <v/>
      </c>
      <c r="J8" s="14"/>
      <c r="K8" s="13" t="str">
        <f>IF('Logboek zegen'!$B$12="","",'Logboek zegen'!$B$12)</f>
        <v/>
      </c>
      <c r="L8" s="14"/>
      <c r="M8" s="15" t="s">
        <v>98</v>
      </c>
      <c r="N8" s="114" t="str">
        <f>IF(N7="","",N7)</f>
        <v/>
      </c>
      <c r="O8" s="114" t="str">
        <f t="shared" ref="O8" si="12">IF(O7="","",O7)</f>
        <v/>
      </c>
      <c r="P8" s="114" t="str">
        <f t="shared" ref="P8" si="13">IF(P7="","",P7)</f>
        <v/>
      </c>
      <c r="Q8" s="114" t="str">
        <f t="shared" ref="Q8" si="14">IF(Q7="","",Q7)</f>
        <v/>
      </c>
      <c r="R8" s="115"/>
      <c r="S8" s="115"/>
      <c r="T8" s="116"/>
      <c r="U8" s="114" t="str">
        <f t="shared" ref="U8" si="15">IF(U7="","",U7)</f>
        <v/>
      </c>
      <c r="V8" s="17"/>
      <c r="W8" s="114" t="str">
        <f t="shared" ref="W8" si="16">IF(W7="","",W7)</f>
        <v/>
      </c>
      <c r="X8" s="114" t="str">
        <f t="shared" ref="X8" si="17">IF(X7="","",X7)</f>
        <v/>
      </c>
      <c r="Y8" s="115"/>
      <c r="Z8" s="115"/>
      <c r="AA8" s="115"/>
      <c r="AB8" s="117"/>
      <c r="AC8" s="115"/>
      <c r="AD8" s="115"/>
      <c r="AE8" s="115"/>
      <c r="AF8" s="117"/>
      <c r="AG8" s="14" t="s">
        <v>61</v>
      </c>
      <c r="AH8" s="14" t="str">
        <f>IF('Logboek zegen'!G18="","",'Logboek zegen'!G18)</f>
        <v/>
      </c>
      <c r="AI8" s="14" t="str">
        <f>IF(AG8="","",VLOOKUP(AG8,[1]codes!$F$2:$G$7,2,FALSE))</f>
        <v>fde</v>
      </c>
    </row>
    <row r="9" spans="1:35" x14ac:dyDescent="0.3">
      <c r="A9" s="13" t="str">
        <f>IF('Logboek zegen'!$B$7="","",'Logboek zegen'!$B$7)</f>
        <v/>
      </c>
      <c r="B9" s="14"/>
      <c r="C9" s="13" t="str">
        <f>IF('Logboek zegen'!$B$8="","",'Logboek zegen'!$B$8)</f>
        <v/>
      </c>
      <c r="D9" s="14"/>
      <c r="E9" s="13" t="str">
        <f>IF('Logboek zegen'!$B$9="","",'Logboek zegen'!$B$9)</f>
        <v/>
      </c>
      <c r="F9" s="14"/>
      <c r="G9" s="13" t="str">
        <f>IF('Logboek zegen'!$B$10="","",'Logboek zegen'!$B$10)</f>
        <v/>
      </c>
      <c r="H9" s="14"/>
      <c r="I9" s="13" t="str">
        <f>IF('Logboek zegen'!$B$11="","",'Logboek zegen'!$B$11)</f>
        <v/>
      </c>
      <c r="J9" s="14"/>
      <c r="K9" s="13" t="str">
        <f>IF('Logboek zegen'!$B$12="","",'Logboek zegen'!$B$12)</f>
        <v/>
      </c>
      <c r="L9" s="14"/>
      <c r="M9" s="15" t="s">
        <v>98</v>
      </c>
      <c r="N9" s="114" t="str">
        <f t="shared" ref="N9:Q9" si="18">IF(N7="","",N7)</f>
        <v/>
      </c>
      <c r="O9" s="114" t="str">
        <f t="shared" si="18"/>
        <v/>
      </c>
      <c r="P9" s="114" t="str">
        <f t="shared" si="18"/>
        <v/>
      </c>
      <c r="Q9" s="114" t="str">
        <f t="shared" si="18"/>
        <v/>
      </c>
      <c r="R9" s="115"/>
      <c r="S9" s="115"/>
      <c r="T9" s="116"/>
      <c r="U9" s="114" t="str">
        <f t="shared" ref="U9" si="19">IF(U7="","",U7)</f>
        <v/>
      </c>
      <c r="V9" s="17"/>
      <c r="W9" s="114" t="str">
        <f t="shared" ref="W9:X9" si="20">IF(W7="","",W7)</f>
        <v/>
      </c>
      <c r="X9" s="114" t="str">
        <f t="shared" si="20"/>
        <v/>
      </c>
      <c r="Y9" s="115"/>
      <c r="Z9" s="115"/>
      <c r="AA9" s="115"/>
      <c r="AB9" s="117"/>
      <c r="AC9" s="115"/>
      <c r="AD9" s="115"/>
      <c r="AE9" s="115"/>
      <c r="AF9" s="117"/>
      <c r="AG9" s="14" t="s">
        <v>62</v>
      </c>
      <c r="AH9" s="14" t="str">
        <f>IF('Logboek zegen'!H18="","",'Logboek zegen'!H18)</f>
        <v/>
      </c>
      <c r="AI9" s="14" t="str">
        <f>IF(AG9="","",VLOOKUP(AG9,[1]codes!$F$2:$G$7,2,FALSE))</f>
        <v>fro</v>
      </c>
    </row>
    <row r="10" spans="1:35" x14ac:dyDescent="0.3">
      <c r="A10" s="13" t="str">
        <f>IF('Logboek zegen'!$B$7="","",'Logboek zegen'!$B$7)</f>
        <v/>
      </c>
      <c r="B10" s="14"/>
      <c r="C10" s="13" t="str">
        <f>IF('Logboek zegen'!$B$8="","",'Logboek zegen'!$B$8)</f>
        <v/>
      </c>
      <c r="D10" s="14"/>
      <c r="E10" s="13" t="str">
        <f>IF('Logboek zegen'!$B$9="","",'Logboek zegen'!$B$9)</f>
        <v/>
      </c>
      <c r="F10" s="14"/>
      <c r="G10" s="13" t="str">
        <f>IF('Logboek zegen'!$B$10="","",'Logboek zegen'!$B$10)</f>
        <v/>
      </c>
      <c r="H10" s="14"/>
      <c r="I10" s="13" t="str">
        <f>IF('Logboek zegen'!$B$11="","",'Logboek zegen'!$B$11)</f>
        <v/>
      </c>
      <c r="J10" s="14"/>
      <c r="K10" s="13" t="str">
        <f>IF('Logboek zegen'!$B$12="","",'Logboek zegen'!$B$12)</f>
        <v/>
      </c>
      <c r="L10" s="14"/>
      <c r="M10" s="15" t="s">
        <v>98</v>
      </c>
      <c r="N10" s="114" t="str">
        <f t="shared" ref="N10:Q10" si="21">IF(N7="","",N7)</f>
        <v/>
      </c>
      <c r="O10" s="114" t="str">
        <f t="shared" si="21"/>
        <v/>
      </c>
      <c r="P10" s="114" t="str">
        <f t="shared" si="21"/>
        <v/>
      </c>
      <c r="Q10" s="114" t="str">
        <f t="shared" si="21"/>
        <v/>
      </c>
      <c r="R10" s="115"/>
      <c r="S10" s="115"/>
      <c r="T10" s="116"/>
      <c r="U10" s="114" t="str">
        <f t="shared" ref="U10" si="22">IF(U7="","",U7)</f>
        <v/>
      </c>
      <c r="V10" s="17"/>
      <c r="W10" s="114" t="str">
        <f t="shared" ref="W10:X10" si="23">IF(W7="","",W7)</f>
        <v/>
      </c>
      <c r="X10" s="114" t="str">
        <f t="shared" si="23"/>
        <v/>
      </c>
      <c r="Y10" s="115"/>
      <c r="Z10" s="115"/>
      <c r="AA10" s="115"/>
      <c r="AB10" s="117"/>
      <c r="AC10" s="115"/>
      <c r="AD10" s="115"/>
      <c r="AE10" s="115"/>
      <c r="AF10" s="117"/>
      <c r="AG10" s="14" t="s">
        <v>8</v>
      </c>
      <c r="AH10" s="14" t="str">
        <f>IF('Logboek zegen'!I18="","",'Logboek zegen'!I18)</f>
        <v/>
      </c>
      <c r="AI10" s="14" t="str">
        <f>IF(AG10="","",VLOOKUP(AG10,[1]codes!$F$2:$G$7,2,FALSE))</f>
        <v>fbm</v>
      </c>
    </row>
    <row r="11" spans="1:35" x14ac:dyDescent="0.3">
      <c r="A11" s="13" t="str">
        <f>IF('Logboek zegen'!$B$7="","",'Logboek zegen'!$B$7)</f>
        <v/>
      </c>
      <c r="B11" s="14"/>
      <c r="C11" s="13" t="str">
        <f>IF('Logboek zegen'!$B$8="","",'Logboek zegen'!$B$8)</f>
        <v/>
      </c>
      <c r="D11" s="14"/>
      <c r="E11" s="13" t="str">
        <f>IF('Logboek zegen'!$B$9="","",'Logboek zegen'!$B$9)</f>
        <v/>
      </c>
      <c r="F11" s="14"/>
      <c r="G11" s="13" t="str">
        <f>IF('Logboek zegen'!$B$10="","",'Logboek zegen'!$B$10)</f>
        <v/>
      </c>
      <c r="H11" s="14"/>
      <c r="I11" s="13" t="str">
        <f>IF('Logboek zegen'!$B$11="","",'Logboek zegen'!$B$11)</f>
        <v/>
      </c>
      <c r="J11" s="14"/>
      <c r="K11" s="13" t="str">
        <f>IF('Logboek zegen'!$B$12="","",'Logboek zegen'!$B$12)</f>
        <v/>
      </c>
      <c r="L11" s="14"/>
      <c r="M11" s="15" t="s">
        <v>98</v>
      </c>
      <c r="N11" s="114" t="str">
        <f t="shared" ref="N11:Q11" si="24">IF(N7="","",N7)</f>
        <v/>
      </c>
      <c r="O11" s="114" t="str">
        <f t="shared" si="24"/>
        <v/>
      </c>
      <c r="P11" s="114" t="str">
        <f t="shared" si="24"/>
        <v/>
      </c>
      <c r="Q11" s="114" t="str">
        <f t="shared" si="24"/>
        <v/>
      </c>
      <c r="R11" s="115"/>
      <c r="S11" s="115"/>
      <c r="T11" s="116"/>
      <c r="U11" s="114" t="str">
        <f t="shared" ref="U11" si="25">IF(U7="","",U7)</f>
        <v/>
      </c>
      <c r="V11" s="17"/>
      <c r="W11" s="114" t="str">
        <f t="shared" ref="W11:X11" si="26">IF(W7="","",W7)</f>
        <v/>
      </c>
      <c r="X11" s="114" t="str">
        <f t="shared" si="26"/>
        <v/>
      </c>
      <c r="Y11" s="115"/>
      <c r="Z11" s="115"/>
      <c r="AA11" s="115"/>
      <c r="AB11" s="117"/>
      <c r="AC11" s="115"/>
      <c r="AD11" s="115"/>
      <c r="AE11" s="115"/>
      <c r="AF11" s="117"/>
      <c r="AG11" s="14" t="s">
        <v>9</v>
      </c>
      <c r="AH11" s="14" t="str">
        <f>IF('Logboek zegen'!J18="","",'Logboek zegen'!J18)</f>
        <v/>
      </c>
      <c r="AI11" s="14" t="str">
        <f>IF(AG11="","",VLOOKUP(AG11,[1]codes!$F$2:$G$7,2,FALSE))</f>
        <v>fle</v>
      </c>
    </row>
    <row r="12" spans="1:35" x14ac:dyDescent="0.3">
      <c r="A12" s="13" t="str">
        <f>IF('Logboek zegen'!$B$7="","",'Logboek zegen'!$B$7)</f>
        <v/>
      </c>
      <c r="B12" s="14"/>
      <c r="C12" s="13" t="str">
        <f>IF('Logboek zegen'!$B$8="","",'Logboek zegen'!$B$8)</f>
        <v/>
      </c>
      <c r="D12" s="14"/>
      <c r="E12" s="13" t="str">
        <f>IF('Logboek zegen'!$B$9="","",'Logboek zegen'!$B$9)</f>
        <v/>
      </c>
      <c r="F12" s="14"/>
      <c r="G12" s="13" t="str">
        <f>IF('Logboek zegen'!$B$10="","",'Logboek zegen'!$B$10)</f>
        <v/>
      </c>
      <c r="H12" s="14"/>
      <c r="I12" s="13" t="str">
        <f>IF('Logboek zegen'!$B$11="","",'Logboek zegen'!$B$11)</f>
        <v/>
      </c>
      <c r="J12" s="14"/>
      <c r="K12" s="13" t="str">
        <f>IF('Logboek zegen'!$B$12="","",'Logboek zegen'!$B$12)</f>
        <v/>
      </c>
      <c r="L12" s="14"/>
      <c r="M12" s="15" t="s">
        <v>98</v>
      </c>
      <c r="N12" s="13" t="str">
        <f>IF('Logboek zegen'!A19="","",DAY('Logboek zegen'!A19))</f>
        <v/>
      </c>
      <c r="O12" s="13" t="str">
        <f>IF('Logboek zegen'!A19="","",MONTH('Logboek zegen'!A19))</f>
        <v/>
      </c>
      <c r="P12" s="13" t="str">
        <f>IF('Logboek zegen'!A19="","",YEAR('Logboek zegen'!A19))</f>
        <v/>
      </c>
      <c r="Q12" s="13" t="str">
        <f>IF('Logboek zegen'!B19="","",'Logboek zegen'!B19)</f>
        <v/>
      </c>
      <c r="R12" s="115"/>
      <c r="S12" s="115"/>
      <c r="T12" s="116"/>
      <c r="U12" s="14" t="str">
        <f>IF('Logboek zegen'!C19="","",'Logboek zegen'!C19)</f>
        <v/>
      </c>
      <c r="V12" s="17" t="str">
        <f>IF('Logboek staande netten'!F19="","",'Logboek staande netten'!F19)</f>
        <v/>
      </c>
      <c r="W12" s="14" t="str">
        <f>IF('Logboek zegen'!E19="","",'Logboek zegen'!E19)</f>
        <v/>
      </c>
      <c r="X12" s="14" t="str">
        <f>IF('Logboek zegen'!D19="","",'Logboek zegen'!D19)</f>
        <v/>
      </c>
      <c r="Y12" s="115"/>
      <c r="Z12" s="115"/>
      <c r="AA12" s="115"/>
      <c r="AB12" s="117"/>
      <c r="AC12" s="115"/>
      <c r="AD12" s="115"/>
      <c r="AE12" s="115"/>
      <c r="AF12" s="117"/>
      <c r="AG12" s="14" t="s">
        <v>60</v>
      </c>
      <c r="AH12" s="14" t="str">
        <f>IF('Logboek zegen'!F19="","",'Logboek zegen'!F19)</f>
        <v/>
      </c>
      <c r="AI12" s="14" t="str">
        <f>IF(AG12="","",VLOOKUP(AG12,[1]codes!$F$2:$G$7,2,FALSE))</f>
        <v>fpp</v>
      </c>
    </row>
    <row r="13" spans="1:35" x14ac:dyDescent="0.3">
      <c r="A13" s="13" t="str">
        <f>IF('Logboek zegen'!$B$7="","",'Logboek zegen'!$B$7)</f>
        <v/>
      </c>
      <c r="B13" s="14"/>
      <c r="C13" s="13" t="str">
        <f>IF('Logboek zegen'!$B$8="","",'Logboek zegen'!$B$8)</f>
        <v/>
      </c>
      <c r="D13" s="14"/>
      <c r="E13" s="13" t="str">
        <f>IF('Logboek zegen'!$B$9="","",'Logboek zegen'!$B$9)</f>
        <v/>
      </c>
      <c r="F13" s="14"/>
      <c r="G13" s="13" t="str">
        <f>IF('Logboek zegen'!$B$10="","",'Logboek zegen'!$B$10)</f>
        <v/>
      </c>
      <c r="H13" s="14"/>
      <c r="I13" s="13" t="str">
        <f>IF('Logboek zegen'!$B$11="","",'Logboek zegen'!$B$11)</f>
        <v/>
      </c>
      <c r="J13" s="14"/>
      <c r="K13" s="13" t="str">
        <f>IF('Logboek zegen'!$B$12="","",'Logboek zegen'!$B$12)</f>
        <v/>
      </c>
      <c r="L13" s="14"/>
      <c r="M13" s="15" t="s">
        <v>98</v>
      </c>
      <c r="N13" s="114" t="str">
        <f>IF(N12="","",N12)</f>
        <v/>
      </c>
      <c r="O13" s="114" t="str">
        <f t="shared" ref="O13" si="27">IF(O12="","",O12)</f>
        <v/>
      </c>
      <c r="P13" s="114" t="str">
        <f t="shared" ref="P13" si="28">IF(P12="","",P12)</f>
        <v/>
      </c>
      <c r="Q13" s="114" t="str">
        <f t="shared" ref="Q13" si="29">IF(Q12="","",Q12)</f>
        <v/>
      </c>
      <c r="R13" s="115"/>
      <c r="S13" s="115"/>
      <c r="T13" s="116"/>
      <c r="U13" s="114" t="str">
        <f t="shared" ref="U13" si="30">IF(U12="","",U12)</f>
        <v/>
      </c>
      <c r="V13" s="17"/>
      <c r="W13" s="114" t="str">
        <f t="shared" ref="W13" si="31">IF(W12="","",W12)</f>
        <v/>
      </c>
      <c r="X13" s="114" t="str">
        <f t="shared" ref="X13" si="32">IF(X12="","",X12)</f>
        <v/>
      </c>
      <c r="Y13" s="115"/>
      <c r="Z13" s="115"/>
      <c r="AA13" s="115"/>
      <c r="AB13" s="117"/>
      <c r="AC13" s="115"/>
      <c r="AD13" s="115"/>
      <c r="AE13" s="115"/>
      <c r="AF13" s="117"/>
      <c r="AG13" s="14" t="s">
        <v>61</v>
      </c>
      <c r="AH13" s="14" t="str">
        <f>IF('Logboek zegen'!G19="","",'Logboek zegen'!G19)</f>
        <v/>
      </c>
      <c r="AI13" s="14" t="str">
        <f>IF(AG13="","",VLOOKUP(AG13,[1]codes!$F$2:$G$7,2,FALSE))</f>
        <v>fde</v>
      </c>
    </row>
    <row r="14" spans="1:35" x14ac:dyDescent="0.3">
      <c r="A14" s="13" t="str">
        <f>IF('Logboek zegen'!$B$7="","",'Logboek zegen'!$B$7)</f>
        <v/>
      </c>
      <c r="B14" s="14"/>
      <c r="C14" s="13" t="str">
        <f>IF('Logboek zegen'!$B$8="","",'Logboek zegen'!$B$8)</f>
        <v/>
      </c>
      <c r="D14" s="14"/>
      <c r="E14" s="13" t="str">
        <f>IF('Logboek zegen'!$B$9="","",'Logboek zegen'!$B$9)</f>
        <v/>
      </c>
      <c r="F14" s="14"/>
      <c r="G14" s="13" t="str">
        <f>IF('Logboek zegen'!$B$10="","",'Logboek zegen'!$B$10)</f>
        <v/>
      </c>
      <c r="H14" s="14"/>
      <c r="I14" s="13" t="str">
        <f>IF('Logboek zegen'!$B$11="","",'Logboek zegen'!$B$11)</f>
        <v/>
      </c>
      <c r="J14" s="14"/>
      <c r="K14" s="13" t="str">
        <f>IF('Logboek zegen'!$B$12="","",'Logboek zegen'!$B$12)</f>
        <v/>
      </c>
      <c r="L14" s="14"/>
      <c r="M14" s="15" t="s">
        <v>98</v>
      </c>
      <c r="N14" s="114" t="str">
        <f t="shared" ref="N14:Q14" si="33">IF(N12="","",N12)</f>
        <v/>
      </c>
      <c r="O14" s="114" t="str">
        <f t="shared" si="33"/>
        <v/>
      </c>
      <c r="P14" s="114" t="str">
        <f t="shared" si="33"/>
        <v/>
      </c>
      <c r="Q14" s="114" t="str">
        <f t="shared" si="33"/>
        <v/>
      </c>
      <c r="R14" s="115"/>
      <c r="S14" s="115"/>
      <c r="T14" s="116"/>
      <c r="U14" s="114" t="str">
        <f t="shared" ref="U14" si="34">IF(U12="","",U12)</f>
        <v/>
      </c>
      <c r="V14" s="17"/>
      <c r="W14" s="114" t="str">
        <f t="shared" ref="W14:X14" si="35">IF(W12="","",W12)</f>
        <v/>
      </c>
      <c r="X14" s="114" t="str">
        <f t="shared" si="35"/>
        <v/>
      </c>
      <c r="Y14" s="115"/>
      <c r="Z14" s="115"/>
      <c r="AA14" s="115"/>
      <c r="AB14" s="117"/>
      <c r="AC14" s="115"/>
      <c r="AD14" s="115"/>
      <c r="AE14" s="115"/>
      <c r="AF14" s="117"/>
      <c r="AG14" s="14" t="s">
        <v>62</v>
      </c>
      <c r="AH14" s="14" t="str">
        <f>IF('Logboek zegen'!H19="","",'Logboek zegen'!H19)</f>
        <v/>
      </c>
      <c r="AI14" s="14" t="str">
        <f>IF(AG14="","",VLOOKUP(AG14,[1]codes!$F$2:$G$7,2,FALSE))</f>
        <v>fro</v>
      </c>
    </row>
    <row r="15" spans="1:35" x14ac:dyDescent="0.3">
      <c r="A15" s="13" t="str">
        <f>IF('Logboek zegen'!$B$7="","",'Logboek zegen'!$B$7)</f>
        <v/>
      </c>
      <c r="B15" s="14"/>
      <c r="C15" s="13" t="str">
        <f>IF('Logboek zegen'!$B$8="","",'Logboek zegen'!$B$8)</f>
        <v/>
      </c>
      <c r="D15" s="14"/>
      <c r="E15" s="13" t="str">
        <f>IF('Logboek zegen'!$B$9="","",'Logboek zegen'!$B$9)</f>
        <v/>
      </c>
      <c r="F15" s="14"/>
      <c r="G15" s="13" t="str">
        <f>IF('Logboek zegen'!$B$10="","",'Logboek zegen'!$B$10)</f>
        <v/>
      </c>
      <c r="H15" s="14"/>
      <c r="I15" s="13" t="str">
        <f>IF('Logboek zegen'!$B$11="","",'Logboek zegen'!$B$11)</f>
        <v/>
      </c>
      <c r="J15" s="14"/>
      <c r="K15" s="13" t="str">
        <f>IF('Logboek zegen'!$B$12="","",'Logboek zegen'!$B$12)</f>
        <v/>
      </c>
      <c r="L15" s="14"/>
      <c r="M15" s="15" t="s">
        <v>98</v>
      </c>
      <c r="N15" s="114" t="str">
        <f t="shared" ref="N15:Q15" si="36">IF(N12="","",N12)</f>
        <v/>
      </c>
      <c r="O15" s="114" t="str">
        <f t="shared" si="36"/>
        <v/>
      </c>
      <c r="P15" s="114" t="str">
        <f t="shared" si="36"/>
        <v/>
      </c>
      <c r="Q15" s="114" t="str">
        <f t="shared" si="36"/>
        <v/>
      </c>
      <c r="R15" s="115"/>
      <c r="S15" s="115"/>
      <c r="T15" s="116"/>
      <c r="U15" s="114" t="str">
        <f t="shared" ref="U15" si="37">IF(U12="","",U12)</f>
        <v/>
      </c>
      <c r="V15" s="17"/>
      <c r="W15" s="114" t="str">
        <f t="shared" ref="W15:X15" si="38">IF(W12="","",W12)</f>
        <v/>
      </c>
      <c r="X15" s="114" t="str">
        <f t="shared" si="38"/>
        <v/>
      </c>
      <c r="Y15" s="115"/>
      <c r="Z15" s="115"/>
      <c r="AA15" s="115"/>
      <c r="AB15" s="117"/>
      <c r="AC15" s="115"/>
      <c r="AD15" s="115"/>
      <c r="AE15" s="115"/>
      <c r="AF15" s="117"/>
      <c r="AG15" s="14" t="s">
        <v>8</v>
      </c>
      <c r="AH15" s="14" t="str">
        <f>IF('Logboek zegen'!I19="","",'Logboek zegen'!I19)</f>
        <v/>
      </c>
      <c r="AI15" s="14" t="str">
        <f>IF(AG15="","",VLOOKUP(AG15,[1]codes!$F$2:$G$7,2,FALSE))</f>
        <v>fbm</v>
      </c>
    </row>
    <row r="16" spans="1:35" x14ac:dyDescent="0.3">
      <c r="A16" s="13" t="str">
        <f>IF('Logboek zegen'!$B$7="","",'Logboek zegen'!$B$7)</f>
        <v/>
      </c>
      <c r="B16" s="14"/>
      <c r="C16" s="13" t="str">
        <f>IF('Logboek zegen'!$B$8="","",'Logboek zegen'!$B$8)</f>
        <v/>
      </c>
      <c r="D16" s="14"/>
      <c r="E16" s="13" t="str">
        <f>IF('Logboek zegen'!$B$9="","",'Logboek zegen'!$B$9)</f>
        <v/>
      </c>
      <c r="F16" s="14"/>
      <c r="G16" s="13" t="str">
        <f>IF('Logboek zegen'!$B$10="","",'Logboek zegen'!$B$10)</f>
        <v/>
      </c>
      <c r="H16" s="14"/>
      <c r="I16" s="13" t="str">
        <f>IF('Logboek zegen'!$B$11="","",'Logboek zegen'!$B$11)</f>
        <v/>
      </c>
      <c r="J16" s="14"/>
      <c r="K16" s="13" t="str">
        <f>IF('Logboek zegen'!$B$12="","",'Logboek zegen'!$B$12)</f>
        <v/>
      </c>
      <c r="L16" s="14"/>
      <c r="M16" s="15" t="s">
        <v>98</v>
      </c>
      <c r="N16" s="114" t="str">
        <f t="shared" ref="N16:Q16" si="39">IF(N12="","",N12)</f>
        <v/>
      </c>
      <c r="O16" s="114" t="str">
        <f t="shared" si="39"/>
        <v/>
      </c>
      <c r="P16" s="114" t="str">
        <f t="shared" si="39"/>
        <v/>
      </c>
      <c r="Q16" s="114" t="str">
        <f t="shared" si="39"/>
        <v/>
      </c>
      <c r="R16" s="115"/>
      <c r="S16" s="115"/>
      <c r="T16" s="116"/>
      <c r="U16" s="114" t="str">
        <f t="shared" ref="U16" si="40">IF(U12="","",U12)</f>
        <v/>
      </c>
      <c r="V16" s="17"/>
      <c r="W16" s="114" t="str">
        <f t="shared" ref="W16:X16" si="41">IF(W12="","",W12)</f>
        <v/>
      </c>
      <c r="X16" s="114" t="str">
        <f t="shared" si="41"/>
        <v/>
      </c>
      <c r="Y16" s="115"/>
      <c r="Z16" s="115"/>
      <c r="AA16" s="115"/>
      <c r="AB16" s="117"/>
      <c r="AC16" s="115"/>
      <c r="AD16" s="115"/>
      <c r="AE16" s="115"/>
      <c r="AF16" s="117"/>
      <c r="AG16" s="14" t="s">
        <v>9</v>
      </c>
      <c r="AH16" s="14" t="str">
        <f>IF('Logboek zegen'!J19="","",'Logboek zegen'!J19)</f>
        <v/>
      </c>
      <c r="AI16" s="14" t="str">
        <f>IF(AG16="","",VLOOKUP(AG16,[1]codes!$F$2:$G$7,2,FALSE))</f>
        <v>fle</v>
      </c>
    </row>
    <row r="17" spans="1:35" x14ac:dyDescent="0.3">
      <c r="A17" s="13" t="str">
        <f>IF('Logboek zegen'!$B$7="","",'Logboek zegen'!$B$7)</f>
        <v/>
      </c>
      <c r="B17" s="14"/>
      <c r="C17" s="13" t="str">
        <f>IF('Logboek zegen'!$B$8="","",'Logboek zegen'!$B$8)</f>
        <v/>
      </c>
      <c r="D17" s="14"/>
      <c r="E17" s="13" t="str">
        <f>IF('Logboek zegen'!$B$9="","",'Logboek zegen'!$B$9)</f>
        <v/>
      </c>
      <c r="F17" s="14"/>
      <c r="G17" s="13" t="str">
        <f>IF('Logboek zegen'!$B$10="","",'Logboek zegen'!$B$10)</f>
        <v/>
      </c>
      <c r="H17" s="14"/>
      <c r="I17" s="13" t="str">
        <f>IF('Logboek zegen'!$B$11="","",'Logboek zegen'!$B$11)</f>
        <v/>
      </c>
      <c r="J17" s="14"/>
      <c r="K17" s="13" t="str">
        <f>IF('Logboek zegen'!$B$12="","",'Logboek zegen'!$B$12)</f>
        <v/>
      </c>
      <c r="L17" s="14"/>
      <c r="M17" s="15" t="s">
        <v>98</v>
      </c>
      <c r="N17" s="13" t="str">
        <f>IF('Logboek zegen'!A20="","",DAY('Logboek zegen'!A20))</f>
        <v/>
      </c>
      <c r="O17" s="13" t="str">
        <f>IF('Logboek zegen'!A20="","",MONTH('Logboek zegen'!A20))</f>
        <v/>
      </c>
      <c r="P17" s="13" t="str">
        <f>IF('Logboek zegen'!A20="","",YEAR('Logboek zegen'!A20))</f>
        <v/>
      </c>
      <c r="Q17" s="13" t="str">
        <f>IF('Logboek zegen'!B20="","",'Logboek zegen'!B20)</f>
        <v/>
      </c>
      <c r="R17" s="115"/>
      <c r="S17" s="115"/>
      <c r="T17" s="116"/>
      <c r="U17" s="14" t="str">
        <f>IF('Logboek zegen'!C20="","",'Logboek zegen'!C20)</f>
        <v/>
      </c>
      <c r="V17" s="17" t="str">
        <f>IF('Logboek staande netten'!F20="","",'Logboek staande netten'!F20)</f>
        <v/>
      </c>
      <c r="W17" s="14" t="str">
        <f>IF('Logboek zegen'!E20="","",'Logboek zegen'!E20)</f>
        <v/>
      </c>
      <c r="X17" s="14" t="str">
        <f>IF('Logboek zegen'!D20="","",'Logboek zegen'!D20)</f>
        <v/>
      </c>
      <c r="Y17" s="115"/>
      <c r="Z17" s="115"/>
      <c r="AA17" s="115"/>
      <c r="AB17" s="117"/>
      <c r="AC17" s="115"/>
      <c r="AD17" s="115"/>
      <c r="AE17" s="115"/>
      <c r="AF17" s="117"/>
      <c r="AG17" s="14" t="s">
        <v>60</v>
      </c>
      <c r="AH17" s="14" t="str">
        <f>IF('Logboek zegen'!F20="","",'Logboek zegen'!F20)</f>
        <v/>
      </c>
      <c r="AI17" s="14" t="str">
        <f>IF(AG17="","",VLOOKUP(AG17,[1]codes!$F$2:$G$7,2,FALSE))</f>
        <v>fpp</v>
      </c>
    </row>
    <row r="18" spans="1:35" x14ac:dyDescent="0.3">
      <c r="A18" s="13" t="str">
        <f>IF('Logboek zegen'!$B$7="","",'Logboek zegen'!$B$7)</f>
        <v/>
      </c>
      <c r="B18" s="14"/>
      <c r="C18" s="13" t="str">
        <f>IF('Logboek zegen'!$B$8="","",'Logboek zegen'!$B$8)</f>
        <v/>
      </c>
      <c r="D18" s="14"/>
      <c r="E18" s="13" t="str">
        <f>IF('Logboek zegen'!$B$9="","",'Logboek zegen'!$B$9)</f>
        <v/>
      </c>
      <c r="F18" s="14"/>
      <c r="G18" s="13" t="str">
        <f>IF('Logboek zegen'!$B$10="","",'Logboek zegen'!$B$10)</f>
        <v/>
      </c>
      <c r="H18" s="14"/>
      <c r="I18" s="13" t="str">
        <f>IF('Logboek zegen'!$B$11="","",'Logboek zegen'!$B$11)</f>
        <v/>
      </c>
      <c r="J18" s="14"/>
      <c r="K18" s="13" t="str">
        <f>IF('Logboek zegen'!$B$12="","",'Logboek zegen'!$B$12)</f>
        <v/>
      </c>
      <c r="L18" s="14"/>
      <c r="M18" s="15" t="s">
        <v>98</v>
      </c>
      <c r="N18" s="114" t="str">
        <f>IF(N17="","",N17)</f>
        <v/>
      </c>
      <c r="O18" s="114" t="str">
        <f t="shared" ref="O18" si="42">IF(O17="","",O17)</f>
        <v/>
      </c>
      <c r="P18" s="114" t="str">
        <f t="shared" ref="P18" si="43">IF(P17="","",P17)</f>
        <v/>
      </c>
      <c r="Q18" s="114" t="str">
        <f t="shared" ref="Q18" si="44">IF(Q17="","",Q17)</f>
        <v/>
      </c>
      <c r="R18" s="115"/>
      <c r="S18" s="115"/>
      <c r="T18" s="116"/>
      <c r="U18" s="114" t="str">
        <f t="shared" ref="U18" si="45">IF(U17="","",U17)</f>
        <v/>
      </c>
      <c r="V18" s="17"/>
      <c r="W18" s="114" t="str">
        <f t="shared" ref="W18" si="46">IF(W17="","",W17)</f>
        <v/>
      </c>
      <c r="X18" s="114" t="str">
        <f t="shared" ref="X18" si="47">IF(X17="","",X17)</f>
        <v/>
      </c>
      <c r="Y18" s="115"/>
      <c r="Z18" s="115"/>
      <c r="AA18" s="115"/>
      <c r="AB18" s="117"/>
      <c r="AC18" s="115"/>
      <c r="AD18" s="115"/>
      <c r="AE18" s="115"/>
      <c r="AF18" s="117"/>
      <c r="AG18" s="14" t="s">
        <v>61</v>
      </c>
      <c r="AH18" s="14" t="str">
        <f>IF('Logboek zegen'!G20="","",'Logboek zegen'!G20)</f>
        <v/>
      </c>
      <c r="AI18" s="14" t="str">
        <f>IF(AG18="","",VLOOKUP(AG18,[1]codes!$F$2:$G$7,2,FALSE))</f>
        <v>fde</v>
      </c>
    </row>
    <row r="19" spans="1:35" x14ac:dyDescent="0.3">
      <c r="A19" s="13" t="str">
        <f>IF('Logboek zegen'!$B$7="","",'Logboek zegen'!$B$7)</f>
        <v/>
      </c>
      <c r="B19" s="14"/>
      <c r="C19" s="13" t="str">
        <f>IF('Logboek zegen'!$B$8="","",'Logboek zegen'!$B$8)</f>
        <v/>
      </c>
      <c r="D19" s="14"/>
      <c r="E19" s="13" t="str">
        <f>IF('Logboek zegen'!$B$9="","",'Logboek zegen'!$B$9)</f>
        <v/>
      </c>
      <c r="F19" s="14"/>
      <c r="G19" s="13" t="str">
        <f>IF('Logboek zegen'!$B$10="","",'Logboek zegen'!$B$10)</f>
        <v/>
      </c>
      <c r="H19" s="14"/>
      <c r="I19" s="13" t="str">
        <f>IF('Logboek zegen'!$B$11="","",'Logboek zegen'!$B$11)</f>
        <v/>
      </c>
      <c r="J19" s="14"/>
      <c r="K19" s="13" t="str">
        <f>IF('Logboek zegen'!$B$12="","",'Logboek zegen'!$B$12)</f>
        <v/>
      </c>
      <c r="L19" s="14"/>
      <c r="M19" s="15" t="s">
        <v>98</v>
      </c>
      <c r="N19" s="114" t="str">
        <f t="shared" ref="N19:Q19" si="48">IF(N17="","",N17)</f>
        <v/>
      </c>
      <c r="O19" s="114" t="str">
        <f t="shared" si="48"/>
        <v/>
      </c>
      <c r="P19" s="114" t="str">
        <f t="shared" si="48"/>
        <v/>
      </c>
      <c r="Q19" s="114" t="str">
        <f t="shared" si="48"/>
        <v/>
      </c>
      <c r="R19" s="115"/>
      <c r="S19" s="115"/>
      <c r="T19" s="116"/>
      <c r="U19" s="114" t="str">
        <f t="shared" ref="U19" si="49">IF(U17="","",U17)</f>
        <v/>
      </c>
      <c r="V19" s="17"/>
      <c r="W19" s="114" t="str">
        <f t="shared" ref="W19:X19" si="50">IF(W17="","",W17)</f>
        <v/>
      </c>
      <c r="X19" s="114" t="str">
        <f t="shared" si="50"/>
        <v/>
      </c>
      <c r="Y19" s="115"/>
      <c r="Z19" s="115"/>
      <c r="AA19" s="115"/>
      <c r="AB19" s="117"/>
      <c r="AC19" s="115"/>
      <c r="AD19" s="115"/>
      <c r="AE19" s="115"/>
      <c r="AF19" s="117"/>
      <c r="AG19" s="14" t="s">
        <v>62</v>
      </c>
      <c r="AH19" s="14" t="str">
        <f>IF('Logboek zegen'!H20="","",'Logboek zegen'!H20)</f>
        <v/>
      </c>
      <c r="AI19" s="14" t="str">
        <f>IF(AG19="","",VLOOKUP(AG19,[1]codes!$F$2:$G$7,2,FALSE))</f>
        <v>fro</v>
      </c>
    </row>
    <row r="20" spans="1:35" x14ac:dyDescent="0.3">
      <c r="A20" s="13" t="str">
        <f>IF('Logboek zegen'!$B$7="","",'Logboek zegen'!$B$7)</f>
        <v/>
      </c>
      <c r="B20" s="14"/>
      <c r="C20" s="13" t="str">
        <f>IF('Logboek zegen'!$B$8="","",'Logboek zegen'!$B$8)</f>
        <v/>
      </c>
      <c r="D20" s="14"/>
      <c r="E20" s="13" t="str">
        <f>IF('Logboek zegen'!$B$9="","",'Logboek zegen'!$B$9)</f>
        <v/>
      </c>
      <c r="F20" s="14"/>
      <c r="G20" s="13" t="str">
        <f>IF('Logboek zegen'!$B$10="","",'Logboek zegen'!$B$10)</f>
        <v/>
      </c>
      <c r="H20" s="14"/>
      <c r="I20" s="13" t="str">
        <f>IF('Logboek zegen'!$B$11="","",'Logboek zegen'!$B$11)</f>
        <v/>
      </c>
      <c r="J20" s="14"/>
      <c r="K20" s="13" t="str">
        <f>IF('Logboek zegen'!$B$12="","",'Logboek zegen'!$B$12)</f>
        <v/>
      </c>
      <c r="L20" s="14"/>
      <c r="M20" s="15" t="s">
        <v>98</v>
      </c>
      <c r="N20" s="114" t="str">
        <f t="shared" ref="N20:Q20" si="51">IF(N17="","",N17)</f>
        <v/>
      </c>
      <c r="O20" s="114" t="str">
        <f t="shared" si="51"/>
        <v/>
      </c>
      <c r="P20" s="114" t="str">
        <f t="shared" si="51"/>
        <v/>
      </c>
      <c r="Q20" s="114" t="str">
        <f t="shared" si="51"/>
        <v/>
      </c>
      <c r="R20" s="115"/>
      <c r="S20" s="115"/>
      <c r="T20" s="116"/>
      <c r="U20" s="114" t="str">
        <f t="shared" ref="U20" si="52">IF(U17="","",U17)</f>
        <v/>
      </c>
      <c r="V20" s="17"/>
      <c r="W20" s="114" t="str">
        <f t="shared" ref="W20:X20" si="53">IF(W17="","",W17)</f>
        <v/>
      </c>
      <c r="X20" s="114" t="str">
        <f t="shared" si="53"/>
        <v/>
      </c>
      <c r="Y20" s="115"/>
      <c r="Z20" s="115"/>
      <c r="AA20" s="115"/>
      <c r="AB20" s="117"/>
      <c r="AC20" s="115"/>
      <c r="AD20" s="115"/>
      <c r="AE20" s="115"/>
      <c r="AF20" s="117"/>
      <c r="AG20" s="14" t="s">
        <v>8</v>
      </c>
      <c r="AH20" s="14" t="str">
        <f>IF('Logboek zegen'!I20="","",'Logboek zegen'!I20)</f>
        <v/>
      </c>
      <c r="AI20" s="14" t="str">
        <f>IF(AG20="","",VLOOKUP(AG20,[1]codes!$F$2:$G$7,2,FALSE))</f>
        <v>fbm</v>
      </c>
    </row>
    <row r="21" spans="1:35" x14ac:dyDescent="0.3">
      <c r="A21" s="13" t="str">
        <f>IF('Logboek zegen'!$B$7="","",'Logboek zegen'!$B$7)</f>
        <v/>
      </c>
      <c r="B21" s="14"/>
      <c r="C21" s="13" t="str">
        <f>IF('Logboek zegen'!$B$8="","",'Logboek zegen'!$B$8)</f>
        <v/>
      </c>
      <c r="D21" s="14"/>
      <c r="E21" s="13" t="str">
        <f>IF('Logboek zegen'!$B$9="","",'Logboek zegen'!$B$9)</f>
        <v/>
      </c>
      <c r="F21" s="14"/>
      <c r="G21" s="13" t="str">
        <f>IF('Logboek zegen'!$B$10="","",'Logboek zegen'!$B$10)</f>
        <v/>
      </c>
      <c r="H21" s="14"/>
      <c r="I21" s="13" t="str">
        <f>IF('Logboek zegen'!$B$11="","",'Logboek zegen'!$B$11)</f>
        <v/>
      </c>
      <c r="J21" s="14"/>
      <c r="K21" s="13" t="str">
        <f>IF('Logboek zegen'!$B$12="","",'Logboek zegen'!$B$12)</f>
        <v/>
      </c>
      <c r="L21" s="14"/>
      <c r="M21" s="15" t="s">
        <v>98</v>
      </c>
      <c r="N21" s="114" t="str">
        <f t="shared" ref="N21:Q21" si="54">IF(N17="","",N17)</f>
        <v/>
      </c>
      <c r="O21" s="114" t="str">
        <f t="shared" si="54"/>
        <v/>
      </c>
      <c r="P21" s="114" t="str">
        <f t="shared" si="54"/>
        <v/>
      </c>
      <c r="Q21" s="114" t="str">
        <f t="shared" si="54"/>
        <v/>
      </c>
      <c r="R21" s="115"/>
      <c r="S21" s="115"/>
      <c r="T21" s="116"/>
      <c r="U21" s="114" t="str">
        <f t="shared" ref="U21" si="55">IF(U17="","",U17)</f>
        <v/>
      </c>
      <c r="V21" s="17"/>
      <c r="W21" s="114" t="str">
        <f t="shared" ref="W21:X21" si="56">IF(W17="","",W17)</f>
        <v/>
      </c>
      <c r="X21" s="114" t="str">
        <f t="shared" si="56"/>
        <v/>
      </c>
      <c r="Y21" s="115"/>
      <c r="Z21" s="115"/>
      <c r="AA21" s="115"/>
      <c r="AB21" s="117"/>
      <c r="AC21" s="115"/>
      <c r="AD21" s="115"/>
      <c r="AE21" s="115"/>
      <c r="AF21" s="117"/>
      <c r="AG21" s="14" t="s">
        <v>9</v>
      </c>
      <c r="AH21" s="14" t="str">
        <f>IF('Logboek zegen'!J20="","",'Logboek zegen'!J20)</f>
        <v/>
      </c>
      <c r="AI21" s="14" t="str">
        <f>IF(AG21="","",VLOOKUP(AG21,[1]codes!$F$2:$G$7,2,FALSE))</f>
        <v>fle</v>
      </c>
    </row>
    <row r="22" spans="1:35" x14ac:dyDescent="0.3">
      <c r="A22" s="13" t="str">
        <f>IF('Logboek zegen'!$B$7="","",'Logboek zegen'!$B$7)</f>
        <v/>
      </c>
      <c r="B22" s="14"/>
      <c r="C22" s="13" t="str">
        <f>IF('Logboek zegen'!$B$8="","",'Logboek zegen'!$B$8)</f>
        <v/>
      </c>
      <c r="D22" s="14"/>
      <c r="E22" s="13" t="str">
        <f>IF('Logboek zegen'!$B$9="","",'Logboek zegen'!$B$9)</f>
        <v/>
      </c>
      <c r="F22" s="14"/>
      <c r="G22" s="13" t="str">
        <f>IF('Logboek zegen'!$B$10="","",'Logboek zegen'!$B$10)</f>
        <v/>
      </c>
      <c r="H22" s="14"/>
      <c r="I22" s="13" t="str">
        <f>IF('Logboek zegen'!$B$11="","",'Logboek zegen'!$B$11)</f>
        <v/>
      </c>
      <c r="J22" s="14"/>
      <c r="K22" s="13" t="str">
        <f>IF('Logboek zegen'!$B$12="","",'Logboek zegen'!$B$12)</f>
        <v/>
      </c>
      <c r="L22" s="14"/>
      <c r="M22" s="15" t="s">
        <v>98</v>
      </c>
      <c r="N22" s="13" t="str">
        <f>IF('Logboek zegen'!A21="","",DAY('Logboek zegen'!A21))</f>
        <v/>
      </c>
      <c r="O22" s="13" t="str">
        <f>IF('Logboek zegen'!A21="","",MONTH('Logboek zegen'!A21))</f>
        <v/>
      </c>
      <c r="P22" s="13" t="str">
        <f>IF('Logboek zegen'!A21="","",YEAR('Logboek zegen'!A21))</f>
        <v/>
      </c>
      <c r="Q22" s="13" t="str">
        <f>IF('Logboek zegen'!B21="","",'Logboek zegen'!B21)</f>
        <v/>
      </c>
      <c r="R22" s="115"/>
      <c r="S22" s="115"/>
      <c r="T22" s="116"/>
      <c r="U22" s="14" t="str">
        <f>IF('Logboek zegen'!C21="","",'Logboek zegen'!C21)</f>
        <v/>
      </c>
      <c r="V22" s="17" t="str">
        <f>IF('Logboek staande netten'!F22="","",'Logboek staande netten'!F22)</f>
        <v/>
      </c>
      <c r="W22" s="14" t="str">
        <f>IF('Logboek zegen'!E21="","",'Logboek zegen'!E21)</f>
        <v/>
      </c>
      <c r="X22" s="14" t="str">
        <f>IF('Logboek zegen'!D21="","",'Logboek zegen'!D21)</f>
        <v/>
      </c>
      <c r="Y22" s="115"/>
      <c r="Z22" s="115"/>
      <c r="AA22" s="115"/>
      <c r="AB22" s="117"/>
      <c r="AC22" s="115"/>
      <c r="AD22" s="115"/>
      <c r="AE22" s="115"/>
      <c r="AF22" s="117"/>
      <c r="AG22" s="14" t="s">
        <v>60</v>
      </c>
      <c r="AH22" s="14" t="str">
        <f>IF('Logboek zegen'!F21="","",'Logboek zegen'!F21)</f>
        <v/>
      </c>
      <c r="AI22" s="14" t="str">
        <f>IF(AG22="","",VLOOKUP(AG22,[1]codes!$F$2:$G$7,2,FALSE))</f>
        <v>fpp</v>
      </c>
    </row>
    <row r="23" spans="1:35" x14ac:dyDescent="0.3">
      <c r="A23" s="13" t="str">
        <f>IF('Logboek zegen'!$B$7="","",'Logboek zegen'!$B$7)</f>
        <v/>
      </c>
      <c r="B23" s="14"/>
      <c r="C23" s="13" t="str">
        <f>IF('Logboek zegen'!$B$8="","",'Logboek zegen'!$B$8)</f>
        <v/>
      </c>
      <c r="D23" s="14"/>
      <c r="E23" s="13" t="str">
        <f>IF('Logboek zegen'!$B$9="","",'Logboek zegen'!$B$9)</f>
        <v/>
      </c>
      <c r="F23" s="14"/>
      <c r="G23" s="13" t="str">
        <f>IF('Logboek zegen'!$B$10="","",'Logboek zegen'!$B$10)</f>
        <v/>
      </c>
      <c r="H23" s="14"/>
      <c r="I23" s="13" t="str">
        <f>IF('Logboek zegen'!$B$11="","",'Logboek zegen'!$B$11)</f>
        <v/>
      </c>
      <c r="J23" s="14"/>
      <c r="K23" s="13" t="str">
        <f>IF('Logboek zegen'!$B$12="","",'Logboek zegen'!$B$12)</f>
        <v/>
      </c>
      <c r="L23" s="14"/>
      <c r="M23" s="15" t="s">
        <v>98</v>
      </c>
      <c r="N23" s="114" t="str">
        <f>IF(N22="","",N22)</f>
        <v/>
      </c>
      <c r="O23" s="114" t="str">
        <f t="shared" ref="O23" si="57">IF(O22="","",O22)</f>
        <v/>
      </c>
      <c r="P23" s="114" t="str">
        <f t="shared" ref="P23" si="58">IF(P22="","",P22)</f>
        <v/>
      </c>
      <c r="Q23" s="114" t="str">
        <f t="shared" ref="Q23" si="59">IF(Q22="","",Q22)</f>
        <v/>
      </c>
      <c r="R23" s="115"/>
      <c r="S23" s="115"/>
      <c r="T23" s="116"/>
      <c r="U23" s="114" t="str">
        <f t="shared" ref="U23" si="60">IF(U22="","",U22)</f>
        <v/>
      </c>
      <c r="V23" s="17"/>
      <c r="W23" s="114" t="str">
        <f t="shared" ref="W23" si="61">IF(W22="","",W22)</f>
        <v/>
      </c>
      <c r="X23" s="114" t="str">
        <f t="shared" ref="X23" si="62">IF(X22="","",X22)</f>
        <v/>
      </c>
      <c r="Y23" s="115"/>
      <c r="Z23" s="115"/>
      <c r="AA23" s="115"/>
      <c r="AB23" s="117"/>
      <c r="AC23" s="115"/>
      <c r="AD23" s="115"/>
      <c r="AE23" s="115"/>
      <c r="AF23" s="117"/>
      <c r="AG23" s="14" t="s">
        <v>61</v>
      </c>
      <c r="AH23" s="14" t="str">
        <f>IF('Logboek zegen'!G21="","",'Logboek zegen'!G21)</f>
        <v/>
      </c>
      <c r="AI23" s="14" t="str">
        <f>IF(AG23="","",VLOOKUP(AG23,[1]codes!$F$2:$G$7,2,FALSE))</f>
        <v>fde</v>
      </c>
    </row>
    <row r="24" spans="1:35" x14ac:dyDescent="0.3">
      <c r="A24" s="13" t="str">
        <f>IF('Logboek zegen'!$B$7="","",'Logboek zegen'!$B$7)</f>
        <v/>
      </c>
      <c r="B24" s="14"/>
      <c r="C24" s="13" t="str">
        <f>IF('Logboek zegen'!$B$8="","",'Logboek zegen'!$B$8)</f>
        <v/>
      </c>
      <c r="D24" s="14"/>
      <c r="E24" s="13" t="str">
        <f>IF('Logboek zegen'!$B$9="","",'Logboek zegen'!$B$9)</f>
        <v/>
      </c>
      <c r="F24" s="14"/>
      <c r="G24" s="13" t="str">
        <f>IF('Logboek zegen'!$B$10="","",'Logboek zegen'!$B$10)</f>
        <v/>
      </c>
      <c r="H24" s="14"/>
      <c r="I24" s="13" t="str">
        <f>IF('Logboek zegen'!$B$11="","",'Logboek zegen'!$B$11)</f>
        <v/>
      </c>
      <c r="J24" s="14"/>
      <c r="K24" s="13" t="str">
        <f>IF('Logboek zegen'!$B$12="","",'Logboek zegen'!$B$12)</f>
        <v/>
      </c>
      <c r="L24" s="14"/>
      <c r="M24" s="15" t="s">
        <v>98</v>
      </c>
      <c r="N24" s="114" t="str">
        <f t="shared" ref="N24:Q24" si="63">IF(N22="","",N22)</f>
        <v/>
      </c>
      <c r="O24" s="114" t="str">
        <f t="shared" si="63"/>
        <v/>
      </c>
      <c r="P24" s="114" t="str">
        <f t="shared" si="63"/>
        <v/>
      </c>
      <c r="Q24" s="114" t="str">
        <f t="shared" si="63"/>
        <v/>
      </c>
      <c r="R24" s="115"/>
      <c r="S24" s="115"/>
      <c r="T24" s="116"/>
      <c r="U24" s="114" t="str">
        <f t="shared" ref="U24" si="64">IF(U22="","",U22)</f>
        <v/>
      </c>
      <c r="V24" s="17"/>
      <c r="W24" s="114" t="str">
        <f t="shared" ref="W24:X24" si="65">IF(W22="","",W22)</f>
        <v/>
      </c>
      <c r="X24" s="114" t="str">
        <f t="shared" si="65"/>
        <v/>
      </c>
      <c r="Y24" s="115"/>
      <c r="Z24" s="115"/>
      <c r="AA24" s="115"/>
      <c r="AB24" s="117"/>
      <c r="AC24" s="115"/>
      <c r="AD24" s="115"/>
      <c r="AE24" s="115"/>
      <c r="AF24" s="117"/>
      <c r="AG24" s="14" t="s">
        <v>62</v>
      </c>
      <c r="AH24" s="14" t="str">
        <f>IF('Logboek zegen'!H21="","",'Logboek zegen'!H21)</f>
        <v/>
      </c>
      <c r="AI24" s="14" t="str">
        <f>IF(AG24="","",VLOOKUP(AG24,[1]codes!$F$2:$G$7,2,FALSE))</f>
        <v>fro</v>
      </c>
    </row>
    <row r="25" spans="1:35" x14ac:dyDescent="0.3">
      <c r="A25" s="13" t="str">
        <f>IF('Logboek zegen'!$B$7="","",'Logboek zegen'!$B$7)</f>
        <v/>
      </c>
      <c r="B25" s="14"/>
      <c r="C25" s="13" t="str">
        <f>IF('Logboek zegen'!$B$8="","",'Logboek zegen'!$B$8)</f>
        <v/>
      </c>
      <c r="D25" s="14"/>
      <c r="E25" s="13" t="str">
        <f>IF('Logboek zegen'!$B$9="","",'Logboek zegen'!$B$9)</f>
        <v/>
      </c>
      <c r="F25" s="14"/>
      <c r="G25" s="13" t="str">
        <f>IF('Logboek zegen'!$B$10="","",'Logboek zegen'!$B$10)</f>
        <v/>
      </c>
      <c r="H25" s="14"/>
      <c r="I25" s="13" t="str">
        <f>IF('Logboek zegen'!$B$11="","",'Logboek zegen'!$B$11)</f>
        <v/>
      </c>
      <c r="J25" s="14"/>
      <c r="K25" s="13" t="str">
        <f>IF('Logboek zegen'!$B$12="","",'Logboek zegen'!$B$12)</f>
        <v/>
      </c>
      <c r="L25" s="14"/>
      <c r="M25" s="15" t="s">
        <v>98</v>
      </c>
      <c r="N25" s="114" t="str">
        <f t="shared" ref="N25:Q25" si="66">IF(N22="","",N22)</f>
        <v/>
      </c>
      <c r="O25" s="114" t="str">
        <f t="shared" si="66"/>
        <v/>
      </c>
      <c r="P25" s="114" t="str">
        <f t="shared" si="66"/>
        <v/>
      </c>
      <c r="Q25" s="114" t="str">
        <f t="shared" si="66"/>
        <v/>
      </c>
      <c r="R25" s="115"/>
      <c r="S25" s="115"/>
      <c r="T25" s="116"/>
      <c r="U25" s="114" t="str">
        <f t="shared" ref="U25" si="67">IF(U22="","",U22)</f>
        <v/>
      </c>
      <c r="V25" s="17"/>
      <c r="W25" s="114" t="str">
        <f t="shared" ref="W25:X25" si="68">IF(W22="","",W22)</f>
        <v/>
      </c>
      <c r="X25" s="114" t="str">
        <f t="shared" si="68"/>
        <v/>
      </c>
      <c r="Y25" s="115"/>
      <c r="Z25" s="115"/>
      <c r="AA25" s="115"/>
      <c r="AB25" s="117"/>
      <c r="AC25" s="115"/>
      <c r="AD25" s="115"/>
      <c r="AE25" s="115"/>
      <c r="AF25" s="117"/>
      <c r="AG25" s="14" t="s">
        <v>8</v>
      </c>
      <c r="AH25" s="14" t="str">
        <f>IF('Logboek zegen'!I21="","",'Logboek zegen'!I21)</f>
        <v/>
      </c>
      <c r="AI25" s="14" t="str">
        <f>IF(AG25="","",VLOOKUP(AG25,[1]codes!$F$2:$G$7,2,FALSE))</f>
        <v>fbm</v>
      </c>
    </row>
    <row r="26" spans="1:35" x14ac:dyDescent="0.3">
      <c r="A26" s="13" t="str">
        <f>IF('Logboek zegen'!$B$7="","",'Logboek zegen'!$B$7)</f>
        <v/>
      </c>
      <c r="B26" s="14"/>
      <c r="C26" s="13" t="str">
        <f>IF('Logboek zegen'!$B$8="","",'Logboek zegen'!$B$8)</f>
        <v/>
      </c>
      <c r="D26" s="14"/>
      <c r="E26" s="13" t="str">
        <f>IF('Logboek zegen'!$B$9="","",'Logboek zegen'!$B$9)</f>
        <v/>
      </c>
      <c r="F26" s="14"/>
      <c r="G26" s="13" t="str">
        <f>IF('Logboek zegen'!$B$10="","",'Logboek zegen'!$B$10)</f>
        <v/>
      </c>
      <c r="H26" s="14"/>
      <c r="I26" s="13" t="str">
        <f>IF('Logboek zegen'!$B$11="","",'Logboek zegen'!$B$11)</f>
        <v/>
      </c>
      <c r="J26" s="14"/>
      <c r="K26" s="13" t="str">
        <f>IF('Logboek zegen'!$B$12="","",'Logboek zegen'!$B$12)</f>
        <v/>
      </c>
      <c r="L26" s="14"/>
      <c r="M26" s="15" t="s">
        <v>98</v>
      </c>
      <c r="N26" s="114" t="str">
        <f t="shared" ref="N26:Q26" si="69">IF(N22="","",N22)</f>
        <v/>
      </c>
      <c r="O26" s="114" t="str">
        <f t="shared" si="69"/>
        <v/>
      </c>
      <c r="P26" s="114" t="str">
        <f t="shared" si="69"/>
        <v/>
      </c>
      <c r="Q26" s="114" t="str">
        <f t="shared" si="69"/>
        <v/>
      </c>
      <c r="R26" s="115"/>
      <c r="S26" s="115"/>
      <c r="T26" s="116"/>
      <c r="U26" s="114" t="str">
        <f t="shared" ref="U26" si="70">IF(U22="","",U22)</f>
        <v/>
      </c>
      <c r="V26" s="17"/>
      <c r="W26" s="114" t="str">
        <f t="shared" ref="W26:X26" si="71">IF(W22="","",W22)</f>
        <v/>
      </c>
      <c r="X26" s="114" t="str">
        <f t="shared" si="71"/>
        <v/>
      </c>
      <c r="Y26" s="115"/>
      <c r="Z26" s="115"/>
      <c r="AA26" s="115"/>
      <c r="AB26" s="117"/>
      <c r="AC26" s="115"/>
      <c r="AD26" s="115"/>
      <c r="AE26" s="115"/>
      <c r="AF26" s="117"/>
      <c r="AG26" s="14" t="s">
        <v>9</v>
      </c>
      <c r="AH26" s="14" t="str">
        <f>IF('Logboek zegen'!J21="","",'Logboek zegen'!J21)</f>
        <v/>
      </c>
      <c r="AI26" s="14" t="str">
        <f>IF(AG26="","",VLOOKUP(AG26,[1]codes!$F$2:$G$7,2,FALSE))</f>
        <v>fle</v>
      </c>
    </row>
    <row r="27" spans="1:35" x14ac:dyDescent="0.3">
      <c r="A27" s="13" t="str">
        <f>IF('Logboek zegen'!$B$7="","",'Logboek zegen'!$B$7)</f>
        <v/>
      </c>
      <c r="B27" s="14"/>
      <c r="C27" s="13" t="str">
        <f>IF('Logboek zegen'!$B$8="","",'Logboek zegen'!$B$8)</f>
        <v/>
      </c>
      <c r="D27" s="14"/>
      <c r="E27" s="13" t="str">
        <f>IF('Logboek zegen'!$B$9="","",'Logboek zegen'!$B$9)</f>
        <v/>
      </c>
      <c r="F27" s="14"/>
      <c r="G27" s="13" t="str">
        <f>IF('Logboek zegen'!$B$10="","",'Logboek zegen'!$B$10)</f>
        <v/>
      </c>
      <c r="H27" s="14"/>
      <c r="I27" s="13" t="str">
        <f>IF('Logboek zegen'!$B$11="","",'Logboek zegen'!$B$11)</f>
        <v/>
      </c>
      <c r="J27" s="14"/>
      <c r="K27" s="13" t="str">
        <f>IF('Logboek zegen'!$B$12="","",'Logboek zegen'!$B$12)</f>
        <v/>
      </c>
      <c r="L27" s="14"/>
      <c r="M27" s="15" t="s">
        <v>98</v>
      </c>
      <c r="N27" s="13" t="str">
        <f>IF('Logboek zegen'!A22="","",DAY('Logboek zegen'!A22))</f>
        <v/>
      </c>
      <c r="O27" s="13" t="str">
        <f>IF('Logboek zegen'!A22="","",MONTH('Logboek zegen'!A22))</f>
        <v/>
      </c>
      <c r="P27" s="13" t="str">
        <f>IF('Logboek zegen'!A22="","",YEAR('Logboek zegen'!A22))</f>
        <v/>
      </c>
      <c r="Q27" s="13" t="str">
        <f>IF('Logboek zegen'!B22="","",'Logboek zegen'!B22)</f>
        <v/>
      </c>
      <c r="R27" s="115"/>
      <c r="S27" s="115"/>
      <c r="T27" s="116"/>
      <c r="U27" s="14" t="str">
        <f>IF('Logboek zegen'!C22="","",'Logboek zegen'!C22)</f>
        <v/>
      </c>
      <c r="V27" s="17" t="str">
        <f>IF('Logboek staande netten'!F23="","",'Logboek staande netten'!F23)</f>
        <v/>
      </c>
      <c r="W27" s="14" t="str">
        <f>IF('Logboek zegen'!E22="","",'Logboek zegen'!E22)</f>
        <v/>
      </c>
      <c r="X27" s="14" t="str">
        <f>IF('Logboek zegen'!D22="","",'Logboek zegen'!D22)</f>
        <v/>
      </c>
      <c r="Y27" s="115"/>
      <c r="Z27" s="115"/>
      <c r="AA27" s="115"/>
      <c r="AB27" s="117"/>
      <c r="AC27" s="115"/>
      <c r="AD27" s="115"/>
      <c r="AE27" s="115"/>
      <c r="AF27" s="117"/>
      <c r="AG27" s="14" t="s">
        <v>60</v>
      </c>
      <c r="AH27" s="14" t="str">
        <f>IF('Logboek zegen'!F22="","",'Logboek zegen'!F22)</f>
        <v/>
      </c>
      <c r="AI27" s="14" t="str">
        <f>IF(AG27="","",VLOOKUP(AG27,[1]codes!$F$2:$G$7,2,FALSE))</f>
        <v>fpp</v>
      </c>
    </row>
    <row r="28" spans="1:35" x14ac:dyDescent="0.3">
      <c r="A28" s="13" t="str">
        <f>IF('Logboek zegen'!$B$7="","",'Logboek zegen'!$B$7)</f>
        <v/>
      </c>
      <c r="B28" s="14"/>
      <c r="C28" s="13" t="str">
        <f>IF('Logboek zegen'!$B$8="","",'Logboek zegen'!$B$8)</f>
        <v/>
      </c>
      <c r="D28" s="14"/>
      <c r="E28" s="13" t="str">
        <f>IF('Logboek zegen'!$B$9="","",'Logboek zegen'!$B$9)</f>
        <v/>
      </c>
      <c r="F28" s="14"/>
      <c r="G28" s="13" t="str">
        <f>IF('Logboek zegen'!$B$10="","",'Logboek zegen'!$B$10)</f>
        <v/>
      </c>
      <c r="H28" s="14"/>
      <c r="I28" s="13" t="str">
        <f>IF('Logboek zegen'!$B$11="","",'Logboek zegen'!$B$11)</f>
        <v/>
      </c>
      <c r="J28" s="14"/>
      <c r="K28" s="13" t="str">
        <f>IF('Logboek zegen'!$B$12="","",'Logboek zegen'!$B$12)</f>
        <v/>
      </c>
      <c r="L28" s="14"/>
      <c r="M28" s="15" t="s">
        <v>98</v>
      </c>
      <c r="N28" s="114" t="str">
        <f>IF(N27="","",N27)</f>
        <v/>
      </c>
      <c r="O28" s="114" t="str">
        <f t="shared" ref="O28" si="72">IF(O27="","",O27)</f>
        <v/>
      </c>
      <c r="P28" s="114" t="str">
        <f t="shared" ref="P28" si="73">IF(P27="","",P27)</f>
        <v/>
      </c>
      <c r="Q28" s="114" t="str">
        <f t="shared" ref="Q28" si="74">IF(Q27="","",Q27)</f>
        <v/>
      </c>
      <c r="R28" s="115"/>
      <c r="S28" s="115"/>
      <c r="T28" s="116"/>
      <c r="U28" s="114" t="str">
        <f t="shared" ref="U28" si="75">IF(U27="","",U27)</f>
        <v/>
      </c>
      <c r="V28" s="17"/>
      <c r="W28" s="114" t="str">
        <f t="shared" ref="W28" si="76">IF(W27="","",W27)</f>
        <v/>
      </c>
      <c r="X28" s="114" t="str">
        <f t="shared" ref="X28" si="77">IF(X27="","",X27)</f>
        <v/>
      </c>
      <c r="Y28" s="115"/>
      <c r="Z28" s="115"/>
      <c r="AA28" s="115"/>
      <c r="AB28" s="117"/>
      <c r="AC28" s="115"/>
      <c r="AD28" s="115"/>
      <c r="AE28" s="115"/>
      <c r="AF28" s="117"/>
      <c r="AG28" s="14" t="s">
        <v>61</v>
      </c>
      <c r="AH28" s="14" t="str">
        <f>IF('Logboek zegen'!G22="","",'Logboek zegen'!G22)</f>
        <v/>
      </c>
      <c r="AI28" s="14" t="str">
        <f>IF(AG28="","",VLOOKUP(AG28,[1]codes!$F$2:$G$7,2,FALSE))</f>
        <v>fde</v>
      </c>
    </row>
    <row r="29" spans="1:35" x14ac:dyDescent="0.3">
      <c r="A29" s="13" t="str">
        <f>IF('Logboek zegen'!$B$7="","",'Logboek zegen'!$B$7)</f>
        <v/>
      </c>
      <c r="B29" s="14"/>
      <c r="C29" s="13" t="str">
        <f>IF('Logboek zegen'!$B$8="","",'Logboek zegen'!$B$8)</f>
        <v/>
      </c>
      <c r="D29" s="14"/>
      <c r="E29" s="13" t="str">
        <f>IF('Logboek zegen'!$B$9="","",'Logboek zegen'!$B$9)</f>
        <v/>
      </c>
      <c r="F29" s="14"/>
      <c r="G29" s="13" t="str">
        <f>IF('Logboek zegen'!$B$10="","",'Logboek zegen'!$B$10)</f>
        <v/>
      </c>
      <c r="H29" s="14"/>
      <c r="I29" s="13" t="str">
        <f>IF('Logboek zegen'!$B$11="","",'Logboek zegen'!$B$11)</f>
        <v/>
      </c>
      <c r="J29" s="14"/>
      <c r="K29" s="13" t="str">
        <f>IF('Logboek zegen'!$B$12="","",'Logboek zegen'!$B$12)</f>
        <v/>
      </c>
      <c r="L29" s="14"/>
      <c r="M29" s="15" t="s">
        <v>98</v>
      </c>
      <c r="N29" s="114" t="str">
        <f t="shared" ref="N29:Q29" si="78">IF(N27="","",N27)</f>
        <v/>
      </c>
      <c r="O29" s="114" t="str">
        <f t="shared" si="78"/>
        <v/>
      </c>
      <c r="P29" s="114" t="str">
        <f t="shared" si="78"/>
        <v/>
      </c>
      <c r="Q29" s="114" t="str">
        <f t="shared" si="78"/>
        <v/>
      </c>
      <c r="R29" s="115"/>
      <c r="S29" s="115"/>
      <c r="T29" s="116"/>
      <c r="U29" s="114" t="str">
        <f t="shared" ref="U29" si="79">IF(U27="","",U27)</f>
        <v/>
      </c>
      <c r="V29" s="17"/>
      <c r="W29" s="114" t="str">
        <f t="shared" ref="W29:X29" si="80">IF(W27="","",W27)</f>
        <v/>
      </c>
      <c r="X29" s="114" t="str">
        <f t="shared" si="80"/>
        <v/>
      </c>
      <c r="Y29" s="115"/>
      <c r="Z29" s="115"/>
      <c r="AA29" s="115"/>
      <c r="AB29" s="117"/>
      <c r="AC29" s="115"/>
      <c r="AD29" s="115"/>
      <c r="AE29" s="115"/>
      <c r="AF29" s="117"/>
      <c r="AG29" s="14" t="s">
        <v>62</v>
      </c>
      <c r="AH29" s="14" t="str">
        <f>IF('Logboek zegen'!H22="","",'Logboek zegen'!H22)</f>
        <v/>
      </c>
      <c r="AI29" s="14" t="str">
        <f>IF(AG29="","",VLOOKUP(AG29,[1]codes!$F$2:$G$7,2,FALSE))</f>
        <v>fro</v>
      </c>
    </row>
    <row r="30" spans="1:35" x14ac:dyDescent="0.3">
      <c r="A30" s="13" t="str">
        <f>IF('Logboek zegen'!$B$7="","",'Logboek zegen'!$B$7)</f>
        <v/>
      </c>
      <c r="B30" s="14"/>
      <c r="C30" s="13" t="str">
        <f>IF('Logboek zegen'!$B$8="","",'Logboek zegen'!$B$8)</f>
        <v/>
      </c>
      <c r="D30" s="14"/>
      <c r="E30" s="13" t="str">
        <f>IF('Logboek zegen'!$B$9="","",'Logboek zegen'!$B$9)</f>
        <v/>
      </c>
      <c r="F30" s="14"/>
      <c r="G30" s="13" t="str">
        <f>IF('Logboek zegen'!$B$10="","",'Logboek zegen'!$B$10)</f>
        <v/>
      </c>
      <c r="H30" s="14"/>
      <c r="I30" s="13" t="str">
        <f>IF('Logboek zegen'!$B$11="","",'Logboek zegen'!$B$11)</f>
        <v/>
      </c>
      <c r="J30" s="14"/>
      <c r="K30" s="13" t="str">
        <f>IF('Logboek zegen'!$B$12="","",'Logboek zegen'!$B$12)</f>
        <v/>
      </c>
      <c r="L30" s="14"/>
      <c r="M30" s="15" t="s">
        <v>98</v>
      </c>
      <c r="N30" s="114" t="str">
        <f t="shared" ref="N30:Q30" si="81">IF(N27="","",N27)</f>
        <v/>
      </c>
      <c r="O30" s="114" t="str">
        <f t="shared" si="81"/>
        <v/>
      </c>
      <c r="P30" s="114" t="str">
        <f t="shared" si="81"/>
        <v/>
      </c>
      <c r="Q30" s="114" t="str">
        <f t="shared" si="81"/>
        <v/>
      </c>
      <c r="R30" s="115"/>
      <c r="S30" s="115"/>
      <c r="T30" s="116"/>
      <c r="U30" s="114" t="str">
        <f t="shared" ref="U30" si="82">IF(U27="","",U27)</f>
        <v/>
      </c>
      <c r="V30" s="17"/>
      <c r="W30" s="114" t="str">
        <f t="shared" ref="W30:X30" si="83">IF(W27="","",W27)</f>
        <v/>
      </c>
      <c r="X30" s="114" t="str">
        <f t="shared" si="83"/>
        <v/>
      </c>
      <c r="Y30" s="115"/>
      <c r="Z30" s="115"/>
      <c r="AA30" s="115"/>
      <c r="AB30" s="117"/>
      <c r="AC30" s="115"/>
      <c r="AD30" s="115"/>
      <c r="AE30" s="115"/>
      <c r="AF30" s="117"/>
      <c r="AG30" s="14" t="s">
        <v>8</v>
      </c>
      <c r="AH30" s="14" t="str">
        <f>IF('Logboek zegen'!I22="","",'Logboek zegen'!I22)</f>
        <v/>
      </c>
      <c r="AI30" s="14" t="str">
        <f>IF(AG30="","",VLOOKUP(AG30,[1]codes!$F$2:$G$7,2,FALSE))</f>
        <v>fbm</v>
      </c>
    </row>
    <row r="31" spans="1:35" x14ac:dyDescent="0.3">
      <c r="A31" s="13" t="str">
        <f>IF('Logboek zegen'!$B$7="","",'Logboek zegen'!$B$7)</f>
        <v/>
      </c>
      <c r="B31" s="14"/>
      <c r="C31" s="13" t="str">
        <f>IF('Logboek zegen'!$B$8="","",'Logboek zegen'!$B$8)</f>
        <v/>
      </c>
      <c r="D31" s="14"/>
      <c r="E31" s="13" t="str">
        <f>IF('Logboek zegen'!$B$9="","",'Logboek zegen'!$B$9)</f>
        <v/>
      </c>
      <c r="F31" s="14"/>
      <c r="G31" s="13" t="str">
        <f>IF('Logboek zegen'!$B$10="","",'Logboek zegen'!$B$10)</f>
        <v/>
      </c>
      <c r="H31" s="14"/>
      <c r="I31" s="13" t="str">
        <f>IF('Logboek zegen'!$B$11="","",'Logboek zegen'!$B$11)</f>
        <v/>
      </c>
      <c r="J31" s="14"/>
      <c r="K31" s="13" t="str">
        <f>IF('Logboek zegen'!$B$12="","",'Logboek zegen'!$B$12)</f>
        <v/>
      </c>
      <c r="L31" s="14"/>
      <c r="M31" s="15" t="s">
        <v>98</v>
      </c>
      <c r="N31" s="114" t="str">
        <f t="shared" ref="N31:Q31" si="84">IF(N27="","",N27)</f>
        <v/>
      </c>
      <c r="O31" s="114" t="str">
        <f t="shared" si="84"/>
        <v/>
      </c>
      <c r="P31" s="114" t="str">
        <f t="shared" si="84"/>
        <v/>
      </c>
      <c r="Q31" s="114" t="str">
        <f t="shared" si="84"/>
        <v/>
      </c>
      <c r="R31" s="115"/>
      <c r="S31" s="115"/>
      <c r="T31" s="116"/>
      <c r="U31" s="114" t="str">
        <f t="shared" ref="U31" si="85">IF(U27="","",U27)</f>
        <v/>
      </c>
      <c r="V31" s="17"/>
      <c r="W31" s="114" t="str">
        <f t="shared" ref="W31:X31" si="86">IF(W27="","",W27)</f>
        <v/>
      </c>
      <c r="X31" s="114" t="str">
        <f t="shared" si="86"/>
        <v/>
      </c>
      <c r="Y31" s="115"/>
      <c r="Z31" s="115"/>
      <c r="AA31" s="115"/>
      <c r="AB31" s="117"/>
      <c r="AC31" s="115"/>
      <c r="AD31" s="115"/>
      <c r="AE31" s="115"/>
      <c r="AF31" s="117"/>
      <c r="AG31" s="14" t="s">
        <v>9</v>
      </c>
      <c r="AH31" s="14" t="str">
        <f>IF('Logboek zegen'!J22="","",'Logboek zegen'!J22)</f>
        <v/>
      </c>
      <c r="AI31" s="14" t="str">
        <f>IF(AG31="","",VLOOKUP(AG31,[1]codes!$F$2:$G$7,2,FALSE))</f>
        <v>fle</v>
      </c>
    </row>
    <row r="32" spans="1:35" x14ac:dyDescent="0.3">
      <c r="A32" s="13" t="str">
        <f>IF('Logboek zegen'!$B$7="","",'Logboek zegen'!$B$7)</f>
        <v/>
      </c>
      <c r="B32" s="14"/>
      <c r="C32" s="13" t="str">
        <f>IF('Logboek zegen'!$B$8="","",'Logboek zegen'!$B$8)</f>
        <v/>
      </c>
      <c r="D32" s="14"/>
      <c r="E32" s="13" t="str">
        <f>IF('Logboek zegen'!$B$9="","",'Logboek zegen'!$B$9)</f>
        <v/>
      </c>
      <c r="F32" s="14"/>
      <c r="G32" s="13" t="str">
        <f>IF('Logboek zegen'!$B$10="","",'Logboek zegen'!$B$10)</f>
        <v/>
      </c>
      <c r="H32" s="14"/>
      <c r="I32" s="13" t="str">
        <f>IF('Logboek zegen'!$B$11="","",'Logboek zegen'!$B$11)</f>
        <v/>
      </c>
      <c r="J32" s="14"/>
      <c r="K32" s="13" t="str">
        <f>IF('Logboek zegen'!$B$12="","",'Logboek zegen'!$B$12)</f>
        <v/>
      </c>
      <c r="L32" s="14"/>
      <c r="M32" s="15" t="s">
        <v>98</v>
      </c>
      <c r="N32" s="13" t="str">
        <f>IF('Logboek zegen'!A23="","",DAY('Logboek zegen'!A23))</f>
        <v/>
      </c>
      <c r="O32" s="13" t="str">
        <f>IF('Logboek zegen'!A23="","",MONTH('Logboek zegen'!A23))</f>
        <v/>
      </c>
      <c r="P32" s="13" t="str">
        <f>IF('Logboek zegen'!A23="","",YEAR('Logboek zegen'!A23))</f>
        <v/>
      </c>
      <c r="Q32" s="13" t="str">
        <f>IF('Logboek zegen'!B23="","",'Logboek zegen'!B23)</f>
        <v/>
      </c>
      <c r="R32" s="115"/>
      <c r="S32" s="115"/>
      <c r="T32" s="116"/>
      <c r="U32" s="14" t="str">
        <f>IF('Logboek zegen'!C23="","",'Logboek zegen'!C23)</f>
        <v/>
      </c>
      <c r="V32" s="17" t="str">
        <f>IF('Logboek staande netten'!F24="","",'Logboek staande netten'!F24)</f>
        <v/>
      </c>
      <c r="W32" s="14" t="str">
        <f>IF('Logboek zegen'!E23="","",'Logboek zegen'!E23)</f>
        <v/>
      </c>
      <c r="X32" s="14" t="str">
        <f>IF('Logboek zegen'!D23="","",'Logboek zegen'!D23)</f>
        <v/>
      </c>
      <c r="Y32" s="115"/>
      <c r="Z32" s="115"/>
      <c r="AA32" s="115"/>
      <c r="AB32" s="117"/>
      <c r="AC32" s="115"/>
      <c r="AD32" s="115"/>
      <c r="AE32" s="115"/>
      <c r="AF32" s="117"/>
      <c r="AG32" s="14" t="s">
        <v>60</v>
      </c>
      <c r="AH32" s="14" t="str">
        <f>IF('Logboek zegen'!F23="","",'Logboek zegen'!F23)</f>
        <v/>
      </c>
      <c r="AI32" s="14" t="str">
        <f>IF(AG32="","",VLOOKUP(AG32,[1]codes!$F$2:$G$7,2,FALSE))</f>
        <v>fpp</v>
      </c>
    </row>
    <row r="33" spans="1:35" x14ac:dyDescent="0.3">
      <c r="A33" s="13" t="str">
        <f>IF('Logboek zegen'!$B$7="","",'Logboek zegen'!$B$7)</f>
        <v/>
      </c>
      <c r="B33" s="14"/>
      <c r="C33" s="13" t="str">
        <f>IF('Logboek zegen'!$B$8="","",'Logboek zegen'!$B$8)</f>
        <v/>
      </c>
      <c r="D33" s="14"/>
      <c r="E33" s="13" t="str">
        <f>IF('Logboek zegen'!$B$9="","",'Logboek zegen'!$B$9)</f>
        <v/>
      </c>
      <c r="F33" s="14"/>
      <c r="G33" s="13" t="str">
        <f>IF('Logboek zegen'!$B$10="","",'Logboek zegen'!$B$10)</f>
        <v/>
      </c>
      <c r="H33" s="14"/>
      <c r="I33" s="13" t="str">
        <f>IF('Logboek zegen'!$B$11="","",'Logboek zegen'!$B$11)</f>
        <v/>
      </c>
      <c r="J33" s="14"/>
      <c r="K33" s="13" t="str">
        <f>IF('Logboek zegen'!$B$12="","",'Logboek zegen'!$B$12)</f>
        <v/>
      </c>
      <c r="L33" s="14"/>
      <c r="M33" s="15" t="s">
        <v>98</v>
      </c>
      <c r="N33" s="114" t="str">
        <f>IF(N32="","",N32)</f>
        <v/>
      </c>
      <c r="O33" s="114" t="str">
        <f t="shared" ref="O33" si="87">IF(O32="","",O32)</f>
        <v/>
      </c>
      <c r="P33" s="114" t="str">
        <f t="shared" ref="P33" si="88">IF(P32="","",P32)</f>
        <v/>
      </c>
      <c r="Q33" s="114" t="str">
        <f t="shared" ref="Q33" si="89">IF(Q32="","",Q32)</f>
        <v/>
      </c>
      <c r="R33" s="115"/>
      <c r="S33" s="115"/>
      <c r="T33" s="116"/>
      <c r="U33" s="114" t="str">
        <f t="shared" ref="U33" si="90">IF(U32="","",U32)</f>
        <v/>
      </c>
      <c r="V33" s="17"/>
      <c r="W33" s="114" t="str">
        <f t="shared" ref="W33" si="91">IF(W32="","",W32)</f>
        <v/>
      </c>
      <c r="X33" s="114" t="str">
        <f t="shared" ref="X33" si="92">IF(X32="","",X32)</f>
        <v/>
      </c>
      <c r="Y33" s="115"/>
      <c r="Z33" s="115"/>
      <c r="AA33" s="115"/>
      <c r="AB33" s="117"/>
      <c r="AC33" s="115"/>
      <c r="AD33" s="115"/>
      <c r="AE33" s="115"/>
      <c r="AF33" s="117"/>
      <c r="AG33" s="14" t="s">
        <v>61</v>
      </c>
      <c r="AH33" s="14" t="str">
        <f>IF('Logboek zegen'!G23="","",'Logboek zegen'!G23)</f>
        <v/>
      </c>
      <c r="AI33" s="14" t="str">
        <f>IF(AG33="","",VLOOKUP(AG33,[1]codes!$F$2:$G$7,2,FALSE))</f>
        <v>fde</v>
      </c>
    </row>
    <row r="34" spans="1:35" x14ac:dyDescent="0.3">
      <c r="A34" s="13" t="str">
        <f>IF('Logboek zegen'!$B$7="","",'Logboek zegen'!$B$7)</f>
        <v/>
      </c>
      <c r="B34" s="14"/>
      <c r="C34" s="13" t="str">
        <f>IF('Logboek zegen'!$B$8="","",'Logboek zegen'!$B$8)</f>
        <v/>
      </c>
      <c r="D34" s="14"/>
      <c r="E34" s="13" t="str">
        <f>IF('Logboek zegen'!$B$9="","",'Logboek zegen'!$B$9)</f>
        <v/>
      </c>
      <c r="F34" s="14"/>
      <c r="G34" s="13" t="str">
        <f>IF('Logboek zegen'!$B$10="","",'Logboek zegen'!$B$10)</f>
        <v/>
      </c>
      <c r="H34" s="14"/>
      <c r="I34" s="13" t="str">
        <f>IF('Logboek zegen'!$B$11="","",'Logboek zegen'!$B$11)</f>
        <v/>
      </c>
      <c r="J34" s="14"/>
      <c r="K34" s="13" t="str">
        <f>IF('Logboek zegen'!$B$12="","",'Logboek zegen'!$B$12)</f>
        <v/>
      </c>
      <c r="L34" s="14"/>
      <c r="M34" s="15" t="s">
        <v>98</v>
      </c>
      <c r="N34" s="114" t="str">
        <f t="shared" ref="N34:Q34" si="93">IF(N32="","",N32)</f>
        <v/>
      </c>
      <c r="O34" s="114" t="str">
        <f t="shared" si="93"/>
        <v/>
      </c>
      <c r="P34" s="114" t="str">
        <f t="shared" si="93"/>
        <v/>
      </c>
      <c r="Q34" s="114" t="str">
        <f t="shared" si="93"/>
        <v/>
      </c>
      <c r="R34" s="115"/>
      <c r="S34" s="115"/>
      <c r="T34" s="116"/>
      <c r="U34" s="114" t="str">
        <f t="shared" ref="U34" si="94">IF(U32="","",U32)</f>
        <v/>
      </c>
      <c r="V34" s="17"/>
      <c r="W34" s="114" t="str">
        <f t="shared" ref="W34:X34" si="95">IF(W32="","",W32)</f>
        <v/>
      </c>
      <c r="X34" s="114" t="str">
        <f t="shared" si="95"/>
        <v/>
      </c>
      <c r="Y34" s="115"/>
      <c r="Z34" s="115"/>
      <c r="AA34" s="115"/>
      <c r="AB34" s="117"/>
      <c r="AC34" s="115"/>
      <c r="AD34" s="115"/>
      <c r="AE34" s="115"/>
      <c r="AF34" s="117"/>
      <c r="AG34" s="14" t="s">
        <v>62</v>
      </c>
      <c r="AH34" s="14" t="str">
        <f>IF('Logboek zegen'!H23="","",'Logboek zegen'!H23)</f>
        <v/>
      </c>
      <c r="AI34" s="14" t="str">
        <f>IF(AG34="","",VLOOKUP(AG34,[1]codes!$F$2:$G$7,2,FALSE))</f>
        <v>fro</v>
      </c>
    </row>
    <row r="35" spans="1:35" x14ac:dyDescent="0.3">
      <c r="A35" s="13" t="str">
        <f>IF('Logboek zegen'!$B$7="","",'Logboek zegen'!$B$7)</f>
        <v/>
      </c>
      <c r="B35" s="14"/>
      <c r="C35" s="13" t="str">
        <f>IF('Logboek zegen'!$B$8="","",'Logboek zegen'!$B$8)</f>
        <v/>
      </c>
      <c r="D35" s="14"/>
      <c r="E35" s="13" t="str">
        <f>IF('Logboek zegen'!$B$9="","",'Logboek zegen'!$B$9)</f>
        <v/>
      </c>
      <c r="F35" s="14"/>
      <c r="G35" s="13" t="str">
        <f>IF('Logboek zegen'!$B$10="","",'Logboek zegen'!$B$10)</f>
        <v/>
      </c>
      <c r="H35" s="14"/>
      <c r="I35" s="13" t="str">
        <f>IF('Logboek zegen'!$B$11="","",'Logboek zegen'!$B$11)</f>
        <v/>
      </c>
      <c r="J35" s="14"/>
      <c r="K35" s="13" t="str">
        <f>IF('Logboek zegen'!$B$12="","",'Logboek zegen'!$B$12)</f>
        <v/>
      </c>
      <c r="L35" s="14"/>
      <c r="M35" s="15" t="s">
        <v>98</v>
      </c>
      <c r="N35" s="114" t="str">
        <f t="shared" ref="N35:Q35" si="96">IF(N32="","",N32)</f>
        <v/>
      </c>
      <c r="O35" s="114" t="str">
        <f t="shared" si="96"/>
        <v/>
      </c>
      <c r="P35" s="114" t="str">
        <f t="shared" si="96"/>
        <v/>
      </c>
      <c r="Q35" s="114" t="str">
        <f t="shared" si="96"/>
        <v/>
      </c>
      <c r="R35" s="115"/>
      <c r="S35" s="115"/>
      <c r="T35" s="116"/>
      <c r="U35" s="114" t="str">
        <f t="shared" ref="U35" si="97">IF(U32="","",U32)</f>
        <v/>
      </c>
      <c r="V35" s="17"/>
      <c r="W35" s="114" t="str">
        <f t="shared" ref="W35:X35" si="98">IF(W32="","",W32)</f>
        <v/>
      </c>
      <c r="X35" s="114" t="str">
        <f t="shared" si="98"/>
        <v/>
      </c>
      <c r="Y35" s="115"/>
      <c r="Z35" s="115"/>
      <c r="AA35" s="115"/>
      <c r="AB35" s="117"/>
      <c r="AC35" s="115"/>
      <c r="AD35" s="115"/>
      <c r="AE35" s="115"/>
      <c r="AF35" s="117"/>
      <c r="AG35" s="14" t="s">
        <v>8</v>
      </c>
      <c r="AH35" s="14" t="str">
        <f>IF('Logboek zegen'!I23="","",'Logboek zegen'!I23)</f>
        <v/>
      </c>
      <c r="AI35" s="14" t="str">
        <f>IF(AG35="","",VLOOKUP(AG35,[1]codes!$F$2:$G$7,2,FALSE))</f>
        <v>fbm</v>
      </c>
    </row>
    <row r="36" spans="1:35" x14ac:dyDescent="0.3">
      <c r="A36" s="13" t="str">
        <f>IF('Logboek zegen'!$B$7="","",'Logboek zegen'!$B$7)</f>
        <v/>
      </c>
      <c r="B36" s="14"/>
      <c r="C36" s="13" t="str">
        <f>IF('Logboek zegen'!$B$8="","",'Logboek zegen'!$B$8)</f>
        <v/>
      </c>
      <c r="D36" s="14"/>
      <c r="E36" s="13" t="str">
        <f>IF('Logboek zegen'!$B$9="","",'Logboek zegen'!$B$9)</f>
        <v/>
      </c>
      <c r="F36" s="14"/>
      <c r="G36" s="13" t="str">
        <f>IF('Logboek zegen'!$B$10="","",'Logboek zegen'!$B$10)</f>
        <v/>
      </c>
      <c r="H36" s="14"/>
      <c r="I36" s="13" t="str">
        <f>IF('Logboek zegen'!$B$11="","",'Logboek zegen'!$B$11)</f>
        <v/>
      </c>
      <c r="J36" s="14"/>
      <c r="K36" s="13" t="str">
        <f>IF('Logboek zegen'!$B$12="","",'Logboek zegen'!$B$12)</f>
        <v/>
      </c>
      <c r="L36" s="14"/>
      <c r="M36" s="15" t="s">
        <v>98</v>
      </c>
      <c r="N36" s="114" t="str">
        <f t="shared" ref="N36:Q36" si="99">IF(N32="","",N32)</f>
        <v/>
      </c>
      <c r="O36" s="114" t="str">
        <f t="shared" si="99"/>
        <v/>
      </c>
      <c r="P36" s="114" t="str">
        <f t="shared" si="99"/>
        <v/>
      </c>
      <c r="Q36" s="114" t="str">
        <f t="shared" si="99"/>
        <v/>
      </c>
      <c r="R36" s="115"/>
      <c r="S36" s="115"/>
      <c r="T36" s="116"/>
      <c r="U36" s="114" t="str">
        <f t="shared" ref="U36" si="100">IF(U32="","",U32)</f>
        <v/>
      </c>
      <c r="V36" s="17"/>
      <c r="W36" s="114" t="str">
        <f t="shared" ref="W36:X36" si="101">IF(W32="","",W32)</f>
        <v/>
      </c>
      <c r="X36" s="114" t="str">
        <f t="shared" si="101"/>
        <v/>
      </c>
      <c r="Y36" s="115"/>
      <c r="Z36" s="115"/>
      <c r="AA36" s="115"/>
      <c r="AB36" s="117"/>
      <c r="AC36" s="115"/>
      <c r="AD36" s="115"/>
      <c r="AE36" s="115"/>
      <c r="AF36" s="117"/>
      <c r="AG36" s="14" t="s">
        <v>9</v>
      </c>
      <c r="AH36" s="14" t="str">
        <f>IF('Logboek zegen'!J23="","",'Logboek zegen'!J23)</f>
        <v/>
      </c>
      <c r="AI36" s="14" t="str">
        <f>IF(AG36="","",VLOOKUP(AG36,[1]codes!$F$2:$G$7,2,FALSE))</f>
        <v>fle</v>
      </c>
    </row>
    <row r="37" spans="1:35" x14ac:dyDescent="0.3">
      <c r="A37" s="13" t="str">
        <f>IF('Logboek zegen'!$B$7="","",'Logboek zegen'!$B$7)</f>
        <v/>
      </c>
      <c r="B37" s="14"/>
      <c r="C37" s="13" t="str">
        <f>IF('Logboek zegen'!$B$8="","",'Logboek zegen'!$B$8)</f>
        <v/>
      </c>
      <c r="D37" s="14"/>
      <c r="E37" s="13" t="str">
        <f>IF('Logboek zegen'!$B$9="","",'Logboek zegen'!$B$9)</f>
        <v/>
      </c>
      <c r="F37" s="14"/>
      <c r="G37" s="13" t="str">
        <f>IF('Logboek zegen'!$B$10="","",'Logboek zegen'!$B$10)</f>
        <v/>
      </c>
      <c r="H37" s="14"/>
      <c r="I37" s="13" t="str">
        <f>IF('Logboek zegen'!$B$11="","",'Logboek zegen'!$B$11)</f>
        <v/>
      </c>
      <c r="J37" s="14"/>
      <c r="K37" s="13" t="str">
        <f>IF('Logboek zegen'!$B$12="","",'Logboek zegen'!$B$12)</f>
        <v/>
      </c>
      <c r="L37" s="14"/>
      <c r="M37" s="15" t="s">
        <v>98</v>
      </c>
      <c r="N37" s="13" t="str">
        <f>IF('Logboek zegen'!A24="","",DAY('Logboek zegen'!A24))</f>
        <v/>
      </c>
      <c r="O37" s="13" t="str">
        <f>IF('Logboek zegen'!A24="","",MONTH('Logboek zegen'!A24))</f>
        <v/>
      </c>
      <c r="P37" s="13" t="str">
        <f>IF('Logboek zegen'!A24="","",YEAR('Logboek zegen'!A24))</f>
        <v/>
      </c>
      <c r="Q37" s="13" t="str">
        <f>IF('Logboek zegen'!B24="","",'Logboek zegen'!B24)</f>
        <v/>
      </c>
      <c r="R37" s="115"/>
      <c r="S37" s="115"/>
      <c r="T37" s="116"/>
      <c r="U37" s="14" t="str">
        <f>IF('Logboek zegen'!C24="","",'Logboek zegen'!C24)</f>
        <v/>
      </c>
      <c r="V37" s="17" t="str">
        <f>IF('Logboek staande netten'!F25="","",'Logboek staande netten'!F25)</f>
        <v/>
      </c>
      <c r="W37" s="14" t="str">
        <f>IF('Logboek zegen'!E24="","",'Logboek zegen'!E24)</f>
        <v/>
      </c>
      <c r="X37" s="14" t="str">
        <f>IF('Logboek zegen'!D24="","",'Logboek zegen'!D24)</f>
        <v/>
      </c>
      <c r="Y37" s="115"/>
      <c r="Z37" s="115"/>
      <c r="AA37" s="115"/>
      <c r="AB37" s="117"/>
      <c r="AC37" s="115"/>
      <c r="AD37" s="115"/>
      <c r="AE37" s="115"/>
      <c r="AF37" s="117"/>
      <c r="AG37" s="14" t="s">
        <v>60</v>
      </c>
      <c r="AH37" s="14" t="str">
        <f>IF('Logboek zegen'!F24="","",'Logboek zegen'!F24)</f>
        <v/>
      </c>
      <c r="AI37" s="14" t="str">
        <f>IF(AG37="","",VLOOKUP(AG37,[1]codes!$F$2:$G$7,2,FALSE))</f>
        <v>fpp</v>
      </c>
    </row>
    <row r="38" spans="1:35" x14ac:dyDescent="0.3">
      <c r="A38" s="13" t="str">
        <f>IF('Logboek zegen'!$B$7="","",'Logboek zegen'!$B$7)</f>
        <v/>
      </c>
      <c r="B38" s="14"/>
      <c r="C38" s="13" t="str">
        <f>IF('Logboek zegen'!$B$8="","",'Logboek zegen'!$B$8)</f>
        <v/>
      </c>
      <c r="D38" s="14"/>
      <c r="E38" s="13" t="str">
        <f>IF('Logboek zegen'!$B$9="","",'Logboek zegen'!$B$9)</f>
        <v/>
      </c>
      <c r="F38" s="14"/>
      <c r="G38" s="13" t="str">
        <f>IF('Logboek zegen'!$B$10="","",'Logboek zegen'!$B$10)</f>
        <v/>
      </c>
      <c r="H38" s="14"/>
      <c r="I38" s="13" t="str">
        <f>IF('Logboek zegen'!$B$11="","",'Logboek zegen'!$B$11)</f>
        <v/>
      </c>
      <c r="J38" s="14"/>
      <c r="K38" s="13" t="str">
        <f>IF('Logboek zegen'!$B$12="","",'Logboek zegen'!$B$12)</f>
        <v/>
      </c>
      <c r="L38" s="14"/>
      <c r="M38" s="15" t="s">
        <v>98</v>
      </c>
      <c r="N38" s="114" t="str">
        <f>IF(N37="","",N37)</f>
        <v/>
      </c>
      <c r="O38" s="114" t="str">
        <f t="shared" ref="O38" si="102">IF(O37="","",O37)</f>
        <v/>
      </c>
      <c r="P38" s="114" t="str">
        <f t="shared" ref="P38" si="103">IF(P37="","",P37)</f>
        <v/>
      </c>
      <c r="Q38" s="114" t="str">
        <f t="shared" ref="Q38" si="104">IF(Q37="","",Q37)</f>
        <v/>
      </c>
      <c r="R38" s="115"/>
      <c r="S38" s="115"/>
      <c r="T38" s="116"/>
      <c r="U38" s="114" t="str">
        <f t="shared" ref="U38" si="105">IF(U37="","",U37)</f>
        <v/>
      </c>
      <c r="V38" s="17"/>
      <c r="W38" s="114" t="str">
        <f t="shared" ref="W38" si="106">IF(W37="","",W37)</f>
        <v/>
      </c>
      <c r="X38" s="114" t="str">
        <f t="shared" ref="X38" si="107">IF(X37="","",X37)</f>
        <v/>
      </c>
      <c r="Y38" s="115"/>
      <c r="Z38" s="115"/>
      <c r="AA38" s="115"/>
      <c r="AB38" s="117"/>
      <c r="AC38" s="115"/>
      <c r="AD38" s="115"/>
      <c r="AE38" s="115"/>
      <c r="AF38" s="117"/>
      <c r="AG38" s="14" t="s">
        <v>61</v>
      </c>
      <c r="AH38" s="14" t="str">
        <f>IF('Logboek zegen'!G24="","",'Logboek zegen'!G24)</f>
        <v/>
      </c>
      <c r="AI38" s="14" t="str">
        <f>IF(AG38="","",VLOOKUP(AG38,[1]codes!$F$2:$G$7,2,FALSE))</f>
        <v>fde</v>
      </c>
    </row>
    <row r="39" spans="1:35" x14ac:dyDescent="0.3">
      <c r="A39" s="13" t="str">
        <f>IF('Logboek zegen'!$B$7="","",'Logboek zegen'!$B$7)</f>
        <v/>
      </c>
      <c r="B39" s="14"/>
      <c r="C39" s="13" t="str">
        <f>IF('Logboek zegen'!$B$8="","",'Logboek zegen'!$B$8)</f>
        <v/>
      </c>
      <c r="D39" s="14"/>
      <c r="E39" s="13" t="str">
        <f>IF('Logboek zegen'!$B$9="","",'Logboek zegen'!$B$9)</f>
        <v/>
      </c>
      <c r="F39" s="14"/>
      <c r="G39" s="13" t="str">
        <f>IF('Logboek zegen'!$B$10="","",'Logboek zegen'!$B$10)</f>
        <v/>
      </c>
      <c r="H39" s="14"/>
      <c r="I39" s="13" t="str">
        <f>IF('Logboek zegen'!$B$11="","",'Logboek zegen'!$B$11)</f>
        <v/>
      </c>
      <c r="J39" s="14"/>
      <c r="K39" s="13" t="str">
        <f>IF('Logboek zegen'!$B$12="","",'Logboek zegen'!$B$12)</f>
        <v/>
      </c>
      <c r="L39" s="14"/>
      <c r="M39" s="15" t="s">
        <v>98</v>
      </c>
      <c r="N39" s="114" t="str">
        <f t="shared" ref="N39:Q39" si="108">IF(N37="","",N37)</f>
        <v/>
      </c>
      <c r="O39" s="114" t="str">
        <f t="shared" si="108"/>
        <v/>
      </c>
      <c r="P39" s="114" t="str">
        <f t="shared" si="108"/>
        <v/>
      </c>
      <c r="Q39" s="114" t="str">
        <f t="shared" si="108"/>
        <v/>
      </c>
      <c r="R39" s="115"/>
      <c r="S39" s="115"/>
      <c r="T39" s="116"/>
      <c r="U39" s="114" t="str">
        <f t="shared" ref="U39" si="109">IF(U37="","",U37)</f>
        <v/>
      </c>
      <c r="V39" s="17"/>
      <c r="W39" s="114" t="str">
        <f t="shared" ref="W39:X39" si="110">IF(W37="","",W37)</f>
        <v/>
      </c>
      <c r="X39" s="114" t="str">
        <f t="shared" si="110"/>
        <v/>
      </c>
      <c r="Y39" s="115"/>
      <c r="Z39" s="115"/>
      <c r="AA39" s="115"/>
      <c r="AB39" s="117"/>
      <c r="AC39" s="115"/>
      <c r="AD39" s="115"/>
      <c r="AE39" s="115"/>
      <c r="AF39" s="117"/>
      <c r="AG39" s="14" t="s">
        <v>62</v>
      </c>
      <c r="AH39" s="14" t="str">
        <f>IF('Logboek zegen'!H24="","",'Logboek zegen'!H24)</f>
        <v/>
      </c>
      <c r="AI39" s="14" t="str">
        <f>IF(AG39="","",VLOOKUP(AG39,[1]codes!$F$2:$G$7,2,FALSE))</f>
        <v>fro</v>
      </c>
    </row>
    <row r="40" spans="1:35" x14ac:dyDescent="0.3">
      <c r="A40" s="13" t="str">
        <f>IF('Logboek zegen'!$B$7="","",'Logboek zegen'!$B$7)</f>
        <v/>
      </c>
      <c r="B40" s="14"/>
      <c r="C40" s="13" t="str">
        <f>IF('Logboek zegen'!$B$8="","",'Logboek zegen'!$B$8)</f>
        <v/>
      </c>
      <c r="D40" s="14"/>
      <c r="E40" s="13" t="str">
        <f>IF('Logboek zegen'!$B$9="","",'Logboek zegen'!$B$9)</f>
        <v/>
      </c>
      <c r="F40" s="14"/>
      <c r="G40" s="13" t="str">
        <f>IF('Logboek zegen'!$B$10="","",'Logboek zegen'!$B$10)</f>
        <v/>
      </c>
      <c r="H40" s="14"/>
      <c r="I40" s="13" t="str">
        <f>IF('Logboek zegen'!$B$11="","",'Logboek zegen'!$B$11)</f>
        <v/>
      </c>
      <c r="J40" s="14"/>
      <c r="K40" s="13" t="str">
        <f>IF('Logboek zegen'!$B$12="","",'Logboek zegen'!$B$12)</f>
        <v/>
      </c>
      <c r="L40" s="14"/>
      <c r="M40" s="15" t="s">
        <v>98</v>
      </c>
      <c r="N40" s="114" t="str">
        <f t="shared" ref="N40:Q40" si="111">IF(N37="","",N37)</f>
        <v/>
      </c>
      <c r="O40" s="114" t="str">
        <f t="shared" si="111"/>
        <v/>
      </c>
      <c r="P40" s="114" t="str">
        <f t="shared" si="111"/>
        <v/>
      </c>
      <c r="Q40" s="114" t="str">
        <f t="shared" si="111"/>
        <v/>
      </c>
      <c r="R40" s="115"/>
      <c r="S40" s="115"/>
      <c r="T40" s="116"/>
      <c r="U40" s="114" t="str">
        <f t="shared" ref="U40" si="112">IF(U37="","",U37)</f>
        <v/>
      </c>
      <c r="V40" s="17"/>
      <c r="W40" s="114" t="str">
        <f t="shared" ref="W40:X40" si="113">IF(W37="","",W37)</f>
        <v/>
      </c>
      <c r="X40" s="114" t="str">
        <f t="shared" si="113"/>
        <v/>
      </c>
      <c r="Y40" s="115"/>
      <c r="Z40" s="115"/>
      <c r="AA40" s="115"/>
      <c r="AB40" s="117"/>
      <c r="AC40" s="115"/>
      <c r="AD40" s="115"/>
      <c r="AE40" s="115"/>
      <c r="AF40" s="117"/>
      <c r="AG40" s="14" t="s">
        <v>8</v>
      </c>
      <c r="AH40" s="14" t="str">
        <f>IF('Logboek zegen'!I24="","",'Logboek zegen'!I24)</f>
        <v/>
      </c>
      <c r="AI40" s="14" t="str">
        <f>IF(AG40="","",VLOOKUP(AG40,[1]codes!$F$2:$G$7,2,FALSE))</f>
        <v>fbm</v>
      </c>
    </row>
    <row r="41" spans="1:35" x14ac:dyDescent="0.3">
      <c r="A41" s="13" t="str">
        <f>IF('Logboek zegen'!$B$7="","",'Logboek zegen'!$B$7)</f>
        <v/>
      </c>
      <c r="B41" s="14"/>
      <c r="C41" s="13" t="str">
        <f>IF('Logboek zegen'!$B$8="","",'Logboek zegen'!$B$8)</f>
        <v/>
      </c>
      <c r="D41" s="14"/>
      <c r="E41" s="13" t="str">
        <f>IF('Logboek zegen'!$B$9="","",'Logboek zegen'!$B$9)</f>
        <v/>
      </c>
      <c r="F41" s="14"/>
      <c r="G41" s="13" t="str">
        <f>IF('Logboek zegen'!$B$10="","",'Logboek zegen'!$B$10)</f>
        <v/>
      </c>
      <c r="H41" s="14"/>
      <c r="I41" s="13" t="str">
        <f>IF('Logboek zegen'!$B$11="","",'Logboek zegen'!$B$11)</f>
        <v/>
      </c>
      <c r="J41" s="14"/>
      <c r="K41" s="13" t="str">
        <f>IF('Logboek zegen'!$B$12="","",'Logboek zegen'!$B$12)</f>
        <v/>
      </c>
      <c r="L41" s="14"/>
      <c r="M41" s="15" t="s">
        <v>98</v>
      </c>
      <c r="N41" s="114" t="str">
        <f t="shared" ref="N41:Q41" si="114">IF(N37="","",N37)</f>
        <v/>
      </c>
      <c r="O41" s="114" t="str">
        <f t="shared" si="114"/>
        <v/>
      </c>
      <c r="P41" s="114" t="str">
        <f t="shared" si="114"/>
        <v/>
      </c>
      <c r="Q41" s="114" t="str">
        <f t="shared" si="114"/>
        <v/>
      </c>
      <c r="R41" s="115"/>
      <c r="S41" s="115"/>
      <c r="T41" s="116"/>
      <c r="U41" s="114" t="str">
        <f t="shared" ref="U41" si="115">IF(U37="","",U37)</f>
        <v/>
      </c>
      <c r="V41" s="17"/>
      <c r="W41" s="114" t="str">
        <f t="shared" ref="W41:X41" si="116">IF(W37="","",W37)</f>
        <v/>
      </c>
      <c r="X41" s="114" t="str">
        <f t="shared" si="116"/>
        <v/>
      </c>
      <c r="Y41" s="115"/>
      <c r="Z41" s="115"/>
      <c r="AA41" s="115"/>
      <c r="AB41" s="117"/>
      <c r="AC41" s="115"/>
      <c r="AD41" s="115"/>
      <c r="AE41" s="115"/>
      <c r="AF41" s="117"/>
      <c r="AG41" s="14" t="s">
        <v>9</v>
      </c>
      <c r="AH41" s="14" t="str">
        <f>IF('Logboek zegen'!J24="","",'Logboek zegen'!J24)</f>
        <v/>
      </c>
      <c r="AI41" s="14" t="str">
        <f>IF(AG41="","",VLOOKUP(AG41,[1]codes!$F$2:$G$7,2,FALSE))</f>
        <v>fle</v>
      </c>
    </row>
    <row r="42" spans="1:35" x14ac:dyDescent="0.3">
      <c r="A42" s="13" t="str">
        <f>IF('Logboek zegen'!$B$7="","",'Logboek zegen'!$B$7)</f>
        <v/>
      </c>
      <c r="B42" s="14"/>
      <c r="C42" s="13" t="str">
        <f>IF('Logboek zegen'!$B$8="","",'Logboek zegen'!$B$8)</f>
        <v/>
      </c>
      <c r="D42" s="14"/>
      <c r="E42" s="13" t="str">
        <f>IF('Logboek zegen'!$B$9="","",'Logboek zegen'!$B$9)</f>
        <v/>
      </c>
      <c r="F42" s="14"/>
      <c r="G42" s="13" t="str">
        <f>IF('Logboek zegen'!$B$10="","",'Logboek zegen'!$B$10)</f>
        <v/>
      </c>
      <c r="H42" s="14"/>
      <c r="I42" s="13" t="str">
        <f>IF('Logboek zegen'!$B$11="","",'Logboek zegen'!$B$11)</f>
        <v/>
      </c>
      <c r="J42" s="14"/>
      <c r="K42" s="13" t="str">
        <f>IF('Logboek zegen'!$B$12="","",'Logboek zegen'!$B$12)</f>
        <v/>
      </c>
      <c r="L42" s="14"/>
      <c r="M42" s="15" t="s">
        <v>98</v>
      </c>
      <c r="N42" s="13" t="str">
        <f>IF('Logboek zegen'!A25="","",DAY('Logboek zegen'!A25))</f>
        <v/>
      </c>
      <c r="O42" s="13" t="str">
        <f>IF('Logboek zegen'!A25="","",MONTH('Logboek zegen'!A25))</f>
        <v/>
      </c>
      <c r="P42" s="13" t="str">
        <f>IF('Logboek zegen'!A25="","",YEAR('Logboek zegen'!A25))</f>
        <v/>
      </c>
      <c r="Q42" s="13" t="str">
        <f>IF('Logboek zegen'!B25="","",'Logboek zegen'!B25)</f>
        <v/>
      </c>
      <c r="R42" s="115"/>
      <c r="S42" s="115"/>
      <c r="T42" s="116"/>
      <c r="U42" s="14" t="str">
        <f>IF('Logboek zegen'!C25="","",'Logboek zegen'!C25)</f>
        <v/>
      </c>
      <c r="V42" s="17" t="str">
        <f>IF('Logboek staande netten'!F27="","",'Logboek staande netten'!F27)</f>
        <v/>
      </c>
      <c r="W42" s="14" t="str">
        <f>IF('Logboek zegen'!E25="","",'Logboek zegen'!E25)</f>
        <v/>
      </c>
      <c r="X42" s="14" t="str">
        <f>IF('Logboek zegen'!D25="","",'Logboek zegen'!D25)</f>
        <v/>
      </c>
      <c r="Y42" s="115"/>
      <c r="Z42" s="115"/>
      <c r="AA42" s="115"/>
      <c r="AB42" s="117"/>
      <c r="AC42" s="115"/>
      <c r="AD42" s="115"/>
      <c r="AE42" s="115"/>
      <c r="AF42" s="117"/>
      <c r="AG42" s="14" t="s">
        <v>60</v>
      </c>
      <c r="AH42" s="14" t="str">
        <f>IF('Logboek zegen'!F25="","",'Logboek zegen'!F25)</f>
        <v/>
      </c>
      <c r="AI42" s="14" t="str">
        <f>IF(AG42="","",VLOOKUP(AG42,[1]codes!$F$2:$G$7,2,FALSE))</f>
        <v>fpp</v>
      </c>
    </row>
    <row r="43" spans="1:35" x14ac:dyDescent="0.3">
      <c r="A43" s="13" t="str">
        <f>IF('Logboek zegen'!$B$7="","",'Logboek zegen'!$B$7)</f>
        <v/>
      </c>
      <c r="B43" s="14"/>
      <c r="C43" s="13" t="str">
        <f>IF('Logboek zegen'!$B$8="","",'Logboek zegen'!$B$8)</f>
        <v/>
      </c>
      <c r="D43" s="14"/>
      <c r="E43" s="13" t="str">
        <f>IF('Logboek zegen'!$B$9="","",'Logboek zegen'!$B$9)</f>
        <v/>
      </c>
      <c r="F43" s="14"/>
      <c r="G43" s="13" t="str">
        <f>IF('Logboek zegen'!$B$10="","",'Logboek zegen'!$B$10)</f>
        <v/>
      </c>
      <c r="H43" s="14"/>
      <c r="I43" s="13" t="str">
        <f>IF('Logboek zegen'!$B$11="","",'Logboek zegen'!$B$11)</f>
        <v/>
      </c>
      <c r="J43" s="14"/>
      <c r="K43" s="13" t="str">
        <f>IF('Logboek zegen'!$B$12="","",'Logboek zegen'!$B$12)</f>
        <v/>
      </c>
      <c r="L43" s="14"/>
      <c r="M43" s="15" t="s">
        <v>98</v>
      </c>
      <c r="N43" s="114" t="str">
        <f>IF(N42="","",N42)</f>
        <v/>
      </c>
      <c r="O43" s="114" t="str">
        <f t="shared" ref="O43" si="117">IF(O42="","",O42)</f>
        <v/>
      </c>
      <c r="P43" s="114" t="str">
        <f t="shared" ref="P43" si="118">IF(P42="","",P42)</f>
        <v/>
      </c>
      <c r="Q43" s="114" t="str">
        <f t="shared" ref="Q43" si="119">IF(Q42="","",Q42)</f>
        <v/>
      </c>
      <c r="R43" s="115"/>
      <c r="S43" s="115"/>
      <c r="T43" s="116"/>
      <c r="U43" s="114" t="str">
        <f t="shared" ref="U43" si="120">IF(U42="","",U42)</f>
        <v/>
      </c>
      <c r="V43" s="17"/>
      <c r="W43" s="114" t="str">
        <f t="shared" ref="W43" si="121">IF(W42="","",W42)</f>
        <v/>
      </c>
      <c r="X43" s="114" t="str">
        <f t="shared" ref="X43" si="122">IF(X42="","",X42)</f>
        <v/>
      </c>
      <c r="Y43" s="115"/>
      <c r="Z43" s="115"/>
      <c r="AA43" s="115"/>
      <c r="AB43" s="117"/>
      <c r="AC43" s="115"/>
      <c r="AD43" s="115"/>
      <c r="AE43" s="115"/>
      <c r="AF43" s="117"/>
      <c r="AG43" s="14" t="s">
        <v>61</v>
      </c>
      <c r="AH43" s="14" t="str">
        <f>IF('Logboek zegen'!G25="","",'Logboek zegen'!G25)</f>
        <v/>
      </c>
      <c r="AI43" s="14" t="str">
        <f>IF(AG43="","",VLOOKUP(AG43,[1]codes!$F$2:$G$7,2,FALSE))</f>
        <v>fde</v>
      </c>
    </row>
    <row r="44" spans="1:35" x14ac:dyDescent="0.3">
      <c r="A44" s="13" t="str">
        <f>IF('Logboek zegen'!$B$7="","",'Logboek zegen'!$B$7)</f>
        <v/>
      </c>
      <c r="B44" s="14"/>
      <c r="C44" s="13" t="str">
        <f>IF('Logboek zegen'!$B$8="","",'Logboek zegen'!$B$8)</f>
        <v/>
      </c>
      <c r="D44" s="14"/>
      <c r="E44" s="13" t="str">
        <f>IF('Logboek zegen'!$B$9="","",'Logboek zegen'!$B$9)</f>
        <v/>
      </c>
      <c r="F44" s="14"/>
      <c r="G44" s="13" t="str">
        <f>IF('Logboek zegen'!$B$10="","",'Logboek zegen'!$B$10)</f>
        <v/>
      </c>
      <c r="H44" s="14"/>
      <c r="I44" s="13" t="str">
        <f>IF('Logboek zegen'!$B$11="","",'Logboek zegen'!$B$11)</f>
        <v/>
      </c>
      <c r="J44" s="14"/>
      <c r="K44" s="13" t="str">
        <f>IF('Logboek zegen'!$B$12="","",'Logboek zegen'!$B$12)</f>
        <v/>
      </c>
      <c r="L44" s="14"/>
      <c r="M44" s="15" t="s">
        <v>98</v>
      </c>
      <c r="N44" s="114" t="str">
        <f t="shared" ref="N44:Q44" si="123">IF(N42="","",N42)</f>
        <v/>
      </c>
      <c r="O44" s="114" t="str">
        <f t="shared" si="123"/>
        <v/>
      </c>
      <c r="P44" s="114" t="str">
        <f t="shared" si="123"/>
        <v/>
      </c>
      <c r="Q44" s="114" t="str">
        <f t="shared" si="123"/>
        <v/>
      </c>
      <c r="R44" s="115"/>
      <c r="S44" s="115"/>
      <c r="T44" s="116"/>
      <c r="U44" s="114" t="str">
        <f t="shared" ref="U44" si="124">IF(U42="","",U42)</f>
        <v/>
      </c>
      <c r="V44" s="17"/>
      <c r="W44" s="114" t="str">
        <f t="shared" ref="W44:X44" si="125">IF(W42="","",W42)</f>
        <v/>
      </c>
      <c r="X44" s="114" t="str">
        <f t="shared" si="125"/>
        <v/>
      </c>
      <c r="Y44" s="115"/>
      <c r="Z44" s="115"/>
      <c r="AA44" s="115"/>
      <c r="AB44" s="117"/>
      <c r="AC44" s="115"/>
      <c r="AD44" s="115"/>
      <c r="AE44" s="115"/>
      <c r="AF44" s="117"/>
      <c r="AG44" s="14" t="s">
        <v>62</v>
      </c>
      <c r="AH44" s="14" t="str">
        <f>IF('Logboek zegen'!H25="","",'Logboek zegen'!H25)</f>
        <v/>
      </c>
      <c r="AI44" s="14" t="str">
        <f>IF(AG44="","",VLOOKUP(AG44,[1]codes!$F$2:$G$7,2,FALSE))</f>
        <v>fro</v>
      </c>
    </row>
    <row r="45" spans="1:35" x14ac:dyDescent="0.3">
      <c r="A45" s="13" t="str">
        <f>IF('Logboek zegen'!$B$7="","",'Logboek zegen'!$B$7)</f>
        <v/>
      </c>
      <c r="B45" s="14"/>
      <c r="C45" s="13" t="str">
        <f>IF('Logboek zegen'!$B$8="","",'Logboek zegen'!$B$8)</f>
        <v/>
      </c>
      <c r="D45" s="14"/>
      <c r="E45" s="13" t="str">
        <f>IF('Logboek zegen'!$B$9="","",'Logboek zegen'!$B$9)</f>
        <v/>
      </c>
      <c r="F45" s="14"/>
      <c r="G45" s="13" t="str">
        <f>IF('Logboek zegen'!$B$10="","",'Logboek zegen'!$B$10)</f>
        <v/>
      </c>
      <c r="H45" s="14"/>
      <c r="I45" s="13" t="str">
        <f>IF('Logboek zegen'!$B$11="","",'Logboek zegen'!$B$11)</f>
        <v/>
      </c>
      <c r="J45" s="14"/>
      <c r="K45" s="13" t="str">
        <f>IF('Logboek zegen'!$B$12="","",'Logboek zegen'!$B$12)</f>
        <v/>
      </c>
      <c r="L45" s="14"/>
      <c r="M45" s="15" t="s">
        <v>98</v>
      </c>
      <c r="N45" s="114" t="str">
        <f t="shared" ref="N45:Q45" si="126">IF(N42="","",N42)</f>
        <v/>
      </c>
      <c r="O45" s="114" t="str">
        <f t="shared" si="126"/>
        <v/>
      </c>
      <c r="P45" s="114" t="str">
        <f t="shared" si="126"/>
        <v/>
      </c>
      <c r="Q45" s="114" t="str">
        <f t="shared" si="126"/>
        <v/>
      </c>
      <c r="R45" s="115"/>
      <c r="S45" s="115"/>
      <c r="T45" s="116"/>
      <c r="U45" s="114" t="str">
        <f t="shared" ref="U45" si="127">IF(U42="","",U42)</f>
        <v/>
      </c>
      <c r="V45" s="17"/>
      <c r="W45" s="114" t="str">
        <f t="shared" ref="W45:X45" si="128">IF(W42="","",W42)</f>
        <v/>
      </c>
      <c r="X45" s="114" t="str">
        <f t="shared" si="128"/>
        <v/>
      </c>
      <c r="Y45" s="115"/>
      <c r="Z45" s="115"/>
      <c r="AA45" s="115"/>
      <c r="AB45" s="117"/>
      <c r="AC45" s="115"/>
      <c r="AD45" s="115"/>
      <c r="AE45" s="115"/>
      <c r="AF45" s="117"/>
      <c r="AG45" s="14" t="s">
        <v>8</v>
      </c>
      <c r="AH45" s="14" t="str">
        <f>IF('Logboek zegen'!I25="","",'Logboek zegen'!I25)</f>
        <v/>
      </c>
      <c r="AI45" s="14" t="str">
        <f>IF(AG45="","",VLOOKUP(AG45,[1]codes!$F$2:$G$7,2,FALSE))</f>
        <v>fbm</v>
      </c>
    </row>
    <row r="46" spans="1:35" x14ac:dyDescent="0.3">
      <c r="A46" s="13" t="str">
        <f>IF('Logboek zegen'!$B$7="","",'Logboek zegen'!$B$7)</f>
        <v/>
      </c>
      <c r="B46" s="14"/>
      <c r="C46" s="13" t="str">
        <f>IF('Logboek zegen'!$B$8="","",'Logboek zegen'!$B$8)</f>
        <v/>
      </c>
      <c r="D46" s="14"/>
      <c r="E46" s="13" t="str">
        <f>IF('Logboek zegen'!$B$9="","",'Logboek zegen'!$B$9)</f>
        <v/>
      </c>
      <c r="F46" s="14"/>
      <c r="G46" s="13" t="str">
        <f>IF('Logboek zegen'!$B$10="","",'Logboek zegen'!$B$10)</f>
        <v/>
      </c>
      <c r="H46" s="14"/>
      <c r="I46" s="13" t="str">
        <f>IF('Logboek zegen'!$B$11="","",'Logboek zegen'!$B$11)</f>
        <v/>
      </c>
      <c r="J46" s="14"/>
      <c r="K46" s="13" t="str">
        <f>IF('Logboek zegen'!$B$12="","",'Logboek zegen'!$B$12)</f>
        <v/>
      </c>
      <c r="L46" s="14"/>
      <c r="M46" s="15" t="s">
        <v>98</v>
      </c>
      <c r="N46" s="114" t="str">
        <f t="shared" ref="N46:Q46" si="129">IF(N42="","",N42)</f>
        <v/>
      </c>
      <c r="O46" s="114" t="str">
        <f t="shared" si="129"/>
        <v/>
      </c>
      <c r="P46" s="114" t="str">
        <f t="shared" si="129"/>
        <v/>
      </c>
      <c r="Q46" s="114" t="str">
        <f t="shared" si="129"/>
        <v/>
      </c>
      <c r="R46" s="115"/>
      <c r="S46" s="115"/>
      <c r="T46" s="116"/>
      <c r="U46" s="114" t="str">
        <f t="shared" ref="U46" si="130">IF(U42="","",U42)</f>
        <v/>
      </c>
      <c r="V46" s="17"/>
      <c r="W46" s="114" t="str">
        <f t="shared" ref="W46:X46" si="131">IF(W42="","",W42)</f>
        <v/>
      </c>
      <c r="X46" s="114" t="str">
        <f t="shared" si="131"/>
        <v/>
      </c>
      <c r="Y46" s="115"/>
      <c r="Z46" s="115"/>
      <c r="AA46" s="115"/>
      <c r="AB46" s="117"/>
      <c r="AC46" s="115"/>
      <c r="AD46" s="115"/>
      <c r="AE46" s="115"/>
      <c r="AF46" s="117"/>
      <c r="AG46" s="14" t="s">
        <v>9</v>
      </c>
      <c r="AH46" s="14" t="str">
        <f>IF('Logboek zegen'!J25="","",'Logboek zegen'!J25)</f>
        <v/>
      </c>
      <c r="AI46" s="14" t="str">
        <f>IF(AG46="","",VLOOKUP(AG46,[1]codes!$F$2:$G$7,2,FALSE))</f>
        <v>fle</v>
      </c>
    </row>
    <row r="47" spans="1:35" x14ac:dyDescent="0.3">
      <c r="A47" s="13" t="str">
        <f>IF('Logboek zegen'!$B$7="","",'Logboek zegen'!$B$7)</f>
        <v/>
      </c>
      <c r="B47" s="14"/>
      <c r="C47" s="13" t="str">
        <f>IF('Logboek zegen'!$B$8="","",'Logboek zegen'!$B$8)</f>
        <v/>
      </c>
      <c r="D47" s="14"/>
      <c r="E47" s="13" t="str">
        <f>IF('Logboek zegen'!$B$9="","",'Logboek zegen'!$B$9)</f>
        <v/>
      </c>
      <c r="F47" s="14"/>
      <c r="G47" s="13" t="str">
        <f>IF('Logboek zegen'!$B$10="","",'Logboek zegen'!$B$10)</f>
        <v/>
      </c>
      <c r="H47" s="14"/>
      <c r="I47" s="13" t="str">
        <f>IF('Logboek zegen'!$B$11="","",'Logboek zegen'!$B$11)</f>
        <v/>
      </c>
      <c r="J47" s="14"/>
      <c r="K47" s="13" t="str">
        <f>IF('Logboek zegen'!$B$12="","",'Logboek zegen'!$B$12)</f>
        <v/>
      </c>
      <c r="L47" s="14"/>
      <c r="M47" s="15" t="s">
        <v>98</v>
      </c>
      <c r="N47" s="13" t="str">
        <f>IF('Logboek zegen'!A26="","",DAY('Logboek zegen'!A26))</f>
        <v/>
      </c>
      <c r="O47" s="13" t="str">
        <f>IF('Logboek zegen'!A26="","",MONTH('Logboek zegen'!A26))</f>
        <v/>
      </c>
      <c r="P47" s="13" t="str">
        <f>IF('Logboek zegen'!A26="","",YEAR('Logboek zegen'!A26))</f>
        <v/>
      </c>
      <c r="Q47" s="13" t="str">
        <f>IF('Logboek zegen'!B26="","",'Logboek zegen'!B26)</f>
        <v/>
      </c>
      <c r="R47" s="115"/>
      <c r="S47" s="115"/>
      <c r="T47" s="116"/>
      <c r="U47" s="14" t="str">
        <f>IF('Logboek zegen'!C26="","",'Logboek zegen'!C26)</f>
        <v/>
      </c>
      <c r="V47" s="17" t="str">
        <f>IF('Logboek staande netten'!F28="","",'Logboek staande netten'!F28)</f>
        <v/>
      </c>
      <c r="W47" s="14" t="str">
        <f>IF('Logboek zegen'!E26="","",'Logboek zegen'!E26)</f>
        <v/>
      </c>
      <c r="X47" s="14" t="str">
        <f>IF('Logboek zegen'!D26="","",'Logboek zegen'!D26)</f>
        <v/>
      </c>
      <c r="Y47" s="115"/>
      <c r="Z47" s="115"/>
      <c r="AA47" s="115"/>
      <c r="AB47" s="117"/>
      <c r="AC47" s="115"/>
      <c r="AD47" s="115"/>
      <c r="AE47" s="115"/>
      <c r="AF47" s="117"/>
      <c r="AG47" s="14" t="s">
        <v>60</v>
      </c>
      <c r="AH47" s="14" t="str">
        <f>IF('Logboek zegen'!F26="","",'Logboek zegen'!F26)</f>
        <v/>
      </c>
      <c r="AI47" s="14" t="str">
        <f>IF(AG47="","",VLOOKUP(AG47,[1]codes!$F$2:$G$7,2,FALSE))</f>
        <v>fpp</v>
      </c>
    </row>
    <row r="48" spans="1:35" x14ac:dyDescent="0.3">
      <c r="A48" s="13" t="str">
        <f>IF('Logboek zegen'!$B$7="","",'Logboek zegen'!$B$7)</f>
        <v/>
      </c>
      <c r="B48" s="14"/>
      <c r="C48" s="13" t="str">
        <f>IF('Logboek zegen'!$B$8="","",'Logboek zegen'!$B$8)</f>
        <v/>
      </c>
      <c r="D48" s="14"/>
      <c r="E48" s="13" t="str">
        <f>IF('Logboek zegen'!$B$9="","",'Logboek zegen'!$B$9)</f>
        <v/>
      </c>
      <c r="F48" s="14"/>
      <c r="G48" s="13" t="str">
        <f>IF('Logboek zegen'!$B$10="","",'Logboek zegen'!$B$10)</f>
        <v/>
      </c>
      <c r="H48" s="14"/>
      <c r="I48" s="13" t="str">
        <f>IF('Logboek zegen'!$B$11="","",'Logboek zegen'!$B$11)</f>
        <v/>
      </c>
      <c r="J48" s="14"/>
      <c r="K48" s="13" t="str">
        <f>IF('Logboek zegen'!$B$12="","",'Logboek zegen'!$B$12)</f>
        <v/>
      </c>
      <c r="L48" s="14"/>
      <c r="M48" s="15" t="s">
        <v>98</v>
      </c>
      <c r="N48" s="114" t="str">
        <f>IF(N47="","",N47)</f>
        <v/>
      </c>
      <c r="O48" s="114" t="str">
        <f t="shared" ref="O48" si="132">IF(O47="","",O47)</f>
        <v/>
      </c>
      <c r="P48" s="114" t="str">
        <f t="shared" ref="P48" si="133">IF(P47="","",P47)</f>
        <v/>
      </c>
      <c r="Q48" s="114" t="str">
        <f t="shared" ref="Q48" si="134">IF(Q47="","",Q47)</f>
        <v/>
      </c>
      <c r="R48" s="115"/>
      <c r="S48" s="115"/>
      <c r="T48" s="116"/>
      <c r="U48" s="114" t="str">
        <f t="shared" ref="U48" si="135">IF(U47="","",U47)</f>
        <v/>
      </c>
      <c r="V48" s="17"/>
      <c r="W48" s="114" t="str">
        <f t="shared" ref="W48" si="136">IF(W47="","",W47)</f>
        <v/>
      </c>
      <c r="X48" s="114" t="str">
        <f t="shared" ref="X48" si="137">IF(X47="","",X47)</f>
        <v/>
      </c>
      <c r="Y48" s="115"/>
      <c r="Z48" s="115"/>
      <c r="AA48" s="115"/>
      <c r="AB48" s="117"/>
      <c r="AC48" s="115"/>
      <c r="AD48" s="115"/>
      <c r="AE48" s="115"/>
      <c r="AF48" s="117"/>
      <c r="AG48" s="14" t="s">
        <v>61</v>
      </c>
      <c r="AH48" s="14" t="str">
        <f>IF('Logboek zegen'!G26="","",'Logboek zegen'!G26)</f>
        <v/>
      </c>
      <c r="AI48" s="14" t="str">
        <f>IF(AG48="","",VLOOKUP(AG48,[1]codes!$F$2:$G$7,2,FALSE))</f>
        <v>fde</v>
      </c>
    </row>
    <row r="49" spans="1:35" x14ac:dyDescent="0.3">
      <c r="A49" s="13" t="str">
        <f>IF('Logboek zegen'!$B$7="","",'Logboek zegen'!$B$7)</f>
        <v/>
      </c>
      <c r="B49" s="14"/>
      <c r="C49" s="13" t="str">
        <f>IF('Logboek zegen'!$B$8="","",'Logboek zegen'!$B$8)</f>
        <v/>
      </c>
      <c r="D49" s="14"/>
      <c r="E49" s="13" t="str">
        <f>IF('Logboek zegen'!$B$9="","",'Logboek zegen'!$B$9)</f>
        <v/>
      </c>
      <c r="F49" s="14"/>
      <c r="G49" s="13" t="str">
        <f>IF('Logboek zegen'!$B$10="","",'Logboek zegen'!$B$10)</f>
        <v/>
      </c>
      <c r="H49" s="14"/>
      <c r="I49" s="13" t="str">
        <f>IF('Logboek zegen'!$B$11="","",'Logboek zegen'!$B$11)</f>
        <v/>
      </c>
      <c r="J49" s="14"/>
      <c r="K49" s="13" t="str">
        <f>IF('Logboek zegen'!$B$12="","",'Logboek zegen'!$B$12)</f>
        <v/>
      </c>
      <c r="L49" s="14"/>
      <c r="M49" s="15" t="s">
        <v>98</v>
      </c>
      <c r="N49" s="114" t="str">
        <f t="shared" ref="N49:Q49" si="138">IF(N47="","",N47)</f>
        <v/>
      </c>
      <c r="O49" s="114" t="str">
        <f t="shared" si="138"/>
        <v/>
      </c>
      <c r="P49" s="114" t="str">
        <f t="shared" si="138"/>
        <v/>
      </c>
      <c r="Q49" s="114" t="str">
        <f t="shared" si="138"/>
        <v/>
      </c>
      <c r="R49" s="115"/>
      <c r="S49" s="115"/>
      <c r="T49" s="116"/>
      <c r="U49" s="114" t="str">
        <f t="shared" ref="U49" si="139">IF(U47="","",U47)</f>
        <v/>
      </c>
      <c r="V49" s="17"/>
      <c r="W49" s="114" t="str">
        <f t="shared" ref="W49:X49" si="140">IF(W47="","",W47)</f>
        <v/>
      </c>
      <c r="X49" s="114" t="str">
        <f t="shared" si="140"/>
        <v/>
      </c>
      <c r="Y49" s="115"/>
      <c r="Z49" s="115"/>
      <c r="AA49" s="115"/>
      <c r="AB49" s="117"/>
      <c r="AC49" s="115"/>
      <c r="AD49" s="115"/>
      <c r="AE49" s="115"/>
      <c r="AF49" s="117"/>
      <c r="AG49" s="14" t="s">
        <v>62</v>
      </c>
      <c r="AH49" s="14" t="str">
        <f>IF('Logboek zegen'!H26="","",'Logboek zegen'!H26)</f>
        <v/>
      </c>
      <c r="AI49" s="14" t="str">
        <f>IF(AG49="","",VLOOKUP(AG49,[1]codes!$F$2:$G$7,2,FALSE))</f>
        <v>fro</v>
      </c>
    </row>
    <row r="50" spans="1:35" x14ac:dyDescent="0.3">
      <c r="A50" s="13" t="str">
        <f>IF('Logboek zegen'!$B$7="","",'Logboek zegen'!$B$7)</f>
        <v/>
      </c>
      <c r="B50" s="14"/>
      <c r="C50" s="13" t="str">
        <f>IF('Logboek zegen'!$B$8="","",'Logboek zegen'!$B$8)</f>
        <v/>
      </c>
      <c r="D50" s="14"/>
      <c r="E50" s="13" t="str">
        <f>IF('Logboek zegen'!$B$9="","",'Logboek zegen'!$B$9)</f>
        <v/>
      </c>
      <c r="F50" s="14"/>
      <c r="G50" s="13" t="str">
        <f>IF('Logboek zegen'!$B$10="","",'Logboek zegen'!$B$10)</f>
        <v/>
      </c>
      <c r="H50" s="14"/>
      <c r="I50" s="13" t="str">
        <f>IF('Logboek zegen'!$B$11="","",'Logboek zegen'!$B$11)</f>
        <v/>
      </c>
      <c r="J50" s="14"/>
      <c r="K50" s="13" t="str">
        <f>IF('Logboek zegen'!$B$12="","",'Logboek zegen'!$B$12)</f>
        <v/>
      </c>
      <c r="L50" s="14"/>
      <c r="M50" s="15" t="s">
        <v>98</v>
      </c>
      <c r="N50" s="114" t="str">
        <f t="shared" ref="N50:Q50" si="141">IF(N47="","",N47)</f>
        <v/>
      </c>
      <c r="O50" s="114" t="str">
        <f t="shared" si="141"/>
        <v/>
      </c>
      <c r="P50" s="114" t="str">
        <f t="shared" si="141"/>
        <v/>
      </c>
      <c r="Q50" s="114" t="str">
        <f t="shared" si="141"/>
        <v/>
      </c>
      <c r="R50" s="115"/>
      <c r="S50" s="115"/>
      <c r="T50" s="116"/>
      <c r="U50" s="114" t="str">
        <f t="shared" ref="U50" si="142">IF(U47="","",U47)</f>
        <v/>
      </c>
      <c r="V50" s="17"/>
      <c r="W50" s="114" t="str">
        <f t="shared" ref="W50:X50" si="143">IF(W47="","",W47)</f>
        <v/>
      </c>
      <c r="X50" s="114" t="str">
        <f t="shared" si="143"/>
        <v/>
      </c>
      <c r="Y50" s="115"/>
      <c r="Z50" s="115"/>
      <c r="AA50" s="115"/>
      <c r="AB50" s="117"/>
      <c r="AC50" s="115"/>
      <c r="AD50" s="115"/>
      <c r="AE50" s="115"/>
      <c r="AF50" s="117"/>
      <c r="AG50" s="14" t="s">
        <v>8</v>
      </c>
      <c r="AH50" s="14" t="str">
        <f>IF('Logboek zegen'!I26="","",'Logboek zegen'!I26)</f>
        <v/>
      </c>
      <c r="AI50" s="14" t="str">
        <f>IF(AG50="","",VLOOKUP(AG50,[1]codes!$F$2:$G$7,2,FALSE))</f>
        <v>fbm</v>
      </c>
    </row>
    <row r="51" spans="1:35" x14ac:dyDescent="0.3">
      <c r="A51" s="13" t="str">
        <f>IF('Logboek zegen'!$B$7="","",'Logboek zegen'!$B$7)</f>
        <v/>
      </c>
      <c r="B51" s="14"/>
      <c r="C51" s="13" t="str">
        <f>IF('Logboek zegen'!$B$8="","",'Logboek zegen'!$B$8)</f>
        <v/>
      </c>
      <c r="D51" s="14"/>
      <c r="E51" s="13" t="str">
        <f>IF('Logboek zegen'!$B$9="","",'Logboek zegen'!$B$9)</f>
        <v/>
      </c>
      <c r="F51" s="14"/>
      <c r="G51" s="13" t="str">
        <f>IF('Logboek zegen'!$B$10="","",'Logboek zegen'!$B$10)</f>
        <v/>
      </c>
      <c r="H51" s="14"/>
      <c r="I51" s="13" t="str">
        <f>IF('Logboek zegen'!$B$11="","",'Logboek zegen'!$B$11)</f>
        <v/>
      </c>
      <c r="J51" s="14"/>
      <c r="K51" s="13" t="str">
        <f>IF('Logboek zegen'!$B$12="","",'Logboek zegen'!$B$12)</f>
        <v/>
      </c>
      <c r="L51" s="14"/>
      <c r="M51" s="15" t="s">
        <v>98</v>
      </c>
      <c r="N51" s="114" t="str">
        <f t="shared" ref="N51:Q51" si="144">IF(N47="","",N47)</f>
        <v/>
      </c>
      <c r="O51" s="114" t="str">
        <f t="shared" si="144"/>
        <v/>
      </c>
      <c r="P51" s="114" t="str">
        <f t="shared" si="144"/>
        <v/>
      </c>
      <c r="Q51" s="114" t="str">
        <f t="shared" si="144"/>
        <v/>
      </c>
      <c r="R51" s="115"/>
      <c r="S51" s="115"/>
      <c r="T51" s="116"/>
      <c r="U51" s="114" t="str">
        <f t="shared" ref="U51" si="145">IF(U47="","",U47)</f>
        <v/>
      </c>
      <c r="V51" s="17"/>
      <c r="W51" s="114" t="str">
        <f t="shared" ref="W51:X51" si="146">IF(W47="","",W47)</f>
        <v/>
      </c>
      <c r="X51" s="114" t="str">
        <f t="shared" si="146"/>
        <v/>
      </c>
      <c r="Y51" s="115"/>
      <c r="Z51" s="115"/>
      <c r="AA51" s="115"/>
      <c r="AB51" s="117"/>
      <c r="AC51" s="115"/>
      <c r="AD51" s="115"/>
      <c r="AE51" s="115"/>
      <c r="AF51" s="117"/>
      <c r="AG51" s="14" t="s">
        <v>9</v>
      </c>
      <c r="AH51" s="14" t="str">
        <f>IF('Logboek zegen'!J26="","",'Logboek zegen'!J26)</f>
        <v/>
      </c>
      <c r="AI51" s="14" t="str">
        <f>IF(AG51="","",VLOOKUP(AG51,[1]codes!$F$2:$G$7,2,FALSE))</f>
        <v>fle</v>
      </c>
    </row>
    <row r="52" spans="1:35" x14ac:dyDescent="0.3">
      <c r="A52" s="13" t="str">
        <f>IF('Logboek zegen'!$B$7="","",'Logboek zegen'!$B$7)</f>
        <v/>
      </c>
      <c r="B52" s="14"/>
      <c r="C52" s="13" t="str">
        <f>IF('Logboek zegen'!$B$8="","",'Logboek zegen'!$B$8)</f>
        <v/>
      </c>
      <c r="D52" s="14"/>
      <c r="E52" s="13" t="str">
        <f>IF('Logboek zegen'!$B$9="","",'Logboek zegen'!$B$9)</f>
        <v/>
      </c>
      <c r="F52" s="14"/>
      <c r="G52" s="13" t="str">
        <f>IF('Logboek zegen'!$B$10="","",'Logboek zegen'!$B$10)</f>
        <v/>
      </c>
      <c r="H52" s="14"/>
      <c r="I52" s="13" t="str">
        <f>IF('Logboek zegen'!$B$11="","",'Logboek zegen'!$B$11)</f>
        <v/>
      </c>
      <c r="J52" s="14"/>
      <c r="K52" s="13" t="str">
        <f>IF('Logboek zegen'!$B$12="","",'Logboek zegen'!$B$12)</f>
        <v/>
      </c>
      <c r="L52" s="14"/>
      <c r="M52" s="15" t="s">
        <v>98</v>
      </c>
      <c r="N52" s="13" t="str">
        <f>IF('Logboek zegen'!A27="","",DAY('Logboek zegen'!A27))</f>
        <v/>
      </c>
      <c r="O52" s="13" t="str">
        <f>IF('Logboek zegen'!A27="","",MONTH('Logboek zegen'!A27))</f>
        <v/>
      </c>
      <c r="P52" s="13" t="str">
        <f>IF('Logboek zegen'!A27="","",YEAR('Logboek zegen'!A27))</f>
        <v/>
      </c>
      <c r="Q52" s="13" t="str">
        <f>IF('Logboek zegen'!B27="","",'Logboek zegen'!B27)</f>
        <v/>
      </c>
      <c r="R52" s="115"/>
      <c r="S52" s="115"/>
      <c r="T52" s="116"/>
      <c r="U52" s="14" t="str">
        <f>IF('Logboek zegen'!C27="","",'Logboek zegen'!C27)</f>
        <v/>
      </c>
      <c r="V52" s="17" t="str">
        <f>IF('Logboek staande netten'!F29="","",'Logboek staande netten'!F29)</f>
        <v/>
      </c>
      <c r="W52" s="14" t="str">
        <f>IF('Logboek zegen'!E27="","",'Logboek zegen'!E27)</f>
        <v/>
      </c>
      <c r="X52" s="14" t="str">
        <f>IF('Logboek zegen'!D27="","",'Logboek zegen'!D27)</f>
        <v/>
      </c>
      <c r="Y52" s="115"/>
      <c r="Z52" s="115"/>
      <c r="AA52" s="115"/>
      <c r="AB52" s="117"/>
      <c r="AC52" s="115"/>
      <c r="AD52" s="115"/>
      <c r="AE52" s="115"/>
      <c r="AF52" s="117"/>
      <c r="AG52" s="14" t="s">
        <v>60</v>
      </c>
      <c r="AH52" s="14" t="str">
        <f>IF('Logboek zegen'!F27="","",'Logboek zegen'!F27)</f>
        <v/>
      </c>
      <c r="AI52" s="14" t="str">
        <f>IF(AG52="","",VLOOKUP(AG52,[1]codes!$F$2:$G$7,2,FALSE))</f>
        <v>fpp</v>
      </c>
    </row>
    <row r="53" spans="1:35" x14ac:dyDescent="0.3">
      <c r="A53" s="13" t="str">
        <f>IF('Logboek zegen'!$B$7="","",'Logboek zegen'!$B$7)</f>
        <v/>
      </c>
      <c r="B53" s="14"/>
      <c r="C53" s="13" t="str">
        <f>IF('Logboek zegen'!$B$8="","",'Logboek zegen'!$B$8)</f>
        <v/>
      </c>
      <c r="D53" s="14"/>
      <c r="E53" s="13" t="str">
        <f>IF('Logboek zegen'!$B$9="","",'Logboek zegen'!$B$9)</f>
        <v/>
      </c>
      <c r="F53" s="14"/>
      <c r="G53" s="13" t="str">
        <f>IF('Logboek zegen'!$B$10="","",'Logboek zegen'!$B$10)</f>
        <v/>
      </c>
      <c r="H53" s="14"/>
      <c r="I53" s="13" t="str">
        <f>IF('Logboek zegen'!$B$11="","",'Logboek zegen'!$B$11)</f>
        <v/>
      </c>
      <c r="J53" s="14"/>
      <c r="K53" s="13" t="str">
        <f>IF('Logboek zegen'!$B$12="","",'Logboek zegen'!$B$12)</f>
        <v/>
      </c>
      <c r="L53" s="14"/>
      <c r="M53" s="15" t="s">
        <v>98</v>
      </c>
      <c r="N53" s="114" t="str">
        <f>IF(N52="","",N52)</f>
        <v/>
      </c>
      <c r="O53" s="114" t="str">
        <f t="shared" ref="O53" si="147">IF(O52="","",O52)</f>
        <v/>
      </c>
      <c r="P53" s="114" t="str">
        <f t="shared" ref="P53" si="148">IF(P52="","",P52)</f>
        <v/>
      </c>
      <c r="Q53" s="114" t="str">
        <f t="shared" ref="Q53" si="149">IF(Q52="","",Q52)</f>
        <v/>
      </c>
      <c r="R53" s="115"/>
      <c r="S53" s="115"/>
      <c r="T53" s="116"/>
      <c r="U53" s="114" t="str">
        <f t="shared" ref="U53" si="150">IF(U52="","",U52)</f>
        <v/>
      </c>
      <c r="V53" s="17"/>
      <c r="W53" s="114" t="str">
        <f t="shared" ref="W53" si="151">IF(W52="","",W52)</f>
        <v/>
      </c>
      <c r="X53" s="114" t="str">
        <f t="shared" ref="X53" si="152">IF(X52="","",X52)</f>
        <v/>
      </c>
      <c r="Y53" s="115"/>
      <c r="Z53" s="115"/>
      <c r="AA53" s="115"/>
      <c r="AB53" s="117"/>
      <c r="AC53" s="115"/>
      <c r="AD53" s="115"/>
      <c r="AE53" s="115"/>
      <c r="AF53" s="117"/>
      <c r="AG53" s="14" t="s">
        <v>61</v>
      </c>
      <c r="AH53" s="14" t="str">
        <f>IF('Logboek zegen'!G27="","",'Logboek zegen'!G27)</f>
        <v/>
      </c>
      <c r="AI53" s="14" t="str">
        <f>IF(AG53="","",VLOOKUP(AG53,[1]codes!$F$2:$G$7,2,FALSE))</f>
        <v>fde</v>
      </c>
    </row>
    <row r="54" spans="1:35" x14ac:dyDescent="0.3">
      <c r="A54" s="13" t="str">
        <f>IF('Logboek zegen'!$B$7="","",'Logboek zegen'!$B$7)</f>
        <v/>
      </c>
      <c r="B54" s="14"/>
      <c r="C54" s="13" t="str">
        <f>IF('Logboek zegen'!$B$8="","",'Logboek zegen'!$B$8)</f>
        <v/>
      </c>
      <c r="D54" s="14"/>
      <c r="E54" s="13" t="str">
        <f>IF('Logboek zegen'!$B$9="","",'Logboek zegen'!$B$9)</f>
        <v/>
      </c>
      <c r="F54" s="14"/>
      <c r="G54" s="13" t="str">
        <f>IF('Logboek zegen'!$B$10="","",'Logboek zegen'!$B$10)</f>
        <v/>
      </c>
      <c r="H54" s="14"/>
      <c r="I54" s="13" t="str">
        <f>IF('Logboek zegen'!$B$11="","",'Logboek zegen'!$B$11)</f>
        <v/>
      </c>
      <c r="J54" s="14"/>
      <c r="K54" s="13" t="str">
        <f>IF('Logboek zegen'!$B$12="","",'Logboek zegen'!$B$12)</f>
        <v/>
      </c>
      <c r="L54" s="14"/>
      <c r="M54" s="15" t="s">
        <v>98</v>
      </c>
      <c r="N54" s="114" t="str">
        <f t="shared" ref="N54:Q54" si="153">IF(N52="","",N52)</f>
        <v/>
      </c>
      <c r="O54" s="114" t="str">
        <f t="shared" si="153"/>
        <v/>
      </c>
      <c r="P54" s="114" t="str">
        <f t="shared" si="153"/>
        <v/>
      </c>
      <c r="Q54" s="114" t="str">
        <f t="shared" si="153"/>
        <v/>
      </c>
      <c r="R54" s="115"/>
      <c r="S54" s="115"/>
      <c r="T54" s="116"/>
      <c r="U54" s="114" t="str">
        <f t="shared" ref="U54" si="154">IF(U52="","",U52)</f>
        <v/>
      </c>
      <c r="V54" s="17"/>
      <c r="W54" s="114" t="str">
        <f t="shared" ref="W54:X54" si="155">IF(W52="","",W52)</f>
        <v/>
      </c>
      <c r="X54" s="114" t="str">
        <f t="shared" si="155"/>
        <v/>
      </c>
      <c r="Y54" s="115"/>
      <c r="Z54" s="115"/>
      <c r="AA54" s="115"/>
      <c r="AB54" s="117"/>
      <c r="AC54" s="115"/>
      <c r="AD54" s="115"/>
      <c r="AE54" s="115"/>
      <c r="AF54" s="117"/>
      <c r="AG54" s="14" t="s">
        <v>62</v>
      </c>
      <c r="AH54" s="14" t="str">
        <f>IF('Logboek zegen'!H27="","",'Logboek zegen'!H27)</f>
        <v/>
      </c>
      <c r="AI54" s="14" t="str">
        <f>IF(AG54="","",VLOOKUP(AG54,[1]codes!$F$2:$G$7,2,FALSE))</f>
        <v>fro</v>
      </c>
    </row>
    <row r="55" spans="1:35" x14ac:dyDescent="0.3">
      <c r="A55" s="13" t="str">
        <f>IF('Logboek zegen'!$B$7="","",'Logboek zegen'!$B$7)</f>
        <v/>
      </c>
      <c r="B55" s="14"/>
      <c r="C55" s="13" t="str">
        <f>IF('Logboek zegen'!$B$8="","",'Logboek zegen'!$B$8)</f>
        <v/>
      </c>
      <c r="D55" s="14"/>
      <c r="E55" s="13" t="str">
        <f>IF('Logboek zegen'!$B$9="","",'Logboek zegen'!$B$9)</f>
        <v/>
      </c>
      <c r="F55" s="14"/>
      <c r="G55" s="13" t="str">
        <f>IF('Logboek zegen'!$B$10="","",'Logboek zegen'!$B$10)</f>
        <v/>
      </c>
      <c r="H55" s="14"/>
      <c r="I55" s="13" t="str">
        <f>IF('Logboek zegen'!$B$11="","",'Logboek zegen'!$B$11)</f>
        <v/>
      </c>
      <c r="J55" s="14"/>
      <c r="K55" s="13" t="str">
        <f>IF('Logboek zegen'!$B$12="","",'Logboek zegen'!$B$12)</f>
        <v/>
      </c>
      <c r="L55" s="14"/>
      <c r="M55" s="15" t="s">
        <v>98</v>
      </c>
      <c r="N55" s="114" t="str">
        <f t="shared" ref="N55:Q55" si="156">IF(N52="","",N52)</f>
        <v/>
      </c>
      <c r="O55" s="114" t="str">
        <f t="shared" si="156"/>
        <v/>
      </c>
      <c r="P55" s="114" t="str">
        <f t="shared" si="156"/>
        <v/>
      </c>
      <c r="Q55" s="114" t="str">
        <f t="shared" si="156"/>
        <v/>
      </c>
      <c r="R55" s="115"/>
      <c r="S55" s="115"/>
      <c r="T55" s="116"/>
      <c r="U55" s="114" t="str">
        <f t="shared" ref="U55" si="157">IF(U52="","",U52)</f>
        <v/>
      </c>
      <c r="V55" s="17"/>
      <c r="W55" s="114" t="str">
        <f t="shared" ref="W55:X55" si="158">IF(W52="","",W52)</f>
        <v/>
      </c>
      <c r="X55" s="114" t="str">
        <f t="shared" si="158"/>
        <v/>
      </c>
      <c r="Y55" s="115"/>
      <c r="Z55" s="115"/>
      <c r="AA55" s="115"/>
      <c r="AB55" s="117"/>
      <c r="AC55" s="115"/>
      <c r="AD55" s="115"/>
      <c r="AE55" s="115"/>
      <c r="AF55" s="117"/>
      <c r="AG55" s="14" t="s">
        <v>8</v>
      </c>
      <c r="AH55" s="14" t="str">
        <f>IF('Logboek zegen'!I27="","",'Logboek zegen'!I27)</f>
        <v/>
      </c>
      <c r="AI55" s="14" t="str">
        <f>IF(AG55="","",VLOOKUP(AG55,[1]codes!$F$2:$G$7,2,FALSE))</f>
        <v>fbm</v>
      </c>
    </row>
    <row r="56" spans="1:35" x14ac:dyDescent="0.3">
      <c r="A56" s="13" t="str">
        <f>IF('Logboek zegen'!$B$7="","",'Logboek zegen'!$B$7)</f>
        <v/>
      </c>
      <c r="B56" s="14"/>
      <c r="C56" s="13" t="str">
        <f>IF('Logboek zegen'!$B$8="","",'Logboek zegen'!$B$8)</f>
        <v/>
      </c>
      <c r="D56" s="14"/>
      <c r="E56" s="13" t="str">
        <f>IF('Logboek zegen'!$B$9="","",'Logboek zegen'!$B$9)</f>
        <v/>
      </c>
      <c r="F56" s="14"/>
      <c r="G56" s="13" t="str">
        <f>IF('Logboek zegen'!$B$10="","",'Logboek zegen'!$B$10)</f>
        <v/>
      </c>
      <c r="H56" s="14"/>
      <c r="I56" s="13" t="str">
        <f>IF('Logboek zegen'!$B$11="","",'Logboek zegen'!$B$11)</f>
        <v/>
      </c>
      <c r="J56" s="14"/>
      <c r="K56" s="13" t="str">
        <f>IF('Logboek zegen'!$B$12="","",'Logboek zegen'!$B$12)</f>
        <v/>
      </c>
      <c r="L56" s="14"/>
      <c r="M56" s="15" t="s">
        <v>98</v>
      </c>
      <c r="N56" s="114" t="str">
        <f t="shared" ref="N56:Q56" si="159">IF(N52="","",N52)</f>
        <v/>
      </c>
      <c r="O56" s="114" t="str">
        <f t="shared" si="159"/>
        <v/>
      </c>
      <c r="P56" s="114" t="str">
        <f t="shared" si="159"/>
        <v/>
      </c>
      <c r="Q56" s="114" t="str">
        <f t="shared" si="159"/>
        <v/>
      </c>
      <c r="R56" s="115"/>
      <c r="S56" s="115"/>
      <c r="T56" s="116"/>
      <c r="U56" s="114" t="str">
        <f t="shared" ref="U56" si="160">IF(U52="","",U52)</f>
        <v/>
      </c>
      <c r="V56" s="17"/>
      <c r="W56" s="114" t="str">
        <f t="shared" ref="W56:X56" si="161">IF(W52="","",W52)</f>
        <v/>
      </c>
      <c r="X56" s="114" t="str">
        <f t="shared" si="161"/>
        <v/>
      </c>
      <c r="Y56" s="115"/>
      <c r="Z56" s="115"/>
      <c r="AA56" s="115"/>
      <c r="AB56" s="117"/>
      <c r="AC56" s="115"/>
      <c r="AD56" s="115"/>
      <c r="AE56" s="115"/>
      <c r="AF56" s="117"/>
      <c r="AG56" s="14" t="s">
        <v>9</v>
      </c>
      <c r="AH56" s="14" t="str">
        <f>IF('Logboek zegen'!J27="","",'Logboek zegen'!J27)</f>
        <v/>
      </c>
      <c r="AI56" s="14" t="str">
        <f>IF(AG56="","",VLOOKUP(AG56,[1]codes!$F$2:$G$7,2,FALSE))</f>
        <v>fle</v>
      </c>
    </row>
    <row r="57" spans="1:35" x14ac:dyDescent="0.3">
      <c r="A57" s="13" t="str">
        <f>IF('Logboek zegen'!$B$7="","",'Logboek zegen'!$B$7)</f>
        <v/>
      </c>
      <c r="B57" s="14"/>
      <c r="C57" s="13" t="str">
        <f>IF('Logboek zegen'!$B$8="","",'Logboek zegen'!$B$8)</f>
        <v/>
      </c>
      <c r="D57" s="14"/>
      <c r="E57" s="13" t="str">
        <f>IF('Logboek zegen'!$B$9="","",'Logboek zegen'!$B$9)</f>
        <v/>
      </c>
      <c r="F57" s="14"/>
      <c r="G57" s="13" t="str">
        <f>IF('Logboek zegen'!$B$10="","",'Logboek zegen'!$B$10)</f>
        <v/>
      </c>
      <c r="H57" s="14"/>
      <c r="I57" s="13" t="str">
        <f>IF('Logboek zegen'!$B$11="","",'Logboek zegen'!$B$11)</f>
        <v/>
      </c>
      <c r="J57" s="14"/>
      <c r="K57" s="13" t="str">
        <f>IF('Logboek zegen'!$B$12="","",'Logboek zegen'!$B$12)</f>
        <v/>
      </c>
      <c r="L57" s="14"/>
      <c r="M57" s="15" t="s">
        <v>98</v>
      </c>
      <c r="N57" s="13" t="str">
        <f>IF('Logboek zegen'!A28="","",DAY('Logboek zegen'!A28))</f>
        <v/>
      </c>
      <c r="O57" s="13" t="str">
        <f>IF('Logboek zegen'!A28="","",MONTH('Logboek zegen'!A28))</f>
        <v/>
      </c>
      <c r="P57" s="13" t="str">
        <f>IF('Logboek zegen'!A28="","",YEAR('Logboek zegen'!A28))</f>
        <v/>
      </c>
      <c r="Q57" s="13" t="str">
        <f>IF('Logboek zegen'!B28="","",'Logboek zegen'!B28)</f>
        <v/>
      </c>
      <c r="R57" s="115"/>
      <c r="S57" s="115"/>
      <c r="T57" s="116"/>
      <c r="U57" s="14" t="str">
        <f>IF('Logboek zegen'!C28="","",'Logboek zegen'!C28)</f>
        <v/>
      </c>
      <c r="V57" s="17" t="str">
        <f>IF('Logboek staande netten'!F30="","",'Logboek staande netten'!F30)</f>
        <v/>
      </c>
      <c r="W57" s="14" t="str">
        <f>IF('Logboek zegen'!E28="","",'Logboek zegen'!E28)</f>
        <v/>
      </c>
      <c r="X57" s="14" t="str">
        <f>IF('Logboek zegen'!D28="","",'Logboek zegen'!D28)</f>
        <v/>
      </c>
      <c r="Y57" s="115"/>
      <c r="Z57" s="115"/>
      <c r="AA57" s="115"/>
      <c r="AB57" s="117"/>
      <c r="AC57" s="115"/>
      <c r="AD57" s="115"/>
      <c r="AE57" s="115"/>
      <c r="AF57" s="117"/>
      <c r="AG57" s="14" t="s">
        <v>60</v>
      </c>
      <c r="AH57" s="14" t="str">
        <f>IF('Logboek zegen'!F28="","",'Logboek zegen'!F28)</f>
        <v/>
      </c>
      <c r="AI57" s="14" t="str">
        <f>IF(AG57="","",VLOOKUP(AG57,[1]codes!$F$2:$G$7,2,FALSE))</f>
        <v>fpp</v>
      </c>
    </row>
    <row r="58" spans="1:35" x14ac:dyDescent="0.3">
      <c r="A58" s="13" t="str">
        <f>IF('Logboek zegen'!$B$7="","",'Logboek zegen'!$B$7)</f>
        <v/>
      </c>
      <c r="B58" s="14"/>
      <c r="C58" s="13" t="str">
        <f>IF('Logboek zegen'!$B$8="","",'Logboek zegen'!$B$8)</f>
        <v/>
      </c>
      <c r="D58" s="14"/>
      <c r="E58" s="13" t="str">
        <f>IF('Logboek zegen'!$B$9="","",'Logboek zegen'!$B$9)</f>
        <v/>
      </c>
      <c r="F58" s="14"/>
      <c r="G58" s="13" t="str">
        <f>IF('Logboek zegen'!$B$10="","",'Logboek zegen'!$B$10)</f>
        <v/>
      </c>
      <c r="H58" s="14"/>
      <c r="I58" s="13" t="str">
        <f>IF('Logboek zegen'!$B$11="","",'Logboek zegen'!$B$11)</f>
        <v/>
      </c>
      <c r="J58" s="14"/>
      <c r="K58" s="13" t="str">
        <f>IF('Logboek zegen'!$B$12="","",'Logboek zegen'!$B$12)</f>
        <v/>
      </c>
      <c r="L58" s="14"/>
      <c r="M58" s="15" t="s">
        <v>98</v>
      </c>
      <c r="N58" s="114" t="str">
        <f>IF(N57="","",N57)</f>
        <v/>
      </c>
      <c r="O58" s="114" t="str">
        <f t="shared" ref="O58" si="162">IF(O57="","",O57)</f>
        <v/>
      </c>
      <c r="P58" s="114" t="str">
        <f t="shared" ref="P58" si="163">IF(P57="","",P57)</f>
        <v/>
      </c>
      <c r="Q58" s="114" t="str">
        <f t="shared" ref="Q58" si="164">IF(Q57="","",Q57)</f>
        <v/>
      </c>
      <c r="R58" s="115"/>
      <c r="S58" s="115"/>
      <c r="T58" s="116"/>
      <c r="U58" s="114" t="str">
        <f t="shared" ref="U58" si="165">IF(U57="","",U57)</f>
        <v/>
      </c>
      <c r="V58" s="17"/>
      <c r="W58" s="114" t="str">
        <f t="shared" ref="W58" si="166">IF(W57="","",W57)</f>
        <v/>
      </c>
      <c r="X58" s="114" t="str">
        <f t="shared" ref="X58" si="167">IF(X57="","",X57)</f>
        <v/>
      </c>
      <c r="Y58" s="115"/>
      <c r="Z58" s="115"/>
      <c r="AA58" s="115"/>
      <c r="AB58" s="117"/>
      <c r="AC58" s="115"/>
      <c r="AD58" s="115"/>
      <c r="AE58" s="115"/>
      <c r="AF58" s="117"/>
      <c r="AG58" s="14" t="s">
        <v>61</v>
      </c>
      <c r="AH58" s="14" t="str">
        <f>IF('Logboek zegen'!G28="","",'Logboek zegen'!G28)</f>
        <v/>
      </c>
      <c r="AI58" s="14" t="str">
        <f>IF(AG58="","",VLOOKUP(AG58,[1]codes!$F$2:$G$7,2,FALSE))</f>
        <v>fde</v>
      </c>
    </row>
    <row r="59" spans="1:35" x14ac:dyDescent="0.3">
      <c r="A59" s="13" t="str">
        <f>IF('Logboek zegen'!$B$7="","",'Logboek zegen'!$B$7)</f>
        <v/>
      </c>
      <c r="B59" s="14"/>
      <c r="C59" s="13" t="str">
        <f>IF('Logboek zegen'!$B$8="","",'Logboek zegen'!$B$8)</f>
        <v/>
      </c>
      <c r="D59" s="14"/>
      <c r="E59" s="13" t="str">
        <f>IF('Logboek zegen'!$B$9="","",'Logboek zegen'!$B$9)</f>
        <v/>
      </c>
      <c r="F59" s="14"/>
      <c r="G59" s="13" t="str">
        <f>IF('Logboek zegen'!$B$10="","",'Logboek zegen'!$B$10)</f>
        <v/>
      </c>
      <c r="H59" s="14"/>
      <c r="I59" s="13" t="str">
        <f>IF('Logboek zegen'!$B$11="","",'Logboek zegen'!$B$11)</f>
        <v/>
      </c>
      <c r="J59" s="14"/>
      <c r="K59" s="13" t="str">
        <f>IF('Logboek zegen'!$B$12="","",'Logboek zegen'!$B$12)</f>
        <v/>
      </c>
      <c r="L59" s="14"/>
      <c r="M59" s="15" t="s">
        <v>98</v>
      </c>
      <c r="N59" s="114" t="str">
        <f t="shared" ref="N59:Q59" si="168">IF(N57="","",N57)</f>
        <v/>
      </c>
      <c r="O59" s="114" t="str">
        <f t="shared" si="168"/>
        <v/>
      </c>
      <c r="P59" s="114" t="str">
        <f t="shared" si="168"/>
        <v/>
      </c>
      <c r="Q59" s="114" t="str">
        <f t="shared" si="168"/>
        <v/>
      </c>
      <c r="R59" s="115"/>
      <c r="S59" s="115"/>
      <c r="T59" s="116"/>
      <c r="U59" s="114" t="str">
        <f t="shared" ref="U59" si="169">IF(U57="","",U57)</f>
        <v/>
      </c>
      <c r="V59" s="17"/>
      <c r="W59" s="114" t="str">
        <f t="shared" ref="W59:X59" si="170">IF(W57="","",W57)</f>
        <v/>
      </c>
      <c r="X59" s="114" t="str">
        <f t="shared" si="170"/>
        <v/>
      </c>
      <c r="Y59" s="115"/>
      <c r="Z59" s="115"/>
      <c r="AA59" s="115"/>
      <c r="AB59" s="117"/>
      <c r="AC59" s="115"/>
      <c r="AD59" s="115"/>
      <c r="AE59" s="115"/>
      <c r="AF59" s="117"/>
      <c r="AG59" s="14" t="s">
        <v>62</v>
      </c>
      <c r="AH59" s="14" t="str">
        <f>IF('Logboek zegen'!H28="","",'Logboek zegen'!H28)</f>
        <v/>
      </c>
      <c r="AI59" s="14" t="str">
        <f>IF(AG59="","",VLOOKUP(AG59,[1]codes!$F$2:$G$7,2,FALSE))</f>
        <v>fro</v>
      </c>
    </row>
    <row r="60" spans="1:35" x14ac:dyDescent="0.3">
      <c r="A60" s="13" t="str">
        <f>IF('Logboek zegen'!$B$7="","",'Logboek zegen'!$B$7)</f>
        <v/>
      </c>
      <c r="B60" s="14"/>
      <c r="C60" s="13" t="str">
        <f>IF('Logboek zegen'!$B$8="","",'Logboek zegen'!$B$8)</f>
        <v/>
      </c>
      <c r="D60" s="14"/>
      <c r="E60" s="13" t="str">
        <f>IF('Logboek zegen'!$B$9="","",'Logboek zegen'!$B$9)</f>
        <v/>
      </c>
      <c r="F60" s="14"/>
      <c r="G60" s="13" t="str">
        <f>IF('Logboek zegen'!$B$10="","",'Logboek zegen'!$B$10)</f>
        <v/>
      </c>
      <c r="H60" s="14"/>
      <c r="I60" s="13" t="str">
        <f>IF('Logboek zegen'!$B$11="","",'Logboek zegen'!$B$11)</f>
        <v/>
      </c>
      <c r="J60" s="14"/>
      <c r="K60" s="13" t="str">
        <f>IF('Logboek zegen'!$B$12="","",'Logboek zegen'!$B$12)</f>
        <v/>
      </c>
      <c r="L60" s="14"/>
      <c r="M60" s="15" t="s">
        <v>98</v>
      </c>
      <c r="N60" s="114" t="str">
        <f t="shared" ref="N60:Q60" si="171">IF(N57="","",N57)</f>
        <v/>
      </c>
      <c r="O60" s="114" t="str">
        <f t="shared" si="171"/>
        <v/>
      </c>
      <c r="P60" s="114" t="str">
        <f t="shared" si="171"/>
        <v/>
      </c>
      <c r="Q60" s="114" t="str">
        <f t="shared" si="171"/>
        <v/>
      </c>
      <c r="R60" s="115"/>
      <c r="S60" s="115"/>
      <c r="T60" s="116"/>
      <c r="U60" s="114" t="str">
        <f t="shared" ref="U60" si="172">IF(U57="","",U57)</f>
        <v/>
      </c>
      <c r="V60" s="17"/>
      <c r="W60" s="114" t="str">
        <f t="shared" ref="W60:X60" si="173">IF(W57="","",W57)</f>
        <v/>
      </c>
      <c r="X60" s="114" t="str">
        <f t="shared" si="173"/>
        <v/>
      </c>
      <c r="Y60" s="115"/>
      <c r="Z60" s="115"/>
      <c r="AA60" s="115"/>
      <c r="AB60" s="117"/>
      <c r="AC60" s="115"/>
      <c r="AD60" s="115"/>
      <c r="AE60" s="115"/>
      <c r="AF60" s="117"/>
      <c r="AG60" s="14" t="s">
        <v>8</v>
      </c>
      <c r="AH60" s="14" t="str">
        <f>IF('Logboek zegen'!I28="","",'Logboek zegen'!I28)</f>
        <v/>
      </c>
      <c r="AI60" s="14" t="str">
        <f>IF(AG60="","",VLOOKUP(AG60,[1]codes!$F$2:$G$7,2,FALSE))</f>
        <v>fbm</v>
      </c>
    </row>
    <row r="61" spans="1:35" x14ac:dyDescent="0.3">
      <c r="A61" s="13" t="str">
        <f>IF('Logboek zegen'!$B$7="","",'Logboek zegen'!$B$7)</f>
        <v/>
      </c>
      <c r="B61" s="14"/>
      <c r="C61" s="13" t="str">
        <f>IF('Logboek zegen'!$B$8="","",'Logboek zegen'!$B$8)</f>
        <v/>
      </c>
      <c r="D61" s="14"/>
      <c r="E61" s="13" t="str">
        <f>IF('Logboek zegen'!$B$9="","",'Logboek zegen'!$B$9)</f>
        <v/>
      </c>
      <c r="F61" s="14"/>
      <c r="G61" s="13" t="str">
        <f>IF('Logboek zegen'!$B$10="","",'Logboek zegen'!$B$10)</f>
        <v/>
      </c>
      <c r="H61" s="14"/>
      <c r="I61" s="13" t="str">
        <f>IF('Logboek zegen'!$B$11="","",'Logboek zegen'!$B$11)</f>
        <v/>
      </c>
      <c r="J61" s="14"/>
      <c r="K61" s="13" t="str">
        <f>IF('Logboek zegen'!$B$12="","",'Logboek zegen'!$B$12)</f>
        <v/>
      </c>
      <c r="L61" s="14"/>
      <c r="M61" s="15" t="s">
        <v>98</v>
      </c>
      <c r="N61" s="114" t="str">
        <f t="shared" ref="N61:Q61" si="174">IF(N57="","",N57)</f>
        <v/>
      </c>
      <c r="O61" s="114" t="str">
        <f t="shared" si="174"/>
        <v/>
      </c>
      <c r="P61" s="114" t="str">
        <f t="shared" si="174"/>
        <v/>
      </c>
      <c r="Q61" s="114" t="str">
        <f t="shared" si="174"/>
        <v/>
      </c>
      <c r="R61" s="115"/>
      <c r="S61" s="115"/>
      <c r="T61" s="116"/>
      <c r="U61" s="114" t="str">
        <f t="shared" ref="U61" si="175">IF(U57="","",U57)</f>
        <v/>
      </c>
      <c r="V61" s="17"/>
      <c r="W61" s="114" t="str">
        <f t="shared" ref="W61:X61" si="176">IF(W57="","",W57)</f>
        <v/>
      </c>
      <c r="X61" s="114" t="str">
        <f t="shared" si="176"/>
        <v/>
      </c>
      <c r="Y61" s="115"/>
      <c r="Z61" s="115"/>
      <c r="AA61" s="115"/>
      <c r="AB61" s="117"/>
      <c r="AC61" s="115"/>
      <c r="AD61" s="115"/>
      <c r="AE61" s="115"/>
      <c r="AF61" s="117"/>
      <c r="AG61" s="14" t="s">
        <v>9</v>
      </c>
      <c r="AH61" s="14" t="str">
        <f>IF('Logboek zegen'!J28="","",'Logboek zegen'!J28)</f>
        <v/>
      </c>
      <c r="AI61" s="14" t="str">
        <f>IF(AG61="","",VLOOKUP(AG61,[1]codes!$F$2:$G$7,2,FALSE))</f>
        <v>fle</v>
      </c>
    </row>
    <row r="62" spans="1:35" x14ac:dyDescent="0.3">
      <c r="A62" s="13" t="str">
        <f>IF('Logboek zegen'!$B$7="","",'Logboek zegen'!$B$7)</f>
        <v/>
      </c>
      <c r="B62" s="14"/>
      <c r="C62" s="13" t="str">
        <f>IF('Logboek zegen'!$B$8="","",'Logboek zegen'!$B$8)</f>
        <v/>
      </c>
      <c r="D62" s="14"/>
      <c r="E62" s="13" t="str">
        <f>IF('Logboek zegen'!$B$9="","",'Logboek zegen'!$B$9)</f>
        <v/>
      </c>
      <c r="F62" s="14"/>
      <c r="G62" s="13" t="str">
        <f>IF('Logboek zegen'!$B$10="","",'Logboek zegen'!$B$10)</f>
        <v/>
      </c>
      <c r="H62" s="14"/>
      <c r="I62" s="13" t="str">
        <f>IF('Logboek zegen'!$B$11="","",'Logboek zegen'!$B$11)</f>
        <v/>
      </c>
      <c r="J62" s="14"/>
      <c r="K62" s="13" t="str">
        <f>IF('Logboek zegen'!$B$12="","",'Logboek zegen'!$B$12)</f>
        <v/>
      </c>
      <c r="L62" s="14"/>
      <c r="M62" s="15" t="s">
        <v>98</v>
      </c>
      <c r="N62" s="13" t="str">
        <f>IF('Logboek zegen'!A29="","",DAY('Logboek zegen'!A29))</f>
        <v/>
      </c>
      <c r="O62" s="13" t="str">
        <f>IF('Logboek zegen'!A29="","",MONTH('Logboek zegen'!A29))</f>
        <v/>
      </c>
      <c r="P62" s="13" t="str">
        <f>IF('Logboek zegen'!A29="","",YEAR('Logboek zegen'!A29))</f>
        <v/>
      </c>
      <c r="Q62" s="13" t="str">
        <f>IF('Logboek zegen'!B29="","",'Logboek zegen'!B29)</f>
        <v/>
      </c>
      <c r="R62" s="115"/>
      <c r="S62" s="115"/>
      <c r="T62" s="116"/>
      <c r="U62" s="14" t="str">
        <f>IF('Logboek zegen'!C29="","",'Logboek zegen'!C29)</f>
        <v/>
      </c>
      <c r="V62" s="17" t="str">
        <f>IF('Logboek staande netten'!F31="","",'Logboek staande netten'!F31)</f>
        <v/>
      </c>
      <c r="W62" s="14" t="str">
        <f>IF('Logboek zegen'!E29="","",'Logboek zegen'!E29)</f>
        <v/>
      </c>
      <c r="X62" s="14" t="str">
        <f>IF('Logboek zegen'!D29="","",'Logboek zegen'!D29)</f>
        <v/>
      </c>
      <c r="Y62" s="115"/>
      <c r="Z62" s="115"/>
      <c r="AA62" s="115"/>
      <c r="AB62" s="117"/>
      <c r="AC62" s="115"/>
      <c r="AD62" s="115"/>
      <c r="AE62" s="115"/>
      <c r="AF62" s="117"/>
      <c r="AG62" s="14" t="s">
        <v>60</v>
      </c>
      <c r="AH62" s="14" t="str">
        <f>IF('Logboek zegen'!F29="","",'Logboek zegen'!F29)</f>
        <v/>
      </c>
      <c r="AI62" s="14" t="str">
        <f>IF(AG62="","",VLOOKUP(AG62,[1]codes!$F$2:$G$7,2,FALSE))</f>
        <v>fpp</v>
      </c>
    </row>
    <row r="63" spans="1:35" x14ac:dyDescent="0.3">
      <c r="A63" s="13" t="str">
        <f>IF('Logboek zegen'!$B$7="","",'Logboek zegen'!$B$7)</f>
        <v/>
      </c>
      <c r="B63" s="14"/>
      <c r="C63" s="13" t="str">
        <f>IF('Logboek zegen'!$B$8="","",'Logboek zegen'!$B$8)</f>
        <v/>
      </c>
      <c r="D63" s="14"/>
      <c r="E63" s="13" t="str">
        <f>IF('Logboek zegen'!$B$9="","",'Logboek zegen'!$B$9)</f>
        <v/>
      </c>
      <c r="F63" s="14"/>
      <c r="G63" s="13" t="str">
        <f>IF('Logboek zegen'!$B$10="","",'Logboek zegen'!$B$10)</f>
        <v/>
      </c>
      <c r="H63" s="14"/>
      <c r="I63" s="13" t="str">
        <f>IF('Logboek zegen'!$B$11="","",'Logboek zegen'!$B$11)</f>
        <v/>
      </c>
      <c r="J63" s="14"/>
      <c r="K63" s="13" t="str">
        <f>IF('Logboek zegen'!$B$12="","",'Logboek zegen'!$B$12)</f>
        <v/>
      </c>
      <c r="L63" s="14"/>
      <c r="M63" s="15" t="s">
        <v>98</v>
      </c>
      <c r="N63" s="114" t="str">
        <f>IF(N62="","",N62)</f>
        <v/>
      </c>
      <c r="O63" s="114" t="str">
        <f t="shared" ref="O63" si="177">IF(O62="","",O62)</f>
        <v/>
      </c>
      <c r="P63" s="114" t="str">
        <f t="shared" ref="P63" si="178">IF(P62="","",P62)</f>
        <v/>
      </c>
      <c r="Q63" s="114" t="str">
        <f t="shared" ref="Q63" si="179">IF(Q62="","",Q62)</f>
        <v/>
      </c>
      <c r="R63" s="115"/>
      <c r="S63" s="115"/>
      <c r="T63" s="116"/>
      <c r="U63" s="114" t="str">
        <f t="shared" ref="U63" si="180">IF(U62="","",U62)</f>
        <v/>
      </c>
      <c r="V63" s="17"/>
      <c r="W63" s="114" t="str">
        <f t="shared" ref="W63" si="181">IF(W62="","",W62)</f>
        <v/>
      </c>
      <c r="X63" s="114" t="str">
        <f t="shared" ref="X63" si="182">IF(X62="","",X62)</f>
        <v/>
      </c>
      <c r="Y63" s="115"/>
      <c r="Z63" s="115"/>
      <c r="AA63" s="115"/>
      <c r="AB63" s="117"/>
      <c r="AC63" s="115"/>
      <c r="AD63" s="115"/>
      <c r="AE63" s="115"/>
      <c r="AF63" s="117"/>
      <c r="AG63" s="14" t="s">
        <v>61</v>
      </c>
      <c r="AH63" s="14" t="str">
        <f>IF('Logboek zegen'!G29="","",'Logboek zegen'!G29)</f>
        <v/>
      </c>
      <c r="AI63" s="14" t="str">
        <f>IF(AG63="","",VLOOKUP(AG63,[1]codes!$F$2:$G$7,2,FALSE))</f>
        <v>fde</v>
      </c>
    </row>
    <row r="64" spans="1:35" x14ac:dyDescent="0.3">
      <c r="A64" s="13" t="str">
        <f>IF('Logboek zegen'!$B$7="","",'Logboek zegen'!$B$7)</f>
        <v/>
      </c>
      <c r="B64" s="14"/>
      <c r="C64" s="13" t="str">
        <f>IF('Logboek zegen'!$B$8="","",'Logboek zegen'!$B$8)</f>
        <v/>
      </c>
      <c r="D64" s="14"/>
      <c r="E64" s="13" t="str">
        <f>IF('Logboek zegen'!$B$9="","",'Logboek zegen'!$B$9)</f>
        <v/>
      </c>
      <c r="F64" s="14"/>
      <c r="G64" s="13" t="str">
        <f>IF('Logboek zegen'!$B$10="","",'Logboek zegen'!$B$10)</f>
        <v/>
      </c>
      <c r="H64" s="14"/>
      <c r="I64" s="13" t="str">
        <f>IF('Logboek zegen'!$B$11="","",'Logboek zegen'!$B$11)</f>
        <v/>
      </c>
      <c r="J64" s="14"/>
      <c r="K64" s="13" t="str">
        <f>IF('Logboek zegen'!$B$12="","",'Logboek zegen'!$B$12)</f>
        <v/>
      </c>
      <c r="L64" s="14"/>
      <c r="M64" s="15" t="s">
        <v>98</v>
      </c>
      <c r="N64" s="114" t="str">
        <f t="shared" ref="N64:Q64" si="183">IF(N62="","",N62)</f>
        <v/>
      </c>
      <c r="O64" s="114" t="str">
        <f t="shared" si="183"/>
        <v/>
      </c>
      <c r="P64" s="114" t="str">
        <f t="shared" si="183"/>
        <v/>
      </c>
      <c r="Q64" s="114" t="str">
        <f t="shared" si="183"/>
        <v/>
      </c>
      <c r="R64" s="115"/>
      <c r="S64" s="115"/>
      <c r="T64" s="116"/>
      <c r="U64" s="114" t="str">
        <f t="shared" ref="U64" si="184">IF(U62="","",U62)</f>
        <v/>
      </c>
      <c r="V64" s="17"/>
      <c r="W64" s="114" t="str">
        <f t="shared" ref="W64:X64" si="185">IF(W62="","",W62)</f>
        <v/>
      </c>
      <c r="X64" s="114" t="str">
        <f t="shared" si="185"/>
        <v/>
      </c>
      <c r="Y64" s="115"/>
      <c r="Z64" s="115"/>
      <c r="AA64" s="115"/>
      <c r="AB64" s="117"/>
      <c r="AC64" s="115"/>
      <c r="AD64" s="115"/>
      <c r="AE64" s="115"/>
      <c r="AF64" s="117"/>
      <c r="AG64" s="14" t="s">
        <v>62</v>
      </c>
      <c r="AH64" s="14" t="str">
        <f>IF('Logboek zegen'!H29="","",'Logboek zegen'!H29)</f>
        <v/>
      </c>
      <c r="AI64" s="14" t="str">
        <f>IF(AG64="","",VLOOKUP(AG64,[1]codes!$F$2:$G$7,2,FALSE))</f>
        <v>fro</v>
      </c>
    </row>
    <row r="65" spans="1:35" x14ac:dyDescent="0.3">
      <c r="A65" s="13" t="str">
        <f>IF('Logboek zegen'!$B$7="","",'Logboek zegen'!$B$7)</f>
        <v/>
      </c>
      <c r="B65" s="14"/>
      <c r="C65" s="13" t="str">
        <f>IF('Logboek zegen'!$B$8="","",'Logboek zegen'!$B$8)</f>
        <v/>
      </c>
      <c r="D65" s="14"/>
      <c r="E65" s="13" t="str">
        <f>IF('Logboek zegen'!$B$9="","",'Logboek zegen'!$B$9)</f>
        <v/>
      </c>
      <c r="F65" s="14"/>
      <c r="G65" s="13" t="str">
        <f>IF('Logboek zegen'!$B$10="","",'Logboek zegen'!$B$10)</f>
        <v/>
      </c>
      <c r="H65" s="14"/>
      <c r="I65" s="13" t="str">
        <f>IF('Logboek zegen'!$B$11="","",'Logboek zegen'!$B$11)</f>
        <v/>
      </c>
      <c r="J65" s="14"/>
      <c r="K65" s="13" t="str">
        <f>IF('Logboek zegen'!$B$12="","",'Logboek zegen'!$B$12)</f>
        <v/>
      </c>
      <c r="L65" s="14"/>
      <c r="M65" s="15" t="s">
        <v>98</v>
      </c>
      <c r="N65" s="114" t="str">
        <f t="shared" ref="N65:Q65" si="186">IF(N62="","",N62)</f>
        <v/>
      </c>
      <c r="O65" s="114" t="str">
        <f t="shared" si="186"/>
        <v/>
      </c>
      <c r="P65" s="114" t="str">
        <f t="shared" si="186"/>
        <v/>
      </c>
      <c r="Q65" s="114" t="str">
        <f t="shared" si="186"/>
        <v/>
      </c>
      <c r="R65" s="115"/>
      <c r="S65" s="115"/>
      <c r="T65" s="116"/>
      <c r="U65" s="114" t="str">
        <f t="shared" ref="U65" si="187">IF(U62="","",U62)</f>
        <v/>
      </c>
      <c r="V65" s="17"/>
      <c r="W65" s="114" t="str">
        <f t="shared" ref="W65:X65" si="188">IF(W62="","",W62)</f>
        <v/>
      </c>
      <c r="X65" s="114" t="str">
        <f t="shared" si="188"/>
        <v/>
      </c>
      <c r="Y65" s="115"/>
      <c r="Z65" s="115"/>
      <c r="AA65" s="115"/>
      <c r="AB65" s="117"/>
      <c r="AC65" s="115"/>
      <c r="AD65" s="115"/>
      <c r="AE65" s="115"/>
      <c r="AF65" s="117"/>
      <c r="AG65" s="14" t="s">
        <v>8</v>
      </c>
      <c r="AH65" s="14" t="str">
        <f>IF('Logboek zegen'!I29="","",'Logboek zegen'!I29)</f>
        <v/>
      </c>
      <c r="AI65" s="14" t="str">
        <f>IF(AG65="","",VLOOKUP(AG65,[1]codes!$F$2:$G$7,2,FALSE))</f>
        <v>fbm</v>
      </c>
    </row>
    <row r="66" spans="1:35" x14ac:dyDescent="0.3">
      <c r="A66" s="13" t="str">
        <f>IF('Logboek zegen'!$B$7="","",'Logboek zegen'!$B$7)</f>
        <v/>
      </c>
      <c r="B66" s="14"/>
      <c r="C66" s="13" t="str">
        <f>IF('Logboek zegen'!$B$8="","",'Logboek zegen'!$B$8)</f>
        <v/>
      </c>
      <c r="D66" s="14"/>
      <c r="E66" s="13" t="str">
        <f>IF('Logboek zegen'!$B$9="","",'Logboek zegen'!$B$9)</f>
        <v/>
      </c>
      <c r="F66" s="14"/>
      <c r="G66" s="13" t="str">
        <f>IF('Logboek zegen'!$B$10="","",'Logboek zegen'!$B$10)</f>
        <v/>
      </c>
      <c r="H66" s="14"/>
      <c r="I66" s="13" t="str">
        <f>IF('Logboek zegen'!$B$11="","",'Logboek zegen'!$B$11)</f>
        <v/>
      </c>
      <c r="J66" s="14"/>
      <c r="K66" s="13" t="str">
        <f>IF('Logboek zegen'!$B$12="","",'Logboek zegen'!$B$12)</f>
        <v/>
      </c>
      <c r="L66" s="14"/>
      <c r="M66" s="15" t="s">
        <v>98</v>
      </c>
      <c r="N66" s="114" t="str">
        <f t="shared" ref="N66:Q66" si="189">IF(N62="","",N62)</f>
        <v/>
      </c>
      <c r="O66" s="114" t="str">
        <f t="shared" si="189"/>
        <v/>
      </c>
      <c r="P66" s="114" t="str">
        <f t="shared" si="189"/>
        <v/>
      </c>
      <c r="Q66" s="114" t="str">
        <f t="shared" si="189"/>
        <v/>
      </c>
      <c r="R66" s="115"/>
      <c r="S66" s="115"/>
      <c r="T66" s="116"/>
      <c r="U66" s="114" t="str">
        <f t="shared" ref="U66" si="190">IF(U62="","",U62)</f>
        <v/>
      </c>
      <c r="V66" s="17"/>
      <c r="W66" s="114" t="str">
        <f t="shared" ref="W66:X66" si="191">IF(W62="","",W62)</f>
        <v/>
      </c>
      <c r="X66" s="114" t="str">
        <f t="shared" si="191"/>
        <v/>
      </c>
      <c r="Y66" s="115"/>
      <c r="Z66" s="115"/>
      <c r="AA66" s="115"/>
      <c r="AB66" s="117"/>
      <c r="AC66" s="115"/>
      <c r="AD66" s="115"/>
      <c r="AE66" s="115"/>
      <c r="AF66" s="117"/>
      <c r="AG66" s="14" t="s">
        <v>9</v>
      </c>
      <c r="AH66" s="14" t="str">
        <f>IF('Logboek zegen'!J29="","",'Logboek zegen'!J29)</f>
        <v/>
      </c>
      <c r="AI66" s="14" t="str">
        <f>IF(AG66="","",VLOOKUP(AG66,[1]codes!$F$2:$G$7,2,FALSE))</f>
        <v>fle</v>
      </c>
    </row>
    <row r="67" spans="1:35" x14ac:dyDescent="0.3">
      <c r="A67" s="13" t="str">
        <f>IF('Logboek zegen'!$B$7="","",'Logboek zegen'!$B$7)</f>
        <v/>
      </c>
      <c r="B67" s="14"/>
      <c r="C67" s="13" t="str">
        <f>IF('Logboek zegen'!$B$8="","",'Logboek zegen'!$B$8)</f>
        <v/>
      </c>
      <c r="D67" s="14"/>
      <c r="E67" s="13" t="str">
        <f>IF('Logboek zegen'!$B$9="","",'Logboek zegen'!$B$9)</f>
        <v/>
      </c>
      <c r="F67" s="14"/>
      <c r="G67" s="13" t="str">
        <f>IF('Logboek zegen'!$B$10="","",'Logboek zegen'!$B$10)</f>
        <v/>
      </c>
      <c r="H67" s="14"/>
      <c r="I67" s="13" t="str">
        <f>IF('Logboek zegen'!$B$11="","",'Logboek zegen'!$B$11)</f>
        <v/>
      </c>
      <c r="J67" s="14"/>
      <c r="K67" s="13" t="str">
        <f>IF('Logboek zegen'!$B$12="","",'Logboek zegen'!$B$12)</f>
        <v/>
      </c>
      <c r="L67" s="14"/>
      <c r="M67" s="15" t="s">
        <v>98</v>
      </c>
      <c r="N67" s="13" t="str">
        <f>IF('Logboek zegen'!A30="","",DAY('Logboek zegen'!A30))</f>
        <v/>
      </c>
      <c r="O67" s="13" t="str">
        <f>IF('Logboek zegen'!A30="","",MONTH('Logboek zegen'!A30))</f>
        <v/>
      </c>
      <c r="P67" s="13" t="str">
        <f>IF('Logboek zegen'!A30="","",YEAR('Logboek zegen'!A30))</f>
        <v/>
      </c>
      <c r="Q67" s="13" t="str">
        <f>IF('Logboek zegen'!B30="","",'Logboek zegen'!B30)</f>
        <v/>
      </c>
      <c r="R67" s="115"/>
      <c r="S67" s="115"/>
      <c r="T67" s="116"/>
      <c r="U67" s="14" t="str">
        <f>IF('Logboek zegen'!C30="","",'Logboek zegen'!C30)</f>
        <v/>
      </c>
      <c r="V67" s="17" t="str">
        <f>IF('Logboek staande netten'!F33="","",'Logboek staande netten'!F33)</f>
        <v/>
      </c>
      <c r="W67" s="14" t="str">
        <f>IF('Logboek zegen'!E30="","",'Logboek zegen'!E30)</f>
        <v/>
      </c>
      <c r="X67" s="14" t="str">
        <f>IF('Logboek zegen'!D30="","",'Logboek zegen'!D30)</f>
        <v/>
      </c>
      <c r="Y67" s="115"/>
      <c r="Z67" s="115"/>
      <c r="AA67" s="115"/>
      <c r="AB67" s="117"/>
      <c r="AC67" s="115"/>
      <c r="AD67" s="115"/>
      <c r="AE67" s="115"/>
      <c r="AF67" s="117"/>
      <c r="AG67" s="14" t="s">
        <v>60</v>
      </c>
      <c r="AH67" s="14" t="str">
        <f>IF('Logboek zegen'!F30="","",'Logboek zegen'!F30)</f>
        <v/>
      </c>
      <c r="AI67" s="14" t="str">
        <f>IF(AG67="","",VLOOKUP(AG67,[1]codes!$F$2:$G$7,2,FALSE))</f>
        <v>fpp</v>
      </c>
    </row>
    <row r="68" spans="1:35" x14ac:dyDescent="0.3">
      <c r="A68" s="13" t="str">
        <f>IF('Logboek zegen'!$B$7="","",'Logboek zegen'!$B$7)</f>
        <v/>
      </c>
      <c r="B68" s="14"/>
      <c r="C68" s="13" t="str">
        <f>IF('Logboek zegen'!$B$8="","",'Logboek zegen'!$B$8)</f>
        <v/>
      </c>
      <c r="D68" s="14"/>
      <c r="E68" s="13" t="str">
        <f>IF('Logboek zegen'!$B$9="","",'Logboek zegen'!$B$9)</f>
        <v/>
      </c>
      <c r="F68" s="14"/>
      <c r="G68" s="13" t="str">
        <f>IF('Logboek zegen'!$B$10="","",'Logboek zegen'!$B$10)</f>
        <v/>
      </c>
      <c r="H68" s="14"/>
      <c r="I68" s="13" t="str">
        <f>IF('Logboek zegen'!$B$11="","",'Logboek zegen'!$B$11)</f>
        <v/>
      </c>
      <c r="J68" s="14"/>
      <c r="K68" s="13" t="str">
        <f>IF('Logboek zegen'!$B$12="","",'Logboek zegen'!$B$12)</f>
        <v/>
      </c>
      <c r="L68" s="14"/>
      <c r="M68" s="15" t="s">
        <v>98</v>
      </c>
      <c r="N68" s="114" t="str">
        <f>IF(N67="","",N67)</f>
        <v/>
      </c>
      <c r="O68" s="114" t="str">
        <f t="shared" ref="O68" si="192">IF(O67="","",O67)</f>
        <v/>
      </c>
      <c r="P68" s="114" t="str">
        <f t="shared" ref="P68" si="193">IF(P67="","",P67)</f>
        <v/>
      </c>
      <c r="Q68" s="114" t="str">
        <f t="shared" ref="Q68" si="194">IF(Q67="","",Q67)</f>
        <v/>
      </c>
      <c r="R68" s="115"/>
      <c r="S68" s="115"/>
      <c r="T68" s="116"/>
      <c r="U68" s="114" t="str">
        <f t="shared" ref="U68" si="195">IF(U67="","",U67)</f>
        <v/>
      </c>
      <c r="V68" s="17"/>
      <c r="W68" s="114" t="str">
        <f t="shared" ref="W68" si="196">IF(W67="","",W67)</f>
        <v/>
      </c>
      <c r="X68" s="114" t="str">
        <f t="shared" ref="X68" si="197">IF(X67="","",X67)</f>
        <v/>
      </c>
      <c r="Y68" s="115"/>
      <c r="Z68" s="115"/>
      <c r="AA68" s="115"/>
      <c r="AB68" s="117"/>
      <c r="AC68" s="115"/>
      <c r="AD68" s="115"/>
      <c r="AE68" s="115"/>
      <c r="AF68" s="117"/>
      <c r="AG68" s="14" t="s">
        <v>61</v>
      </c>
      <c r="AH68" s="14" t="str">
        <f>IF('Logboek zegen'!G30="","",'Logboek zegen'!G30)</f>
        <v/>
      </c>
      <c r="AI68" s="14" t="str">
        <f>IF(AG68="","",VLOOKUP(AG68,[1]codes!$F$2:$G$7,2,FALSE))</f>
        <v>fde</v>
      </c>
    </row>
    <row r="69" spans="1:35" x14ac:dyDescent="0.3">
      <c r="A69" s="13" t="str">
        <f>IF('Logboek zegen'!$B$7="","",'Logboek zegen'!$B$7)</f>
        <v/>
      </c>
      <c r="B69" s="14"/>
      <c r="C69" s="13" t="str">
        <f>IF('Logboek zegen'!$B$8="","",'Logboek zegen'!$B$8)</f>
        <v/>
      </c>
      <c r="D69" s="14"/>
      <c r="E69" s="13" t="str">
        <f>IF('Logboek zegen'!$B$9="","",'Logboek zegen'!$B$9)</f>
        <v/>
      </c>
      <c r="F69" s="14"/>
      <c r="G69" s="13" t="str">
        <f>IF('Logboek zegen'!$B$10="","",'Logboek zegen'!$B$10)</f>
        <v/>
      </c>
      <c r="H69" s="14"/>
      <c r="I69" s="13" t="str">
        <f>IF('Logboek zegen'!$B$11="","",'Logboek zegen'!$B$11)</f>
        <v/>
      </c>
      <c r="J69" s="14"/>
      <c r="K69" s="13" t="str">
        <f>IF('Logboek zegen'!$B$12="","",'Logboek zegen'!$B$12)</f>
        <v/>
      </c>
      <c r="L69" s="14"/>
      <c r="M69" s="15" t="s">
        <v>98</v>
      </c>
      <c r="N69" s="114" t="str">
        <f t="shared" ref="N69:Q69" si="198">IF(N67="","",N67)</f>
        <v/>
      </c>
      <c r="O69" s="114" t="str">
        <f t="shared" si="198"/>
        <v/>
      </c>
      <c r="P69" s="114" t="str">
        <f t="shared" si="198"/>
        <v/>
      </c>
      <c r="Q69" s="114" t="str">
        <f t="shared" si="198"/>
        <v/>
      </c>
      <c r="R69" s="115"/>
      <c r="S69" s="115"/>
      <c r="T69" s="116"/>
      <c r="U69" s="114" t="str">
        <f t="shared" ref="U69" si="199">IF(U67="","",U67)</f>
        <v/>
      </c>
      <c r="V69" s="17"/>
      <c r="W69" s="114" t="str">
        <f t="shared" ref="W69:X69" si="200">IF(W67="","",W67)</f>
        <v/>
      </c>
      <c r="X69" s="114" t="str">
        <f t="shared" si="200"/>
        <v/>
      </c>
      <c r="Y69" s="115"/>
      <c r="Z69" s="115"/>
      <c r="AA69" s="115"/>
      <c r="AB69" s="117"/>
      <c r="AC69" s="115"/>
      <c r="AD69" s="115"/>
      <c r="AE69" s="115"/>
      <c r="AF69" s="117"/>
      <c r="AG69" s="14" t="s">
        <v>62</v>
      </c>
      <c r="AH69" s="14" t="str">
        <f>IF('Logboek zegen'!H30="","",'Logboek zegen'!H30)</f>
        <v/>
      </c>
      <c r="AI69" s="14" t="str">
        <f>IF(AG69="","",VLOOKUP(AG69,[1]codes!$F$2:$G$7,2,FALSE))</f>
        <v>fro</v>
      </c>
    </row>
    <row r="70" spans="1:35" x14ac:dyDescent="0.3">
      <c r="A70" s="13" t="str">
        <f>IF('Logboek zegen'!$B$7="","",'Logboek zegen'!$B$7)</f>
        <v/>
      </c>
      <c r="B70" s="14"/>
      <c r="C70" s="13" t="str">
        <f>IF('Logboek zegen'!$B$8="","",'Logboek zegen'!$B$8)</f>
        <v/>
      </c>
      <c r="D70" s="14"/>
      <c r="E70" s="13" t="str">
        <f>IF('Logboek zegen'!$B$9="","",'Logboek zegen'!$B$9)</f>
        <v/>
      </c>
      <c r="F70" s="14"/>
      <c r="G70" s="13" t="str">
        <f>IF('Logboek zegen'!$B$10="","",'Logboek zegen'!$B$10)</f>
        <v/>
      </c>
      <c r="H70" s="14"/>
      <c r="I70" s="13" t="str">
        <f>IF('Logboek zegen'!$B$11="","",'Logboek zegen'!$B$11)</f>
        <v/>
      </c>
      <c r="J70" s="14"/>
      <c r="K70" s="13" t="str">
        <f>IF('Logboek zegen'!$B$12="","",'Logboek zegen'!$B$12)</f>
        <v/>
      </c>
      <c r="L70" s="14"/>
      <c r="M70" s="15" t="s">
        <v>98</v>
      </c>
      <c r="N70" s="114" t="str">
        <f t="shared" ref="N70:Q70" si="201">IF(N67="","",N67)</f>
        <v/>
      </c>
      <c r="O70" s="114" t="str">
        <f t="shared" si="201"/>
        <v/>
      </c>
      <c r="P70" s="114" t="str">
        <f t="shared" si="201"/>
        <v/>
      </c>
      <c r="Q70" s="114" t="str">
        <f t="shared" si="201"/>
        <v/>
      </c>
      <c r="R70" s="115"/>
      <c r="S70" s="115"/>
      <c r="T70" s="116"/>
      <c r="U70" s="114" t="str">
        <f t="shared" ref="U70" si="202">IF(U67="","",U67)</f>
        <v/>
      </c>
      <c r="V70" s="17"/>
      <c r="W70" s="114" t="str">
        <f t="shared" ref="W70:X70" si="203">IF(W67="","",W67)</f>
        <v/>
      </c>
      <c r="X70" s="114" t="str">
        <f t="shared" si="203"/>
        <v/>
      </c>
      <c r="Y70" s="115"/>
      <c r="Z70" s="115"/>
      <c r="AA70" s="115"/>
      <c r="AB70" s="117"/>
      <c r="AC70" s="115"/>
      <c r="AD70" s="115"/>
      <c r="AE70" s="115"/>
      <c r="AF70" s="117"/>
      <c r="AG70" s="14" t="s">
        <v>8</v>
      </c>
      <c r="AH70" s="14" t="str">
        <f>IF('Logboek zegen'!I30="","",'Logboek zegen'!I30)</f>
        <v/>
      </c>
      <c r="AI70" s="14" t="str">
        <f>IF(AG70="","",VLOOKUP(AG70,[1]codes!$F$2:$G$7,2,FALSE))</f>
        <v>fbm</v>
      </c>
    </row>
    <row r="71" spans="1:35" x14ac:dyDescent="0.3">
      <c r="A71" s="13" t="str">
        <f>IF('Logboek zegen'!$B$7="","",'Logboek zegen'!$B$7)</f>
        <v/>
      </c>
      <c r="B71" s="14"/>
      <c r="C71" s="13" t="str">
        <f>IF('Logboek zegen'!$B$8="","",'Logboek zegen'!$B$8)</f>
        <v/>
      </c>
      <c r="D71" s="14"/>
      <c r="E71" s="13" t="str">
        <f>IF('Logboek zegen'!$B$9="","",'Logboek zegen'!$B$9)</f>
        <v/>
      </c>
      <c r="F71" s="14"/>
      <c r="G71" s="13" t="str">
        <f>IF('Logboek zegen'!$B$10="","",'Logboek zegen'!$B$10)</f>
        <v/>
      </c>
      <c r="H71" s="14"/>
      <c r="I71" s="13" t="str">
        <f>IF('Logboek zegen'!$B$11="","",'Logboek zegen'!$B$11)</f>
        <v/>
      </c>
      <c r="J71" s="14"/>
      <c r="K71" s="13" t="str">
        <f>IF('Logboek zegen'!$B$12="","",'Logboek zegen'!$B$12)</f>
        <v/>
      </c>
      <c r="L71" s="14"/>
      <c r="M71" s="15" t="s">
        <v>98</v>
      </c>
      <c r="N71" s="114" t="str">
        <f t="shared" ref="N71:Q71" si="204">IF(N67="","",N67)</f>
        <v/>
      </c>
      <c r="O71" s="114" t="str">
        <f t="shared" si="204"/>
        <v/>
      </c>
      <c r="P71" s="114" t="str">
        <f t="shared" si="204"/>
        <v/>
      </c>
      <c r="Q71" s="114" t="str">
        <f t="shared" si="204"/>
        <v/>
      </c>
      <c r="R71" s="115"/>
      <c r="S71" s="115"/>
      <c r="T71" s="116"/>
      <c r="U71" s="114" t="str">
        <f t="shared" ref="U71" si="205">IF(U67="","",U67)</f>
        <v/>
      </c>
      <c r="V71" s="17"/>
      <c r="W71" s="114" t="str">
        <f t="shared" ref="W71:X71" si="206">IF(W67="","",W67)</f>
        <v/>
      </c>
      <c r="X71" s="114" t="str">
        <f t="shared" si="206"/>
        <v/>
      </c>
      <c r="Y71" s="115"/>
      <c r="Z71" s="115"/>
      <c r="AA71" s="115"/>
      <c r="AB71" s="117"/>
      <c r="AC71" s="115"/>
      <c r="AD71" s="115"/>
      <c r="AE71" s="115"/>
      <c r="AF71" s="117"/>
      <c r="AG71" s="14" t="s">
        <v>9</v>
      </c>
      <c r="AH71" s="14" t="str">
        <f>IF('Logboek zegen'!J30="","",'Logboek zegen'!J30)</f>
        <v/>
      </c>
      <c r="AI71" s="14" t="str">
        <f>IF(AG71="","",VLOOKUP(AG71,[1]codes!$F$2:$G$7,2,FALSE))</f>
        <v>fle</v>
      </c>
    </row>
    <row r="72" spans="1:35" x14ac:dyDescent="0.3">
      <c r="A72" s="13" t="str">
        <f>IF('Logboek zegen'!$B$7="","",'Logboek zegen'!$B$7)</f>
        <v/>
      </c>
      <c r="B72" s="14"/>
      <c r="C72" s="13" t="str">
        <f>IF('Logboek zegen'!$B$8="","",'Logboek zegen'!$B$8)</f>
        <v/>
      </c>
      <c r="D72" s="14"/>
      <c r="E72" s="13" t="str">
        <f>IF('Logboek zegen'!$B$9="","",'Logboek zegen'!$B$9)</f>
        <v/>
      </c>
      <c r="F72" s="14"/>
      <c r="G72" s="13" t="str">
        <f>IF('Logboek zegen'!$B$10="","",'Logboek zegen'!$B$10)</f>
        <v/>
      </c>
      <c r="H72" s="14"/>
      <c r="I72" s="13" t="str">
        <f>IF('Logboek zegen'!$B$11="","",'Logboek zegen'!$B$11)</f>
        <v/>
      </c>
      <c r="J72" s="14"/>
      <c r="K72" s="13" t="str">
        <f>IF('Logboek zegen'!$B$12="","",'Logboek zegen'!$B$12)</f>
        <v/>
      </c>
      <c r="L72" s="14"/>
      <c r="M72" s="15" t="s">
        <v>98</v>
      </c>
      <c r="N72" s="13" t="str">
        <f>IF('Logboek zegen'!A31="","",DAY('Logboek zegen'!A31))</f>
        <v/>
      </c>
      <c r="O72" s="13" t="str">
        <f>IF('Logboek zegen'!A31="","",MONTH('Logboek zegen'!A31))</f>
        <v/>
      </c>
      <c r="P72" s="13" t="str">
        <f>IF('Logboek zegen'!A31="","",YEAR('Logboek zegen'!A31))</f>
        <v/>
      </c>
      <c r="Q72" s="13" t="str">
        <f>IF('Logboek zegen'!B31="","",'Logboek zegen'!B31)</f>
        <v/>
      </c>
      <c r="R72" s="115"/>
      <c r="S72" s="115"/>
      <c r="T72" s="116"/>
      <c r="U72" s="14" t="str">
        <f>IF('Logboek zegen'!C31="","",'Logboek zegen'!C31)</f>
        <v/>
      </c>
      <c r="V72" s="17" t="str">
        <f>IF('Logboek staande netten'!F34="","",'Logboek staande netten'!F34)</f>
        <v/>
      </c>
      <c r="W72" s="14" t="str">
        <f>IF('Logboek zegen'!E31="","",'Logboek zegen'!E31)</f>
        <v/>
      </c>
      <c r="X72" s="14" t="str">
        <f>IF('Logboek zegen'!D31="","",'Logboek zegen'!D31)</f>
        <v/>
      </c>
      <c r="Y72" s="115"/>
      <c r="Z72" s="115"/>
      <c r="AA72" s="115"/>
      <c r="AB72" s="117"/>
      <c r="AC72" s="115"/>
      <c r="AD72" s="115"/>
      <c r="AE72" s="115"/>
      <c r="AF72" s="117"/>
      <c r="AG72" s="14" t="s">
        <v>60</v>
      </c>
      <c r="AH72" s="14" t="str">
        <f>IF('Logboek zegen'!F31="","",'Logboek zegen'!F31)</f>
        <v/>
      </c>
      <c r="AI72" s="14" t="str">
        <f>IF(AG72="","",VLOOKUP(AG72,[1]codes!$F$2:$G$7,2,FALSE))</f>
        <v>fpp</v>
      </c>
    </row>
    <row r="73" spans="1:35" x14ac:dyDescent="0.3">
      <c r="A73" s="13" t="str">
        <f>IF('Logboek zegen'!$B$7="","",'Logboek zegen'!$B$7)</f>
        <v/>
      </c>
      <c r="B73" s="14"/>
      <c r="C73" s="13" t="str">
        <f>IF('Logboek zegen'!$B$8="","",'Logboek zegen'!$B$8)</f>
        <v/>
      </c>
      <c r="D73" s="14"/>
      <c r="E73" s="13" t="str">
        <f>IF('Logboek zegen'!$B$9="","",'Logboek zegen'!$B$9)</f>
        <v/>
      </c>
      <c r="F73" s="14"/>
      <c r="G73" s="13" t="str">
        <f>IF('Logboek zegen'!$B$10="","",'Logboek zegen'!$B$10)</f>
        <v/>
      </c>
      <c r="H73" s="14"/>
      <c r="I73" s="13" t="str">
        <f>IF('Logboek zegen'!$B$11="","",'Logboek zegen'!$B$11)</f>
        <v/>
      </c>
      <c r="J73" s="14"/>
      <c r="K73" s="13" t="str">
        <f>IF('Logboek zegen'!$B$12="","",'Logboek zegen'!$B$12)</f>
        <v/>
      </c>
      <c r="L73" s="14"/>
      <c r="M73" s="15" t="s">
        <v>98</v>
      </c>
      <c r="N73" s="114" t="str">
        <f>IF(N72="","",N72)</f>
        <v/>
      </c>
      <c r="O73" s="114" t="str">
        <f t="shared" ref="O73" si="207">IF(O72="","",O72)</f>
        <v/>
      </c>
      <c r="P73" s="114" t="str">
        <f t="shared" ref="P73" si="208">IF(P72="","",P72)</f>
        <v/>
      </c>
      <c r="Q73" s="114" t="str">
        <f t="shared" ref="Q73" si="209">IF(Q72="","",Q72)</f>
        <v/>
      </c>
      <c r="R73" s="115"/>
      <c r="S73" s="115"/>
      <c r="T73" s="116"/>
      <c r="U73" s="114" t="str">
        <f t="shared" ref="U73" si="210">IF(U72="","",U72)</f>
        <v/>
      </c>
      <c r="V73" s="17"/>
      <c r="W73" s="114" t="str">
        <f t="shared" ref="W73" si="211">IF(W72="","",W72)</f>
        <v/>
      </c>
      <c r="X73" s="114" t="str">
        <f t="shared" ref="X73" si="212">IF(X72="","",X72)</f>
        <v/>
      </c>
      <c r="Y73" s="115"/>
      <c r="Z73" s="115"/>
      <c r="AA73" s="115"/>
      <c r="AB73" s="117"/>
      <c r="AC73" s="115"/>
      <c r="AD73" s="115"/>
      <c r="AE73" s="115"/>
      <c r="AF73" s="117"/>
      <c r="AG73" s="14" t="s">
        <v>61</v>
      </c>
      <c r="AH73" s="14" t="str">
        <f>IF('Logboek zegen'!G31="","",'Logboek zegen'!G31)</f>
        <v/>
      </c>
      <c r="AI73" s="14" t="str">
        <f>IF(AG73="","",VLOOKUP(AG73,[1]codes!$F$2:$G$7,2,FALSE))</f>
        <v>fde</v>
      </c>
    </row>
    <row r="74" spans="1:35" x14ac:dyDescent="0.3">
      <c r="A74" s="13" t="str">
        <f>IF('Logboek zegen'!$B$7="","",'Logboek zegen'!$B$7)</f>
        <v/>
      </c>
      <c r="B74" s="14"/>
      <c r="C74" s="13" t="str">
        <f>IF('Logboek zegen'!$B$8="","",'Logboek zegen'!$B$8)</f>
        <v/>
      </c>
      <c r="D74" s="14"/>
      <c r="E74" s="13" t="str">
        <f>IF('Logboek zegen'!$B$9="","",'Logboek zegen'!$B$9)</f>
        <v/>
      </c>
      <c r="F74" s="14"/>
      <c r="G74" s="13" t="str">
        <f>IF('Logboek zegen'!$B$10="","",'Logboek zegen'!$B$10)</f>
        <v/>
      </c>
      <c r="H74" s="14"/>
      <c r="I74" s="13" t="str">
        <f>IF('Logboek zegen'!$B$11="","",'Logboek zegen'!$B$11)</f>
        <v/>
      </c>
      <c r="J74" s="14"/>
      <c r="K74" s="13" t="str">
        <f>IF('Logboek zegen'!$B$12="","",'Logboek zegen'!$B$12)</f>
        <v/>
      </c>
      <c r="L74" s="14"/>
      <c r="M74" s="15" t="s">
        <v>98</v>
      </c>
      <c r="N74" s="114" t="str">
        <f t="shared" ref="N74:Q74" si="213">IF(N72="","",N72)</f>
        <v/>
      </c>
      <c r="O74" s="114" t="str">
        <f t="shared" si="213"/>
        <v/>
      </c>
      <c r="P74" s="114" t="str">
        <f t="shared" si="213"/>
        <v/>
      </c>
      <c r="Q74" s="114" t="str">
        <f t="shared" si="213"/>
        <v/>
      </c>
      <c r="R74" s="115"/>
      <c r="S74" s="115"/>
      <c r="T74" s="116"/>
      <c r="U74" s="114" t="str">
        <f t="shared" ref="U74" si="214">IF(U72="","",U72)</f>
        <v/>
      </c>
      <c r="V74" s="17"/>
      <c r="W74" s="114" t="str">
        <f t="shared" ref="W74:X74" si="215">IF(W72="","",W72)</f>
        <v/>
      </c>
      <c r="X74" s="114" t="str">
        <f t="shared" si="215"/>
        <v/>
      </c>
      <c r="Y74" s="115"/>
      <c r="Z74" s="115"/>
      <c r="AA74" s="115"/>
      <c r="AB74" s="117"/>
      <c r="AC74" s="115"/>
      <c r="AD74" s="115"/>
      <c r="AE74" s="115"/>
      <c r="AF74" s="117"/>
      <c r="AG74" s="14" t="s">
        <v>62</v>
      </c>
      <c r="AH74" s="14" t="str">
        <f>IF('Logboek zegen'!H31="","",'Logboek zegen'!H31)</f>
        <v/>
      </c>
      <c r="AI74" s="14" t="str">
        <f>IF(AG74="","",VLOOKUP(AG74,[1]codes!$F$2:$G$7,2,FALSE))</f>
        <v>fro</v>
      </c>
    </row>
    <row r="75" spans="1:35" x14ac:dyDescent="0.3">
      <c r="A75" s="13" t="str">
        <f>IF('Logboek zegen'!$B$7="","",'Logboek zegen'!$B$7)</f>
        <v/>
      </c>
      <c r="B75" s="14"/>
      <c r="C75" s="13" t="str">
        <f>IF('Logboek zegen'!$B$8="","",'Logboek zegen'!$B$8)</f>
        <v/>
      </c>
      <c r="D75" s="14"/>
      <c r="E75" s="13" t="str">
        <f>IF('Logboek zegen'!$B$9="","",'Logboek zegen'!$B$9)</f>
        <v/>
      </c>
      <c r="F75" s="14"/>
      <c r="G75" s="13" t="str">
        <f>IF('Logboek zegen'!$B$10="","",'Logboek zegen'!$B$10)</f>
        <v/>
      </c>
      <c r="H75" s="14"/>
      <c r="I75" s="13" t="str">
        <f>IF('Logboek zegen'!$B$11="","",'Logboek zegen'!$B$11)</f>
        <v/>
      </c>
      <c r="J75" s="14"/>
      <c r="K75" s="13" t="str">
        <f>IF('Logboek zegen'!$B$12="","",'Logboek zegen'!$B$12)</f>
        <v/>
      </c>
      <c r="L75" s="14"/>
      <c r="M75" s="15" t="s">
        <v>98</v>
      </c>
      <c r="N75" s="114" t="str">
        <f t="shared" ref="N75:Q75" si="216">IF(N72="","",N72)</f>
        <v/>
      </c>
      <c r="O75" s="114" t="str">
        <f t="shared" si="216"/>
        <v/>
      </c>
      <c r="P75" s="114" t="str">
        <f t="shared" si="216"/>
        <v/>
      </c>
      <c r="Q75" s="114" t="str">
        <f t="shared" si="216"/>
        <v/>
      </c>
      <c r="R75" s="115"/>
      <c r="S75" s="115"/>
      <c r="T75" s="116"/>
      <c r="U75" s="114" t="str">
        <f t="shared" ref="U75" si="217">IF(U72="","",U72)</f>
        <v/>
      </c>
      <c r="V75" s="17"/>
      <c r="W75" s="114" t="str">
        <f t="shared" ref="W75:X75" si="218">IF(W72="","",W72)</f>
        <v/>
      </c>
      <c r="X75" s="114" t="str">
        <f t="shared" si="218"/>
        <v/>
      </c>
      <c r="Y75" s="115"/>
      <c r="Z75" s="115"/>
      <c r="AA75" s="115"/>
      <c r="AB75" s="117"/>
      <c r="AC75" s="115"/>
      <c r="AD75" s="115"/>
      <c r="AE75" s="115"/>
      <c r="AF75" s="117"/>
      <c r="AG75" s="14" t="s">
        <v>8</v>
      </c>
      <c r="AH75" s="14" t="str">
        <f>IF('Logboek zegen'!I31="","",'Logboek zegen'!I31)</f>
        <v/>
      </c>
      <c r="AI75" s="14" t="str">
        <f>IF(AG75="","",VLOOKUP(AG75,[1]codes!$F$2:$G$7,2,FALSE))</f>
        <v>fbm</v>
      </c>
    </row>
    <row r="76" spans="1:35" x14ac:dyDescent="0.3">
      <c r="A76" s="13" t="str">
        <f>IF('Logboek zegen'!$B$7="","",'Logboek zegen'!$B$7)</f>
        <v/>
      </c>
      <c r="B76" s="14"/>
      <c r="C76" s="13" t="str">
        <f>IF('Logboek zegen'!$B$8="","",'Logboek zegen'!$B$8)</f>
        <v/>
      </c>
      <c r="D76" s="14"/>
      <c r="E76" s="13" t="str">
        <f>IF('Logboek zegen'!$B$9="","",'Logboek zegen'!$B$9)</f>
        <v/>
      </c>
      <c r="F76" s="14"/>
      <c r="G76" s="13" t="str">
        <f>IF('Logboek zegen'!$B$10="","",'Logboek zegen'!$B$10)</f>
        <v/>
      </c>
      <c r="H76" s="14"/>
      <c r="I76" s="13" t="str">
        <f>IF('Logboek zegen'!$B$11="","",'Logboek zegen'!$B$11)</f>
        <v/>
      </c>
      <c r="J76" s="14"/>
      <c r="K76" s="13" t="str">
        <f>IF('Logboek zegen'!$B$12="","",'Logboek zegen'!$B$12)</f>
        <v/>
      </c>
      <c r="L76" s="14"/>
      <c r="M76" s="15" t="s">
        <v>98</v>
      </c>
      <c r="N76" s="114" t="str">
        <f t="shared" ref="N76:Q76" si="219">IF(N72="","",N72)</f>
        <v/>
      </c>
      <c r="O76" s="114" t="str">
        <f t="shared" si="219"/>
        <v/>
      </c>
      <c r="P76" s="114" t="str">
        <f t="shared" si="219"/>
        <v/>
      </c>
      <c r="Q76" s="114" t="str">
        <f t="shared" si="219"/>
        <v/>
      </c>
      <c r="R76" s="115"/>
      <c r="S76" s="115"/>
      <c r="T76" s="116"/>
      <c r="U76" s="114" t="str">
        <f t="shared" ref="U76" si="220">IF(U72="","",U72)</f>
        <v/>
      </c>
      <c r="V76" s="17"/>
      <c r="W76" s="114" t="str">
        <f t="shared" ref="W76:X76" si="221">IF(W72="","",W72)</f>
        <v/>
      </c>
      <c r="X76" s="114" t="str">
        <f t="shared" si="221"/>
        <v/>
      </c>
      <c r="Y76" s="115"/>
      <c r="Z76" s="115"/>
      <c r="AA76" s="115"/>
      <c r="AB76" s="117"/>
      <c r="AC76" s="115"/>
      <c r="AD76" s="115"/>
      <c r="AE76" s="115"/>
      <c r="AF76" s="117"/>
      <c r="AG76" s="14" t="s">
        <v>9</v>
      </c>
      <c r="AH76" s="14" t="str">
        <f>IF('Logboek zegen'!J31="","",'Logboek zegen'!J31)</f>
        <v/>
      </c>
      <c r="AI76" s="14" t="str">
        <f>IF(AG76="","",VLOOKUP(AG76,[1]codes!$F$2:$G$7,2,FALSE))</f>
        <v>fle</v>
      </c>
    </row>
    <row r="77" spans="1:35" x14ac:dyDescent="0.3">
      <c r="A77" s="13" t="str">
        <f>IF('Logboek zegen'!$B$7="","",'Logboek zegen'!$B$7)</f>
        <v/>
      </c>
      <c r="B77" s="14"/>
      <c r="C77" s="13" t="str">
        <f>IF('Logboek zegen'!$B$8="","",'Logboek zegen'!$B$8)</f>
        <v/>
      </c>
      <c r="D77" s="14"/>
      <c r="E77" s="13" t="str">
        <f>IF('Logboek zegen'!$B$9="","",'Logboek zegen'!$B$9)</f>
        <v/>
      </c>
      <c r="F77" s="14"/>
      <c r="G77" s="13" t="str">
        <f>IF('Logboek zegen'!$B$10="","",'Logboek zegen'!$B$10)</f>
        <v/>
      </c>
      <c r="H77" s="14"/>
      <c r="I77" s="13" t="str">
        <f>IF('Logboek zegen'!$B$11="","",'Logboek zegen'!$B$11)</f>
        <v/>
      </c>
      <c r="J77" s="14"/>
      <c r="K77" s="13" t="str">
        <f>IF('Logboek zegen'!$B$12="","",'Logboek zegen'!$B$12)</f>
        <v/>
      </c>
      <c r="L77" s="14"/>
      <c r="M77" s="15" t="s">
        <v>98</v>
      </c>
      <c r="N77" s="13" t="str">
        <f>IF('Logboek zegen'!A32="","",DAY('Logboek zegen'!A32))</f>
        <v/>
      </c>
      <c r="O77" s="13" t="str">
        <f>IF('Logboek zegen'!A32="","",MONTH('Logboek zegen'!A32))</f>
        <v/>
      </c>
      <c r="P77" s="13" t="str">
        <f>IF('Logboek zegen'!A32="","",YEAR('Logboek zegen'!A32))</f>
        <v/>
      </c>
      <c r="Q77" s="13" t="str">
        <f>IF('Logboek zegen'!B32="","",'Logboek zegen'!B32)</f>
        <v/>
      </c>
      <c r="R77" s="115"/>
      <c r="S77" s="115"/>
      <c r="T77" s="116"/>
      <c r="U77" s="14" t="str">
        <f>IF('Logboek zegen'!C32="","",'Logboek zegen'!C32)</f>
        <v/>
      </c>
      <c r="V77" s="17" t="str">
        <f>IF('Logboek staande netten'!F35="","",'Logboek staande netten'!F35)</f>
        <v/>
      </c>
      <c r="W77" s="14" t="str">
        <f>IF('Logboek zegen'!E32="","",'Logboek zegen'!E32)</f>
        <v/>
      </c>
      <c r="X77" s="14" t="str">
        <f>IF('Logboek zegen'!D32="","",'Logboek zegen'!D32)</f>
        <v/>
      </c>
      <c r="Y77" s="115"/>
      <c r="Z77" s="115"/>
      <c r="AA77" s="115"/>
      <c r="AB77" s="117"/>
      <c r="AC77" s="115"/>
      <c r="AD77" s="115"/>
      <c r="AE77" s="115"/>
      <c r="AF77" s="117"/>
      <c r="AG77" s="14" t="s">
        <v>60</v>
      </c>
      <c r="AH77" s="14" t="str">
        <f>IF('Logboek zegen'!F32="","",'Logboek zegen'!F32)</f>
        <v/>
      </c>
      <c r="AI77" s="14" t="str">
        <f>IF(AG77="","",VLOOKUP(AG77,[1]codes!$F$2:$G$7,2,FALSE))</f>
        <v>fpp</v>
      </c>
    </row>
    <row r="78" spans="1:35" x14ac:dyDescent="0.3">
      <c r="A78" s="13" t="str">
        <f>IF('Logboek zegen'!$B$7="","",'Logboek zegen'!$B$7)</f>
        <v/>
      </c>
      <c r="B78" s="14"/>
      <c r="C78" s="13" t="str">
        <f>IF('Logboek zegen'!$B$8="","",'Logboek zegen'!$B$8)</f>
        <v/>
      </c>
      <c r="D78" s="14"/>
      <c r="E78" s="13" t="str">
        <f>IF('Logboek zegen'!$B$9="","",'Logboek zegen'!$B$9)</f>
        <v/>
      </c>
      <c r="F78" s="14"/>
      <c r="G78" s="13" t="str">
        <f>IF('Logboek zegen'!$B$10="","",'Logboek zegen'!$B$10)</f>
        <v/>
      </c>
      <c r="H78" s="14"/>
      <c r="I78" s="13" t="str">
        <f>IF('Logboek zegen'!$B$11="","",'Logboek zegen'!$B$11)</f>
        <v/>
      </c>
      <c r="J78" s="14"/>
      <c r="K78" s="13" t="str">
        <f>IF('Logboek zegen'!$B$12="","",'Logboek zegen'!$B$12)</f>
        <v/>
      </c>
      <c r="L78" s="14"/>
      <c r="M78" s="15" t="s">
        <v>98</v>
      </c>
      <c r="N78" s="114" t="str">
        <f>IF(N77="","",N77)</f>
        <v/>
      </c>
      <c r="O78" s="114" t="str">
        <f t="shared" ref="O78" si="222">IF(O77="","",O77)</f>
        <v/>
      </c>
      <c r="P78" s="114" t="str">
        <f t="shared" ref="P78" si="223">IF(P77="","",P77)</f>
        <v/>
      </c>
      <c r="Q78" s="114" t="str">
        <f t="shared" ref="Q78" si="224">IF(Q77="","",Q77)</f>
        <v/>
      </c>
      <c r="R78" s="115"/>
      <c r="S78" s="115"/>
      <c r="T78" s="116"/>
      <c r="U78" s="114" t="str">
        <f t="shared" ref="U78" si="225">IF(U77="","",U77)</f>
        <v/>
      </c>
      <c r="V78" s="17"/>
      <c r="W78" s="114" t="str">
        <f t="shared" ref="W78" si="226">IF(W77="","",W77)</f>
        <v/>
      </c>
      <c r="X78" s="114" t="str">
        <f t="shared" ref="X78" si="227">IF(X77="","",X77)</f>
        <v/>
      </c>
      <c r="Y78" s="115"/>
      <c r="Z78" s="115"/>
      <c r="AA78" s="115"/>
      <c r="AB78" s="117"/>
      <c r="AC78" s="115"/>
      <c r="AD78" s="115"/>
      <c r="AE78" s="115"/>
      <c r="AF78" s="117"/>
      <c r="AG78" s="14" t="s">
        <v>61</v>
      </c>
      <c r="AH78" s="14" t="str">
        <f>IF('Logboek zegen'!G32="","",'Logboek zegen'!G32)</f>
        <v/>
      </c>
      <c r="AI78" s="14" t="str">
        <f>IF(AG78="","",VLOOKUP(AG78,[1]codes!$F$2:$G$7,2,FALSE))</f>
        <v>fde</v>
      </c>
    </row>
    <row r="79" spans="1:35" x14ac:dyDescent="0.3">
      <c r="A79" s="13" t="str">
        <f>IF('Logboek zegen'!$B$7="","",'Logboek zegen'!$B$7)</f>
        <v/>
      </c>
      <c r="B79" s="14"/>
      <c r="C79" s="13" t="str">
        <f>IF('Logboek zegen'!$B$8="","",'Logboek zegen'!$B$8)</f>
        <v/>
      </c>
      <c r="D79" s="14"/>
      <c r="E79" s="13" t="str">
        <f>IF('Logboek zegen'!$B$9="","",'Logboek zegen'!$B$9)</f>
        <v/>
      </c>
      <c r="F79" s="14"/>
      <c r="G79" s="13" t="str">
        <f>IF('Logboek zegen'!$B$10="","",'Logboek zegen'!$B$10)</f>
        <v/>
      </c>
      <c r="H79" s="14"/>
      <c r="I79" s="13" t="str">
        <f>IF('Logboek zegen'!$B$11="","",'Logboek zegen'!$B$11)</f>
        <v/>
      </c>
      <c r="J79" s="14"/>
      <c r="K79" s="13" t="str">
        <f>IF('Logboek zegen'!$B$12="","",'Logboek zegen'!$B$12)</f>
        <v/>
      </c>
      <c r="L79" s="14"/>
      <c r="M79" s="15" t="s">
        <v>98</v>
      </c>
      <c r="N79" s="114" t="str">
        <f t="shared" ref="N79:Q79" si="228">IF(N77="","",N77)</f>
        <v/>
      </c>
      <c r="O79" s="114" t="str">
        <f t="shared" si="228"/>
        <v/>
      </c>
      <c r="P79" s="114" t="str">
        <f t="shared" si="228"/>
        <v/>
      </c>
      <c r="Q79" s="114" t="str">
        <f t="shared" si="228"/>
        <v/>
      </c>
      <c r="R79" s="115"/>
      <c r="S79" s="115"/>
      <c r="T79" s="116"/>
      <c r="U79" s="114" t="str">
        <f t="shared" ref="U79" si="229">IF(U77="","",U77)</f>
        <v/>
      </c>
      <c r="V79" s="17"/>
      <c r="W79" s="114" t="str">
        <f t="shared" ref="W79:X79" si="230">IF(W77="","",W77)</f>
        <v/>
      </c>
      <c r="X79" s="114" t="str">
        <f t="shared" si="230"/>
        <v/>
      </c>
      <c r="Y79" s="115"/>
      <c r="Z79" s="115"/>
      <c r="AA79" s="115"/>
      <c r="AB79" s="117"/>
      <c r="AC79" s="115"/>
      <c r="AD79" s="115"/>
      <c r="AE79" s="115"/>
      <c r="AF79" s="117"/>
      <c r="AG79" s="14" t="s">
        <v>62</v>
      </c>
      <c r="AH79" s="14" t="str">
        <f>IF('Logboek zegen'!H32="","",'Logboek zegen'!H32)</f>
        <v/>
      </c>
      <c r="AI79" s="14" t="str">
        <f>IF(AG79="","",VLOOKUP(AG79,[1]codes!$F$2:$G$7,2,FALSE))</f>
        <v>fro</v>
      </c>
    </row>
    <row r="80" spans="1:35" x14ac:dyDescent="0.3">
      <c r="A80" s="13" t="str">
        <f>IF('Logboek zegen'!$B$7="","",'Logboek zegen'!$B$7)</f>
        <v/>
      </c>
      <c r="B80" s="14"/>
      <c r="C80" s="13" t="str">
        <f>IF('Logboek zegen'!$B$8="","",'Logboek zegen'!$B$8)</f>
        <v/>
      </c>
      <c r="D80" s="14"/>
      <c r="E80" s="13" t="str">
        <f>IF('Logboek zegen'!$B$9="","",'Logboek zegen'!$B$9)</f>
        <v/>
      </c>
      <c r="F80" s="14"/>
      <c r="G80" s="13" t="str">
        <f>IF('Logboek zegen'!$B$10="","",'Logboek zegen'!$B$10)</f>
        <v/>
      </c>
      <c r="H80" s="14"/>
      <c r="I80" s="13" t="str">
        <f>IF('Logboek zegen'!$B$11="","",'Logboek zegen'!$B$11)</f>
        <v/>
      </c>
      <c r="J80" s="14"/>
      <c r="K80" s="13" t="str">
        <f>IF('Logboek zegen'!$B$12="","",'Logboek zegen'!$B$12)</f>
        <v/>
      </c>
      <c r="L80" s="14"/>
      <c r="M80" s="15" t="s">
        <v>98</v>
      </c>
      <c r="N80" s="114" t="str">
        <f t="shared" ref="N80:Q80" si="231">IF(N77="","",N77)</f>
        <v/>
      </c>
      <c r="O80" s="114" t="str">
        <f t="shared" si="231"/>
        <v/>
      </c>
      <c r="P80" s="114" t="str">
        <f t="shared" si="231"/>
        <v/>
      </c>
      <c r="Q80" s="114" t="str">
        <f t="shared" si="231"/>
        <v/>
      </c>
      <c r="R80" s="115"/>
      <c r="S80" s="115"/>
      <c r="T80" s="116"/>
      <c r="U80" s="114" t="str">
        <f t="shared" ref="U80" si="232">IF(U77="","",U77)</f>
        <v/>
      </c>
      <c r="V80" s="17"/>
      <c r="W80" s="114" t="str">
        <f t="shared" ref="W80:X80" si="233">IF(W77="","",W77)</f>
        <v/>
      </c>
      <c r="X80" s="114" t="str">
        <f t="shared" si="233"/>
        <v/>
      </c>
      <c r="Y80" s="115"/>
      <c r="Z80" s="115"/>
      <c r="AA80" s="115"/>
      <c r="AB80" s="117"/>
      <c r="AC80" s="115"/>
      <c r="AD80" s="115"/>
      <c r="AE80" s="115"/>
      <c r="AF80" s="117"/>
      <c r="AG80" s="14" t="s">
        <v>8</v>
      </c>
      <c r="AH80" s="14" t="str">
        <f>IF('Logboek zegen'!I32="","",'Logboek zegen'!I32)</f>
        <v/>
      </c>
      <c r="AI80" s="14" t="str">
        <f>IF(AG80="","",VLOOKUP(AG80,[1]codes!$F$2:$G$7,2,FALSE))</f>
        <v>fbm</v>
      </c>
    </row>
    <row r="81" spans="1:35" x14ac:dyDescent="0.3">
      <c r="A81" s="13" t="str">
        <f>IF('Logboek zegen'!$B$7="","",'Logboek zegen'!$B$7)</f>
        <v/>
      </c>
      <c r="B81" s="14"/>
      <c r="C81" s="13" t="str">
        <f>IF('Logboek zegen'!$B$8="","",'Logboek zegen'!$B$8)</f>
        <v/>
      </c>
      <c r="D81" s="14"/>
      <c r="E81" s="13" t="str">
        <f>IF('Logboek zegen'!$B$9="","",'Logboek zegen'!$B$9)</f>
        <v/>
      </c>
      <c r="F81" s="14"/>
      <c r="G81" s="13" t="str">
        <f>IF('Logboek zegen'!$B$10="","",'Logboek zegen'!$B$10)</f>
        <v/>
      </c>
      <c r="H81" s="14"/>
      <c r="I81" s="13" t="str">
        <f>IF('Logboek zegen'!$B$11="","",'Logboek zegen'!$B$11)</f>
        <v/>
      </c>
      <c r="J81" s="14"/>
      <c r="K81" s="13" t="str">
        <f>IF('Logboek zegen'!$B$12="","",'Logboek zegen'!$B$12)</f>
        <v/>
      </c>
      <c r="L81" s="14"/>
      <c r="M81" s="15" t="s">
        <v>98</v>
      </c>
      <c r="N81" s="114" t="str">
        <f t="shared" ref="N81:Q81" si="234">IF(N77="","",N77)</f>
        <v/>
      </c>
      <c r="O81" s="114" t="str">
        <f t="shared" si="234"/>
        <v/>
      </c>
      <c r="P81" s="114" t="str">
        <f t="shared" si="234"/>
        <v/>
      </c>
      <c r="Q81" s="114" t="str">
        <f t="shared" si="234"/>
        <v/>
      </c>
      <c r="R81" s="115"/>
      <c r="S81" s="115"/>
      <c r="T81" s="116"/>
      <c r="U81" s="114" t="str">
        <f t="shared" ref="U81" si="235">IF(U77="","",U77)</f>
        <v/>
      </c>
      <c r="V81" s="17"/>
      <c r="W81" s="114" t="str">
        <f t="shared" ref="W81:X81" si="236">IF(W77="","",W77)</f>
        <v/>
      </c>
      <c r="X81" s="114" t="str">
        <f t="shared" si="236"/>
        <v/>
      </c>
      <c r="Y81" s="115"/>
      <c r="Z81" s="115"/>
      <c r="AA81" s="115"/>
      <c r="AB81" s="117"/>
      <c r="AC81" s="115"/>
      <c r="AD81" s="115"/>
      <c r="AE81" s="115"/>
      <c r="AF81" s="117"/>
      <c r="AG81" s="14" t="s">
        <v>9</v>
      </c>
      <c r="AH81" s="14" t="str">
        <f>IF('Logboek zegen'!J32="","",'Logboek zegen'!J32)</f>
        <v/>
      </c>
      <c r="AI81" s="14" t="str">
        <f>IF(AG81="","",VLOOKUP(AG81,[1]codes!$F$2:$G$7,2,FALSE))</f>
        <v>fle</v>
      </c>
    </row>
    <row r="82" spans="1:35" x14ac:dyDescent="0.3">
      <c r="A82" s="13" t="str">
        <f>IF('Logboek zegen'!$B$7="","",'Logboek zegen'!$B$7)</f>
        <v/>
      </c>
      <c r="B82" s="14"/>
      <c r="C82" s="13" t="str">
        <f>IF('Logboek zegen'!$B$8="","",'Logboek zegen'!$B$8)</f>
        <v/>
      </c>
      <c r="D82" s="14"/>
      <c r="E82" s="13" t="str">
        <f>IF('Logboek zegen'!$B$9="","",'Logboek zegen'!$B$9)</f>
        <v/>
      </c>
      <c r="F82" s="14"/>
      <c r="G82" s="13" t="str">
        <f>IF('Logboek zegen'!$B$10="","",'Logboek zegen'!$B$10)</f>
        <v/>
      </c>
      <c r="H82" s="14"/>
      <c r="I82" s="13" t="str">
        <f>IF('Logboek zegen'!$B$11="","",'Logboek zegen'!$B$11)</f>
        <v/>
      </c>
      <c r="J82" s="14"/>
      <c r="K82" s="13" t="str">
        <f>IF('Logboek zegen'!$B$12="","",'Logboek zegen'!$B$12)</f>
        <v/>
      </c>
      <c r="L82" s="14"/>
      <c r="M82" s="15" t="s">
        <v>98</v>
      </c>
      <c r="N82" s="13" t="str">
        <f>IF('Logboek zegen'!A33="","",DAY('Logboek zegen'!A33))</f>
        <v/>
      </c>
      <c r="O82" s="13" t="str">
        <f>IF('Logboek zegen'!A33="","",MONTH('Logboek zegen'!A33))</f>
        <v/>
      </c>
      <c r="P82" s="13" t="str">
        <f>IF('Logboek zegen'!A33="","",YEAR('Logboek zegen'!A33))</f>
        <v/>
      </c>
      <c r="Q82" s="13" t="str">
        <f>IF('Logboek zegen'!B33="","",'Logboek zegen'!B33)</f>
        <v/>
      </c>
      <c r="R82" s="115"/>
      <c r="S82" s="115"/>
      <c r="T82" s="116"/>
      <c r="U82" s="14" t="str">
        <f>IF('Logboek zegen'!C33="","",'Logboek zegen'!C33)</f>
        <v/>
      </c>
      <c r="V82" s="17" t="str">
        <f>IF('Logboek staande netten'!F36="","",'Logboek staande netten'!F36)</f>
        <v/>
      </c>
      <c r="W82" s="14" t="str">
        <f>IF('Logboek zegen'!E33="","",'Logboek zegen'!E33)</f>
        <v/>
      </c>
      <c r="X82" s="14" t="str">
        <f>IF('Logboek zegen'!D33="","",'Logboek zegen'!D33)</f>
        <v/>
      </c>
      <c r="Y82" s="115"/>
      <c r="Z82" s="115"/>
      <c r="AA82" s="115"/>
      <c r="AB82" s="117"/>
      <c r="AC82" s="115"/>
      <c r="AD82" s="115"/>
      <c r="AE82" s="115"/>
      <c r="AF82" s="117"/>
      <c r="AG82" s="14" t="s">
        <v>60</v>
      </c>
      <c r="AH82" s="14" t="str">
        <f>IF('Logboek zegen'!F33="","",'Logboek zegen'!F33)</f>
        <v/>
      </c>
      <c r="AI82" s="14" t="str">
        <f>IF(AG82="","",VLOOKUP(AG82,[1]codes!$F$2:$G$7,2,FALSE))</f>
        <v>fpp</v>
      </c>
    </row>
    <row r="83" spans="1:35" x14ac:dyDescent="0.3">
      <c r="A83" s="13" t="str">
        <f>IF('Logboek zegen'!$B$7="","",'Logboek zegen'!$B$7)</f>
        <v/>
      </c>
      <c r="B83" s="14"/>
      <c r="C83" s="13" t="str">
        <f>IF('Logboek zegen'!$B$8="","",'Logboek zegen'!$B$8)</f>
        <v/>
      </c>
      <c r="D83" s="14"/>
      <c r="E83" s="13" t="str">
        <f>IF('Logboek zegen'!$B$9="","",'Logboek zegen'!$B$9)</f>
        <v/>
      </c>
      <c r="F83" s="14"/>
      <c r="G83" s="13" t="str">
        <f>IF('Logboek zegen'!$B$10="","",'Logboek zegen'!$B$10)</f>
        <v/>
      </c>
      <c r="H83" s="14"/>
      <c r="I83" s="13" t="str">
        <f>IF('Logboek zegen'!$B$11="","",'Logboek zegen'!$B$11)</f>
        <v/>
      </c>
      <c r="J83" s="14"/>
      <c r="K83" s="13" t="str">
        <f>IF('Logboek zegen'!$B$12="","",'Logboek zegen'!$B$12)</f>
        <v/>
      </c>
      <c r="L83" s="14"/>
      <c r="M83" s="15" t="s">
        <v>98</v>
      </c>
      <c r="N83" s="114" t="str">
        <f>IF(N82="","",N82)</f>
        <v/>
      </c>
      <c r="O83" s="114" t="str">
        <f t="shared" ref="O83" si="237">IF(O82="","",O82)</f>
        <v/>
      </c>
      <c r="P83" s="114" t="str">
        <f t="shared" ref="P83" si="238">IF(P82="","",P82)</f>
        <v/>
      </c>
      <c r="Q83" s="114" t="str">
        <f t="shared" ref="Q83" si="239">IF(Q82="","",Q82)</f>
        <v/>
      </c>
      <c r="R83" s="115"/>
      <c r="S83" s="115"/>
      <c r="T83" s="116"/>
      <c r="U83" s="114" t="str">
        <f t="shared" ref="U83" si="240">IF(U82="","",U82)</f>
        <v/>
      </c>
      <c r="V83" s="17"/>
      <c r="W83" s="114" t="str">
        <f t="shared" ref="W83" si="241">IF(W82="","",W82)</f>
        <v/>
      </c>
      <c r="X83" s="114" t="str">
        <f t="shared" ref="X83" si="242">IF(X82="","",X82)</f>
        <v/>
      </c>
      <c r="Y83" s="115"/>
      <c r="Z83" s="115"/>
      <c r="AA83" s="115"/>
      <c r="AB83" s="117"/>
      <c r="AC83" s="115"/>
      <c r="AD83" s="115"/>
      <c r="AE83" s="115"/>
      <c r="AF83" s="117"/>
      <c r="AG83" s="14" t="s">
        <v>61</v>
      </c>
      <c r="AH83" s="14" t="str">
        <f>IF('Logboek zegen'!G33="","",'Logboek zegen'!G33)</f>
        <v/>
      </c>
      <c r="AI83" s="14" t="str">
        <f>IF(AG83="","",VLOOKUP(AG83,[1]codes!$F$2:$G$7,2,FALSE))</f>
        <v>fde</v>
      </c>
    </row>
    <row r="84" spans="1:35" x14ac:dyDescent="0.3">
      <c r="A84" s="13" t="str">
        <f>IF('Logboek zegen'!$B$7="","",'Logboek zegen'!$B$7)</f>
        <v/>
      </c>
      <c r="B84" s="14"/>
      <c r="C84" s="13" t="str">
        <f>IF('Logboek zegen'!$B$8="","",'Logboek zegen'!$B$8)</f>
        <v/>
      </c>
      <c r="D84" s="14"/>
      <c r="E84" s="13" t="str">
        <f>IF('Logboek zegen'!$B$9="","",'Logboek zegen'!$B$9)</f>
        <v/>
      </c>
      <c r="F84" s="14"/>
      <c r="G84" s="13" t="str">
        <f>IF('Logboek zegen'!$B$10="","",'Logboek zegen'!$B$10)</f>
        <v/>
      </c>
      <c r="H84" s="14"/>
      <c r="I84" s="13" t="str">
        <f>IF('Logboek zegen'!$B$11="","",'Logboek zegen'!$B$11)</f>
        <v/>
      </c>
      <c r="J84" s="14"/>
      <c r="K84" s="13" t="str">
        <f>IF('Logboek zegen'!$B$12="","",'Logboek zegen'!$B$12)</f>
        <v/>
      </c>
      <c r="L84" s="14"/>
      <c r="M84" s="15" t="s">
        <v>98</v>
      </c>
      <c r="N84" s="114" t="str">
        <f t="shared" ref="N84:Q84" si="243">IF(N82="","",N82)</f>
        <v/>
      </c>
      <c r="O84" s="114" t="str">
        <f t="shared" si="243"/>
        <v/>
      </c>
      <c r="P84" s="114" t="str">
        <f t="shared" si="243"/>
        <v/>
      </c>
      <c r="Q84" s="114" t="str">
        <f t="shared" si="243"/>
        <v/>
      </c>
      <c r="R84" s="115"/>
      <c r="S84" s="115"/>
      <c r="T84" s="116"/>
      <c r="U84" s="114" t="str">
        <f t="shared" ref="U84" si="244">IF(U82="","",U82)</f>
        <v/>
      </c>
      <c r="V84" s="17"/>
      <c r="W84" s="114" t="str">
        <f t="shared" ref="W84:X84" si="245">IF(W82="","",W82)</f>
        <v/>
      </c>
      <c r="X84" s="114" t="str">
        <f t="shared" si="245"/>
        <v/>
      </c>
      <c r="Y84" s="115"/>
      <c r="Z84" s="115"/>
      <c r="AA84" s="115"/>
      <c r="AB84" s="117"/>
      <c r="AC84" s="115"/>
      <c r="AD84" s="115"/>
      <c r="AE84" s="115"/>
      <c r="AF84" s="117"/>
      <c r="AG84" s="14" t="s">
        <v>62</v>
      </c>
      <c r="AH84" s="14" t="str">
        <f>IF('Logboek zegen'!H33="","",'Logboek zegen'!H33)</f>
        <v/>
      </c>
      <c r="AI84" s="14" t="str">
        <f>IF(AG84="","",VLOOKUP(AG84,[1]codes!$F$2:$G$7,2,FALSE))</f>
        <v>fro</v>
      </c>
    </row>
    <row r="85" spans="1:35" x14ac:dyDescent="0.3">
      <c r="A85" s="13" t="str">
        <f>IF('Logboek zegen'!$B$7="","",'Logboek zegen'!$B$7)</f>
        <v/>
      </c>
      <c r="B85" s="14"/>
      <c r="C85" s="13" t="str">
        <f>IF('Logboek zegen'!$B$8="","",'Logboek zegen'!$B$8)</f>
        <v/>
      </c>
      <c r="D85" s="14"/>
      <c r="E85" s="13" t="str">
        <f>IF('Logboek zegen'!$B$9="","",'Logboek zegen'!$B$9)</f>
        <v/>
      </c>
      <c r="F85" s="14"/>
      <c r="G85" s="13" t="str">
        <f>IF('Logboek zegen'!$B$10="","",'Logboek zegen'!$B$10)</f>
        <v/>
      </c>
      <c r="H85" s="14"/>
      <c r="I85" s="13" t="str">
        <f>IF('Logboek zegen'!$B$11="","",'Logboek zegen'!$B$11)</f>
        <v/>
      </c>
      <c r="J85" s="14"/>
      <c r="K85" s="13" t="str">
        <f>IF('Logboek zegen'!$B$12="","",'Logboek zegen'!$B$12)</f>
        <v/>
      </c>
      <c r="L85" s="14"/>
      <c r="M85" s="15" t="s">
        <v>98</v>
      </c>
      <c r="N85" s="114" t="str">
        <f t="shared" ref="N85:Q85" si="246">IF(N82="","",N82)</f>
        <v/>
      </c>
      <c r="O85" s="114" t="str">
        <f t="shared" si="246"/>
        <v/>
      </c>
      <c r="P85" s="114" t="str">
        <f t="shared" si="246"/>
        <v/>
      </c>
      <c r="Q85" s="114" t="str">
        <f t="shared" si="246"/>
        <v/>
      </c>
      <c r="R85" s="115"/>
      <c r="S85" s="115"/>
      <c r="T85" s="116"/>
      <c r="U85" s="114" t="str">
        <f t="shared" ref="U85" si="247">IF(U82="","",U82)</f>
        <v/>
      </c>
      <c r="V85" s="17"/>
      <c r="W85" s="114" t="str">
        <f t="shared" ref="W85:X85" si="248">IF(W82="","",W82)</f>
        <v/>
      </c>
      <c r="X85" s="114" t="str">
        <f t="shared" si="248"/>
        <v/>
      </c>
      <c r="Y85" s="115"/>
      <c r="Z85" s="115"/>
      <c r="AA85" s="115"/>
      <c r="AB85" s="117"/>
      <c r="AC85" s="115"/>
      <c r="AD85" s="115"/>
      <c r="AE85" s="115"/>
      <c r="AF85" s="117"/>
      <c r="AG85" s="14" t="s">
        <v>8</v>
      </c>
      <c r="AH85" s="14" t="str">
        <f>IF('Logboek zegen'!I33="","",'Logboek zegen'!I33)</f>
        <v/>
      </c>
      <c r="AI85" s="14" t="str">
        <f>IF(AG85="","",VLOOKUP(AG85,[1]codes!$F$2:$G$7,2,FALSE))</f>
        <v>fbm</v>
      </c>
    </row>
    <row r="86" spans="1:35" x14ac:dyDescent="0.3">
      <c r="A86" s="13" t="str">
        <f>IF('Logboek zegen'!$B$7="","",'Logboek zegen'!$B$7)</f>
        <v/>
      </c>
      <c r="B86" s="14"/>
      <c r="C86" s="13" t="str">
        <f>IF('Logboek zegen'!$B$8="","",'Logboek zegen'!$B$8)</f>
        <v/>
      </c>
      <c r="D86" s="14"/>
      <c r="E86" s="13" t="str">
        <f>IF('Logboek zegen'!$B$9="","",'Logboek zegen'!$B$9)</f>
        <v/>
      </c>
      <c r="F86" s="14"/>
      <c r="G86" s="13" t="str">
        <f>IF('Logboek zegen'!$B$10="","",'Logboek zegen'!$B$10)</f>
        <v/>
      </c>
      <c r="H86" s="14"/>
      <c r="I86" s="13" t="str">
        <f>IF('Logboek zegen'!$B$11="","",'Logboek zegen'!$B$11)</f>
        <v/>
      </c>
      <c r="J86" s="14"/>
      <c r="K86" s="13" t="str">
        <f>IF('Logboek zegen'!$B$12="","",'Logboek zegen'!$B$12)</f>
        <v/>
      </c>
      <c r="L86" s="14"/>
      <c r="M86" s="15" t="s">
        <v>98</v>
      </c>
      <c r="N86" s="114" t="str">
        <f t="shared" ref="N86:Q86" si="249">IF(N82="","",N82)</f>
        <v/>
      </c>
      <c r="O86" s="114" t="str">
        <f t="shared" si="249"/>
        <v/>
      </c>
      <c r="P86" s="114" t="str">
        <f t="shared" si="249"/>
        <v/>
      </c>
      <c r="Q86" s="114" t="str">
        <f t="shared" si="249"/>
        <v/>
      </c>
      <c r="R86" s="115"/>
      <c r="S86" s="115"/>
      <c r="T86" s="116"/>
      <c r="U86" s="114" t="str">
        <f t="shared" ref="U86" si="250">IF(U82="","",U82)</f>
        <v/>
      </c>
      <c r="V86" s="17"/>
      <c r="W86" s="114" t="str">
        <f t="shared" ref="W86:X86" si="251">IF(W82="","",W82)</f>
        <v/>
      </c>
      <c r="X86" s="114" t="str">
        <f t="shared" si="251"/>
        <v/>
      </c>
      <c r="Y86" s="115"/>
      <c r="Z86" s="115"/>
      <c r="AA86" s="115"/>
      <c r="AB86" s="117"/>
      <c r="AC86" s="115"/>
      <c r="AD86" s="115"/>
      <c r="AE86" s="115"/>
      <c r="AF86" s="117"/>
      <c r="AG86" s="14" t="s">
        <v>9</v>
      </c>
      <c r="AH86" s="14" t="str">
        <f>IF('Logboek zegen'!J33="","",'Logboek zegen'!J33)</f>
        <v/>
      </c>
      <c r="AI86" s="14" t="str">
        <f>IF(AG86="","",VLOOKUP(AG86,[1]codes!$F$2:$G$7,2,FALSE))</f>
        <v>fle</v>
      </c>
    </row>
    <row r="87" spans="1:35" x14ac:dyDescent="0.3">
      <c r="A87" s="13" t="str">
        <f>IF('Logboek zegen'!$B$7="","",'Logboek zegen'!$B$7)</f>
        <v/>
      </c>
      <c r="B87" s="14"/>
      <c r="C87" s="13" t="str">
        <f>IF('Logboek zegen'!$B$8="","",'Logboek zegen'!$B$8)</f>
        <v/>
      </c>
      <c r="D87" s="14"/>
      <c r="E87" s="13" t="str">
        <f>IF('Logboek zegen'!$B$9="","",'Logboek zegen'!$B$9)</f>
        <v/>
      </c>
      <c r="F87" s="14"/>
      <c r="G87" s="13" t="str">
        <f>IF('Logboek zegen'!$B$10="","",'Logboek zegen'!$B$10)</f>
        <v/>
      </c>
      <c r="H87" s="14"/>
      <c r="I87" s="13" t="str">
        <f>IF('Logboek zegen'!$B$11="","",'Logboek zegen'!$B$11)</f>
        <v/>
      </c>
      <c r="J87" s="14"/>
      <c r="K87" s="13" t="str">
        <f>IF('Logboek zegen'!$B$12="","",'Logboek zegen'!$B$12)</f>
        <v/>
      </c>
      <c r="L87" s="14"/>
      <c r="M87" s="15" t="s">
        <v>98</v>
      </c>
      <c r="N87" s="13" t="str">
        <f>IF('Logboek zegen'!A34="","",DAY('Logboek zegen'!A34))</f>
        <v/>
      </c>
      <c r="O87" s="13" t="str">
        <f>IF('Logboek zegen'!A34="","",MONTH('Logboek zegen'!A34))</f>
        <v/>
      </c>
      <c r="P87" s="13" t="str">
        <f>IF('Logboek zegen'!A34="","",YEAR('Logboek zegen'!A34))</f>
        <v/>
      </c>
      <c r="Q87" s="13" t="str">
        <f>IF('Logboek zegen'!B34="","",'Logboek zegen'!B34)</f>
        <v/>
      </c>
      <c r="R87" s="115"/>
      <c r="S87" s="115"/>
      <c r="T87" s="116"/>
      <c r="U87" s="14" t="str">
        <f>IF('Logboek zegen'!C34="","",'Logboek zegen'!C34)</f>
        <v/>
      </c>
      <c r="V87" s="17" t="str">
        <f>IF('Logboek staande netten'!F37="","",'Logboek staande netten'!F37)</f>
        <v/>
      </c>
      <c r="W87" s="14" t="str">
        <f>IF('Logboek zegen'!E34="","",'Logboek zegen'!E34)</f>
        <v/>
      </c>
      <c r="X87" s="14" t="str">
        <f>IF('Logboek zegen'!D34="","",'Logboek zegen'!D34)</f>
        <v/>
      </c>
      <c r="Y87" s="115"/>
      <c r="Z87" s="115"/>
      <c r="AA87" s="115"/>
      <c r="AB87" s="117"/>
      <c r="AC87" s="115"/>
      <c r="AD87" s="115"/>
      <c r="AE87" s="115"/>
      <c r="AF87" s="117"/>
      <c r="AG87" s="14" t="s">
        <v>60</v>
      </c>
      <c r="AH87" s="14" t="str">
        <f>IF('Logboek zegen'!F34="","",'Logboek zegen'!F34)</f>
        <v/>
      </c>
      <c r="AI87" s="14" t="str">
        <f>IF(AG87="","",VLOOKUP(AG87,[1]codes!$F$2:$G$7,2,FALSE))</f>
        <v>fpp</v>
      </c>
    </row>
    <row r="88" spans="1:35" x14ac:dyDescent="0.3">
      <c r="A88" s="13" t="str">
        <f>IF('Logboek zegen'!$B$7="","",'Logboek zegen'!$B$7)</f>
        <v/>
      </c>
      <c r="B88" s="14"/>
      <c r="C88" s="13" t="str">
        <f>IF('Logboek zegen'!$B$8="","",'Logboek zegen'!$B$8)</f>
        <v/>
      </c>
      <c r="D88" s="14"/>
      <c r="E88" s="13" t="str">
        <f>IF('Logboek zegen'!$B$9="","",'Logboek zegen'!$B$9)</f>
        <v/>
      </c>
      <c r="F88" s="14"/>
      <c r="G88" s="13" t="str">
        <f>IF('Logboek zegen'!$B$10="","",'Logboek zegen'!$B$10)</f>
        <v/>
      </c>
      <c r="H88" s="14"/>
      <c r="I88" s="13" t="str">
        <f>IF('Logboek zegen'!$B$11="","",'Logboek zegen'!$B$11)</f>
        <v/>
      </c>
      <c r="J88" s="14"/>
      <c r="K88" s="13" t="str">
        <f>IF('Logboek zegen'!$B$12="","",'Logboek zegen'!$B$12)</f>
        <v/>
      </c>
      <c r="L88" s="14"/>
      <c r="M88" s="15" t="s">
        <v>98</v>
      </c>
      <c r="N88" s="114" t="str">
        <f>IF(N87="","",N87)</f>
        <v/>
      </c>
      <c r="O88" s="114" t="str">
        <f t="shared" ref="O88" si="252">IF(O87="","",O87)</f>
        <v/>
      </c>
      <c r="P88" s="114" t="str">
        <f t="shared" ref="P88" si="253">IF(P87="","",P87)</f>
        <v/>
      </c>
      <c r="Q88" s="114" t="str">
        <f t="shared" ref="Q88" si="254">IF(Q87="","",Q87)</f>
        <v/>
      </c>
      <c r="R88" s="115"/>
      <c r="S88" s="115"/>
      <c r="T88" s="116"/>
      <c r="U88" s="114" t="str">
        <f t="shared" ref="U88" si="255">IF(U87="","",U87)</f>
        <v/>
      </c>
      <c r="V88" s="17"/>
      <c r="W88" s="114" t="str">
        <f t="shared" ref="W88" si="256">IF(W87="","",W87)</f>
        <v/>
      </c>
      <c r="X88" s="114" t="str">
        <f t="shared" ref="X88" si="257">IF(X87="","",X87)</f>
        <v/>
      </c>
      <c r="Y88" s="115"/>
      <c r="Z88" s="115"/>
      <c r="AA88" s="115"/>
      <c r="AB88" s="117"/>
      <c r="AC88" s="115"/>
      <c r="AD88" s="115"/>
      <c r="AE88" s="115"/>
      <c r="AF88" s="117"/>
      <c r="AG88" s="14" t="s">
        <v>61</v>
      </c>
      <c r="AH88" s="14" t="str">
        <f>IF('Logboek zegen'!G34="","",'Logboek zegen'!G34)</f>
        <v/>
      </c>
      <c r="AI88" s="14" t="str">
        <f>IF(AG88="","",VLOOKUP(AG88,[1]codes!$F$2:$G$7,2,FALSE))</f>
        <v>fde</v>
      </c>
    </row>
    <row r="89" spans="1:35" x14ac:dyDescent="0.3">
      <c r="A89" s="13" t="str">
        <f>IF('Logboek zegen'!$B$7="","",'Logboek zegen'!$B$7)</f>
        <v/>
      </c>
      <c r="B89" s="14"/>
      <c r="C89" s="13" t="str">
        <f>IF('Logboek zegen'!$B$8="","",'Logboek zegen'!$B$8)</f>
        <v/>
      </c>
      <c r="D89" s="14"/>
      <c r="E89" s="13" t="str">
        <f>IF('Logboek zegen'!$B$9="","",'Logboek zegen'!$B$9)</f>
        <v/>
      </c>
      <c r="F89" s="14"/>
      <c r="G89" s="13" t="str">
        <f>IF('Logboek zegen'!$B$10="","",'Logboek zegen'!$B$10)</f>
        <v/>
      </c>
      <c r="H89" s="14"/>
      <c r="I89" s="13" t="str">
        <f>IF('Logboek zegen'!$B$11="","",'Logboek zegen'!$B$11)</f>
        <v/>
      </c>
      <c r="J89" s="14"/>
      <c r="K89" s="13" t="str">
        <f>IF('Logboek zegen'!$B$12="","",'Logboek zegen'!$B$12)</f>
        <v/>
      </c>
      <c r="L89" s="14"/>
      <c r="M89" s="15" t="s">
        <v>98</v>
      </c>
      <c r="N89" s="114" t="str">
        <f t="shared" ref="N89:Q89" si="258">IF(N87="","",N87)</f>
        <v/>
      </c>
      <c r="O89" s="114" t="str">
        <f t="shared" si="258"/>
        <v/>
      </c>
      <c r="P89" s="114" t="str">
        <f t="shared" si="258"/>
        <v/>
      </c>
      <c r="Q89" s="114" t="str">
        <f t="shared" si="258"/>
        <v/>
      </c>
      <c r="R89" s="115"/>
      <c r="S89" s="115"/>
      <c r="T89" s="116"/>
      <c r="U89" s="114" t="str">
        <f t="shared" ref="U89" si="259">IF(U87="","",U87)</f>
        <v/>
      </c>
      <c r="V89" s="17"/>
      <c r="W89" s="114" t="str">
        <f t="shared" ref="W89:X89" si="260">IF(W87="","",W87)</f>
        <v/>
      </c>
      <c r="X89" s="114" t="str">
        <f t="shared" si="260"/>
        <v/>
      </c>
      <c r="Y89" s="115"/>
      <c r="Z89" s="115"/>
      <c r="AA89" s="115"/>
      <c r="AB89" s="117"/>
      <c r="AC89" s="115"/>
      <c r="AD89" s="115"/>
      <c r="AE89" s="115"/>
      <c r="AF89" s="117"/>
      <c r="AG89" s="14" t="s">
        <v>62</v>
      </c>
      <c r="AH89" s="14" t="str">
        <f>IF('Logboek zegen'!H34="","",'Logboek zegen'!H34)</f>
        <v/>
      </c>
      <c r="AI89" s="14" t="str">
        <f>IF(AG89="","",VLOOKUP(AG89,[1]codes!$F$2:$G$7,2,FALSE))</f>
        <v>fro</v>
      </c>
    </row>
    <row r="90" spans="1:35" x14ac:dyDescent="0.3">
      <c r="A90" s="13" t="str">
        <f>IF('Logboek zegen'!$B$7="","",'Logboek zegen'!$B$7)</f>
        <v/>
      </c>
      <c r="B90" s="14"/>
      <c r="C90" s="13" t="str">
        <f>IF('Logboek zegen'!$B$8="","",'Logboek zegen'!$B$8)</f>
        <v/>
      </c>
      <c r="D90" s="14"/>
      <c r="E90" s="13" t="str">
        <f>IF('Logboek zegen'!$B$9="","",'Logboek zegen'!$B$9)</f>
        <v/>
      </c>
      <c r="F90" s="14"/>
      <c r="G90" s="13" t="str">
        <f>IF('Logboek zegen'!$B$10="","",'Logboek zegen'!$B$10)</f>
        <v/>
      </c>
      <c r="H90" s="14"/>
      <c r="I90" s="13" t="str">
        <f>IF('Logboek zegen'!$B$11="","",'Logboek zegen'!$B$11)</f>
        <v/>
      </c>
      <c r="J90" s="14"/>
      <c r="K90" s="13" t="str">
        <f>IF('Logboek zegen'!$B$12="","",'Logboek zegen'!$B$12)</f>
        <v/>
      </c>
      <c r="L90" s="14"/>
      <c r="M90" s="15" t="s">
        <v>98</v>
      </c>
      <c r="N90" s="114" t="str">
        <f t="shared" ref="N90:Q90" si="261">IF(N87="","",N87)</f>
        <v/>
      </c>
      <c r="O90" s="114" t="str">
        <f t="shared" si="261"/>
        <v/>
      </c>
      <c r="P90" s="114" t="str">
        <f t="shared" si="261"/>
        <v/>
      </c>
      <c r="Q90" s="114" t="str">
        <f t="shared" si="261"/>
        <v/>
      </c>
      <c r="R90" s="115"/>
      <c r="S90" s="115"/>
      <c r="T90" s="116"/>
      <c r="U90" s="114" t="str">
        <f t="shared" ref="U90" si="262">IF(U87="","",U87)</f>
        <v/>
      </c>
      <c r="V90" s="17"/>
      <c r="W90" s="114" t="str">
        <f t="shared" ref="W90:X90" si="263">IF(W87="","",W87)</f>
        <v/>
      </c>
      <c r="X90" s="114" t="str">
        <f t="shared" si="263"/>
        <v/>
      </c>
      <c r="Y90" s="115"/>
      <c r="Z90" s="115"/>
      <c r="AA90" s="115"/>
      <c r="AB90" s="117"/>
      <c r="AC90" s="115"/>
      <c r="AD90" s="115"/>
      <c r="AE90" s="115"/>
      <c r="AF90" s="117"/>
      <c r="AG90" s="14" t="s">
        <v>8</v>
      </c>
      <c r="AH90" s="14" t="str">
        <f>IF('Logboek zegen'!I34="","",'Logboek zegen'!I34)</f>
        <v/>
      </c>
      <c r="AI90" s="14" t="str">
        <f>IF(AG90="","",VLOOKUP(AG90,[1]codes!$F$2:$G$7,2,FALSE))</f>
        <v>fbm</v>
      </c>
    </row>
    <row r="91" spans="1:35" x14ac:dyDescent="0.3">
      <c r="A91" s="13" t="str">
        <f>IF('Logboek zegen'!$B$7="","",'Logboek zegen'!$B$7)</f>
        <v/>
      </c>
      <c r="B91" s="14"/>
      <c r="C91" s="13" t="str">
        <f>IF('Logboek zegen'!$B$8="","",'Logboek zegen'!$B$8)</f>
        <v/>
      </c>
      <c r="D91" s="14"/>
      <c r="E91" s="13" t="str">
        <f>IF('Logboek zegen'!$B$9="","",'Logboek zegen'!$B$9)</f>
        <v/>
      </c>
      <c r="F91" s="14"/>
      <c r="G91" s="13" t="str">
        <f>IF('Logboek zegen'!$B$10="","",'Logboek zegen'!$B$10)</f>
        <v/>
      </c>
      <c r="H91" s="14"/>
      <c r="I91" s="13" t="str">
        <f>IF('Logboek zegen'!$B$11="","",'Logboek zegen'!$B$11)</f>
        <v/>
      </c>
      <c r="J91" s="14"/>
      <c r="K91" s="13" t="str">
        <f>IF('Logboek zegen'!$B$12="","",'Logboek zegen'!$B$12)</f>
        <v/>
      </c>
      <c r="L91" s="14"/>
      <c r="M91" s="15" t="s">
        <v>98</v>
      </c>
      <c r="N91" s="114" t="str">
        <f t="shared" ref="N91:Q91" si="264">IF(N87="","",N87)</f>
        <v/>
      </c>
      <c r="O91" s="114" t="str">
        <f t="shared" si="264"/>
        <v/>
      </c>
      <c r="P91" s="114" t="str">
        <f t="shared" si="264"/>
        <v/>
      </c>
      <c r="Q91" s="114" t="str">
        <f t="shared" si="264"/>
        <v/>
      </c>
      <c r="R91" s="115"/>
      <c r="S91" s="115"/>
      <c r="T91" s="116"/>
      <c r="U91" s="114" t="str">
        <f t="shared" ref="U91" si="265">IF(U87="","",U87)</f>
        <v/>
      </c>
      <c r="V91" s="17"/>
      <c r="W91" s="114" t="str">
        <f t="shared" ref="W91:X91" si="266">IF(W87="","",W87)</f>
        <v/>
      </c>
      <c r="X91" s="114" t="str">
        <f t="shared" si="266"/>
        <v/>
      </c>
      <c r="Y91" s="115"/>
      <c r="Z91" s="115"/>
      <c r="AA91" s="115"/>
      <c r="AB91" s="117"/>
      <c r="AC91" s="115"/>
      <c r="AD91" s="115"/>
      <c r="AE91" s="115"/>
      <c r="AF91" s="117"/>
      <c r="AG91" s="14" t="s">
        <v>9</v>
      </c>
      <c r="AH91" s="14" t="str">
        <f>IF('Logboek zegen'!J34="","",'Logboek zegen'!J34)</f>
        <v/>
      </c>
      <c r="AI91" s="14" t="str">
        <f>IF(AG91="","",VLOOKUP(AG91,[1]codes!$F$2:$G$7,2,FALSE))</f>
        <v>fle</v>
      </c>
    </row>
    <row r="92" spans="1:35" x14ac:dyDescent="0.3">
      <c r="A92" s="13" t="str">
        <f>IF('Logboek zegen'!$B$7="","",'Logboek zegen'!$B$7)</f>
        <v/>
      </c>
      <c r="B92" s="14"/>
      <c r="C92" s="13" t="str">
        <f>IF('Logboek zegen'!$B$8="","",'Logboek zegen'!$B$8)</f>
        <v/>
      </c>
      <c r="D92" s="14"/>
      <c r="E92" s="13" t="str">
        <f>IF('Logboek zegen'!$B$9="","",'Logboek zegen'!$B$9)</f>
        <v/>
      </c>
      <c r="F92" s="14"/>
      <c r="G92" s="13" t="str">
        <f>IF('Logboek zegen'!$B$10="","",'Logboek zegen'!$B$10)</f>
        <v/>
      </c>
      <c r="H92" s="14"/>
      <c r="I92" s="13" t="str">
        <f>IF('Logboek zegen'!$B$11="","",'Logboek zegen'!$B$11)</f>
        <v/>
      </c>
      <c r="J92" s="14"/>
      <c r="K92" s="13" t="str">
        <f>IF('Logboek zegen'!$B$12="","",'Logboek zegen'!$B$12)</f>
        <v/>
      </c>
      <c r="L92" s="14"/>
      <c r="M92" s="15" t="s">
        <v>98</v>
      </c>
      <c r="N92" s="13" t="str">
        <f>IF('Logboek zegen'!A35="","",DAY('Logboek zegen'!A35))</f>
        <v/>
      </c>
      <c r="O92" s="13" t="str">
        <f>IF('Logboek zegen'!A35="","",MONTH('Logboek zegen'!A35))</f>
        <v/>
      </c>
      <c r="P92" s="13" t="str">
        <f>IF('Logboek zegen'!A35="","",YEAR('Logboek zegen'!A35))</f>
        <v/>
      </c>
      <c r="Q92" s="13" t="str">
        <f>IF('Logboek zegen'!B35="","",'Logboek zegen'!B35)</f>
        <v/>
      </c>
      <c r="R92" s="115"/>
      <c r="S92" s="115"/>
      <c r="T92" s="116"/>
      <c r="U92" s="14" t="str">
        <f>IF('Logboek zegen'!C35="","",'Logboek zegen'!C35)</f>
        <v/>
      </c>
      <c r="V92" s="17" t="str">
        <f>IF('Logboek staande netten'!F38="","",'Logboek staande netten'!F38)</f>
        <v/>
      </c>
      <c r="W92" s="14" t="str">
        <f>IF('Logboek zegen'!E35="","",'Logboek zegen'!E35)</f>
        <v/>
      </c>
      <c r="X92" s="14" t="str">
        <f>IF('Logboek zegen'!D35="","",'Logboek zegen'!D35)</f>
        <v/>
      </c>
      <c r="Y92" s="115"/>
      <c r="Z92" s="115"/>
      <c r="AA92" s="115"/>
      <c r="AB92" s="117"/>
      <c r="AC92" s="115"/>
      <c r="AD92" s="115"/>
      <c r="AE92" s="115"/>
      <c r="AF92" s="117"/>
      <c r="AG92" s="14" t="s">
        <v>60</v>
      </c>
      <c r="AH92" s="14" t="str">
        <f>IF('Logboek zegen'!F35="","",'Logboek zegen'!F35)</f>
        <v/>
      </c>
      <c r="AI92" s="14" t="str">
        <f>IF(AG92="","",VLOOKUP(AG92,[1]codes!$F$2:$G$7,2,FALSE))</f>
        <v>fpp</v>
      </c>
    </row>
    <row r="93" spans="1:35" x14ac:dyDescent="0.3">
      <c r="A93" s="13" t="str">
        <f>IF('Logboek zegen'!$B$7="","",'Logboek zegen'!$B$7)</f>
        <v/>
      </c>
      <c r="B93" s="14"/>
      <c r="C93" s="13" t="str">
        <f>IF('Logboek zegen'!$B$8="","",'Logboek zegen'!$B$8)</f>
        <v/>
      </c>
      <c r="D93" s="14"/>
      <c r="E93" s="13" t="str">
        <f>IF('Logboek zegen'!$B$9="","",'Logboek zegen'!$B$9)</f>
        <v/>
      </c>
      <c r="F93" s="14"/>
      <c r="G93" s="13" t="str">
        <f>IF('Logboek zegen'!$B$10="","",'Logboek zegen'!$B$10)</f>
        <v/>
      </c>
      <c r="H93" s="14"/>
      <c r="I93" s="13" t="str">
        <f>IF('Logboek zegen'!$B$11="","",'Logboek zegen'!$B$11)</f>
        <v/>
      </c>
      <c r="J93" s="14"/>
      <c r="K93" s="13" t="str">
        <f>IF('Logboek zegen'!$B$12="","",'Logboek zegen'!$B$12)</f>
        <v/>
      </c>
      <c r="L93" s="14"/>
      <c r="M93" s="15" t="s">
        <v>98</v>
      </c>
      <c r="N93" s="114" t="str">
        <f>IF(N92="","",N92)</f>
        <v/>
      </c>
      <c r="O93" s="114" t="str">
        <f t="shared" ref="O93" si="267">IF(O92="","",O92)</f>
        <v/>
      </c>
      <c r="P93" s="114" t="str">
        <f t="shared" ref="P93" si="268">IF(P92="","",P92)</f>
        <v/>
      </c>
      <c r="Q93" s="114" t="str">
        <f t="shared" ref="Q93" si="269">IF(Q92="","",Q92)</f>
        <v/>
      </c>
      <c r="R93" s="115"/>
      <c r="S93" s="115"/>
      <c r="T93" s="116"/>
      <c r="U93" s="114" t="str">
        <f t="shared" ref="U93" si="270">IF(U92="","",U92)</f>
        <v/>
      </c>
      <c r="V93" s="17"/>
      <c r="W93" s="114" t="str">
        <f t="shared" ref="W93" si="271">IF(W92="","",W92)</f>
        <v/>
      </c>
      <c r="X93" s="114" t="str">
        <f t="shared" ref="X93" si="272">IF(X92="","",X92)</f>
        <v/>
      </c>
      <c r="Y93" s="115"/>
      <c r="Z93" s="115"/>
      <c r="AA93" s="115"/>
      <c r="AB93" s="117"/>
      <c r="AC93" s="115"/>
      <c r="AD93" s="115"/>
      <c r="AE93" s="115"/>
      <c r="AF93" s="117"/>
      <c r="AG93" s="14" t="s">
        <v>61</v>
      </c>
      <c r="AH93" s="14" t="str">
        <f>IF('Logboek zegen'!G35="","",'Logboek zegen'!G35)</f>
        <v/>
      </c>
      <c r="AI93" s="14" t="str">
        <f>IF(AG93="","",VLOOKUP(AG93,[1]codes!$F$2:$G$7,2,FALSE))</f>
        <v>fde</v>
      </c>
    </row>
    <row r="94" spans="1:35" x14ac:dyDescent="0.3">
      <c r="A94" s="13" t="str">
        <f>IF('Logboek zegen'!$B$7="","",'Logboek zegen'!$B$7)</f>
        <v/>
      </c>
      <c r="B94" s="14"/>
      <c r="C94" s="13" t="str">
        <f>IF('Logboek zegen'!$B$8="","",'Logboek zegen'!$B$8)</f>
        <v/>
      </c>
      <c r="D94" s="14"/>
      <c r="E94" s="13" t="str">
        <f>IF('Logboek zegen'!$B$9="","",'Logboek zegen'!$B$9)</f>
        <v/>
      </c>
      <c r="F94" s="14"/>
      <c r="G94" s="13" t="str">
        <f>IF('Logboek zegen'!$B$10="","",'Logboek zegen'!$B$10)</f>
        <v/>
      </c>
      <c r="H94" s="14"/>
      <c r="I94" s="13" t="str">
        <f>IF('Logboek zegen'!$B$11="","",'Logboek zegen'!$B$11)</f>
        <v/>
      </c>
      <c r="J94" s="14"/>
      <c r="K94" s="13" t="str">
        <f>IF('Logboek zegen'!$B$12="","",'Logboek zegen'!$B$12)</f>
        <v/>
      </c>
      <c r="L94" s="14"/>
      <c r="M94" s="15" t="s">
        <v>98</v>
      </c>
      <c r="N94" s="114" t="str">
        <f t="shared" ref="N94:Q94" si="273">IF(N92="","",N92)</f>
        <v/>
      </c>
      <c r="O94" s="114" t="str">
        <f t="shared" si="273"/>
        <v/>
      </c>
      <c r="P94" s="114" t="str">
        <f t="shared" si="273"/>
        <v/>
      </c>
      <c r="Q94" s="114" t="str">
        <f t="shared" si="273"/>
        <v/>
      </c>
      <c r="R94" s="115"/>
      <c r="S94" s="115"/>
      <c r="T94" s="116"/>
      <c r="U94" s="114" t="str">
        <f t="shared" ref="U94" si="274">IF(U92="","",U92)</f>
        <v/>
      </c>
      <c r="V94" s="17"/>
      <c r="W94" s="114" t="str">
        <f t="shared" ref="W94:X94" si="275">IF(W92="","",W92)</f>
        <v/>
      </c>
      <c r="X94" s="114" t="str">
        <f t="shared" si="275"/>
        <v/>
      </c>
      <c r="Y94" s="115"/>
      <c r="Z94" s="115"/>
      <c r="AA94" s="115"/>
      <c r="AB94" s="117"/>
      <c r="AC94" s="115"/>
      <c r="AD94" s="115"/>
      <c r="AE94" s="115"/>
      <c r="AF94" s="117"/>
      <c r="AG94" s="14" t="s">
        <v>62</v>
      </c>
      <c r="AH94" s="14" t="str">
        <f>IF('Logboek zegen'!H35="","",'Logboek zegen'!H35)</f>
        <v/>
      </c>
      <c r="AI94" s="14" t="str">
        <f>IF(AG94="","",VLOOKUP(AG94,[1]codes!$F$2:$G$7,2,FALSE))</f>
        <v>fro</v>
      </c>
    </row>
    <row r="95" spans="1:35" x14ac:dyDescent="0.3">
      <c r="A95" s="13" t="str">
        <f>IF('Logboek zegen'!$B$7="","",'Logboek zegen'!$B$7)</f>
        <v/>
      </c>
      <c r="B95" s="14"/>
      <c r="C95" s="13" t="str">
        <f>IF('Logboek zegen'!$B$8="","",'Logboek zegen'!$B$8)</f>
        <v/>
      </c>
      <c r="D95" s="14"/>
      <c r="E95" s="13" t="str">
        <f>IF('Logboek zegen'!$B$9="","",'Logboek zegen'!$B$9)</f>
        <v/>
      </c>
      <c r="F95" s="14"/>
      <c r="G95" s="13" t="str">
        <f>IF('Logboek zegen'!$B$10="","",'Logboek zegen'!$B$10)</f>
        <v/>
      </c>
      <c r="H95" s="14"/>
      <c r="I95" s="13" t="str">
        <f>IF('Logboek zegen'!$B$11="","",'Logboek zegen'!$B$11)</f>
        <v/>
      </c>
      <c r="J95" s="14"/>
      <c r="K95" s="13" t="str">
        <f>IF('Logboek zegen'!$B$12="","",'Logboek zegen'!$B$12)</f>
        <v/>
      </c>
      <c r="L95" s="14"/>
      <c r="M95" s="15" t="s">
        <v>98</v>
      </c>
      <c r="N95" s="114" t="str">
        <f t="shared" ref="N95:Q95" si="276">IF(N92="","",N92)</f>
        <v/>
      </c>
      <c r="O95" s="114" t="str">
        <f t="shared" si="276"/>
        <v/>
      </c>
      <c r="P95" s="114" t="str">
        <f t="shared" si="276"/>
        <v/>
      </c>
      <c r="Q95" s="114" t="str">
        <f t="shared" si="276"/>
        <v/>
      </c>
      <c r="R95" s="115"/>
      <c r="S95" s="115"/>
      <c r="T95" s="116"/>
      <c r="U95" s="114" t="str">
        <f t="shared" ref="U95" si="277">IF(U92="","",U92)</f>
        <v/>
      </c>
      <c r="V95" s="17"/>
      <c r="W95" s="114" t="str">
        <f t="shared" ref="W95:X95" si="278">IF(W92="","",W92)</f>
        <v/>
      </c>
      <c r="X95" s="114" t="str">
        <f t="shared" si="278"/>
        <v/>
      </c>
      <c r="Y95" s="115"/>
      <c r="Z95" s="115"/>
      <c r="AA95" s="115"/>
      <c r="AB95" s="117"/>
      <c r="AC95" s="115"/>
      <c r="AD95" s="115"/>
      <c r="AE95" s="115"/>
      <c r="AF95" s="117"/>
      <c r="AG95" s="14" t="s">
        <v>8</v>
      </c>
      <c r="AH95" s="14" t="str">
        <f>IF('Logboek zegen'!I35="","",'Logboek zegen'!I35)</f>
        <v/>
      </c>
      <c r="AI95" s="14" t="str">
        <f>IF(AG95="","",VLOOKUP(AG95,[1]codes!$F$2:$G$7,2,FALSE))</f>
        <v>fbm</v>
      </c>
    </row>
    <row r="96" spans="1:35" x14ac:dyDescent="0.3">
      <c r="A96" s="13" t="str">
        <f>IF('Logboek zegen'!$B$7="","",'Logboek zegen'!$B$7)</f>
        <v/>
      </c>
      <c r="B96" s="14"/>
      <c r="C96" s="13" t="str">
        <f>IF('Logboek zegen'!$B$8="","",'Logboek zegen'!$B$8)</f>
        <v/>
      </c>
      <c r="D96" s="14"/>
      <c r="E96" s="13" t="str">
        <f>IF('Logboek zegen'!$B$9="","",'Logboek zegen'!$B$9)</f>
        <v/>
      </c>
      <c r="F96" s="14"/>
      <c r="G96" s="13" t="str">
        <f>IF('Logboek zegen'!$B$10="","",'Logboek zegen'!$B$10)</f>
        <v/>
      </c>
      <c r="H96" s="14"/>
      <c r="I96" s="13" t="str">
        <f>IF('Logboek zegen'!$B$11="","",'Logboek zegen'!$B$11)</f>
        <v/>
      </c>
      <c r="J96" s="14"/>
      <c r="K96" s="13" t="str">
        <f>IF('Logboek zegen'!$B$12="","",'Logboek zegen'!$B$12)</f>
        <v/>
      </c>
      <c r="L96" s="14"/>
      <c r="M96" s="15" t="s">
        <v>98</v>
      </c>
      <c r="N96" s="114" t="str">
        <f t="shared" ref="N96:Q96" si="279">IF(N92="","",N92)</f>
        <v/>
      </c>
      <c r="O96" s="114" t="str">
        <f t="shared" si="279"/>
        <v/>
      </c>
      <c r="P96" s="114" t="str">
        <f t="shared" si="279"/>
        <v/>
      </c>
      <c r="Q96" s="114" t="str">
        <f t="shared" si="279"/>
        <v/>
      </c>
      <c r="R96" s="115"/>
      <c r="S96" s="115"/>
      <c r="T96" s="116"/>
      <c r="U96" s="114" t="str">
        <f t="shared" ref="U96" si="280">IF(U92="","",U92)</f>
        <v/>
      </c>
      <c r="V96" s="17"/>
      <c r="W96" s="114" t="str">
        <f t="shared" ref="W96:X96" si="281">IF(W92="","",W92)</f>
        <v/>
      </c>
      <c r="X96" s="114" t="str">
        <f t="shared" si="281"/>
        <v/>
      </c>
      <c r="Y96" s="115"/>
      <c r="Z96" s="115"/>
      <c r="AA96" s="115"/>
      <c r="AB96" s="117"/>
      <c r="AC96" s="115"/>
      <c r="AD96" s="115"/>
      <c r="AE96" s="115"/>
      <c r="AF96" s="117"/>
      <c r="AG96" s="14" t="s">
        <v>9</v>
      </c>
      <c r="AH96" s="14" t="str">
        <f>IF('Logboek zegen'!J35="","",'Logboek zegen'!J35)</f>
        <v/>
      </c>
      <c r="AI96" s="14" t="str">
        <f>IF(AG96="","",VLOOKUP(AG96,[1]codes!$F$2:$G$7,2,FALSE))</f>
        <v>fle</v>
      </c>
    </row>
    <row r="97" spans="1:35" x14ac:dyDescent="0.3">
      <c r="A97" s="13" t="str">
        <f>IF('Logboek zegen'!$B$7="","",'Logboek zegen'!$B$7)</f>
        <v/>
      </c>
      <c r="B97" s="14"/>
      <c r="C97" s="13" t="str">
        <f>IF('Logboek zegen'!$B$8="","",'Logboek zegen'!$B$8)</f>
        <v/>
      </c>
      <c r="D97" s="14"/>
      <c r="E97" s="13" t="str">
        <f>IF('Logboek zegen'!$B$9="","",'Logboek zegen'!$B$9)</f>
        <v/>
      </c>
      <c r="F97" s="14"/>
      <c r="G97" s="13" t="str">
        <f>IF('Logboek zegen'!$B$10="","",'Logboek zegen'!$B$10)</f>
        <v/>
      </c>
      <c r="H97" s="14"/>
      <c r="I97" s="13" t="str">
        <f>IF('Logboek zegen'!$B$11="","",'Logboek zegen'!$B$11)</f>
        <v/>
      </c>
      <c r="J97" s="14"/>
      <c r="K97" s="13" t="str">
        <f>IF('Logboek zegen'!$B$12="","",'Logboek zegen'!$B$12)</f>
        <v/>
      </c>
      <c r="L97" s="14"/>
      <c r="M97" s="15" t="s">
        <v>98</v>
      </c>
      <c r="N97" s="13" t="str">
        <f>IF('Logboek zegen'!A36="","",DAY('Logboek zegen'!A36))</f>
        <v/>
      </c>
      <c r="O97" s="13" t="str">
        <f>IF('Logboek zegen'!A36="","",MONTH('Logboek zegen'!A36))</f>
        <v/>
      </c>
      <c r="P97" s="13" t="str">
        <f>IF('Logboek zegen'!A36="","",YEAR('Logboek zegen'!A36))</f>
        <v/>
      </c>
      <c r="Q97" s="13" t="str">
        <f>IF('Logboek zegen'!B36="","",'Logboek zegen'!B36)</f>
        <v/>
      </c>
      <c r="R97" s="115"/>
      <c r="S97" s="115"/>
      <c r="T97" s="116"/>
      <c r="U97" s="14" t="str">
        <f>IF('Logboek zegen'!C36="","",'Logboek zegen'!C36)</f>
        <v/>
      </c>
      <c r="V97" s="17" t="str">
        <f>IF('Logboek staande netten'!F40="","",'Logboek staande netten'!F40)</f>
        <v/>
      </c>
      <c r="W97" s="14" t="str">
        <f>IF('Logboek zegen'!E36="","",'Logboek zegen'!E36)</f>
        <v/>
      </c>
      <c r="X97" s="14" t="str">
        <f>IF('Logboek zegen'!D36="","",'Logboek zegen'!D36)</f>
        <v/>
      </c>
      <c r="Y97" s="115"/>
      <c r="Z97" s="115"/>
      <c r="AA97" s="115"/>
      <c r="AB97" s="117"/>
      <c r="AC97" s="115"/>
      <c r="AD97" s="115"/>
      <c r="AE97" s="115"/>
      <c r="AF97" s="117"/>
      <c r="AG97" s="14" t="s">
        <v>60</v>
      </c>
      <c r="AH97" s="14" t="str">
        <f>IF('Logboek zegen'!F36="","",'Logboek zegen'!F36)</f>
        <v/>
      </c>
      <c r="AI97" s="14" t="str">
        <f>IF(AG97="","",VLOOKUP(AG97,[1]codes!$F$2:$G$7,2,FALSE))</f>
        <v>fpp</v>
      </c>
    </row>
    <row r="98" spans="1:35" x14ac:dyDescent="0.3">
      <c r="A98" s="13" t="str">
        <f>IF('Logboek zegen'!$B$7="","",'Logboek zegen'!$B$7)</f>
        <v/>
      </c>
      <c r="B98" s="14"/>
      <c r="C98" s="13" t="str">
        <f>IF('Logboek zegen'!$B$8="","",'Logboek zegen'!$B$8)</f>
        <v/>
      </c>
      <c r="D98" s="14"/>
      <c r="E98" s="13" t="str">
        <f>IF('Logboek zegen'!$B$9="","",'Logboek zegen'!$B$9)</f>
        <v/>
      </c>
      <c r="F98" s="14"/>
      <c r="G98" s="13" t="str">
        <f>IF('Logboek zegen'!$B$10="","",'Logboek zegen'!$B$10)</f>
        <v/>
      </c>
      <c r="H98" s="14"/>
      <c r="I98" s="13" t="str">
        <f>IF('Logboek zegen'!$B$11="","",'Logboek zegen'!$B$11)</f>
        <v/>
      </c>
      <c r="J98" s="14"/>
      <c r="K98" s="13" t="str">
        <f>IF('Logboek zegen'!$B$12="","",'Logboek zegen'!$B$12)</f>
        <v/>
      </c>
      <c r="L98" s="14"/>
      <c r="M98" s="15" t="s">
        <v>98</v>
      </c>
      <c r="N98" s="114" t="str">
        <f>IF(N97="","",N97)</f>
        <v/>
      </c>
      <c r="O98" s="114" t="str">
        <f t="shared" ref="O98" si="282">IF(O97="","",O97)</f>
        <v/>
      </c>
      <c r="P98" s="114" t="str">
        <f t="shared" ref="P98" si="283">IF(P97="","",P97)</f>
        <v/>
      </c>
      <c r="Q98" s="114" t="str">
        <f t="shared" ref="Q98" si="284">IF(Q97="","",Q97)</f>
        <v/>
      </c>
      <c r="R98" s="115"/>
      <c r="S98" s="115"/>
      <c r="T98" s="116"/>
      <c r="U98" s="114" t="str">
        <f t="shared" ref="U98" si="285">IF(U97="","",U97)</f>
        <v/>
      </c>
      <c r="V98" s="17"/>
      <c r="W98" s="114" t="str">
        <f t="shared" ref="W98" si="286">IF(W97="","",W97)</f>
        <v/>
      </c>
      <c r="X98" s="114" t="str">
        <f t="shared" ref="X98" si="287">IF(X97="","",X97)</f>
        <v/>
      </c>
      <c r="Y98" s="115"/>
      <c r="Z98" s="115"/>
      <c r="AA98" s="115"/>
      <c r="AB98" s="117"/>
      <c r="AC98" s="115"/>
      <c r="AD98" s="115"/>
      <c r="AE98" s="115"/>
      <c r="AF98" s="117"/>
      <c r="AG98" s="14" t="s">
        <v>61</v>
      </c>
      <c r="AH98" s="14" t="str">
        <f>IF('Logboek zegen'!G36="","",'Logboek zegen'!G36)</f>
        <v/>
      </c>
      <c r="AI98" s="14" t="str">
        <f>IF(AG98="","",VLOOKUP(AG98,[1]codes!$F$2:$G$7,2,FALSE))</f>
        <v>fde</v>
      </c>
    </row>
    <row r="99" spans="1:35" x14ac:dyDescent="0.3">
      <c r="A99" s="13" t="str">
        <f>IF('Logboek zegen'!$B$7="","",'Logboek zegen'!$B$7)</f>
        <v/>
      </c>
      <c r="B99" s="14"/>
      <c r="C99" s="13" t="str">
        <f>IF('Logboek zegen'!$B$8="","",'Logboek zegen'!$B$8)</f>
        <v/>
      </c>
      <c r="D99" s="14"/>
      <c r="E99" s="13" t="str">
        <f>IF('Logboek zegen'!$B$9="","",'Logboek zegen'!$B$9)</f>
        <v/>
      </c>
      <c r="F99" s="14"/>
      <c r="G99" s="13" t="str">
        <f>IF('Logboek zegen'!$B$10="","",'Logboek zegen'!$B$10)</f>
        <v/>
      </c>
      <c r="H99" s="14"/>
      <c r="I99" s="13" t="str">
        <f>IF('Logboek zegen'!$B$11="","",'Logboek zegen'!$B$11)</f>
        <v/>
      </c>
      <c r="J99" s="14"/>
      <c r="K99" s="13" t="str">
        <f>IF('Logboek zegen'!$B$12="","",'Logboek zegen'!$B$12)</f>
        <v/>
      </c>
      <c r="L99" s="14"/>
      <c r="M99" s="15" t="s">
        <v>98</v>
      </c>
      <c r="N99" s="114" t="str">
        <f t="shared" ref="N99:Q99" si="288">IF(N97="","",N97)</f>
        <v/>
      </c>
      <c r="O99" s="114" t="str">
        <f t="shared" si="288"/>
        <v/>
      </c>
      <c r="P99" s="114" t="str">
        <f t="shared" si="288"/>
        <v/>
      </c>
      <c r="Q99" s="114" t="str">
        <f t="shared" si="288"/>
        <v/>
      </c>
      <c r="R99" s="115"/>
      <c r="S99" s="115"/>
      <c r="T99" s="116"/>
      <c r="U99" s="114" t="str">
        <f t="shared" ref="U99" si="289">IF(U97="","",U97)</f>
        <v/>
      </c>
      <c r="V99" s="17"/>
      <c r="W99" s="114" t="str">
        <f t="shared" ref="W99:X99" si="290">IF(W97="","",W97)</f>
        <v/>
      </c>
      <c r="X99" s="114" t="str">
        <f t="shared" si="290"/>
        <v/>
      </c>
      <c r="Y99" s="115"/>
      <c r="Z99" s="115"/>
      <c r="AA99" s="115"/>
      <c r="AB99" s="117"/>
      <c r="AC99" s="115"/>
      <c r="AD99" s="115"/>
      <c r="AE99" s="115"/>
      <c r="AF99" s="117"/>
      <c r="AG99" s="14" t="s">
        <v>62</v>
      </c>
      <c r="AH99" s="14" t="str">
        <f>IF('Logboek zegen'!H36="","",'Logboek zegen'!H36)</f>
        <v/>
      </c>
      <c r="AI99" s="14" t="str">
        <f>IF(AG99="","",VLOOKUP(AG99,[1]codes!$F$2:$G$7,2,FALSE))</f>
        <v>fro</v>
      </c>
    </row>
    <row r="100" spans="1:35" x14ac:dyDescent="0.3">
      <c r="A100" s="13" t="str">
        <f>IF('Logboek zegen'!$B$7="","",'Logboek zegen'!$B$7)</f>
        <v/>
      </c>
      <c r="B100" s="14"/>
      <c r="C100" s="13" t="str">
        <f>IF('Logboek zegen'!$B$8="","",'Logboek zegen'!$B$8)</f>
        <v/>
      </c>
      <c r="D100" s="14"/>
      <c r="E100" s="13" t="str">
        <f>IF('Logboek zegen'!$B$9="","",'Logboek zegen'!$B$9)</f>
        <v/>
      </c>
      <c r="F100" s="14"/>
      <c r="G100" s="13" t="str">
        <f>IF('Logboek zegen'!$B$10="","",'Logboek zegen'!$B$10)</f>
        <v/>
      </c>
      <c r="H100" s="14"/>
      <c r="I100" s="13" t="str">
        <f>IF('Logboek zegen'!$B$11="","",'Logboek zegen'!$B$11)</f>
        <v/>
      </c>
      <c r="J100" s="14"/>
      <c r="K100" s="13" t="str">
        <f>IF('Logboek zegen'!$B$12="","",'Logboek zegen'!$B$12)</f>
        <v/>
      </c>
      <c r="L100" s="14"/>
      <c r="M100" s="15" t="s">
        <v>98</v>
      </c>
      <c r="N100" s="114" t="str">
        <f t="shared" ref="N100:Q100" si="291">IF(N97="","",N97)</f>
        <v/>
      </c>
      <c r="O100" s="114" t="str">
        <f t="shared" si="291"/>
        <v/>
      </c>
      <c r="P100" s="114" t="str">
        <f t="shared" si="291"/>
        <v/>
      </c>
      <c r="Q100" s="114" t="str">
        <f t="shared" si="291"/>
        <v/>
      </c>
      <c r="R100" s="115"/>
      <c r="S100" s="115"/>
      <c r="T100" s="116"/>
      <c r="U100" s="114" t="str">
        <f t="shared" ref="U100" si="292">IF(U97="","",U97)</f>
        <v/>
      </c>
      <c r="V100" s="17"/>
      <c r="W100" s="114" t="str">
        <f t="shared" ref="W100:X100" si="293">IF(W97="","",W97)</f>
        <v/>
      </c>
      <c r="X100" s="114" t="str">
        <f t="shared" si="293"/>
        <v/>
      </c>
      <c r="Y100" s="115"/>
      <c r="Z100" s="115"/>
      <c r="AA100" s="115"/>
      <c r="AB100" s="117"/>
      <c r="AC100" s="115"/>
      <c r="AD100" s="115"/>
      <c r="AE100" s="115"/>
      <c r="AF100" s="117"/>
      <c r="AG100" s="14" t="s">
        <v>8</v>
      </c>
      <c r="AH100" s="14" t="str">
        <f>IF('Logboek zegen'!I36="","",'Logboek zegen'!I36)</f>
        <v/>
      </c>
      <c r="AI100" s="14" t="str">
        <f>IF(AG100="","",VLOOKUP(AG100,[1]codes!$F$2:$G$7,2,FALSE))</f>
        <v>fbm</v>
      </c>
    </row>
    <row r="101" spans="1:35" x14ac:dyDescent="0.3">
      <c r="A101" s="13" t="str">
        <f>IF('Logboek zegen'!$B$7="","",'Logboek zegen'!$B$7)</f>
        <v/>
      </c>
      <c r="B101" s="14"/>
      <c r="C101" s="13" t="str">
        <f>IF('Logboek zegen'!$B$8="","",'Logboek zegen'!$B$8)</f>
        <v/>
      </c>
      <c r="D101" s="14"/>
      <c r="E101" s="13" t="str">
        <f>IF('Logboek zegen'!$B$9="","",'Logboek zegen'!$B$9)</f>
        <v/>
      </c>
      <c r="F101" s="14"/>
      <c r="G101" s="13" t="str">
        <f>IF('Logboek zegen'!$B$10="","",'Logboek zegen'!$B$10)</f>
        <v/>
      </c>
      <c r="H101" s="14"/>
      <c r="I101" s="13" t="str">
        <f>IF('Logboek zegen'!$B$11="","",'Logboek zegen'!$B$11)</f>
        <v/>
      </c>
      <c r="J101" s="14"/>
      <c r="K101" s="13" t="str">
        <f>IF('Logboek zegen'!$B$12="","",'Logboek zegen'!$B$12)</f>
        <v/>
      </c>
      <c r="L101" s="14"/>
      <c r="M101" s="15" t="s">
        <v>98</v>
      </c>
      <c r="N101" s="114" t="str">
        <f t="shared" ref="N101:Q101" si="294">IF(N97="","",N97)</f>
        <v/>
      </c>
      <c r="O101" s="114" t="str">
        <f t="shared" si="294"/>
        <v/>
      </c>
      <c r="P101" s="114" t="str">
        <f t="shared" si="294"/>
        <v/>
      </c>
      <c r="Q101" s="114" t="str">
        <f t="shared" si="294"/>
        <v/>
      </c>
      <c r="R101" s="115"/>
      <c r="S101" s="115"/>
      <c r="T101" s="116"/>
      <c r="U101" s="114" t="str">
        <f t="shared" ref="U101" si="295">IF(U97="","",U97)</f>
        <v/>
      </c>
      <c r="V101" s="17"/>
      <c r="W101" s="114" t="str">
        <f t="shared" ref="W101:X101" si="296">IF(W97="","",W97)</f>
        <v/>
      </c>
      <c r="X101" s="114" t="str">
        <f t="shared" si="296"/>
        <v/>
      </c>
      <c r="Y101" s="115"/>
      <c r="Z101" s="115"/>
      <c r="AA101" s="115"/>
      <c r="AB101" s="117"/>
      <c r="AC101" s="115"/>
      <c r="AD101" s="115"/>
      <c r="AE101" s="115"/>
      <c r="AF101" s="117"/>
      <c r="AG101" s="14" t="s">
        <v>9</v>
      </c>
      <c r="AH101" s="14" t="str">
        <f>IF('Logboek zegen'!J36="","",'Logboek zegen'!J36)</f>
        <v/>
      </c>
      <c r="AI101" s="14" t="str">
        <f>IF(AG101="","",VLOOKUP(AG101,[1]codes!$F$2:$G$7,2,FALSE))</f>
        <v>fle</v>
      </c>
    </row>
    <row r="102" spans="1:35" x14ac:dyDescent="0.3">
      <c r="A102" s="13" t="str">
        <f>IF('Logboek zegen'!$B$7="","",'Logboek zegen'!$B$7)</f>
        <v/>
      </c>
      <c r="B102" s="14"/>
      <c r="C102" s="13" t="str">
        <f>IF('Logboek zegen'!$B$8="","",'Logboek zegen'!$B$8)</f>
        <v/>
      </c>
      <c r="D102" s="14"/>
      <c r="E102" s="13" t="str">
        <f>IF('Logboek zegen'!$B$9="","",'Logboek zegen'!$B$9)</f>
        <v/>
      </c>
      <c r="F102" s="14"/>
      <c r="G102" s="13" t="str">
        <f>IF('Logboek zegen'!$B$10="","",'Logboek zegen'!$B$10)</f>
        <v/>
      </c>
      <c r="H102" s="14"/>
      <c r="I102" s="13" t="str">
        <f>IF('Logboek zegen'!$B$11="","",'Logboek zegen'!$B$11)</f>
        <v/>
      </c>
      <c r="J102" s="14"/>
      <c r="K102" s="13" t="str">
        <f>IF('Logboek zegen'!$B$12="","",'Logboek zegen'!$B$12)</f>
        <v/>
      </c>
      <c r="L102" s="14"/>
      <c r="M102" s="15" t="s">
        <v>98</v>
      </c>
      <c r="N102" s="13" t="str">
        <f>IF('Logboek zegen'!A37="","",DAY('Logboek zegen'!A37))</f>
        <v/>
      </c>
      <c r="O102" s="13" t="str">
        <f>IF('Logboek zegen'!A37="","",MONTH('Logboek zegen'!A37))</f>
        <v/>
      </c>
      <c r="P102" s="13" t="str">
        <f>IF('Logboek zegen'!A37="","",YEAR('Logboek zegen'!A37))</f>
        <v/>
      </c>
      <c r="Q102" s="13" t="str">
        <f>IF('Logboek zegen'!B37="","",'Logboek zegen'!B37)</f>
        <v/>
      </c>
      <c r="R102" s="115"/>
      <c r="S102" s="115"/>
      <c r="T102" s="116"/>
      <c r="U102" s="14" t="str">
        <f>IF('Logboek zegen'!C37="","",'Logboek zegen'!C37)</f>
        <v/>
      </c>
      <c r="V102" s="17" t="str">
        <f>IF('Logboek staande netten'!F41="","",'Logboek staande netten'!F41)</f>
        <v/>
      </c>
      <c r="W102" s="14" t="str">
        <f>IF('Logboek zegen'!E37="","",'Logboek zegen'!E37)</f>
        <v/>
      </c>
      <c r="X102" s="14" t="str">
        <f>IF('Logboek zegen'!D37="","",'Logboek zegen'!D37)</f>
        <v/>
      </c>
      <c r="Y102" s="115"/>
      <c r="Z102" s="115"/>
      <c r="AA102" s="115"/>
      <c r="AB102" s="117"/>
      <c r="AC102" s="115"/>
      <c r="AD102" s="115"/>
      <c r="AE102" s="115"/>
      <c r="AF102" s="117"/>
      <c r="AG102" s="14" t="s">
        <v>60</v>
      </c>
      <c r="AH102" s="14" t="str">
        <f>IF('Logboek zegen'!F37="","",'Logboek zegen'!F37)</f>
        <v/>
      </c>
      <c r="AI102" s="14" t="str">
        <f>IF(AG102="","",VLOOKUP(AG102,[1]codes!$F$2:$G$7,2,FALSE))</f>
        <v>fpp</v>
      </c>
    </row>
    <row r="103" spans="1:35" x14ac:dyDescent="0.3">
      <c r="A103" s="13" t="str">
        <f>IF('Logboek zegen'!$B$7="","",'Logboek zegen'!$B$7)</f>
        <v/>
      </c>
      <c r="B103" s="14"/>
      <c r="C103" s="13" t="str">
        <f>IF('Logboek zegen'!$B$8="","",'Logboek zegen'!$B$8)</f>
        <v/>
      </c>
      <c r="D103" s="14"/>
      <c r="E103" s="13" t="str">
        <f>IF('Logboek zegen'!$B$9="","",'Logboek zegen'!$B$9)</f>
        <v/>
      </c>
      <c r="F103" s="14"/>
      <c r="G103" s="13" t="str">
        <f>IF('Logboek zegen'!$B$10="","",'Logboek zegen'!$B$10)</f>
        <v/>
      </c>
      <c r="H103" s="14"/>
      <c r="I103" s="13" t="str">
        <f>IF('Logboek zegen'!$B$11="","",'Logboek zegen'!$B$11)</f>
        <v/>
      </c>
      <c r="J103" s="14"/>
      <c r="K103" s="13" t="str">
        <f>IF('Logboek zegen'!$B$12="","",'Logboek zegen'!$B$12)</f>
        <v/>
      </c>
      <c r="L103" s="14"/>
      <c r="M103" s="15" t="s">
        <v>98</v>
      </c>
      <c r="N103" s="114" t="str">
        <f>IF(N102="","",N102)</f>
        <v/>
      </c>
      <c r="O103" s="114" t="str">
        <f t="shared" ref="O103" si="297">IF(O102="","",O102)</f>
        <v/>
      </c>
      <c r="P103" s="114" t="str">
        <f t="shared" ref="P103" si="298">IF(P102="","",P102)</f>
        <v/>
      </c>
      <c r="Q103" s="114" t="str">
        <f t="shared" ref="Q103" si="299">IF(Q102="","",Q102)</f>
        <v/>
      </c>
      <c r="R103" s="115"/>
      <c r="S103" s="115"/>
      <c r="T103" s="116"/>
      <c r="U103" s="114" t="str">
        <f t="shared" ref="U103" si="300">IF(U102="","",U102)</f>
        <v/>
      </c>
      <c r="V103" s="17"/>
      <c r="W103" s="114" t="str">
        <f t="shared" ref="W103" si="301">IF(W102="","",W102)</f>
        <v/>
      </c>
      <c r="X103" s="114" t="str">
        <f t="shared" ref="X103" si="302">IF(X102="","",X102)</f>
        <v/>
      </c>
      <c r="Y103" s="115"/>
      <c r="Z103" s="115"/>
      <c r="AA103" s="115"/>
      <c r="AB103" s="117"/>
      <c r="AC103" s="115"/>
      <c r="AD103" s="115"/>
      <c r="AE103" s="115"/>
      <c r="AF103" s="117"/>
      <c r="AG103" s="14" t="s">
        <v>61</v>
      </c>
      <c r="AH103" s="14" t="str">
        <f>IF('Logboek zegen'!G37="","",'Logboek zegen'!G37)</f>
        <v/>
      </c>
      <c r="AI103" s="14" t="str">
        <f>IF(AG103="","",VLOOKUP(AG103,[1]codes!$F$2:$G$7,2,FALSE))</f>
        <v>fde</v>
      </c>
    </row>
    <row r="104" spans="1:35" x14ac:dyDescent="0.3">
      <c r="A104" s="13" t="str">
        <f>IF('Logboek zegen'!$B$7="","",'Logboek zegen'!$B$7)</f>
        <v/>
      </c>
      <c r="B104" s="14"/>
      <c r="C104" s="13" t="str">
        <f>IF('Logboek zegen'!$B$8="","",'Logboek zegen'!$B$8)</f>
        <v/>
      </c>
      <c r="D104" s="14"/>
      <c r="E104" s="13" t="str">
        <f>IF('Logboek zegen'!$B$9="","",'Logboek zegen'!$B$9)</f>
        <v/>
      </c>
      <c r="F104" s="14"/>
      <c r="G104" s="13" t="str">
        <f>IF('Logboek zegen'!$B$10="","",'Logboek zegen'!$B$10)</f>
        <v/>
      </c>
      <c r="H104" s="14"/>
      <c r="I104" s="13" t="str">
        <f>IF('Logboek zegen'!$B$11="","",'Logboek zegen'!$B$11)</f>
        <v/>
      </c>
      <c r="J104" s="14"/>
      <c r="K104" s="13" t="str">
        <f>IF('Logboek zegen'!$B$12="","",'Logboek zegen'!$B$12)</f>
        <v/>
      </c>
      <c r="L104" s="14"/>
      <c r="M104" s="15" t="s">
        <v>98</v>
      </c>
      <c r="N104" s="114" t="str">
        <f t="shared" ref="N104:Q104" si="303">IF(N102="","",N102)</f>
        <v/>
      </c>
      <c r="O104" s="114" t="str">
        <f t="shared" si="303"/>
        <v/>
      </c>
      <c r="P104" s="114" t="str">
        <f t="shared" si="303"/>
        <v/>
      </c>
      <c r="Q104" s="114" t="str">
        <f t="shared" si="303"/>
        <v/>
      </c>
      <c r="R104" s="115"/>
      <c r="S104" s="115"/>
      <c r="T104" s="116"/>
      <c r="U104" s="114" t="str">
        <f t="shared" ref="U104" si="304">IF(U102="","",U102)</f>
        <v/>
      </c>
      <c r="V104" s="17"/>
      <c r="W104" s="114" t="str">
        <f t="shared" ref="W104:X104" si="305">IF(W102="","",W102)</f>
        <v/>
      </c>
      <c r="X104" s="114" t="str">
        <f t="shared" si="305"/>
        <v/>
      </c>
      <c r="Y104" s="115"/>
      <c r="Z104" s="115"/>
      <c r="AA104" s="115"/>
      <c r="AB104" s="117"/>
      <c r="AC104" s="115"/>
      <c r="AD104" s="115"/>
      <c r="AE104" s="115"/>
      <c r="AF104" s="117"/>
      <c r="AG104" s="14" t="s">
        <v>62</v>
      </c>
      <c r="AH104" s="14" t="str">
        <f>IF('Logboek zegen'!H37="","",'Logboek zegen'!H37)</f>
        <v/>
      </c>
      <c r="AI104" s="14" t="str">
        <f>IF(AG104="","",VLOOKUP(AG104,[1]codes!$F$2:$G$7,2,FALSE))</f>
        <v>fro</v>
      </c>
    </row>
    <row r="105" spans="1:35" x14ac:dyDescent="0.3">
      <c r="A105" s="13" t="str">
        <f>IF('Logboek zegen'!$B$7="","",'Logboek zegen'!$B$7)</f>
        <v/>
      </c>
      <c r="B105" s="14"/>
      <c r="C105" s="13" t="str">
        <f>IF('Logboek zegen'!$B$8="","",'Logboek zegen'!$B$8)</f>
        <v/>
      </c>
      <c r="D105" s="14"/>
      <c r="E105" s="13" t="str">
        <f>IF('Logboek zegen'!$B$9="","",'Logboek zegen'!$B$9)</f>
        <v/>
      </c>
      <c r="F105" s="14"/>
      <c r="G105" s="13" t="str">
        <f>IF('Logboek zegen'!$B$10="","",'Logboek zegen'!$B$10)</f>
        <v/>
      </c>
      <c r="H105" s="14"/>
      <c r="I105" s="13" t="str">
        <f>IF('Logboek zegen'!$B$11="","",'Logboek zegen'!$B$11)</f>
        <v/>
      </c>
      <c r="J105" s="14"/>
      <c r="K105" s="13" t="str">
        <f>IF('Logboek zegen'!$B$12="","",'Logboek zegen'!$B$12)</f>
        <v/>
      </c>
      <c r="L105" s="14"/>
      <c r="M105" s="15" t="s">
        <v>98</v>
      </c>
      <c r="N105" s="114" t="str">
        <f t="shared" ref="N105:Q105" si="306">IF(N102="","",N102)</f>
        <v/>
      </c>
      <c r="O105" s="114" t="str">
        <f t="shared" si="306"/>
        <v/>
      </c>
      <c r="P105" s="114" t="str">
        <f t="shared" si="306"/>
        <v/>
      </c>
      <c r="Q105" s="114" t="str">
        <f t="shared" si="306"/>
        <v/>
      </c>
      <c r="R105" s="115"/>
      <c r="S105" s="115"/>
      <c r="T105" s="116"/>
      <c r="U105" s="114" t="str">
        <f t="shared" ref="U105" si="307">IF(U102="","",U102)</f>
        <v/>
      </c>
      <c r="V105" s="17"/>
      <c r="W105" s="114" t="str">
        <f t="shared" ref="W105:X105" si="308">IF(W102="","",W102)</f>
        <v/>
      </c>
      <c r="X105" s="114" t="str">
        <f t="shared" si="308"/>
        <v/>
      </c>
      <c r="Y105" s="115"/>
      <c r="Z105" s="115"/>
      <c r="AA105" s="115"/>
      <c r="AB105" s="117"/>
      <c r="AC105" s="115"/>
      <c r="AD105" s="115"/>
      <c r="AE105" s="115"/>
      <c r="AF105" s="117"/>
      <c r="AG105" s="14" t="s">
        <v>8</v>
      </c>
      <c r="AH105" s="14" t="str">
        <f>IF('Logboek zegen'!I37="","",'Logboek zegen'!I37)</f>
        <v/>
      </c>
      <c r="AI105" s="14" t="str">
        <f>IF(AG105="","",VLOOKUP(AG105,[1]codes!$F$2:$G$7,2,FALSE))</f>
        <v>fbm</v>
      </c>
    </row>
    <row r="106" spans="1:35" x14ac:dyDescent="0.3">
      <c r="A106" s="13" t="str">
        <f>IF('Logboek zegen'!$B$7="","",'Logboek zegen'!$B$7)</f>
        <v/>
      </c>
      <c r="B106" s="14"/>
      <c r="C106" s="13" t="str">
        <f>IF('Logboek zegen'!$B$8="","",'Logboek zegen'!$B$8)</f>
        <v/>
      </c>
      <c r="D106" s="14"/>
      <c r="E106" s="13" t="str">
        <f>IF('Logboek zegen'!$B$9="","",'Logboek zegen'!$B$9)</f>
        <v/>
      </c>
      <c r="F106" s="14"/>
      <c r="G106" s="13" t="str">
        <f>IF('Logboek zegen'!$B$10="","",'Logboek zegen'!$B$10)</f>
        <v/>
      </c>
      <c r="H106" s="14"/>
      <c r="I106" s="13" t="str">
        <f>IF('Logboek zegen'!$B$11="","",'Logboek zegen'!$B$11)</f>
        <v/>
      </c>
      <c r="J106" s="14"/>
      <c r="K106" s="13" t="str">
        <f>IF('Logboek zegen'!$B$12="","",'Logboek zegen'!$B$12)</f>
        <v/>
      </c>
      <c r="L106" s="14"/>
      <c r="M106" s="15" t="s">
        <v>98</v>
      </c>
      <c r="N106" s="114" t="str">
        <f t="shared" ref="N106:Q106" si="309">IF(N102="","",N102)</f>
        <v/>
      </c>
      <c r="O106" s="114" t="str">
        <f t="shared" si="309"/>
        <v/>
      </c>
      <c r="P106" s="114" t="str">
        <f t="shared" si="309"/>
        <v/>
      </c>
      <c r="Q106" s="114" t="str">
        <f t="shared" si="309"/>
        <v/>
      </c>
      <c r="R106" s="115"/>
      <c r="S106" s="115"/>
      <c r="T106" s="116"/>
      <c r="U106" s="114" t="str">
        <f t="shared" ref="U106" si="310">IF(U102="","",U102)</f>
        <v/>
      </c>
      <c r="V106" s="17"/>
      <c r="W106" s="114" t="str">
        <f t="shared" ref="W106:X106" si="311">IF(W102="","",W102)</f>
        <v/>
      </c>
      <c r="X106" s="114" t="str">
        <f t="shared" si="311"/>
        <v/>
      </c>
      <c r="Y106" s="115"/>
      <c r="Z106" s="115"/>
      <c r="AA106" s="115"/>
      <c r="AB106" s="117"/>
      <c r="AC106" s="115"/>
      <c r="AD106" s="115"/>
      <c r="AE106" s="115"/>
      <c r="AF106" s="117"/>
      <c r="AG106" s="14" t="s">
        <v>9</v>
      </c>
      <c r="AH106" s="14" t="str">
        <f>IF('Logboek zegen'!J37="","",'Logboek zegen'!J37)</f>
        <v/>
      </c>
      <c r="AI106" s="14" t="str">
        <f>IF(AG106="","",VLOOKUP(AG106,[1]codes!$F$2:$G$7,2,FALSE))</f>
        <v>fle</v>
      </c>
    </row>
    <row r="107" spans="1:35" x14ac:dyDescent="0.3">
      <c r="A107" s="13" t="str">
        <f>IF('Logboek zegen'!$B$7="","",'Logboek zegen'!$B$7)</f>
        <v/>
      </c>
      <c r="B107" s="14"/>
      <c r="C107" s="13" t="str">
        <f>IF('Logboek zegen'!$B$8="","",'Logboek zegen'!$B$8)</f>
        <v/>
      </c>
      <c r="D107" s="14"/>
      <c r="E107" s="13" t="str">
        <f>IF('Logboek zegen'!$B$9="","",'Logboek zegen'!$B$9)</f>
        <v/>
      </c>
      <c r="F107" s="14"/>
      <c r="G107" s="13" t="str">
        <f>IF('Logboek zegen'!$B$10="","",'Logboek zegen'!$B$10)</f>
        <v/>
      </c>
      <c r="H107" s="14"/>
      <c r="I107" s="13" t="str">
        <f>IF('Logboek zegen'!$B$11="","",'Logboek zegen'!$B$11)</f>
        <v/>
      </c>
      <c r="J107" s="14"/>
      <c r="K107" s="13" t="str">
        <f>IF('Logboek zegen'!$B$12="","",'Logboek zegen'!$B$12)</f>
        <v/>
      </c>
      <c r="L107" s="14"/>
      <c r="M107" s="15" t="s">
        <v>98</v>
      </c>
      <c r="N107" s="13" t="str">
        <f>IF('Logboek zegen'!A38="","",DAY('Logboek zegen'!A38))</f>
        <v/>
      </c>
      <c r="O107" s="13" t="str">
        <f>IF('Logboek zegen'!A38="","",MONTH('Logboek zegen'!A38))</f>
        <v/>
      </c>
      <c r="P107" s="13" t="str">
        <f>IF('Logboek zegen'!A38="","",YEAR('Logboek zegen'!A38))</f>
        <v/>
      </c>
      <c r="Q107" s="13" t="str">
        <f>IF('Logboek zegen'!B38="","",'Logboek zegen'!B38)</f>
        <v/>
      </c>
      <c r="R107" s="115"/>
      <c r="S107" s="115"/>
      <c r="T107" s="116"/>
      <c r="U107" s="14" t="str">
        <f>IF('Logboek zegen'!C38="","",'Logboek zegen'!C38)</f>
        <v/>
      </c>
      <c r="V107" s="17" t="str">
        <f>IF('Logboek staande netten'!F42="","",'Logboek staande netten'!F42)</f>
        <v/>
      </c>
      <c r="W107" s="14" t="str">
        <f>IF('Logboek zegen'!E38="","",'Logboek zegen'!E38)</f>
        <v/>
      </c>
      <c r="X107" s="14" t="str">
        <f>IF('Logboek zegen'!D38="","",'Logboek zegen'!D38)</f>
        <v/>
      </c>
      <c r="Y107" s="115"/>
      <c r="Z107" s="115"/>
      <c r="AA107" s="115"/>
      <c r="AB107" s="117"/>
      <c r="AC107" s="115"/>
      <c r="AD107" s="115"/>
      <c r="AE107" s="115"/>
      <c r="AF107" s="117"/>
      <c r="AG107" s="14" t="s">
        <v>60</v>
      </c>
      <c r="AH107" s="14" t="str">
        <f>IF('Logboek zegen'!F38="","",'Logboek zegen'!F38)</f>
        <v/>
      </c>
      <c r="AI107" s="14" t="str">
        <f>IF(AG107="","",VLOOKUP(AG107,[1]codes!$F$2:$G$7,2,FALSE))</f>
        <v>fpp</v>
      </c>
    </row>
    <row r="108" spans="1:35" x14ac:dyDescent="0.3">
      <c r="A108" s="13" t="str">
        <f>IF('Logboek zegen'!$B$7="","",'Logboek zegen'!$B$7)</f>
        <v/>
      </c>
      <c r="B108" s="14"/>
      <c r="C108" s="13" t="str">
        <f>IF('Logboek zegen'!$B$8="","",'Logboek zegen'!$B$8)</f>
        <v/>
      </c>
      <c r="D108" s="14"/>
      <c r="E108" s="13" t="str">
        <f>IF('Logboek zegen'!$B$9="","",'Logboek zegen'!$B$9)</f>
        <v/>
      </c>
      <c r="F108" s="14"/>
      <c r="G108" s="13" t="str">
        <f>IF('Logboek zegen'!$B$10="","",'Logboek zegen'!$B$10)</f>
        <v/>
      </c>
      <c r="H108" s="14"/>
      <c r="I108" s="13" t="str">
        <f>IF('Logboek zegen'!$B$11="","",'Logboek zegen'!$B$11)</f>
        <v/>
      </c>
      <c r="J108" s="14"/>
      <c r="K108" s="13" t="str">
        <f>IF('Logboek zegen'!$B$12="","",'Logboek zegen'!$B$12)</f>
        <v/>
      </c>
      <c r="L108" s="14"/>
      <c r="M108" s="15" t="s">
        <v>98</v>
      </c>
      <c r="N108" s="114" t="str">
        <f>IF(N107="","",N107)</f>
        <v/>
      </c>
      <c r="O108" s="114" t="str">
        <f t="shared" ref="O108" si="312">IF(O107="","",O107)</f>
        <v/>
      </c>
      <c r="P108" s="114" t="str">
        <f t="shared" ref="P108" si="313">IF(P107="","",P107)</f>
        <v/>
      </c>
      <c r="Q108" s="114" t="str">
        <f t="shared" ref="Q108" si="314">IF(Q107="","",Q107)</f>
        <v/>
      </c>
      <c r="R108" s="115"/>
      <c r="S108" s="115"/>
      <c r="T108" s="116"/>
      <c r="U108" s="114" t="str">
        <f t="shared" ref="U108" si="315">IF(U107="","",U107)</f>
        <v/>
      </c>
      <c r="V108" s="17"/>
      <c r="W108" s="114" t="str">
        <f t="shared" ref="W108" si="316">IF(W107="","",W107)</f>
        <v/>
      </c>
      <c r="X108" s="114" t="str">
        <f t="shared" ref="X108" si="317">IF(X107="","",X107)</f>
        <v/>
      </c>
      <c r="Y108" s="115"/>
      <c r="Z108" s="115"/>
      <c r="AA108" s="115"/>
      <c r="AB108" s="117"/>
      <c r="AC108" s="115"/>
      <c r="AD108" s="115"/>
      <c r="AE108" s="115"/>
      <c r="AF108" s="117"/>
      <c r="AG108" s="14" t="s">
        <v>61</v>
      </c>
      <c r="AH108" s="14" t="str">
        <f>IF('Logboek zegen'!G38="","",'Logboek zegen'!G38)</f>
        <v/>
      </c>
      <c r="AI108" s="14" t="str">
        <f>IF(AG108="","",VLOOKUP(AG108,[1]codes!$F$2:$G$7,2,FALSE))</f>
        <v>fde</v>
      </c>
    </row>
    <row r="109" spans="1:35" x14ac:dyDescent="0.3">
      <c r="A109" s="13" t="str">
        <f>IF('Logboek zegen'!$B$7="","",'Logboek zegen'!$B$7)</f>
        <v/>
      </c>
      <c r="B109" s="14"/>
      <c r="C109" s="13" t="str">
        <f>IF('Logboek zegen'!$B$8="","",'Logboek zegen'!$B$8)</f>
        <v/>
      </c>
      <c r="D109" s="14"/>
      <c r="E109" s="13" t="str">
        <f>IF('Logboek zegen'!$B$9="","",'Logboek zegen'!$B$9)</f>
        <v/>
      </c>
      <c r="F109" s="14"/>
      <c r="G109" s="13" t="str">
        <f>IF('Logboek zegen'!$B$10="","",'Logboek zegen'!$B$10)</f>
        <v/>
      </c>
      <c r="H109" s="14"/>
      <c r="I109" s="13" t="str">
        <f>IF('Logboek zegen'!$B$11="","",'Logboek zegen'!$B$11)</f>
        <v/>
      </c>
      <c r="J109" s="14"/>
      <c r="K109" s="13" t="str">
        <f>IF('Logboek zegen'!$B$12="","",'Logboek zegen'!$B$12)</f>
        <v/>
      </c>
      <c r="L109" s="14"/>
      <c r="M109" s="15" t="s">
        <v>98</v>
      </c>
      <c r="N109" s="114" t="str">
        <f t="shared" ref="N109:Q109" si="318">IF(N107="","",N107)</f>
        <v/>
      </c>
      <c r="O109" s="114" t="str">
        <f t="shared" si="318"/>
        <v/>
      </c>
      <c r="P109" s="114" t="str">
        <f t="shared" si="318"/>
        <v/>
      </c>
      <c r="Q109" s="114" t="str">
        <f t="shared" si="318"/>
        <v/>
      </c>
      <c r="R109" s="115"/>
      <c r="S109" s="115"/>
      <c r="T109" s="116"/>
      <c r="U109" s="114" t="str">
        <f t="shared" ref="U109" si="319">IF(U107="","",U107)</f>
        <v/>
      </c>
      <c r="V109" s="17"/>
      <c r="W109" s="114" t="str">
        <f t="shared" ref="W109:X109" si="320">IF(W107="","",W107)</f>
        <v/>
      </c>
      <c r="X109" s="114" t="str">
        <f t="shared" si="320"/>
        <v/>
      </c>
      <c r="Y109" s="115"/>
      <c r="Z109" s="115"/>
      <c r="AA109" s="115"/>
      <c r="AB109" s="117"/>
      <c r="AC109" s="115"/>
      <c r="AD109" s="115"/>
      <c r="AE109" s="115"/>
      <c r="AF109" s="117"/>
      <c r="AG109" s="14" t="s">
        <v>62</v>
      </c>
      <c r="AH109" s="14" t="str">
        <f>IF('Logboek zegen'!H38="","",'Logboek zegen'!H38)</f>
        <v/>
      </c>
      <c r="AI109" s="14" t="str">
        <f>IF(AG109="","",VLOOKUP(AG109,[1]codes!$F$2:$G$7,2,FALSE))</f>
        <v>fro</v>
      </c>
    </row>
    <row r="110" spans="1:35" x14ac:dyDescent="0.3">
      <c r="A110" s="13" t="str">
        <f>IF('Logboek zegen'!$B$7="","",'Logboek zegen'!$B$7)</f>
        <v/>
      </c>
      <c r="B110" s="14"/>
      <c r="C110" s="13" t="str">
        <f>IF('Logboek zegen'!$B$8="","",'Logboek zegen'!$B$8)</f>
        <v/>
      </c>
      <c r="D110" s="14"/>
      <c r="E110" s="13" t="str">
        <f>IF('Logboek zegen'!$B$9="","",'Logboek zegen'!$B$9)</f>
        <v/>
      </c>
      <c r="F110" s="14"/>
      <c r="G110" s="13" t="str">
        <f>IF('Logboek zegen'!$B$10="","",'Logboek zegen'!$B$10)</f>
        <v/>
      </c>
      <c r="H110" s="14"/>
      <c r="I110" s="13" t="str">
        <f>IF('Logboek zegen'!$B$11="","",'Logboek zegen'!$B$11)</f>
        <v/>
      </c>
      <c r="J110" s="14"/>
      <c r="K110" s="13" t="str">
        <f>IF('Logboek zegen'!$B$12="","",'Logboek zegen'!$B$12)</f>
        <v/>
      </c>
      <c r="L110" s="14"/>
      <c r="M110" s="15" t="s">
        <v>98</v>
      </c>
      <c r="N110" s="114" t="str">
        <f t="shared" ref="N110:Q110" si="321">IF(N107="","",N107)</f>
        <v/>
      </c>
      <c r="O110" s="114" t="str">
        <f t="shared" si="321"/>
        <v/>
      </c>
      <c r="P110" s="114" t="str">
        <f t="shared" si="321"/>
        <v/>
      </c>
      <c r="Q110" s="114" t="str">
        <f t="shared" si="321"/>
        <v/>
      </c>
      <c r="R110" s="115"/>
      <c r="S110" s="115"/>
      <c r="T110" s="116"/>
      <c r="U110" s="114" t="str">
        <f t="shared" ref="U110" si="322">IF(U107="","",U107)</f>
        <v/>
      </c>
      <c r="V110" s="17"/>
      <c r="W110" s="114" t="str">
        <f t="shared" ref="W110:X110" si="323">IF(W107="","",W107)</f>
        <v/>
      </c>
      <c r="X110" s="114" t="str">
        <f t="shared" si="323"/>
        <v/>
      </c>
      <c r="Y110" s="115"/>
      <c r="Z110" s="115"/>
      <c r="AA110" s="115"/>
      <c r="AB110" s="117"/>
      <c r="AC110" s="115"/>
      <c r="AD110" s="115"/>
      <c r="AE110" s="115"/>
      <c r="AF110" s="117"/>
      <c r="AG110" s="14" t="s">
        <v>8</v>
      </c>
      <c r="AH110" s="14" t="str">
        <f>IF('Logboek zegen'!I38="","",'Logboek zegen'!I38)</f>
        <v/>
      </c>
      <c r="AI110" s="14" t="str">
        <f>IF(AG110="","",VLOOKUP(AG110,[1]codes!$F$2:$G$7,2,FALSE))</f>
        <v>fbm</v>
      </c>
    </row>
    <row r="111" spans="1:35" x14ac:dyDescent="0.3">
      <c r="A111" s="13" t="str">
        <f>IF('Logboek zegen'!$B$7="","",'Logboek zegen'!$B$7)</f>
        <v/>
      </c>
      <c r="B111" s="14"/>
      <c r="C111" s="13" t="str">
        <f>IF('Logboek zegen'!$B$8="","",'Logboek zegen'!$B$8)</f>
        <v/>
      </c>
      <c r="D111" s="14"/>
      <c r="E111" s="13" t="str">
        <f>IF('Logboek zegen'!$B$9="","",'Logboek zegen'!$B$9)</f>
        <v/>
      </c>
      <c r="F111" s="14"/>
      <c r="G111" s="13" t="str">
        <f>IF('Logboek zegen'!$B$10="","",'Logboek zegen'!$B$10)</f>
        <v/>
      </c>
      <c r="H111" s="14"/>
      <c r="I111" s="13" t="str">
        <f>IF('Logboek zegen'!$B$11="","",'Logboek zegen'!$B$11)</f>
        <v/>
      </c>
      <c r="J111" s="14"/>
      <c r="K111" s="13" t="str">
        <f>IF('Logboek zegen'!$B$12="","",'Logboek zegen'!$B$12)</f>
        <v/>
      </c>
      <c r="L111" s="14"/>
      <c r="M111" s="15" t="s">
        <v>98</v>
      </c>
      <c r="N111" s="114" t="str">
        <f t="shared" ref="N111:Q111" si="324">IF(N107="","",N107)</f>
        <v/>
      </c>
      <c r="O111" s="114" t="str">
        <f t="shared" si="324"/>
        <v/>
      </c>
      <c r="P111" s="114" t="str">
        <f t="shared" si="324"/>
        <v/>
      </c>
      <c r="Q111" s="114" t="str">
        <f t="shared" si="324"/>
        <v/>
      </c>
      <c r="R111" s="115"/>
      <c r="S111" s="115"/>
      <c r="T111" s="116"/>
      <c r="U111" s="114" t="str">
        <f t="shared" ref="U111" si="325">IF(U107="","",U107)</f>
        <v/>
      </c>
      <c r="V111" s="17"/>
      <c r="W111" s="114" t="str">
        <f t="shared" ref="W111:X111" si="326">IF(W107="","",W107)</f>
        <v/>
      </c>
      <c r="X111" s="114" t="str">
        <f t="shared" si="326"/>
        <v/>
      </c>
      <c r="Y111" s="115"/>
      <c r="Z111" s="115"/>
      <c r="AA111" s="115"/>
      <c r="AB111" s="117"/>
      <c r="AC111" s="115"/>
      <c r="AD111" s="115"/>
      <c r="AE111" s="115"/>
      <c r="AF111" s="117"/>
      <c r="AG111" s="14" t="s">
        <v>9</v>
      </c>
      <c r="AH111" s="14" t="str">
        <f>IF('Logboek zegen'!J38="","",'Logboek zegen'!J38)</f>
        <v/>
      </c>
      <c r="AI111" s="14" t="str">
        <f>IF(AG111="","",VLOOKUP(AG111,[1]codes!$F$2:$G$7,2,FALSE))</f>
        <v>fle</v>
      </c>
    </row>
    <row r="112" spans="1:35" x14ac:dyDescent="0.3">
      <c r="A112" s="13" t="str">
        <f>IF('Logboek zegen'!$B$7="","",'Logboek zegen'!$B$7)</f>
        <v/>
      </c>
      <c r="B112" s="14"/>
      <c r="C112" s="13" t="str">
        <f>IF('Logboek zegen'!$B$8="","",'Logboek zegen'!$B$8)</f>
        <v/>
      </c>
      <c r="D112" s="14"/>
      <c r="E112" s="13" t="str">
        <f>IF('Logboek zegen'!$B$9="","",'Logboek zegen'!$B$9)</f>
        <v/>
      </c>
      <c r="F112" s="14"/>
      <c r="G112" s="13" t="str">
        <f>IF('Logboek zegen'!$B$10="","",'Logboek zegen'!$B$10)</f>
        <v/>
      </c>
      <c r="H112" s="14"/>
      <c r="I112" s="13" t="str">
        <f>IF('Logboek zegen'!$B$11="","",'Logboek zegen'!$B$11)</f>
        <v/>
      </c>
      <c r="J112" s="14"/>
      <c r="K112" s="13" t="str">
        <f>IF('Logboek zegen'!$B$12="","",'Logboek zegen'!$B$12)</f>
        <v/>
      </c>
      <c r="L112" s="14"/>
      <c r="M112" s="15" t="s">
        <v>98</v>
      </c>
      <c r="N112" s="13" t="str">
        <f>IF('Logboek zegen'!A39="","",DAY('Logboek zegen'!A39))</f>
        <v/>
      </c>
      <c r="O112" s="13" t="str">
        <f>IF('Logboek zegen'!A39="","",MONTH('Logboek zegen'!A39))</f>
        <v/>
      </c>
      <c r="P112" s="13" t="str">
        <f>IF('Logboek zegen'!A39="","",YEAR('Logboek zegen'!A39))</f>
        <v/>
      </c>
      <c r="Q112" s="13" t="str">
        <f>IF('Logboek zegen'!B39="","",'Logboek zegen'!B39)</f>
        <v/>
      </c>
      <c r="R112" s="115"/>
      <c r="S112" s="115"/>
      <c r="T112" s="116"/>
      <c r="U112" s="14" t="str">
        <f>IF('Logboek zegen'!C39="","",'Logboek zegen'!C39)</f>
        <v/>
      </c>
      <c r="V112" s="17" t="str">
        <f>IF('Logboek staande netten'!F43="","",'Logboek staande netten'!F43)</f>
        <v/>
      </c>
      <c r="W112" s="14" t="str">
        <f>IF('Logboek zegen'!E39="","",'Logboek zegen'!E39)</f>
        <v/>
      </c>
      <c r="X112" s="14" t="str">
        <f>IF('Logboek zegen'!D39="","",'Logboek zegen'!D39)</f>
        <v/>
      </c>
      <c r="Y112" s="115"/>
      <c r="Z112" s="115"/>
      <c r="AA112" s="115"/>
      <c r="AB112" s="117"/>
      <c r="AC112" s="115"/>
      <c r="AD112" s="115"/>
      <c r="AE112" s="115"/>
      <c r="AF112" s="117"/>
      <c r="AG112" s="14" t="s">
        <v>60</v>
      </c>
      <c r="AH112" s="14" t="str">
        <f>IF('Logboek zegen'!F39="","",'Logboek zegen'!F39)</f>
        <v/>
      </c>
      <c r="AI112" s="14" t="str">
        <f>IF(AG112="","",VLOOKUP(AG112,[1]codes!$F$2:$G$7,2,FALSE))</f>
        <v>fpp</v>
      </c>
    </row>
    <row r="113" spans="1:35" x14ac:dyDescent="0.3">
      <c r="A113" s="13" t="str">
        <f>IF('Logboek zegen'!$B$7="","",'Logboek zegen'!$B$7)</f>
        <v/>
      </c>
      <c r="B113" s="14"/>
      <c r="C113" s="13" t="str">
        <f>IF('Logboek zegen'!$B$8="","",'Logboek zegen'!$B$8)</f>
        <v/>
      </c>
      <c r="D113" s="14"/>
      <c r="E113" s="13" t="str">
        <f>IF('Logboek zegen'!$B$9="","",'Logboek zegen'!$B$9)</f>
        <v/>
      </c>
      <c r="F113" s="14"/>
      <c r="G113" s="13" t="str">
        <f>IF('Logboek zegen'!$B$10="","",'Logboek zegen'!$B$10)</f>
        <v/>
      </c>
      <c r="H113" s="14"/>
      <c r="I113" s="13" t="str">
        <f>IF('Logboek zegen'!$B$11="","",'Logboek zegen'!$B$11)</f>
        <v/>
      </c>
      <c r="J113" s="14"/>
      <c r="K113" s="13" t="str">
        <f>IF('Logboek zegen'!$B$12="","",'Logboek zegen'!$B$12)</f>
        <v/>
      </c>
      <c r="L113" s="14"/>
      <c r="M113" s="15" t="s">
        <v>98</v>
      </c>
      <c r="N113" s="114" t="str">
        <f>IF(N112="","",N112)</f>
        <v/>
      </c>
      <c r="O113" s="114" t="str">
        <f t="shared" ref="O113" si="327">IF(O112="","",O112)</f>
        <v/>
      </c>
      <c r="P113" s="114" t="str">
        <f t="shared" ref="P113" si="328">IF(P112="","",P112)</f>
        <v/>
      </c>
      <c r="Q113" s="114" t="str">
        <f t="shared" ref="Q113" si="329">IF(Q112="","",Q112)</f>
        <v/>
      </c>
      <c r="R113" s="115"/>
      <c r="S113" s="115"/>
      <c r="T113" s="116"/>
      <c r="U113" s="114" t="str">
        <f t="shared" ref="U113" si="330">IF(U112="","",U112)</f>
        <v/>
      </c>
      <c r="V113" s="17"/>
      <c r="W113" s="114" t="str">
        <f t="shared" ref="W113" si="331">IF(W112="","",W112)</f>
        <v/>
      </c>
      <c r="X113" s="114" t="str">
        <f t="shared" ref="X113" si="332">IF(X112="","",X112)</f>
        <v/>
      </c>
      <c r="Y113" s="115"/>
      <c r="Z113" s="115"/>
      <c r="AA113" s="115"/>
      <c r="AB113" s="117"/>
      <c r="AC113" s="115"/>
      <c r="AD113" s="115"/>
      <c r="AE113" s="115"/>
      <c r="AF113" s="117"/>
      <c r="AG113" s="14" t="s">
        <v>61</v>
      </c>
      <c r="AH113" s="14" t="str">
        <f>IF('Logboek zegen'!G39="","",'Logboek zegen'!G39)</f>
        <v/>
      </c>
      <c r="AI113" s="14" t="str">
        <f>IF(AG113="","",VLOOKUP(AG113,[1]codes!$F$2:$G$7,2,FALSE))</f>
        <v>fde</v>
      </c>
    </row>
    <row r="114" spans="1:35" x14ac:dyDescent="0.3">
      <c r="A114" s="13" t="str">
        <f>IF('Logboek zegen'!$B$7="","",'Logboek zegen'!$B$7)</f>
        <v/>
      </c>
      <c r="B114" s="14"/>
      <c r="C114" s="13" t="str">
        <f>IF('Logboek zegen'!$B$8="","",'Logboek zegen'!$B$8)</f>
        <v/>
      </c>
      <c r="D114" s="14"/>
      <c r="E114" s="13" t="str">
        <f>IF('Logboek zegen'!$B$9="","",'Logboek zegen'!$B$9)</f>
        <v/>
      </c>
      <c r="F114" s="14"/>
      <c r="G114" s="13" t="str">
        <f>IF('Logboek zegen'!$B$10="","",'Logboek zegen'!$B$10)</f>
        <v/>
      </c>
      <c r="H114" s="14"/>
      <c r="I114" s="13" t="str">
        <f>IF('Logboek zegen'!$B$11="","",'Logboek zegen'!$B$11)</f>
        <v/>
      </c>
      <c r="J114" s="14"/>
      <c r="K114" s="13" t="str">
        <f>IF('Logboek zegen'!$B$12="","",'Logboek zegen'!$B$12)</f>
        <v/>
      </c>
      <c r="L114" s="14"/>
      <c r="M114" s="15" t="s">
        <v>98</v>
      </c>
      <c r="N114" s="114" t="str">
        <f t="shared" ref="N114:Q114" si="333">IF(N112="","",N112)</f>
        <v/>
      </c>
      <c r="O114" s="114" t="str">
        <f t="shared" si="333"/>
        <v/>
      </c>
      <c r="P114" s="114" t="str">
        <f t="shared" si="333"/>
        <v/>
      </c>
      <c r="Q114" s="114" t="str">
        <f t="shared" si="333"/>
        <v/>
      </c>
      <c r="R114" s="115"/>
      <c r="S114" s="115"/>
      <c r="T114" s="116"/>
      <c r="U114" s="114" t="str">
        <f t="shared" ref="U114" si="334">IF(U112="","",U112)</f>
        <v/>
      </c>
      <c r="V114" s="17"/>
      <c r="W114" s="114" t="str">
        <f t="shared" ref="W114:X114" si="335">IF(W112="","",W112)</f>
        <v/>
      </c>
      <c r="X114" s="114" t="str">
        <f t="shared" si="335"/>
        <v/>
      </c>
      <c r="Y114" s="115"/>
      <c r="Z114" s="115"/>
      <c r="AA114" s="115"/>
      <c r="AB114" s="117"/>
      <c r="AC114" s="115"/>
      <c r="AD114" s="115"/>
      <c r="AE114" s="115"/>
      <c r="AF114" s="117"/>
      <c r="AG114" s="14" t="s">
        <v>62</v>
      </c>
      <c r="AH114" s="14" t="str">
        <f>IF('Logboek zegen'!H39="","",'Logboek zegen'!H39)</f>
        <v/>
      </c>
      <c r="AI114" s="14" t="str">
        <f>IF(AG114="","",VLOOKUP(AG114,[1]codes!$F$2:$G$7,2,FALSE))</f>
        <v>fro</v>
      </c>
    </row>
    <row r="115" spans="1:35" x14ac:dyDescent="0.3">
      <c r="A115" s="13" t="str">
        <f>IF('Logboek zegen'!$B$7="","",'Logboek zegen'!$B$7)</f>
        <v/>
      </c>
      <c r="B115" s="14"/>
      <c r="C115" s="13" t="str">
        <f>IF('Logboek zegen'!$B$8="","",'Logboek zegen'!$B$8)</f>
        <v/>
      </c>
      <c r="D115" s="14"/>
      <c r="E115" s="13" t="str">
        <f>IF('Logboek zegen'!$B$9="","",'Logboek zegen'!$B$9)</f>
        <v/>
      </c>
      <c r="F115" s="14"/>
      <c r="G115" s="13" t="str">
        <f>IF('Logboek zegen'!$B$10="","",'Logboek zegen'!$B$10)</f>
        <v/>
      </c>
      <c r="H115" s="14"/>
      <c r="I115" s="13" t="str">
        <f>IF('Logboek zegen'!$B$11="","",'Logboek zegen'!$B$11)</f>
        <v/>
      </c>
      <c r="J115" s="14"/>
      <c r="K115" s="13" t="str">
        <f>IF('Logboek zegen'!$B$12="","",'Logboek zegen'!$B$12)</f>
        <v/>
      </c>
      <c r="L115" s="14"/>
      <c r="M115" s="15" t="s">
        <v>98</v>
      </c>
      <c r="N115" s="114" t="str">
        <f t="shared" ref="N115:Q115" si="336">IF(N112="","",N112)</f>
        <v/>
      </c>
      <c r="O115" s="114" t="str">
        <f t="shared" si="336"/>
        <v/>
      </c>
      <c r="P115" s="114" t="str">
        <f t="shared" si="336"/>
        <v/>
      </c>
      <c r="Q115" s="114" t="str">
        <f t="shared" si="336"/>
        <v/>
      </c>
      <c r="R115" s="115"/>
      <c r="S115" s="115"/>
      <c r="T115" s="116"/>
      <c r="U115" s="114" t="str">
        <f t="shared" ref="U115" si="337">IF(U112="","",U112)</f>
        <v/>
      </c>
      <c r="V115" s="17"/>
      <c r="W115" s="114" t="str">
        <f t="shared" ref="W115:X115" si="338">IF(W112="","",W112)</f>
        <v/>
      </c>
      <c r="X115" s="114" t="str">
        <f t="shared" si="338"/>
        <v/>
      </c>
      <c r="Y115" s="115"/>
      <c r="Z115" s="115"/>
      <c r="AA115" s="115"/>
      <c r="AB115" s="117"/>
      <c r="AC115" s="115"/>
      <c r="AD115" s="115"/>
      <c r="AE115" s="115"/>
      <c r="AF115" s="117"/>
      <c r="AG115" s="14" t="s">
        <v>8</v>
      </c>
      <c r="AH115" s="14" t="str">
        <f>IF('Logboek zegen'!I39="","",'Logboek zegen'!I39)</f>
        <v/>
      </c>
      <c r="AI115" s="14" t="str">
        <f>IF(AG115="","",VLOOKUP(AG115,[1]codes!$F$2:$G$7,2,FALSE))</f>
        <v>fbm</v>
      </c>
    </row>
    <row r="116" spans="1:35" x14ac:dyDescent="0.3">
      <c r="A116" s="13" t="str">
        <f>IF('Logboek zegen'!$B$7="","",'Logboek zegen'!$B$7)</f>
        <v/>
      </c>
      <c r="B116" s="14"/>
      <c r="C116" s="13" t="str">
        <f>IF('Logboek zegen'!$B$8="","",'Logboek zegen'!$B$8)</f>
        <v/>
      </c>
      <c r="D116" s="14"/>
      <c r="E116" s="13" t="str">
        <f>IF('Logboek zegen'!$B$9="","",'Logboek zegen'!$B$9)</f>
        <v/>
      </c>
      <c r="F116" s="14"/>
      <c r="G116" s="13" t="str">
        <f>IF('Logboek zegen'!$B$10="","",'Logboek zegen'!$B$10)</f>
        <v/>
      </c>
      <c r="H116" s="14"/>
      <c r="I116" s="13" t="str">
        <f>IF('Logboek zegen'!$B$11="","",'Logboek zegen'!$B$11)</f>
        <v/>
      </c>
      <c r="J116" s="14"/>
      <c r="K116" s="13" t="str">
        <f>IF('Logboek zegen'!$B$12="","",'Logboek zegen'!$B$12)</f>
        <v/>
      </c>
      <c r="L116" s="14"/>
      <c r="M116" s="15" t="s">
        <v>98</v>
      </c>
      <c r="N116" s="114" t="str">
        <f t="shared" ref="N116:Q116" si="339">IF(N112="","",N112)</f>
        <v/>
      </c>
      <c r="O116" s="114" t="str">
        <f t="shared" si="339"/>
        <v/>
      </c>
      <c r="P116" s="114" t="str">
        <f t="shared" si="339"/>
        <v/>
      </c>
      <c r="Q116" s="114" t="str">
        <f t="shared" si="339"/>
        <v/>
      </c>
      <c r="R116" s="115"/>
      <c r="S116" s="115"/>
      <c r="T116" s="116"/>
      <c r="U116" s="114" t="str">
        <f t="shared" ref="U116" si="340">IF(U112="","",U112)</f>
        <v/>
      </c>
      <c r="V116" s="17"/>
      <c r="W116" s="114" t="str">
        <f t="shared" ref="W116:X116" si="341">IF(W112="","",W112)</f>
        <v/>
      </c>
      <c r="X116" s="114" t="str">
        <f t="shared" si="341"/>
        <v/>
      </c>
      <c r="Y116" s="115"/>
      <c r="Z116" s="115"/>
      <c r="AA116" s="115"/>
      <c r="AB116" s="117"/>
      <c r="AC116" s="115"/>
      <c r="AD116" s="115"/>
      <c r="AE116" s="115"/>
      <c r="AF116" s="117"/>
      <c r="AG116" s="14" t="s">
        <v>9</v>
      </c>
      <c r="AH116" s="14" t="str">
        <f>IF('Logboek zegen'!J39="","",'Logboek zegen'!J39)</f>
        <v/>
      </c>
      <c r="AI116" s="14" t="str">
        <f>IF(AG116="","",VLOOKUP(AG116,[1]codes!$F$2:$G$7,2,FALSE))</f>
        <v>fle</v>
      </c>
    </row>
    <row r="117" spans="1:35" x14ac:dyDescent="0.3">
      <c r="A117" s="13" t="str">
        <f>IF('Logboek zegen'!$B$7="","",'Logboek zegen'!$B$7)</f>
        <v/>
      </c>
      <c r="B117" s="14"/>
      <c r="C117" s="13" t="str">
        <f>IF('Logboek zegen'!$B$8="","",'Logboek zegen'!$B$8)</f>
        <v/>
      </c>
      <c r="D117" s="14"/>
      <c r="E117" s="13" t="str">
        <f>IF('Logboek zegen'!$B$9="","",'Logboek zegen'!$B$9)</f>
        <v/>
      </c>
      <c r="F117" s="14"/>
      <c r="G117" s="13" t="str">
        <f>IF('Logboek zegen'!$B$10="","",'Logboek zegen'!$B$10)</f>
        <v/>
      </c>
      <c r="H117" s="14"/>
      <c r="I117" s="13" t="str">
        <f>IF('Logboek zegen'!$B$11="","",'Logboek zegen'!$B$11)</f>
        <v/>
      </c>
      <c r="J117" s="14"/>
      <c r="K117" s="13" t="str">
        <f>IF('Logboek zegen'!$B$12="","",'Logboek zegen'!$B$12)</f>
        <v/>
      </c>
      <c r="L117" s="14"/>
      <c r="M117" s="15" t="s">
        <v>98</v>
      </c>
      <c r="N117" s="13" t="str">
        <f>IF('Logboek zegen'!A40="","",DAY('Logboek zegen'!A40))</f>
        <v/>
      </c>
      <c r="O117" s="13" t="str">
        <f>IF('Logboek zegen'!A40="","",MONTH('Logboek zegen'!A40))</f>
        <v/>
      </c>
      <c r="P117" s="13" t="str">
        <f>IF('Logboek zegen'!A40="","",YEAR('Logboek zegen'!A40))</f>
        <v/>
      </c>
      <c r="Q117" s="13" t="str">
        <f>IF('Logboek zegen'!B40="","",'Logboek zegen'!B40)</f>
        <v/>
      </c>
      <c r="R117" s="115"/>
      <c r="S117" s="115"/>
      <c r="T117" s="116"/>
      <c r="U117" s="14" t="str">
        <f>IF('Logboek zegen'!C40="","",'Logboek zegen'!C40)</f>
        <v/>
      </c>
      <c r="V117" s="17" t="str">
        <f>IF('Logboek staande netten'!F44="","",'Logboek staande netten'!F44)</f>
        <v/>
      </c>
      <c r="W117" s="14" t="str">
        <f>IF('Logboek zegen'!E40="","",'Logboek zegen'!E40)</f>
        <v/>
      </c>
      <c r="X117" s="14" t="str">
        <f>IF('Logboek zegen'!D40="","",'Logboek zegen'!D40)</f>
        <v/>
      </c>
      <c r="Y117" s="115"/>
      <c r="Z117" s="115"/>
      <c r="AA117" s="115"/>
      <c r="AB117" s="117"/>
      <c r="AC117" s="115"/>
      <c r="AD117" s="115"/>
      <c r="AE117" s="115"/>
      <c r="AF117" s="117"/>
      <c r="AG117" s="14" t="s">
        <v>60</v>
      </c>
      <c r="AH117" s="14" t="str">
        <f>IF('Logboek zegen'!F40="","",'Logboek zegen'!F40)</f>
        <v/>
      </c>
      <c r="AI117" s="14" t="str">
        <f>IF(AG117="","",VLOOKUP(AG117,[1]codes!$F$2:$G$7,2,FALSE))</f>
        <v>fpp</v>
      </c>
    </row>
    <row r="118" spans="1:35" x14ac:dyDescent="0.3">
      <c r="A118" s="13" t="str">
        <f>IF('Logboek zegen'!$B$7="","",'Logboek zegen'!$B$7)</f>
        <v/>
      </c>
      <c r="B118" s="14"/>
      <c r="C118" s="13" t="str">
        <f>IF('Logboek zegen'!$B$8="","",'Logboek zegen'!$B$8)</f>
        <v/>
      </c>
      <c r="D118" s="14"/>
      <c r="E118" s="13" t="str">
        <f>IF('Logboek zegen'!$B$9="","",'Logboek zegen'!$B$9)</f>
        <v/>
      </c>
      <c r="F118" s="14"/>
      <c r="G118" s="13" t="str">
        <f>IF('Logboek zegen'!$B$10="","",'Logboek zegen'!$B$10)</f>
        <v/>
      </c>
      <c r="H118" s="14"/>
      <c r="I118" s="13" t="str">
        <f>IF('Logboek zegen'!$B$11="","",'Logboek zegen'!$B$11)</f>
        <v/>
      </c>
      <c r="J118" s="14"/>
      <c r="K118" s="13" t="str">
        <f>IF('Logboek zegen'!$B$12="","",'Logboek zegen'!$B$12)</f>
        <v/>
      </c>
      <c r="L118" s="14"/>
      <c r="M118" s="15" t="s">
        <v>98</v>
      </c>
      <c r="N118" s="114" t="str">
        <f>IF(N117="","",N117)</f>
        <v/>
      </c>
      <c r="O118" s="114" t="str">
        <f t="shared" ref="O118" si="342">IF(O117="","",O117)</f>
        <v/>
      </c>
      <c r="P118" s="114" t="str">
        <f t="shared" ref="P118" si="343">IF(P117="","",P117)</f>
        <v/>
      </c>
      <c r="Q118" s="114" t="str">
        <f t="shared" ref="Q118" si="344">IF(Q117="","",Q117)</f>
        <v/>
      </c>
      <c r="R118" s="115"/>
      <c r="S118" s="115"/>
      <c r="T118" s="116"/>
      <c r="U118" s="114" t="str">
        <f t="shared" ref="U118" si="345">IF(U117="","",U117)</f>
        <v/>
      </c>
      <c r="V118" s="17"/>
      <c r="W118" s="114" t="str">
        <f t="shared" ref="W118" si="346">IF(W117="","",W117)</f>
        <v/>
      </c>
      <c r="X118" s="114" t="str">
        <f t="shared" ref="X118" si="347">IF(X117="","",X117)</f>
        <v/>
      </c>
      <c r="Y118" s="115"/>
      <c r="Z118" s="115"/>
      <c r="AA118" s="115"/>
      <c r="AB118" s="117"/>
      <c r="AC118" s="115"/>
      <c r="AD118" s="115"/>
      <c r="AE118" s="115"/>
      <c r="AF118" s="117"/>
      <c r="AG118" s="14" t="s">
        <v>61</v>
      </c>
      <c r="AH118" s="14" t="str">
        <f>IF('Logboek zegen'!G40="","",'Logboek zegen'!G40)</f>
        <v/>
      </c>
      <c r="AI118" s="14" t="str">
        <f>IF(AG118="","",VLOOKUP(AG118,[1]codes!$F$2:$G$7,2,FALSE))</f>
        <v>fde</v>
      </c>
    </row>
    <row r="119" spans="1:35" x14ac:dyDescent="0.3">
      <c r="A119" s="13" t="str">
        <f>IF('Logboek zegen'!$B$7="","",'Logboek zegen'!$B$7)</f>
        <v/>
      </c>
      <c r="B119" s="14"/>
      <c r="C119" s="13" t="str">
        <f>IF('Logboek zegen'!$B$8="","",'Logboek zegen'!$B$8)</f>
        <v/>
      </c>
      <c r="D119" s="14"/>
      <c r="E119" s="13" t="str">
        <f>IF('Logboek zegen'!$B$9="","",'Logboek zegen'!$B$9)</f>
        <v/>
      </c>
      <c r="F119" s="14"/>
      <c r="G119" s="13" t="str">
        <f>IF('Logboek zegen'!$B$10="","",'Logboek zegen'!$B$10)</f>
        <v/>
      </c>
      <c r="H119" s="14"/>
      <c r="I119" s="13" t="str">
        <f>IF('Logboek zegen'!$B$11="","",'Logboek zegen'!$B$11)</f>
        <v/>
      </c>
      <c r="J119" s="14"/>
      <c r="K119" s="13" t="str">
        <f>IF('Logboek zegen'!$B$12="","",'Logboek zegen'!$B$12)</f>
        <v/>
      </c>
      <c r="L119" s="14"/>
      <c r="M119" s="15" t="s">
        <v>98</v>
      </c>
      <c r="N119" s="114" t="str">
        <f t="shared" ref="N119:Q119" si="348">IF(N117="","",N117)</f>
        <v/>
      </c>
      <c r="O119" s="114" t="str">
        <f t="shared" si="348"/>
        <v/>
      </c>
      <c r="P119" s="114" t="str">
        <f t="shared" si="348"/>
        <v/>
      </c>
      <c r="Q119" s="114" t="str">
        <f t="shared" si="348"/>
        <v/>
      </c>
      <c r="R119" s="115"/>
      <c r="S119" s="115"/>
      <c r="T119" s="116"/>
      <c r="U119" s="114" t="str">
        <f t="shared" ref="U119" si="349">IF(U117="","",U117)</f>
        <v/>
      </c>
      <c r="V119" s="17"/>
      <c r="W119" s="114" t="str">
        <f t="shared" ref="W119:X119" si="350">IF(W117="","",W117)</f>
        <v/>
      </c>
      <c r="X119" s="114" t="str">
        <f t="shared" si="350"/>
        <v/>
      </c>
      <c r="Y119" s="115"/>
      <c r="Z119" s="115"/>
      <c r="AA119" s="115"/>
      <c r="AB119" s="117"/>
      <c r="AC119" s="115"/>
      <c r="AD119" s="115"/>
      <c r="AE119" s="115"/>
      <c r="AF119" s="117"/>
      <c r="AG119" s="14" t="s">
        <v>62</v>
      </c>
      <c r="AH119" s="14" t="str">
        <f>IF('Logboek zegen'!H40="","",'Logboek zegen'!H40)</f>
        <v/>
      </c>
      <c r="AI119" s="14" t="str">
        <f>IF(AG119="","",VLOOKUP(AG119,[1]codes!$F$2:$G$7,2,FALSE))</f>
        <v>fro</v>
      </c>
    </row>
    <row r="120" spans="1:35" x14ac:dyDescent="0.3">
      <c r="A120" s="13" t="str">
        <f>IF('Logboek zegen'!$B$7="","",'Logboek zegen'!$B$7)</f>
        <v/>
      </c>
      <c r="B120" s="14"/>
      <c r="C120" s="13" t="str">
        <f>IF('Logboek zegen'!$B$8="","",'Logboek zegen'!$B$8)</f>
        <v/>
      </c>
      <c r="D120" s="14"/>
      <c r="E120" s="13" t="str">
        <f>IF('Logboek zegen'!$B$9="","",'Logboek zegen'!$B$9)</f>
        <v/>
      </c>
      <c r="F120" s="14"/>
      <c r="G120" s="13" t="str">
        <f>IF('Logboek zegen'!$B$10="","",'Logboek zegen'!$B$10)</f>
        <v/>
      </c>
      <c r="H120" s="14"/>
      <c r="I120" s="13" t="str">
        <f>IF('Logboek zegen'!$B$11="","",'Logboek zegen'!$B$11)</f>
        <v/>
      </c>
      <c r="J120" s="14"/>
      <c r="K120" s="13" t="str">
        <f>IF('Logboek zegen'!$B$12="","",'Logboek zegen'!$B$12)</f>
        <v/>
      </c>
      <c r="L120" s="14"/>
      <c r="M120" s="15" t="s">
        <v>98</v>
      </c>
      <c r="N120" s="114" t="str">
        <f t="shared" ref="N120:Q120" si="351">IF(N117="","",N117)</f>
        <v/>
      </c>
      <c r="O120" s="114" t="str">
        <f t="shared" si="351"/>
        <v/>
      </c>
      <c r="P120" s="114" t="str">
        <f t="shared" si="351"/>
        <v/>
      </c>
      <c r="Q120" s="114" t="str">
        <f t="shared" si="351"/>
        <v/>
      </c>
      <c r="R120" s="115"/>
      <c r="S120" s="115"/>
      <c r="T120" s="116"/>
      <c r="U120" s="114" t="str">
        <f t="shared" ref="U120" si="352">IF(U117="","",U117)</f>
        <v/>
      </c>
      <c r="V120" s="17"/>
      <c r="W120" s="114" t="str">
        <f t="shared" ref="W120:X120" si="353">IF(W117="","",W117)</f>
        <v/>
      </c>
      <c r="X120" s="114" t="str">
        <f t="shared" si="353"/>
        <v/>
      </c>
      <c r="Y120" s="115"/>
      <c r="Z120" s="115"/>
      <c r="AA120" s="115"/>
      <c r="AB120" s="117"/>
      <c r="AC120" s="115"/>
      <c r="AD120" s="115"/>
      <c r="AE120" s="115"/>
      <c r="AF120" s="117"/>
      <c r="AG120" s="14" t="s">
        <v>8</v>
      </c>
      <c r="AH120" s="14" t="str">
        <f>IF('Logboek zegen'!I40="","",'Logboek zegen'!I40)</f>
        <v/>
      </c>
      <c r="AI120" s="14" t="str">
        <f>IF(AG120="","",VLOOKUP(AG120,[1]codes!$F$2:$G$7,2,FALSE))</f>
        <v>fbm</v>
      </c>
    </row>
    <row r="121" spans="1:35" x14ac:dyDescent="0.3">
      <c r="A121" s="13" t="str">
        <f>IF('Logboek zegen'!$B$7="","",'Logboek zegen'!$B$7)</f>
        <v/>
      </c>
      <c r="B121" s="14"/>
      <c r="C121" s="13" t="str">
        <f>IF('Logboek zegen'!$B$8="","",'Logboek zegen'!$B$8)</f>
        <v/>
      </c>
      <c r="D121" s="14"/>
      <c r="E121" s="13" t="str">
        <f>IF('Logboek zegen'!$B$9="","",'Logboek zegen'!$B$9)</f>
        <v/>
      </c>
      <c r="F121" s="14"/>
      <c r="G121" s="13" t="str">
        <f>IF('Logboek zegen'!$B$10="","",'Logboek zegen'!$B$10)</f>
        <v/>
      </c>
      <c r="H121" s="14"/>
      <c r="I121" s="13" t="str">
        <f>IF('Logboek zegen'!$B$11="","",'Logboek zegen'!$B$11)</f>
        <v/>
      </c>
      <c r="J121" s="14"/>
      <c r="K121" s="13" t="str">
        <f>IF('Logboek zegen'!$B$12="","",'Logboek zegen'!$B$12)</f>
        <v/>
      </c>
      <c r="L121" s="14"/>
      <c r="M121" s="15" t="s">
        <v>98</v>
      </c>
      <c r="N121" s="114" t="str">
        <f t="shared" ref="N121:Q121" si="354">IF(N117="","",N117)</f>
        <v/>
      </c>
      <c r="O121" s="114" t="str">
        <f t="shared" si="354"/>
        <v/>
      </c>
      <c r="P121" s="114" t="str">
        <f t="shared" si="354"/>
        <v/>
      </c>
      <c r="Q121" s="114" t="str">
        <f t="shared" si="354"/>
        <v/>
      </c>
      <c r="R121" s="115"/>
      <c r="S121" s="115"/>
      <c r="T121" s="116"/>
      <c r="U121" s="114" t="str">
        <f t="shared" ref="U121" si="355">IF(U117="","",U117)</f>
        <v/>
      </c>
      <c r="V121" s="17"/>
      <c r="W121" s="114" t="str">
        <f t="shared" ref="W121:X121" si="356">IF(W117="","",W117)</f>
        <v/>
      </c>
      <c r="X121" s="114" t="str">
        <f t="shared" si="356"/>
        <v/>
      </c>
      <c r="Y121" s="115"/>
      <c r="Z121" s="115"/>
      <c r="AA121" s="115"/>
      <c r="AB121" s="117"/>
      <c r="AC121" s="115"/>
      <c r="AD121" s="115"/>
      <c r="AE121" s="115"/>
      <c r="AF121" s="117"/>
      <c r="AG121" s="14" t="s">
        <v>9</v>
      </c>
      <c r="AH121" s="14" t="str">
        <f>IF('Logboek zegen'!J40="","",'Logboek zegen'!J40)</f>
        <v/>
      </c>
      <c r="AI121" s="14" t="str">
        <f>IF(AG121="","",VLOOKUP(AG121,[1]codes!$F$2:$G$7,2,FALSE))</f>
        <v>fle</v>
      </c>
    </row>
    <row r="122" spans="1:35" x14ac:dyDescent="0.3">
      <c r="A122" s="13" t="str">
        <f>IF('Logboek zegen'!$B$7="","",'Logboek zegen'!$B$7)</f>
        <v/>
      </c>
      <c r="B122" s="14"/>
      <c r="C122" s="13" t="str">
        <f>IF('Logboek zegen'!$B$8="","",'Logboek zegen'!$B$8)</f>
        <v/>
      </c>
      <c r="D122" s="14"/>
      <c r="E122" s="13" t="str">
        <f>IF('Logboek zegen'!$B$9="","",'Logboek zegen'!$B$9)</f>
        <v/>
      </c>
      <c r="F122" s="14"/>
      <c r="G122" s="13" t="str">
        <f>IF('Logboek zegen'!$B$10="","",'Logboek zegen'!$B$10)</f>
        <v/>
      </c>
      <c r="H122" s="14"/>
      <c r="I122" s="13" t="str">
        <f>IF('Logboek zegen'!$B$11="","",'Logboek zegen'!$B$11)</f>
        <v/>
      </c>
      <c r="J122" s="14"/>
      <c r="K122" s="13" t="str">
        <f>IF('Logboek zegen'!$B$12="","",'Logboek zegen'!$B$12)</f>
        <v/>
      </c>
      <c r="L122" s="14"/>
      <c r="M122" s="15" t="s">
        <v>98</v>
      </c>
      <c r="N122" s="13" t="str">
        <f>IF('Logboek zegen'!A41="","",DAY('Logboek zegen'!A41))</f>
        <v/>
      </c>
      <c r="O122" s="13" t="str">
        <f>IF('Logboek zegen'!A41="","",MONTH('Logboek zegen'!A41))</f>
        <v/>
      </c>
      <c r="P122" s="13" t="str">
        <f>IF('Logboek zegen'!A41="","",YEAR('Logboek zegen'!A41))</f>
        <v/>
      </c>
      <c r="Q122" s="13" t="str">
        <f>IF('Logboek zegen'!B41="","",'Logboek zegen'!B41)</f>
        <v/>
      </c>
      <c r="R122" s="115"/>
      <c r="S122" s="115"/>
      <c r="T122" s="116"/>
      <c r="U122" s="14" t="str">
        <f>IF('Logboek zegen'!C41="","",'Logboek zegen'!C41)</f>
        <v/>
      </c>
      <c r="V122" s="17" t="str">
        <f>IF('Logboek staande netten'!F46="","",'Logboek staande netten'!F46)</f>
        <v/>
      </c>
      <c r="W122" s="14" t="str">
        <f>IF('Logboek zegen'!E41="","",'Logboek zegen'!E41)</f>
        <v/>
      </c>
      <c r="X122" s="14" t="str">
        <f>IF('Logboek zegen'!D41="","",'Logboek zegen'!D41)</f>
        <v/>
      </c>
      <c r="Y122" s="115"/>
      <c r="Z122" s="115"/>
      <c r="AA122" s="115"/>
      <c r="AB122" s="117"/>
      <c r="AC122" s="115"/>
      <c r="AD122" s="115"/>
      <c r="AE122" s="115"/>
      <c r="AF122" s="117"/>
      <c r="AG122" s="14" t="s">
        <v>60</v>
      </c>
      <c r="AH122" s="14" t="str">
        <f>IF('Logboek zegen'!F41="","",'Logboek zegen'!F41)</f>
        <v/>
      </c>
      <c r="AI122" s="14" t="str">
        <f>IF(AG122="","",VLOOKUP(AG122,[1]codes!$F$2:$G$7,2,FALSE))</f>
        <v>fpp</v>
      </c>
    </row>
    <row r="123" spans="1:35" x14ac:dyDescent="0.3">
      <c r="A123" s="13" t="str">
        <f>IF('Logboek zegen'!$B$7="","",'Logboek zegen'!$B$7)</f>
        <v/>
      </c>
      <c r="B123" s="14"/>
      <c r="C123" s="13" t="str">
        <f>IF('Logboek zegen'!$B$8="","",'Logboek zegen'!$B$8)</f>
        <v/>
      </c>
      <c r="D123" s="14"/>
      <c r="E123" s="13" t="str">
        <f>IF('Logboek zegen'!$B$9="","",'Logboek zegen'!$B$9)</f>
        <v/>
      </c>
      <c r="F123" s="14"/>
      <c r="G123" s="13" t="str">
        <f>IF('Logboek zegen'!$B$10="","",'Logboek zegen'!$B$10)</f>
        <v/>
      </c>
      <c r="H123" s="14"/>
      <c r="I123" s="13" t="str">
        <f>IF('Logboek zegen'!$B$11="","",'Logboek zegen'!$B$11)</f>
        <v/>
      </c>
      <c r="J123" s="14"/>
      <c r="K123" s="13" t="str">
        <f>IF('Logboek zegen'!$B$12="","",'Logboek zegen'!$B$12)</f>
        <v/>
      </c>
      <c r="L123" s="14"/>
      <c r="M123" s="15" t="s">
        <v>98</v>
      </c>
      <c r="N123" s="114" t="str">
        <f>IF(N122="","",N122)</f>
        <v/>
      </c>
      <c r="O123" s="114" t="str">
        <f t="shared" ref="O123" si="357">IF(O122="","",O122)</f>
        <v/>
      </c>
      <c r="P123" s="114" t="str">
        <f t="shared" ref="P123" si="358">IF(P122="","",P122)</f>
        <v/>
      </c>
      <c r="Q123" s="114" t="str">
        <f t="shared" ref="Q123" si="359">IF(Q122="","",Q122)</f>
        <v/>
      </c>
      <c r="R123" s="115"/>
      <c r="S123" s="115"/>
      <c r="T123" s="116"/>
      <c r="U123" s="114" t="str">
        <f t="shared" ref="U123" si="360">IF(U122="","",U122)</f>
        <v/>
      </c>
      <c r="V123" s="17"/>
      <c r="W123" s="114" t="str">
        <f t="shared" ref="W123" si="361">IF(W122="","",W122)</f>
        <v/>
      </c>
      <c r="X123" s="114" t="str">
        <f t="shared" ref="X123" si="362">IF(X122="","",X122)</f>
        <v/>
      </c>
      <c r="Y123" s="115"/>
      <c r="Z123" s="115"/>
      <c r="AA123" s="115"/>
      <c r="AB123" s="117"/>
      <c r="AC123" s="115"/>
      <c r="AD123" s="115"/>
      <c r="AE123" s="115"/>
      <c r="AF123" s="117"/>
      <c r="AG123" s="14" t="s">
        <v>61</v>
      </c>
      <c r="AH123" s="14" t="str">
        <f>IF('Logboek zegen'!G41="","",'Logboek zegen'!G41)</f>
        <v/>
      </c>
      <c r="AI123" s="14" t="str">
        <f>IF(AG123="","",VLOOKUP(AG123,[1]codes!$F$2:$G$7,2,FALSE))</f>
        <v>fde</v>
      </c>
    </row>
    <row r="124" spans="1:35" x14ac:dyDescent="0.3">
      <c r="A124" s="13" t="str">
        <f>IF('Logboek zegen'!$B$7="","",'Logboek zegen'!$B$7)</f>
        <v/>
      </c>
      <c r="B124" s="14"/>
      <c r="C124" s="13" t="str">
        <f>IF('Logboek zegen'!$B$8="","",'Logboek zegen'!$B$8)</f>
        <v/>
      </c>
      <c r="D124" s="14"/>
      <c r="E124" s="13" t="str">
        <f>IF('Logboek zegen'!$B$9="","",'Logboek zegen'!$B$9)</f>
        <v/>
      </c>
      <c r="F124" s="14"/>
      <c r="G124" s="13" t="str">
        <f>IF('Logboek zegen'!$B$10="","",'Logboek zegen'!$B$10)</f>
        <v/>
      </c>
      <c r="H124" s="14"/>
      <c r="I124" s="13" t="str">
        <f>IF('Logboek zegen'!$B$11="","",'Logboek zegen'!$B$11)</f>
        <v/>
      </c>
      <c r="J124" s="14"/>
      <c r="K124" s="13" t="str">
        <f>IF('Logboek zegen'!$B$12="","",'Logboek zegen'!$B$12)</f>
        <v/>
      </c>
      <c r="L124" s="14"/>
      <c r="M124" s="15" t="s">
        <v>98</v>
      </c>
      <c r="N124" s="114" t="str">
        <f t="shared" ref="N124:Q124" si="363">IF(N122="","",N122)</f>
        <v/>
      </c>
      <c r="O124" s="114" t="str">
        <f t="shared" si="363"/>
        <v/>
      </c>
      <c r="P124" s="114" t="str">
        <f t="shared" si="363"/>
        <v/>
      </c>
      <c r="Q124" s="114" t="str">
        <f t="shared" si="363"/>
        <v/>
      </c>
      <c r="R124" s="115"/>
      <c r="S124" s="115"/>
      <c r="T124" s="116"/>
      <c r="U124" s="114" t="str">
        <f t="shared" ref="U124" si="364">IF(U122="","",U122)</f>
        <v/>
      </c>
      <c r="V124" s="17"/>
      <c r="W124" s="114" t="str">
        <f t="shared" ref="W124:X124" si="365">IF(W122="","",W122)</f>
        <v/>
      </c>
      <c r="X124" s="114" t="str">
        <f t="shared" si="365"/>
        <v/>
      </c>
      <c r="Y124" s="115"/>
      <c r="Z124" s="115"/>
      <c r="AA124" s="115"/>
      <c r="AB124" s="117"/>
      <c r="AC124" s="115"/>
      <c r="AD124" s="115"/>
      <c r="AE124" s="115"/>
      <c r="AF124" s="117"/>
      <c r="AG124" s="14" t="s">
        <v>62</v>
      </c>
      <c r="AH124" s="14" t="str">
        <f>IF('Logboek zegen'!H41="","",'Logboek zegen'!H41)</f>
        <v/>
      </c>
      <c r="AI124" s="14" t="str">
        <f>IF(AG124="","",VLOOKUP(AG124,[1]codes!$F$2:$G$7,2,FALSE))</f>
        <v>fro</v>
      </c>
    </row>
    <row r="125" spans="1:35" x14ac:dyDescent="0.3">
      <c r="A125" s="13" t="str">
        <f>IF('Logboek zegen'!$B$7="","",'Logboek zegen'!$B$7)</f>
        <v/>
      </c>
      <c r="B125" s="14"/>
      <c r="C125" s="13" t="str">
        <f>IF('Logboek zegen'!$B$8="","",'Logboek zegen'!$B$8)</f>
        <v/>
      </c>
      <c r="D125" s="14"/>
      <c r="E125" s="13" t="str">
        <f>IF('Logboek zegen'!$B$9="","",'Logboek zegen'!$B$9)</f>
        <v/>
      </c>
      <c r="F125" s="14"/>
      <c r="G125" s="13" t="str">
        <f>IF('Logboek zegen'!$B$10="","",'Logboek zegen'!$B$10)</f>
        <v/>
      </c>
      <c r="H125" s="14"/>
      <c r="I125" s="13" t="str">
        <f>IF('Logboek zegen'!$B$11="","",'Logboek zegen'!$B$11)</f>
        <v/>
      </c>
      <c r="J125" s="14"/>
      <c r="K125" s="13" t="str">
        <f>IF('Logboek zegen'!$B$12="","",'Logboek zegen'!$B$12)</f>
        <v/>
      </c>
      <c r="L125" s="14"/>
      <c r="M125" s="15" t="s">
        <v>98</v>
      </c>
      <c r="N125" s="114" t="str">
        <f t="shared" ref="N125:Q125" si="366">IF(N122="","",N122)</f>
        <v/>
      </c>
      <c r="O125" s="114" t="str">
        <f t="shared" si="366"/>
        <v/>
      </c>
      <c r="P125" s="114" t="str">
        <f t="shared" si="366"/>
        <v/>
      </c>
      <c r="Q125" s="114" t="str">
        <f t="shared" si="366"/>
        <v/>
      </c>
      <c r="R125" s="115"/>
      <c r="S125" s="115"/>
      <c r="T125" s="116"/>
      <c r="U125" s="114" t="str">
        <f t="shared" ref="U125" si="367">IF(U122="","",U122)</f>
        <v/>
      </c>
      <c r="V125" s="17"/>
      <c r="W125" s="114" t="str">
        <f t="shared" ref="W125:X125" si="368">IF(W122="","",W122)</f>
        <v/>
      </c>
      <c r="X125" s="114" t="str">
        <f t="shared" si="368"/>
        <v/>
      </c>
      <c r="Y125" s="115"/>
      <c r="Z125" s="115"/>
      <c r="AA125" s="115"/>
      <c r="AB125" s="117"/>
      <c r="AC125" s="115"/>
      <c r="AD125" s="115"/>
      <c r="AE125" s="115"/>
      <c r="AF125" s="117"/>
      <c r="AG125" s="14" t="s">
        <v>8</v>
      </c>
      <c r="AH125" s="14" t="str">
        <f>IF('Logboek zegen'!I41="","",'Logboek zegen'!I41)</f>
        <v/>
      </c>
      <c r="AI125" s="14" t="str">
        <f>IF(AG125="","",VLOOKUP(AG125,[1]codes!$F$2:$G$7,2,FALSE))</f>
        <v>fbm</v>
      </c>
    </row>
    <row r="126" spans="1:35" x14ac:dyDescent="0.3">
      <c r="A126" s="13" t="str">
        <f>IF('Logboek zegen'!$B$7="","",'Logboek zegen'!$B$7)</f>
        <v/>
      </c>
      <c r="B126" s="14"/>
      <c r="C126" s="13" t="str">
        <f>IF('Logboek zegen'!$B$8="","",'Logboek zegen'!$B$8)</f>
        <v/>
      </c>
      <c r="D126" s="14"/>
      <c r="E126" s="13" t="str">
        <f>IF('Logboek zegen'!$B$9="","",'Logboek zegen'!$B$9)</f>
        <v/>
      </c>
      <c r="F126" s="14"/>
      <c r="G126" s="13" t="str">
        <f>IF('Logboek zegen'!$B$10="","",'Logboek zegen'!$B$10)</f>
        <v/>
      </c>
      <c r="H126" s="14"/>
      <c r="I126" s="13" t="str">
        <f>IF('Logboek zegen'!$B$11="","",'Logboek zegen'!$B$11)</f>
        <v/>
      </c>
      <c r="J126" s="14"/>
      <c r="K126" s="13" t="str">
        <f>IF('Logboek zegen'!$B$12="","",'Logboek zegen'!$B$12)</f>
        <v/>
      </c>
      <c r="L126" s="14"/>
      <c r="M126" s="15" t="s">
        <v>98</v>
      </c>
      <c r="N126" s="114" t="str">
        <f t="shared" ref="N126:Q126" si="369">IF(N122="","",N122)</f>
        <v/>
      </c>
      <c r="O126" s="114" t="str">
        <f t="shared" si="369"/>
        <v/>
      </c>
      <c r="P126" s="114" t="str">
        <f t="shared" si="369"/>
        <v/>
      </c>
      <c r="Q126" s="114" t="str">
        <f t="shared" si="369"/>
        <v/>
      </c>
      <c r="R126" s="115"/>
      <c r="S126" s="115"/>
      <c r="T126" s="116"/>
      <c r="U126" s="114" t="str">
        <f t="shared" ref="U126" si="370">IF(U122="","",U122)</f>
        <v/>
      </c>
      <c r="V126" s="17"/>
      <c r="W126" s="114" t="str">
        <f t="shared" ref="W126:X126" si="371">IF(W122="","",W122)</f>
        <v/>
      </c>
      <c r="X126" s="114" t="str">
        <f t="shared" si="371"/>
        <v/>
      </c>
      <c r="Y126" s="115"/>
      <c r="Z126" s="115"/>
      <c r="AA126" s="115"/>
      <c r="AB126" s="117"/>
      <c r="AC126" s="115"/>
      <c r="AD126" s="115"/>
      <c r="AE126" s="115"/>
      <c r="AF126" s="117"/>
      <c r="AG126" s="14" t="s">
        <v>9</v>
      </c>
      <c r="AH126" s="14" t="str">
        <f>IF('Logboek zegen'!J41="","",'Logboek zegen'!J41)</f>
        <v/>
      </c>
      <c r="AI126" s="14" t="str">
        <f>IF(AG126="","",VLOOKUP(AG126,[1]codes!$F$2:$G$7,2,FALSE))</f>
        <v>fle</v>
      </c>
    </row>
    <row r="127" spans="1:35" x14ac:dyDescent="0.3">
      <c r="A127" s="13" t="str">
        <f>IF('Logboek zegen'!$B$7="","",'Logboek zegen'!$B$7)</f>
        <v/>
      </c>
      <c r="B127" s="14"/>
      <c r="C127" s="13" t="str">
        <f>IF('Logboek zegen'!$B$8="","",'Logboek zegen'!$B$8)</f>
        <v/>
      </c>
      <c r="D127" s="14"/>
      <c r="E127" s="13" t="str">
        <f>IF('Logboek zegen'!$B$9="","",'Logboek zegen'!$B$9)</f>
        <v/>
      </c>
      <c r="F127" s="14"/>
      <c r="G127" s="13" t="str">
        <f>IF('Logboek zegen'!$B$10="","",'Logboek zegen'!$B$10)</f>
        <v/>
      </c>
      <c r="H127" s="14"/>
      <c r="I127" s="13" t="str">
        <f>IF('Logboek zegen'!$B$11="","",'Logboek zegen'!$B$11)</f>
        <v/>
      </c>
      <c r="J127" s="14"/>
      <c r="K127" s="13" t="str">
        <f>IF('Logboek zegen'!$B$12="","",'Logboek zegen'!$B$12)</f>
        <v/>
      </c>
      <c r="L127" s="14"/>
      <c r="M127" s="15" t="s">
        <v>98</v>
      </c>
      <c r="N127" s="13" t="str">
        <f>IF('Logboek zegen'!A42="","",DAY('Logboek zegen'!A42))</f>
        <v/>
      </c>
      <c r="O127" s="13" t="str">
        <f>IF('Logboek zegen'!A42="","",MONTH('Logboek zegen'!A42))</f>
        <v/>
      </c>
      <c r="P127" s="13" t="str">
        <f>IF('Logboek zegen'!A42="","",YEAR('Logboek zegen'!A42))</f>
        <v/>
      </c>
      <c r="Q127" s="13" t="str">
        <f>IF('Logboek zegen'!B42="","",'Logboek zegen'!B42)</f>
        <v/>
      </c>
      <c r="R127" s="115"/>
      <c r="S127" s="115"/>
      <c r="T127" s="116"/>
      <c r="U127" s="14" t="str">
        <f>IF('Logboek zegen'!C42="","",'Logboek zegen'!C42)</f>
        <v/>
      </c>
      <c r="V127" s="17" t="str">
        <f>IF('Logboek staande netten'!F47="","",'Logboek staande netten'!F47)</f>
        <v/>
      </c>
      <c r="W127" s="14" t="str">
        <f>IF('Logboek zegen'!E42="","",'Logboek zegen'!E42)</f>
        <v/>
      </c>
      <c r="X127" s="14" t="str">
        <f>IF('Logboek zegen'!D42="","",'Logboek zegen'!D42)</f>
        <v/>
      </c>
      <c r="Y127" s="115"/>
      <c r="Z127" s="115"/>
      <c r="AA127" s="115"/>
      <c r="AB127" s="117"/>
      <c r="AC127" s="115"/>
      <c r="AD127" s="115"/>
      <c r="AE127" s="115"/>
      <c r="AF127" s="117"/>
      <c r="AG127" s="14" t="s">
        <v>60</v>
      </c>
      <c r="AH127" s="14" t="str">
        <f>IF('Logboek zegen'!F42="","",'Logboek zegen'!F42)</f>
        <v/>
      </c>
      <c r="AI127" s="14" t="str">
        <f>IF(AG127="","",VLOOKUP(AG127,[1]codes!$F$2:$G$7,2,FALSE))</f>
        <v>fpp</v>
      </c>
    </row>
    <row r="128" spans="1:35" x14ac:dyDescent="0.3">
      <c r="A128" s="13" t="str">
        <f>IF('Logboek zegen'!$B$7="","",'Logboek zegen'!$B$7)</f>
        <v/>
      </c>
      <c r="B128" s="14"/>
      <c r="C128" s="13" t="str">
        <f>IF('Logboek zegen'!$B$8="","",'Logboek zegen'!$B$8)</f>
        <v/>
      </c>
      <c r="D128" s="14"/>
      <c r="E128" s="13" t="str">
        <f>IF('Logboek zegen'!$B$9="","",'Logboek zegen'!$B$9)</f>
        <v/>
      </c>
      <c r="F128" s="14"/>
      <c r="G128" s="13" t="str">
        <f>IF('Logboek zegen'!$B$10="","",'Logboek zegen'!$B$10)</f>
        <v/>
      </c>
      <c r="H128" s="14"/>
      <c r="I128" s="13" t="str">
        <f>IF('Logboek zegen'!$B$11="","",'Logboek zegen'!$B$11)</f>
        <v/>
      </c>
      <c r="J128" s="14"/>
      <c r="K128" s="13" t="str">
        <f>IF('Logboek zegen'!$B$12="","",'Logboek zegen'!$B$12)</f>
        <v/>
      </c>
      <c r="L128" s="14"/>
      <c r="M128" s="15" t="s">
        <v>98</v>
      </c>
      <c r="N128" s="114" t="str">
        <f>IF(N127="","",N127)</f>
        <v/>
      </c>
      <c r="O128" s="114" t="str">
        <f t="shared" ref="O128" si="372">IF(O127="","",O127)</f>
        <v/>
      </c>
      <c r="P128" s="114" t="str">
        <f t="shared" ref="P128" si="373">IF(P127="","",P127)</f>
        <v/>
      </c>
      <c r="Q128" s="114" t="str">
        <f t="shared" ref="Q128" si="374">IF(Q127="","",Q127)</f>
        <v/>
      </c>
      <c r="R128" s="115"/>
      <c r="S128" s="115"/>
      <c r="T128" s="116"/>
      <c r="U128" s="114" t="str">
        <f t="shared" ref="U128" si="375">IF(U127="","",U127)</f>
        <v/>
      </c>
      <c r="V128" s="17"/>
      <c r="W128" s="114" t="str">
        <f t="shared" ref="W128" si="376">IF(W127="","",W127)</f>
        <v/>
      </c>
      <c r="X128" s="114" t="str">
        <f t="shared" ref="X128" si="377">IF(X127="","",X127)</f>
        <v/>
      </c>
      <c r="Y128" s="115"/>
      <c r="Z128" s="115"/>
      <c r="AA128" s="115"/>
      <c r="AB128" s="117"/>
      <c r="AC128" s="115"/>
      <c r="AD128" s="115"/>
      <c r="AE128" s="115"/>
      <c r="AF128" s="117"/>
      <c r="AG128" s="14" t="s">
        <v>61</v>
      </c>
      <c r="AH128" s="14" t="str">
        <f>IF('Logboek zegen'!G42="","",'Logboek zegen'!G42)</f>
        <v/>
      </c>
      <c r="AI128" s="14" t="str">
        <f>IF(AG128="","",VLOOKUP(AG128,[1]codes!$F$2:$G$7,2,FALSE))</f>
        <v>fde</v>
      </c>
    </row>
    <row r="129" spans="1:35" x14ac:dyDescent="0.3">
      <c r="A129" s="13" t="str">
        <f>IF('Logboek zegen'!$B$7="","",'Logboek zegen'!$B$7)</f>
        <v/>
      </c>
      <c r="B129" s="14"/>
      <c r="C129" s="13" t="str">
        <f>IF('Logboek zegen'!$B$8="","",'Logboek zegen'!$B$8)</f>
        <v/>
      </c>
      <c r="D129" s="14"/>
      <c r="E129" s="13" t="str">
        <f>IF('Logboek zegen'!$B$9="","",'Logboek zegen'!$B$9)</f>
        <v/>
      </c>
      <c r="F129" s="14"/>
      <c r="G129" s="13" t="str">
        <f>IF('Logboek zegen'!$B$10="","",'Logboek zegen'!$B$10)</f>
        <v/>
      </c>
      <c r="H129" s="14"/>
      <c r="I129" s="13" t="str">
        <f>IF('Logboek zegen'!$B$11="","",'Logboek zegen'!$B$11)</f>
        <v/>
      </c>
      <c r="J129" s="14"/>
      <c r="K129" s="13" t="str">
        <f>IF('Logboek zegen'!$B$12="","",'Logboek zegen'!$B$12)</f>
        <v/>
      </c>
      <c r="L129" s="14"/>
      <c r="M129" s="15" t="s">
        <v>98</v>
      </c>
      <c r="N129" s="114" t="str">
        <f t="shared" ref="N129:Q129" si="378">IF(N127="","",N127)</f>
        <v/>
      </c>
      <c r="O129" s="114" t="str">
        <f t="shared" si="378"/>
        <v/>
      </c>
      <c r="P129" s="114" t="str">
        <f t="shared" si="378"/>
        <v/>
      </c>
      <c r="Q129" s="114" t="str">
        <f t="shared" si="378"/>
        <v/>
      </c>
      <c r="R129" s="115"/>
      <c r="S129" s="115"/>
      <c r="T129" s="116"/>
      <c r="U129" s="114" t="str">
        <f t="shared" ref="U129" si="379">IF(U127="","",U127)</f>
        <v/>
      </c>
      <c r="V129" s="17"/>
      <c r="W129" s="114" t="str">
        <f t="shared" ref="W129:X129" si="380">IF(W127="","",W127)</f>
        <v/>
      </c>
      <c r="X129" s="114" t="str">
        <f t="shared" si="380"/>
        <v/>
      </c>
      <c r="Y129" s="115"/>
      <c r="Z129" s="115"/>
      <c r="AA129" s="115"/>
      <c r="AB129" s="117"/>
      <c r="AC129" s="115"/>
      <c r="AD129" s="115"/>
      <c r="AE129" s="115"/>
      <c r="AF129" s="117"/>
      <c r="AG129" s="14" t="s">
        <v>62</v>
      </c>
      <c r="AH129" s="14" t="str">
        <f>IF('Logboek zegen'!H42="","",'Logboek zegen'!H42)</f>
        <v/>
      </c>
      <c r="AI129" s="14" t="str">
        <f>IF(AG129="","",VLOOKUP(AG129,[1]codes!$F$2:$G$7,2,FALSE))</f>
        <v>fro</v>
      </c>
    </row>
    <row r="130" spans="1:35" x14ac:dyDescent="0.3">
      <c r="A130" s="13" t="str">
        <f>IF('Logboek zegen'!$B$7="","",'Logboek zegen'!$B$7)</f>
        <v/>
      </c>
      <c r="B130" s="14"/>
      <c r="C130" s="13" t="str">
        <f>IF('Logboek zegen'!$B$8="","",'Logboek zegen'!$B$8)</f>
        <v/>
      </c>
      <c r="D130" s="14"/>
      <c r="E130" s="13" t="str">
        <f>IF('Logboek zegen'!$B$9="","",'Logboek zegen'!$B$9)</f>
        <v/>
      </c>
      <c r="F130" s="14"/>
      <c r="G130" s="13" t="str">
        <f>IF('Logboek zegen'!$B$10="","",'Logboek zegen'!$B$10)</f>
        <v/>
      </c>
      <c r="H130" s="14"/>
      <c r="I130" s="13" t="str">
        <f>IF('Logboek zegen'!$B$11="","",'Logboek zegen'!$B$11)</f>
        <v/>
      </c>
      <c r="J130" s="14"/>
      <c r="K130" s="13" t="str">
        <f>IF('Logboek zegen'!$B$12="","",'Logboek zegen'!$B$12)</f>
        <v/>
      </c>
      <c r="L130" s="14"/>
      <c r="M130" s="15" t="s">
        <v>98</v>
      </c>
      <c r="N130" s="114" t="str">
        <f t="shared" ref="N130:Q130" si="381">IF(N127="","",N127)</f>
        <v/>
      </c>
      <c r="O130" s="114" t="str">
        <f t="shared" si="381"/>
        <v/>
      </c>
      <c r="P130" s="114" t="str">
        <f t="shared" si="381"/>
        <v/>
      </c>
      <c r="Q130" s="114" t="str">
        <f t="shared" si="381"/>
        <v/>
      </c>
      <c r="R130" s="115"/>
      <c r="S130" s="115"/>
      <c r="T130" s="116"/>
      <c r="U130" s="114" t="str">
        <f t="shared" ref="U130" si="382">IF(U127="","",U127)</f>
        <v/>
      </c>
      <c r="V130" s="17"/>
      <c r="W130" s="114" t="str">
        <f t="shared" ref="W130:X130" si="383">IF(W127="","",W127)</f>
        <v/>
      </c>
      <c r="X130" s="114" t="str">
        <f t="shared" si="383"/>
        <v/>
      </c>
      <c r="Y130" s="115"/>
      <c r="Z130" s="115"/>
      <c r="AA130" s="115"/>
      <c r="AB130" s="117"/>
      <c r="AC130" s="115"/>
      <c r="AD130" s="115"/>
      <c r="AE130" s="115"/>
      <c r="AF130" s="117"/>
      <c r="AG130" s="14" t="s">
        <v>8</v>
      </c>
      <c r="AH130" s="14" t="str">
        <f>IF('Logboek zegen'!I42="","",'Logboek zegen'!I42)</f>
        <v/>
      </c>
      <c r="AI130" s="14" t="str">
        <f>IF(AG130="","",VLOOKUP(AG130,[1]codes!$F$2:$G$7,2,FALSE))</f>
        <v>fbm</v>
      </c>
    </row>
    <row r="131" spans="1:35" x14ac:dyDescent="0.3">
      <c r="A131" s="13" t="str">
        <f>IF('Logboek zegen'!$B$7="","",'Logboek zegen'!$B$7)</f>
        <v/>
      </c>
      <c r="B131" s="14"/>
      <c r="C131" s="13" t="str">
        <f>IF('Logboek zegen'!$B$8="","",'Logboek zegen'!$B$8)</f>
        <v/>
      </c>
      <c r="D131" s="14"/>
      <c r="E131" s="13" t="str">
        <f>IF('Logboek zegen'!$B$9="","",'Logboek zegen'!$B$9)</f>
        <v/>
      </c>
      <c r="F131" s="14"/>
      <c r="G131" s="13" t="str">
        <f>IF('Logboek zegen'!$B$10="","",'Logboek zegen'!$B$10)</f>
        <v/>
      </c>
      <c r="H131" s="14"/>
      <c r="I131" s="13" t="str">
        <f>IF('Logboek zegen'!$B$11="","",'Logboek zegen'!$B$11)</f>
        <v/>
      </c>
      <c r="J131" s="14"/>
      <c r="K131" s="13" t="str">
        <f>IF('Logboek zegen'!$B$12="","",'Logboek zegen'!$B$12)</f>
        <v/>
      </c>
      <c r="L131" s="14"/>
      <c r="M131" s="15" t="s">
        <v>98</v>
      </c>
      <c r="N131" s="114" t="str">
        <f t="shared" ref="N131:Q131" si="384">IF(N127="","",N127)</f>
        <v/>
      </c>
      <c r="O131" s="114" t="str">
        <f t="shared" si="384"/>
        <v/>
      </c>
      <c r="P131" s="114" t="str">
        <f t="shared" si="384"/>
        <v/>
      </c>
      <c r="Q131" s="114" t="str">
        <f t="shared" si="384"/>
        <v/>
      </c>
      <c r="R131" s="115"/>
      <c r="S131" s="115"/>
      <c r="T131" s="116"/>
      <c r="U131" s="114" t="str">
        <f t="shared" ref="U131" si="385">IF(U127="","",U127)</f>
        <v/>
      </c>
      <c r="V131" s="17"/>
      <c r="W131" s="114" t="str">
        <f t="shared" ref="W131:X131" si="386">IF(W127="","",W127)</f>
        <v/>
      </c>
      <c r="X131" s="114" t="str">
        <f t="shared" si="386"/>
        <v/>
      </c>
      <c r="Y131" s="115"/>
      <c r="Z131" s="115"/>
      <c r="AA131" s="115"/>
      <c r="AB131" s="117"/>
      <c r="AC131" s="115"/>
      <c r="AD131" s="115"/>
      <c r="AE131" s="115"/>
      <c r="AF131" s="117"/>
      <c r="AG131" s="14" t="s">
        <v>9</v>
      </c>
      <c r="AH131" s="14" t="str">
        <f>IF('Logboek zegen'!J42="","",'Logboek zegen'!J42)</f>
        <v/>
      </c>
      <c r="AI131" s="14" t="str">
        <f>IF(AG131="","",VLOOKUP(AG131,[1]codes!$F$2:$G$7,2,FALSE))</f>
        <v>fle</v>
      </c>
    </row>
    <row r="132" spans="1:35" x14ac:dyDescent="0.3">
      <c r="A132" s="13" t="str">
        <f>IF('Logboek zegen'!$B$7="","",'Logboek zegen'!$B$7)</f>
        <v/>
      </c>
      <c r="B132" s="14"/>
      <c r="C132" s="13" t="str">
        <f>IF('Logboek zegen'!$B$8="","",'Logboek zegen'!$B$8)</f>
        <v/>
      </c>
      <c r="D132" s="14"/>
      <c r="E132" s="13" t="str">
        <f>IF('Logboek zegen'!$B$9="","",'Logboek zegen'!$B$9)</f>
        <v/>
      </c>
      <c r="F132" s="14"/>
      <c r="G132" s="13" t="str">
        <f>IF('Logboek zegen'!$B$10="","",'Logboek zegen'!$B$10)</f>
        <v/>
      </c>
      <c r="H132" s="14"/>
      <c r="I132" s="13" t="str">
        <f>IF('Logboek zegen'!$B$11="","",'Logboek zegen'!$B$11)</f>
        <v/>
      </c>
      <c r="J132" s="14"/>
      <c r="K132" s="13" t="str">
        <f>IF('Logboek zegen'!$B$12="","",'Logboek zegen'!$B$12)</f>
        <v/>
      </c>
      <c r="L132" s="14"/>
      <c r="M132" s="15" t="s">
        <v>98</v>
      </c>
      <c r="N132" s="13" t="str">
        <f>IF('Logboek zegen'!A43="","",DAY('Logboek zegen'!A43))</f>
        <v/>
      </c>
      <c r="O132" s="13" t="str">
        <f>IF('Logboek zegen'!A43="","",MONTH('Logboek zegen'!A43))</f>
        <v/>
      </c>
      <c r="P132" s="13" t="str">
        <f>IF('Logboek zegen'!A43="","",YEAR('Logboek zegen'!A43))</f>
        <v/>
      </c>
      <c r="Q132" s="13" t="str">
        <f>IF('Logboek zegen'!B43="","",'Logboek zegen'!B43)</f>
        <v/>
      </c>
      <c r="R132" s="115"/>
      <c r="S132" s="115"/>
      <c r="T132" s="116"/>
      <c r="U132" s="14" t="str">
        <f>IF('Logboek zegen'!C43="","",'Logboek zegen'!C43)</f>
        <v/>
      </c>
      <c r="V132" s="17" t="str">
        <f>IF('Logboek staande netten'!F48="","",'Logboek staande netten'!F48)</f>
        <v/>
      </c>
      <c r="W132" s="14" t="str">
        <f>IF('Logboek zegen'!E43="","",'Logboek zegen'!E43)</f>
        <v/>
      </c>
      <c r="X132" s="14" t="str">
        <f>IF('Logboek zegen'!D43="","",'Logboek zegen'!D43)</f>
        <v/>
      </c>
      <c r="Y132" s="115"/>
      <c r="Z132" s="115"/>
      <c r="AA132" s="115"/>
      <c r="AB132" s="117"/>
      <c r="AC132" s="115"/>
      <c r="AD132" s="115"/>
      <c r="AE132" s="115"/>
      <c r="AF132" s="117"/>
      <c r="AG132" s="14" t="s">
        <v>60</v>
      </c>
      <c r="AH132" s="14" t="str">
        <f>IF('Logboek zegen'!F43="","",'Logboek zegen'!F43)</f>
        <v/>
      </c>
      <c r="AI132" s="14" t="str">
        <f>IF(AG132="","",VLOOKUP(AG132,[1]codes!$F$2:$G$7,2,FALSE))</f>
        <v>fpp</v>
      </c>
    </row>
    <row r="133" spans="1:35" x14ac:dyDescent="0.3">
      <c r="A133" s="13" t="str">
        <f>IF('Logboek zegen'!$B$7="","",'Logboek zegen'!$B$7)</f>
        <v/>
      </c>
      <c r="B133" s="14"/>
      <c r="C133" s="13" t="str">
        <f>IF('Logboek zegen'!$B$8="","",'Logboek zegen'!$B$8)</f>
        <v/>
      </c>
      <c r="D133" s="14"/>
      <c r="E133" s="13" t="str">
        <f>IF('Logboek zegen'!$B$9="","",'Logboek zegen'!$B$9)</f>
        <v/>
      </c>
      <c r="F133" s="14"/>
      <c r="G133" s="13" t="str">
        <f>IF('Logboek zegen'!$B$10="","",'Logboek zegen'!$B$10)</f>
        <v/>
      </c>
      <c r="H133" s="14"/>
      <c r="I133" s="13" t="str">
        <f>IF('Logboek zegen'!$B$11="","",'Logboek zegen'!$B$11)</f>
        <v/>
      </c>
      <c r="J133" s="14"/>
      <c r="K133" s="13" t="str">
        <f>IF('Logboek zegen'!$B$12="","",'Logboek zegen'!$B$12)</f>
        <v/>
      </c>
      <c r="L133" s="14"/>
      <c r="M133" s="15" t="s">
        <v>98</v>
      </c>
      <c r="N133" s="114" t="str">
        <f>IF(N132="","",N132)</f>
        <v/>
      </c>
      <c r="O133" s="114" t="str">
        <f t="shared" ref="O133" si="387">IF(O132="","",O132)</f>
        <v/>
      </c>
      <c r="P133" s="114" t="str">
        <f t="shared" ref="P133" si="388">IF(P132="","",P132)</f>
        <v/>
      </c>
      <c r="Q133" s="114" t="str">
        <f t="shared" ref="Q133" si="389">IF(Q132="","",Q132)</f>
        <v/>
      </c>
      <c r="R133" s="115"/>
      <c r="S133" s="115"/>
      <c r="T133" s="116"/>
      <c r="U133" s="114" t="str">
        <f t="shared" ref="U133" si="390">IF(U132="","",U132)</f>
        <v/>
      </c>
      <c r="V133" s="17"/>
      <c r="W133" s="114" t="str">
        <f t="shared" ref="W133" si="391">IF(W132="","",W132)</f>
        <v/>
      </c>
      <c r="X133" s="114" t="str">
        <f t="shared" ref="X133" si="392">IF(X132="","",X132)</f>
        <v/>
      </c>
      <c r="Y133" s="115"/>
      <c r="Z133" s="115"/>
      <c r="AA133" s="115"/>
      <c r="AB133" s="117"/>
      <c r="AC133" s="115"/>
      <c r="AD133" s="115"/>
      <c r="AE133" s="115"/>
      <c r="AF133" s="117"/>
      <c r="AG133" s="14" t="s">
        <v>61</v>
      </c>
      <c r="AH133" s="14" t="str">
        <f>IF('Logboek zegen'!G43="","",'Logboek zegen'!G43)</f>
        <v/>
      </c>
      <c r="AI133" s="14" t="str">
        <f>IF(AG133="","",VLOOKUP(AG133,[1]codes!$F$2:$G$7,2,FALSE))</f>
        <v>fde</v>
      </c>
    </row>
    <row r="134" spans="1:35" x14ac:dyDescent="0.3">
      <c r="A134" s="13" t="str">
        <f>IF('Logboek zegen'!$B$7="","",'Logboek zegen'!$B$7)</f>
        <v/>
      </c>
      <c r="B134" s="14"/>
      <c r="C134" s="13" t="str">
        <f>IF('Logboek zegen'!$B$8="","",'Logboek zegen'!$B$8)</f>
        <v/>
      </c>
      <c r="D134" s="14"/>
      <c r="E134" s="13" t="str">
        <f>IF('Logboek zegen'!$B$9="","",'Logboek zegen'!$B$9)</f>
        <v/>
      </c>
      <c r="F134" s="14"/>
      <c r="G134" s="13" t="str">
        <f>IF('Logboek zegen'!$B$10="","",'Logboek zegen'!$B$10)</f>
        <v/>
      </c>
      <c r="H134" s="14"/>
      <c r="I134" s="13" t="str">
        <f>IF('Logboek zegen'!$B$11="","",'Logboek zegen'!$B$11)</f>
        <v/>
      </c>
      <c r="J134" s="14"/>
      <c r="K134" s="13" t="str">
        <f>IF('Logboek zegen'!$B$12="","",'Logboek zegen'!$B$12)</f>
        <v/>
      </c>
      <c r="L134" s="14"/>
      <c r="M134" s="15" t="s">
        <v>98</v>
      </c>
      <c r="N134" s="114" t="str">
        <f t="shared" ref="N134:Q134" si="393">IF(N132="","",N132)</f>
        <v/>
      </c>
      <c r="O134" s="114" t="str">
        <f t="shared" si="393"/>
        <v/>
      </c>
      <c r="P134" s="114" t="str">
        <f t="shared" si="393"/>
        <v/>
      </c>
      <c r="Q134" s="114" t="str">
        <f t="shared" si="393"/>
        <v/>
      </c>
      <c r="R134" s="115"/>
      <c r="S134" s="115"/>
      <c r="T134" s="116"/>
      <c r="U134" s="114" t="str">
        <f t="shared" ref="U134" si="394">IF(U132="","",U132)</f>
        <v/>
      </c>
      <c r="V134" s="17"/>
      <c r="W134" s="114" t="str">
        <f t="shared" ref="W134:X134" si="395">IF(W132="","",W132)</f>
        <v/>
      </c>
      <c r="X134" s="114" t="str">
        <f t="shared" si="395"/>
        <v/>
      </c>
      <c r="Y134" s="115"/>
      <c r="Z134" s="115"/>
      <c r="AA134" s="115"/>
      <c r="AB134" s="117"/>
      <c r="AC134" s="115"/>
      <c r="AD134" s="115"/>
      <c r="AE134" s="115"/>
      <c r="AF134" s="117"/>
      <c r="AG134" s="14" t="s">
        <v>62</v>
      </c>
      <c r="AH134" s="14" t="str">
        <f>IF('Logboek zegen'!H43="","",'Logboek zegen'!H43)</f>
        <v/>
      </c>
      <c r="AI134" s="14" t="str">
        <f>IF(AG134="","",VLOOKUP(AG134,[1]codes!$F$2:$G$7,2,FALSE))</f>
        <v>fro</v>
      </c>
    </row>
    <row r="135" spans="1:35" x14ac:dyDescent="0.3">
      <c r="A135" s="13" t="str">
        <f>IF('Logboek zegen'!$B$7="","",'Logboek zegen'!$B$7)</f>
        <v/>
      </c>
      <c r="B135" s="14"/>
      <c r="C135" s="13" t="str">
        <f>IF('Logboek zegen'!$B$8="","",'Logboek zegen'!$B$8)</f>
        <v/>
      </c>
      <c r="D135" s="14"/>
      <c r="E135" s="13" t="str">
        <f>IF('Logboek zegen'!$B$9="","",'Logboek zegen'!$B$9)</f>
        <v/>
      </c>
      <c r="F135" s="14"/>
      <c r="G135" s="13" t="str">
        <f>IF('Logboek zegen'!$B$10="","",'Logboek zegen'!$B$10)</f>
        <v/>
      </c>
      <c r="H135" s="14"/>
      <c r="I135" s="13" t="str">
        <f>IF('Logboek zegen'!$B$11="","",'Logboek zegen'!$B$11)</f>
        <v/>
      </c>
      <c r="J135" s="14"/>
      <c r="K135" s="13" t="str">
        <f>IF('Logboek zegen'!$B$12="","",'Logboek zegen'!$B$12)</f>
        <v/>
      </c>
      <c r="L135" s="14"/>
      <c r="M135" s="15" t="s">
        <v>98</v>
      </c>
      <c r="N135" s="114" t="str">
        <f t="shared" ref="N135:Q135" si="396">IF(N132="","",N132)</f>
        <v/>
      </c>
      <c r="O135" s="114" t="str">
        <f t="shared" si="396"/>
        <v/>
      </c>
      <c r="P135" s="114" t="str">
        <f t="shared" si="396"/>
        <v/>
      </c>
      <c r="Q135" s="114" t="str">
        <f t="shared" si="396"/>
        <v/>
      </c>
      <c r="R135" s="115"/>
      <c r="S135" s="115"/>
      <c r="T135" s="116"/>
      <c r="U135" s="114" t="str">
        <f t="shared" ref="U135" si="397">IF(U132="","",U132)</f>
        <v/>
      </c>
      <c r="V135" s="17"/>
      <c r="W135" s="114" t="str">
        <f t="shared" ref="W135:X135" si="398">IF(W132="","",W132)</f>
        <v/>
      </c>
      <c r="X135" s="114" t="str">
        <f t="shared" si="398"/>
        <v/>
      </c>
      <c r="Y135" s="115"/>
      <c r="Z135" s="115"/>
      <c r="AA135" s="115"/>
      <c r="AB135" s="117"/>
      <c r="AC135" s="115"/>
      <c r="AD135" s="115"/>
      <c r="AE135" s="115"/>
      <c r="AF135" s="117"/>
      <c r="AG135" s="14" t="s">
        <v>8</v>
      </c>
      <c r="AH135" s="14" t="str">
        <f>IF('Logboek zegen'!I43="","",'Logboek zegen'!I43)</f>
        <v/>
      </c>
      <c r="AI135" s="14" t="str">
        <f>IF(AG135="","",VLOOKUP(AG135,[1]codes!$F$2:$G$7,2,FALSE))</f>
        <v>fbm</v>
      </c>
    </row>
    <row r="136" spans="1:35" x14ac:dyDescent="0.3">
      <c r="A136" s="13" t="str">
        <f>IF('Logboek zegen'!$B$7="","",'Logboek zegen'!$B$7)</f>
        <v/>
      </c>
      <c r="B136" s="14"/>
      <c r="C136" s="13" t="str">
        <f>IF('Logboek zegen'!$B$8="","",'Logboek zegen'!$B$8)</f>
        <v/>
      </c>
      <c r="D136" s="14"/>
      <c r="E136" s="13" t="str">
        <f>IF('Logboek zegen'!$B$9="","",'Logboek zegen'!$B$9)</f>
        <v/>
      </c>
      <c r="F136" s="14"/>
      <c r="G136" s="13" t="str">
        <f>IF('Logboek zegen'!$B$10="","",'Logboek zegen'!$B$10)</f>
        <v/>
      </c>
      <c r="H136" s="14"/>
      <c r="I136" s="13" t="str">
        <f>IF('Logboek zegen'!$B$11="","",'Logboek zegen'!$B$11)</f>
        <v/>
      </c>
      <c r="J136" s="14"/>
      <c r="K136" s="13" t="str">
        <f>IF('Logboek zegen'!$B$12="","",'Logboek zegen'!$B$12)</f>
        <v/>
      </c>
      <c r="L136" s="14"/>
      <c r="M136" s="15" t="s">
        <v>98</v>
      </c>
      <c r="N136" s="114" t="str">
        <f t="shared" ref="N136:Q136" si="399">IF(N132="","",N132)</f>
        <v/>
      </c>
      <c r="O136" s="114" t="str">
        <f t="shared" si="399"/>
        <v/>
      </c>
      <c r="P136" s="114" t="str">
        <f t="shared" si="399"/>
        <v/>
      </c>
      <c r="Q136" s="114" t="str">
        <f t="shared" si="399"/>
        <v/>
      </c>
      <c r="R136" s="115"/>
      <c r="S136" s="115"/>
      <c r="T136" s="116"/>
      <c r="U136" s="114" t="str">
        <f t="shared" ref="U136" si="400">IF(U132="","",U132)</f>
        <v/>
      </c>
      <c r="V136" s="17"/>
      <c r="W136" s="114" t="str">
        <f t="shared" ref="W136:X136" si="401">IF(W132="","",W132)</f>
        <v/>
      </c>
      <c r="X136" s="114" t="str">
        <f t="shared" si="401"/>
        <v/>
      </c>
      <c r="Y136" s="115"/>
      <c r="Z136" s="115"/>
      <c r="AA136" s="115"/>
      <c r="AB136" s="117"/>
      <c r="AC136" s="115"/>
      <c r="AD136" s="115"/>
      <c r="AE136" s="115"/>
      <c r="AF136" s="117"/>
      <c r="AG136" s="14" t="s">
        <v>9</v>
      </c>
      <c r="AH136" s="14" t="str">
        <f>IF('Logboek zegen'!J43="","",'Logboek zegen'!J43)</f>
        <v/>
      </c>
      <c r="AI136" s="14" t="str">
        <f>IF(AG136="","",VLOOKUP(AG136,[1]codes!$F$2:$G$7,2,FALSE))</f>
        <v>fle</v>
      </c>
    </row>
    <row r="137" spans="1:35" x14ac:dyDescent="0.3">
      <c r="A137" s="13" t="str">
        <f>IF('Logboek zegen'!$B$7="","",'Logboek zegen'!$B$7)</f>
        <v/>
      </c>
      <c r="B137" s="14"/>
      <c r="C137" s="13" t="str">
        <f>IF('Logboek zegen'!$B$8="","",'Logboek zegen'!$B$8)</f>
        <v/>
      </c>
      <c r="D137" s="14"/>
      <c r="E137" s="13" t="str">
        <f>IF('Logboek zegen'!$B$9="","",'Logboek zegen'!$B$9)</f>
        <v/>
      </c>
      <c r="F137" s="14"/>
      <c r="G137" s="13" t="str">
        <f>IF('Logboek zegen'!$B$10="","",'Logboek zegen'!$B$10)</f>
        <v/>
      </c>
      <c r="H137" s="14"/>
      <c r="I137" s="13" t="str">
        <f>IF('Logboek zegen'!$B$11="","",'Logboek zegen'!$B$11)</f>
        <v/>
      </c>
      <c r="J137" s="14"/>
      <c r="K137" s="13" t="str">
        <f>IF('Logboek zegen'!$B$12="","",'Logboek zegen'!$B$12)</f>
        <v/>
      </c>
      <c r="L137" s="14"/>
      <c r="M137" s="15" t="s">
        <v>98</v>
      </c>
      <c r="N137" s="13" t="str">
        <f>IF('Logboek zegen'!A44="","",DAY('Logboek zegen'!A44))</f>
        <v/>
      </c>
      <c r="O137" s="13" t="str">
        <f>IF('Logboek zegen'!A44="","",MONTH('Logboek zegen'!A44))</f>
        <v/>
      </c>
      <c r="P137" s="13" t="str">
        <f>IF('Logboek zegen'!A44="","",YEAR('Logboek zegen'!A44))</f>
        <v/>
      </c>
      <c r="Q137" s="13" t="str">
        <f>IF('Logboek zegen'!B44="","",'Logboek zegen'!B44)</f>
        <v/>
      </c>
      <c r="R137" s="115"/>
      <c r="S137" s="115"/>
      <c r="T137" s="116"/>
      <c r="U137" s="14" t="str">
        <f>IF('Logboek zegen'!C44="","",'Logboek zegen'!C44)</f>
        <v/>
      </c>
      <c r="V137" s="17" t="str">
        <f>IF('Logboek staande netten'!F49="","",'Logboek staande netten'!F49)</f>
        <v/>
      </c>
      <c r="W137" s="14" t="str">
        <f>IF('Logboek zegen'!E44="","",'Logboek zegen'!E44)</f>
        <v/>
      </c>
      <c r="X137" s="14" t="str">
        <f>IF('Logboek zegen'!D44="","",'Logboek zegen'!D44)</f>
        <v/>
      </c>
      <c r="Y137" s="115"/>
      <c r="Z137" s="115"/>
      <c r="AA137" s="115"/>
      <c r="AB137" s="117"/>
      <c r="AC137" s="115"/>
      <c r="AD137" s="115"/>
      <c r="AE137" s="115"/>
      <c r="AF137" s="117"/>
      <c r="AG137" s="14" t="s">
        <v>60</v>
      </c>
      <c r="AH137" s="14" t="str">
        <f>IF('Logboek zegen'!F44="","",'Logboek zegen'!F44)</f>
        <v/>
      </c>
      <c r="AI137" s="14" t="str">
        <f>IF(AG137="","",VLOOKUP(AG137,[1]codes!$F$2:$G$7,2,FALSE))</f>
        <v>fpp</v>
      </c>
    </row>
    <row r="138" spans="1:35" x14ac:dyDescent="0.3">
      <c r="A138" s="13" t="str">
        <f>IF('Logboek zegen'!$B$7="","",'Logboek zegen'!$B$7)</f>
        <v/>
      </c>
      <c r="B138" s="14"/>
      <c r="C138" s="13" t="str">
        <f>IF('Logboek zegen'!$B$8="","",'Logboek zegen'!$B$8)</f>
        <v/>
      </c>
      <c r="D138" s="14"/>
      <c r="E138" s="13" t="str">
        <f>IF('Logboek zegen'!$B$9="","",'Logboek zegen'!$B$9)</f>
        <v/>
      </c>
      <c r="F138" s="14"/>
      <c r="G138" s="13" t="str">
        <f>IF('Logboek zegen'!$B$10="","",'Logboek zegen'!$B$10)</f>
        <v/>
      </c>
      <c r="H138" s="14"/>
      <c r="I138" s="13" t="str">
        <f>IF('Logboek zegen'!$B$11="","",'Logboek zegen'!$B$11)</f>
        <v/>
      </c>
      <c r="J138" s="14"/>
      <c r="K138" s="13" t="str">
        <f>IF('Logboek zegen'!$B$12="","",'Logboek zegen'!$B$12)</f>
        <v/>
      </c>
      <c r="L138" s="14"/>
      <c r="M138" s="15" t="s">
        <v>98</v>
      </c>
      <c r="N138" s="114" t="str">
        <f>IF(N137="","",N137)</f>
        <v/>
      </c>
      <c r="O138" s="114" t="str">
        <f t="shared" ref="O138" si="402">IF(O137="","",O137)</f>
        <v/>
      </c>
      <c r="P138" s="114" t="str">
        <f t="shared" ref="P138" si="403">IF(P137="","",P137)</f>
        <v/>
      </c>
      <c r="Q138" s="114" t="str">
        <f t="shared" ref="Q138" si="404">IF(Q137="","",Q137)</f>
        <v/>
      </c>
      <c r="R138" s="115"/>
      <c r="S138" s="115"/>
      <c r="T138" s="116"/>
      <c r="U138" s="114" t="str">
        <f t="shared" ref="U138" si="405">IF(U137="","",U137)</f>
        <v/>
      </c>
      <c r="V138" s="17"/>
      <c r="W138" s="114" t="str">
        <f t="shared" ref="W138" si="406">IF(W137="","",W137)</f>
        <v/>
      </c>
      <c r="X138" s="114" t="str">
        <f t="shared" ref="X138" si="407">IF(X137="","",X137)</f>
        <v/>
      </c>
      <c r="Y138" s="115"/>
      <c r="Z138" s="115"/>
      <c r="AA138" s="115"/>
      <c r="AB138" s="117"/>
      <c r="AC138" s="115"/>
      <c r="AD138" s="115"/>
      <c r="AE138" s="115"/>
      <c r="AF138" s="117"/>
      <c r="AG138" s="14" t="s">
        <v>61</v>
      </c>
      <c r="AH138" s="14" t="str">
        <f>IF('Logboek zegen'!G44="","",'Logboek zegen'!G44)</f>
        <v/>
      </c>
      <c r="AI138" s="14" t="str">
        <f>IF(AG138="","",VLOOKUP(AG138,[1]codes!$F$2:$G$7,2,FALSE))</f>
        <v>fde</v>
      </c>
    </row>
    <row r="139" spans="1:35" x14ac:dyDescent="0.3">
      <c r="A139" s="13" t="str">
        <f>IF('Logboek zegen'!$B$7="","",'Logboek zegen'!$B$7)</f>
        <v/>
      </c>
      <c r="B139" s="14"/>
      <c r="C139" s="13" t="str">
        <f>IF('Logboek zegen'!$B$8="","",'Logboek zegen'!$B$8)</f>
        <v/>
      </c>
      <c r="D139" s="14"/>
      <c r="E139" s="13" t="str">
        <f>IF('Logboek zegen'!$B$9="","",'Logboek zegen'!$B$9)</f>
        <v/>
      </c>
      <c r="F139" s="14"/>
      <c r="G139" s="13" t="str">
        <f>IF('Logboek zegen'!$B$10="","",'Logboek zegen'!$B$10)</f>
        <v/>
      </c>
      <c r="H139" s="14"/>
      <c r="I139" s="13" t="str">
        <f>IF('Logboek zegen'!$B$11="","",'Logboek zegen'!$B$11)</f>
        <v/>
      </c>
      <c r="J139" s="14"/>
      <c r="K139" s="13" t="str">
        <f>IF('Logboek zegen'!$B$12="","",'Logboek zegen'!$B$12)</f>
        <v/>
      </c>
      <c r="L139" s="14"/>
      <c r="M139" s="15" t="s">
        <v>98</v>
      </c>
      <c r="N139" s="114" t="str">
        <f t="shared" ref="N139:Q139" si="408">IF(N137="","",N137)</f>
        <v/>
      </c>
      <c r="O139" s="114" t="str">
        <f t="shared" si="408"/>
        <v/>
      </c>
      <c r="P139" s="114" t="str">
        <f t="shared" si="408"/>
        <v/>
      </c>
      <c r="Q139" s="114" t="str">
        <f t="shared" si="408"/>
        <v/>
      </c>
      <c r="R139" s="115"/>
      <c r="S139" s="115"/>
      <c r="T139" s="116"/>
      <c r="U139" s="114" t="str">
        <f t="shared" ref="U139" si="409">IF(U137="","",U137)</f>
        <v/>
      </c>
      <c r="V139" s="17"/>
      <c r="W139" s="114" t="str">
        <f t="shared" ref="W139:X139" si="410">IF(W137="","",W137)</f>
        <v/>
      </c>
      <c r="X139" s="114" t="str">
        <f t="shared" si="410"/>
        <v/>
      </c>
      <c r="Y139" s="115"/>
      <c r="Z139" s="115"/>
      <c r="AA139" s="115"/>
      <c r="AB139" s="117"/>
      <c r="AC139" s="115"/>
      <c r="AD139" s="115"/>
      <c r="AE139" s="115"/>
      <c r="AF139" s="117"/>
      <c r="AG139" s="14" t="s">
        <v>62</v>
      </c>
      <c r="AH139" s="14" t="str">
        <f>IF('Logboek zegen'!H44="","",'Logboek zegen'!H44)</f>
        <v/>
      </c>
      <c r="AI139" s="14" t="str">
        <f>IF(AG139="","",VLOOKUP(AG139,[1]codes!$F$2:$G$7,2,FALSE))</f>
        <v>fro</v>
      </c>
    </row>
    <row r="140" spans="1:35" x14ac:dyDescent="0.3">
      <c r="A140" s="13" t="str">
        <f>IF('Logboek zegen'!$B$7="","",'Logboek zegen'!$B$7)</f>
        <v/>
      </c>
      <c r="B140" s="14"/>
      <c r="C140" s="13" t="str">
        <f>IF('Logboek zegen'!$B$8="","",'Logboek zegen'!$B$8)</f>
        <v/>
      </c>
      <c r="D140" s="14"/>
      <c r="E140" s="13" t="str">
        <f>IF('Logboek zegen'!$B$9="","",'Logboek zegen'!$B$9)</f>
        <v/>
      </c>
      <c r="F140" s="14"/>
      <c r="G140" s="13" t="str">
        <f>IF('Logboek zegen'!$B$10="","",'Logboek zegen'!$B$10)</f>
        <v/>
      </c>
      <c r="H140" s="14"/>
      <c r="I140" s="13" t="str">
        <f>IF('Logboek zegen'!$B$11="","",'Logboek zegen'!$B$11)</f>
        <v/>
      </c>
      <c r="J140" s="14"/>
      <c r="K140" s="13" t="str">
        <f>IF('Logboek zegen'!$B$12="","",'Logboek zegen'!$B$12)</f>
        <v/>
      </c>
      <c r="L140" s="14"/>
      <c r="M140" s="15" t="s">
        <v>98</v>
      </c>
      <c r="N140" s="114" t="str">
        <f t="shared" ref="N140:Q140" si="411">IF(N137="","",N137)</f>
        <v/>
      </c>
      <c r="O140" s="114" t="str">
        <f t="shared" si="411"/>
        <v/>
      </c>
      <c r="P140" s="114" t="str">
        <f t="shared" si="411"/>
        <v/>
      </c>
      <c r="Q140" s="114" t="str">
        <f t="shared" si="411"/>
        <v/>
      </c>
      <c r="R140" s="115"/>
      <c r="S140" s="115"/>
      <c r="T140" s="116"/>
      <c r="U140" s="114" t="str">
        <f t="shared" ref="U140" si="412">IF(U137="","",U137)</f>
        <v/>
      </c>
      <c r="V140" s="17"/>
      <c r="W140" s="114" t="str">
        <f t="shared" ref="W140:X140" si="413">IF(W137="","",W137)</f>
        <v/>
      </c>
      <c r="X140" s="114" t="str">
        <f t="shared" si="413"/>
        <v/>
      </c>
      <c r="Y140" s="115"/>
      <c r="Z140" s="115"/>
      <c r="AA140" s="115"/>
      <c r="AB140" s="117"/>
      <c r="AC140" s="115"/>
      <c r="AD140" s="115"/>
      <c r="AE140" s="115"/>
      <c r="AF140" s="117"/>
      <c r="AG140" s="14" t="s">
        <v>8</v>
      </c>
      <c r="AH140" s="14" t="str">
        <f>IF('Logboek zegen'!I44="","",'Logboek zegen'!I44)</f>
        <v/>
      </c>
      <c r="AI140" s="14" t="str">
        <f>IF(AG140="","",VLOOKUP(AG140,[1]codes!$F$2:$G$7,2,FALSE))</f>
        <v>fbm</v>
      </c>
    </row>
    <row r="141" spans="1:35" x14ac:dyDescent="0.3">
      <c r="A141" s="13" t="str">
        <f>IF('Logboek zegen'!$B$7="","",'Logboek zegen'!$B$7)</f>
        <v/>
      </c>
      <c r="B141" s="14"/>
      <c r="C141" s="13" t="str">
        <f>IF('Logboek zegen'!$B$8="","",'Logboek zegen'!$B$8)</f>
        <v/>
      </c>
      <c r="D141" s="14"/>
      <c r="E141" s="13" t="str">
        <f>IF('Logboek zegen'!$B$9="","",'Logboek zegen'!$B$9)</f>
        <v/>
      </c>
      <c r="F141" s="14"/>
      <c r="G141" s="13" t="str">
        <f>IF('Logboek zegen'!$B$10="","",'Logboek zegen'!$B$10)</f>
        <v/>
      </c>
      <c r="H141" s="14"/>
      <c r="I141" s="13" t="str">
        <f>IF('Logboek zegen'!$B$11="","",'Logboek zegen'!$B$11)</f>
        <v/>
      </c>
      <c r="J141" s="14"/>
      <c r="K141" s="13" t="str">
        <f>IF('Logboek zegen'!$B$12="","",'Logboek zegen'!$B$12)</f>
        <v/>
      </c>
      <c r="L141" s="14"/>
      <c r="M141" s="15" t="s">
        <v>98</v>
      </c>
      <c r="N141" s="114" t="str">
        <f t="shared" ref="N141:Q141" si="414">IF(N137="","",N137)</f>
        <v/>
      </c>
      <c r="O141" s="114" t="str">
        <f t="shared" si="414"/>
        <v/>
      </c>
      <c r="P141" s="114" t="str">
        <f t="shared" si="414"/>
        <v/>
      </c>
      <c r="Q141" s="114" t="str">
        <f t="shared" si="414"/>
        <v/>
      </c>
      <c r="R141" s="115"/>
      <c r="S141" s="115"/>
      <c r="T141" s="116"/>
      <c r="U141" s="114" t="str">
        <f t="shared" ref="U141" si="415">IF(U137="","",U137)</f>
        <v/>
      </c>
      <c r="V141" s="17"/>
      <c r="W141" s="114" t="str">
        <f t="shared" ref="W141:X141" si="416">IF(W137="","",W137)</f>
        <v/>
      </c>
      <c r="X141" s="114" t="str">
        <f t="shared" si="416"/>
        <v/>
      </c>
      <c r="Y141" s="115"/>
      <c r="Z141" s="115"/>
      <c r="AA141" s="115"/>
      <c r="AB141" s="117"/>
      <c r="AC141" s="115"/>
      <c r="AD141" s="115"/>
      <c r="AE141" s="115"/>
      <c r="AF141" s="117"/>
      <c r="AG141" s="14" t="s">
        <v>9</v>
      </c>
      <c r="AH141" s="14" t="str">
        <f>IF('Logboek zegen'!J44="","",'Logboek zegen'!J44)</f>
        <v/>
      </c>
      <c r="AI141" s="14" t="str">
        <f>IF(AG141="","",VLOOKUP(AG141,[1]codes!$F$2:$G$7,2,FALSE))</f>
        <v>fle</v>
      </c>
    </row>
    <row r="142" spans="1:35" x14ac:dyDescent="0.3">
      <c r="A142" s="13" t="str">
        <f>IF('Logboek zegen'!$B$7="","",'Logboek zegen'!$B$7)</f>
        <v/>
      </c>
      <c r="B142" s="14"/>
      <c r="C142" s="13" t="str">
        <f>IF('Logboek zegen'!$B$8="","",'Logboek zegen'!$B$8)</f>
        <v/>
      </c>
      <c r="D142" s="14"/>
      <c r="E142" s="13" t="str">
        <f>IF('Logboek zegen'!$B$9="","",'Logboek zegen'!$B$9)</f>
        <v/>
      </c>
      <c r="F142" s="14"/>
      <c r="G142" s="13" t="str">
        <f>IF('Logboek zegen'!$B$10="","",'Logboek zegen'!$B$10)</f>
        <v/>
      </c>
      <c r="H142" s="14"/>
      <c r="I142" s="13" t="str">
        <f>IF('Logboek zegen'!$B$11="","",'Logboek zegen'!$B$11)</f>
        <v/>
      </c>
      <c r="J142" s="14"/>
      <c r="K142" s="13" t="str">
        <f>IF('Logboek zegen'!$B$12="","",'Logboek zegen'!$B$12)</f>
        <v/>
      </c>
      <c r="L142" s="14"/>
      <c r="M142" s="15" t="s">
        <v>98</v>
      </c>
      <c r="N142" s="13" t="str">
        <f>IF('Logboek zegen'!A45="","",DAY('Logboek zegen'!A45))</f>
        <v/>
      </c>
      <c r="O142" s="13" t="str">
        <f>IF('Logboek zegen'!A45="","",MONTH('Logboek zegen'!A45))</f>
        <v/>
      </c>
      <c r="P142" s="13" t="str">
        <f>IF('Logboek zegen'!A45="","",YEAR('Logboek zegen'!A45))</f>
        <v/>
      </c>
      <c r="Q142" s="13" t="str">
        <f>IF('Logboek zegen'!B45="","",'Logboek zegen'!B45)</f>
        <v/>
      </c>
      <c r="R142" s="115"/>
      <c r="S142" s="115"/>
      <c r="T142" s="116"/>
      <c r="U142" s="14" t="str">
        <f>IF('Logboek zegen'!C45="","",'Logboek zegen'!C45)</f>
        <v/>
      </c>
      <c r="V142" s="17" t="str">
        <f>IF('Logboek staande netten'!F50="","",'Logboek staande netten'!F50)</f>
        <v/>
      </c>
      <c r="W142" s="14" t="str">
        <f>IF('Logboek zegen'!E45="","",'Logboek zegen'!E45)</f>
        <v/>
      </c>
      <c r="X142" s="14" t="str">
        <f>IF('Logboek zegen'!D45="","",'Logboek zegen'!D45)</f>
        <v/>
      </c>
      <c r="Y142" s="115"/>
      <c r="Z142" s="115"/>
      <c r="AA142" s="115"/>
      <c r="AB142" s="117"/>
      <c r="AC142" s="115"/>
      <c r="AD142" s="115"/>
      <c r="AE142" s="115"/>
      <c r="AF142" s="117"/>
      <c r="AG142" s="14" t="s">
        <v>60</v>
      </c>
      <c r="AH142" s="14" t="str">
        <f>IF('Logboek zegen'!F45="","",'Logboek zegen'!F45)</f>
        <v/>
      </c>
      <c r="AI142" s="14" t="str">
        <f>IF(AG142="","",VLOOKUP(AG142,[1]codes!$F$2:$G$7,2,FALSE))</f>
        <v>fpp</v>
      </c>
    </row>
    <row r="143" spans="1:35" x14ac:dyDescent="0.3">
      <c r="A143" s="13" t="str">
        <f>IF('Logboek zegen'!$B$7="","",'Logboek zegen'!$B$7)</f>
        <v/>
      </c>
      <c r="B143" s="14"/>
      <c r="C143" s="13" t="str">
        <f>IF('Logboek zegen'!$B$8="","",'Logboek zegen'!$B$8)</f>
        <v/>
      </c>
      <c r="D143" s="14"/>
      <c r="E143" s="13" t="str">
        <f>IF('Logboek zegen'!$B$9="","",'Logboek zegen'!$B$9)</f>
        <v/>
      </c>
      <c r="F143" s="14"/>
      <c r="G143" s="13" t="str">
        <f>IF('Logboek zegen'!$B$10="","",'Logboek zegen'!$B$10)</f>
        <v/>
      </c>
      <c r="H143" s="14"/>
      <c r="I143" s="13" t="str">
        <f>IF('Logboek zegen'!$B$11="","",'Logboek zegen'!$B$11)</f>
        <v/>
      </c>
      <c r="J143" s="14"/>
      <c r="K143" s="13" t="str">
        <f>IF('Logboek zegen'!$B$12="","",'Logboek zegen'!$B$12)</f>
        <v/>
      </c>
      <c r="L143" s="14"/>
      <c r="M143" s="15" t="s">
        <v>98</v>
      </c>
      <c r="N143" s="114" t="str">
        <f>IF(N142="","",N142)</f>
        <v/>
      </c>
      <c r="O143" s="114" t="str">
        <f t="shared" ref="O143" si="417">IF(O142="","",O142)</f>
        <v/>
      </c>
      <c r="P143" s="114" t="str">
        <f t="shared" ref="P143" si="418">IF(P142="","",P142)</f>
        <v/>
      </c>
      <c r="Q143" s="114" t="str">
        <f t="shared" ref="Q143" si="419">IF(Q142="","",Q142)</f>
        <v/>
      </c>
      <c r="R143" s="115"/>
      <c r="S143" s="115"/>
      <c r="T143" s="116"/>
      <c r="U143" s="114" t="str">
        <f t="shared" ref="U143" si="420">IF(U142="","",U142)</f>
        <v/>
      </c>
      <c r="V143" s="17"/>
      <c r="W143" s="114" t="str">
        <f t="shared" ref="W143" si="421">IF(W142="","",W142)</f>
        <v/>
      </c>
      <c r="X143" s="114" t="str">
        <f t="shared" ref="X143" si="422">IF(X142="","",X142)</f>
        <v/>
      </c>
      <c r="Y143" s="115"/>
      <c r="Z143" s="115"/>
      <c r="AA143" s="115"/>
      <c r="AB143" s="117"/>
      <c r="AC143" s="115"/>
      <c r="AD143" s="115"/>
      <c r="AE143" s="115"/>
      <c r="AF143" s="117"/>
      <c r="AG143" s="14" t="s">
        <v>61</v>
      </c>
      <c r="AH143" s="14" t="str">
        <f>IF('Logboek zegen'!G45="","",'Logboek zegen'!G45)</f>
        <v/>
      </c>
      <c r="AI143" s="14" t="str">
        <f>IF(AG143="","",VLOOKUP(AG143,[1]codes!$F$2:$G$7,2,FALSE))</f>
        <v>fde</v>
      </c>
    </row>
    <row r="144" spans="1:35" x14ac:dyDescent="0.3">
      <c r="A144" s="13" t="str">
        <f>IF('Logboek zegen'!$B$7="","",'Logboek zegen'!$B$7)</f>
        <v/>
      </c>
      <c r="B144" s="14"/>
      <c r="C144" s="13" t="str">
        <f>IF('Logboek zegen'!$B$8="","",'Logboek zegen'!$B$8)</f>
        <v/>
      </c>
      <c r="D144" s="14"/>
      <c r="E144" s="13" t="str">
        <f>IF('Logboek zegen'!$B$9="","",'Logboek zegen'!$B$9)</f>
        <v/>
      </c>
      <c r="F144" s="14"/>
      <c r="G144" s="13" t="str">
        <f>IF('Logboek zegen'!$B$10="","",'Logboek zegen'!$B$10)</f>
        <v/>
      </c>
      <c r="H144" s="14"/>
      <c r="I144" s="13" t="str">
        <f>IF('Logboek zegen'!$B$11="","",'Logboek zegen'!$B$11)</f>
        <v/>
      </c>
      <c r="J144" s="14"/>
      <c r="K144" s="13" t="str">
        <f>IF('Logboek zegen'!$B$12="","",'Logboek zegen'!$B$12)</f>
        <v/>
      </c>
      <c r="L144" s="14"/>
      <c r="M144" s="15" t="s">
        <v>98</v>
      </c>
      <c r="N144" s="114" t="str">
        <f t="shared" ref="N144:Q144" si="423">IF(N142="","",N142)</f>
        <v/>
      </c>
      <c r="O144" s="114" t="str">
        <f t="shared" si="423"/>
        <v/>
      </c>
      <c r="P144" s="114" t="str">
        <f t="shared" si="423"/>
        <v/>
      </c>
      <c r="Q144" s="114" t="str">
        <f t="shared" si="423"/>
        <v/>
      </c>
      <c r="R144" s="115"/>
      <c r="S144" s="115"/>
      <c r="T144" s="116"/>
      <c r="U144" s="114" t="str">
        <f t="shared" ref="U144" si="424">IF(U142="","",U142)</f>
        <v/>
      </c>
      <c r="V144" s="17"/>
      <c r="W144" s="114" t="str">
        <f t="shared" ref="W144:X144" si="425">IF(W142="","",W142)</f>
        <v/>
      </c>
      <c r="X144" s="114" t="str">
        <f t="shared" si="425"/>
        <v/>
      </c>
      <c r="Y144" s="115"/>
      <c r="Z144" s="115"/>
      <c r="AA144" s="115"/>
      <c r="AB144" s="117"/>
      <c r="AC144" s="115"/>
      <c r="AD144" s="115"/>
      <c r="AE144" s="115"/>
      <c r="AF144" s="117"/>
      <c r="AG144" s="14" t="s">
        <v>62</v>
      </c>
      <c r="AH144" s="14" t="str">
        <f>IF('Logboek zegen'!H45="","",'Logboek zegen'!H45)</f>
        <v/>
      </c>
      <c r="AI144" s="14" t="str">
        <f>IF(AG144="","",VLOOKUP(AG144,[1]codes!$F$2:$G$7,2,FALSE))</f>
        <v>fro</v>
      </c>
    </row>
    <row r="145" spans="1:35" x14ac:dyDescent="0.3">
      <c r="A145" s="13" t="str">
        <f>IF('Logboek zegen'!$B$7="","",'Logboek zegen'!$B$7)</f>
        <v/>
      </c>
      <c r="B145" s="14"/>
      <c r="C145" s="13" t="str">
        <f>IF('Logboek zegen'!$B$8="","",'Logboek zegen'!$B$8)</f>
        <v/>
      </c>
      <c r="D145" s="14"/>
      <c r="E145" s="13" t="str">
        <f>IF('Logboek zegen'!$B$9="","",'Logboek zegen'!$B$9)</f>
        <v/>
      </c>
      <c r="F145" s="14"/>
      <c r="G145" s="13" t="str">
        <f>IF('Logboek zegen'!$B$10="","",'Logboek zegen'!$B$10)</f>
        <v/>
      </c>
      <c r="H145" s="14"/>
      <c r="I145" s="13" t="str">
        <f>IF('Logboek zegen'!$B$11="","",'Logboek zegen'!$B$11)</f>
        <v/>
      </c>
      <c r="J145" s="14"/>
      <c r="K145" s="13" t="str">
        <f>IF('Logboek zegen'!$B$12="","",'Logboek zegen'!$B$12)</f>
        <v/>
      </c>
      <c r="L145" s="14"/>
      <c r="M145" s="15" t="s">
        <v>98</v>
      </c>
      <c r="N145" s="114" t="str">
        <f t="shared" ref="N145:Q145" si="426">IF(N142="","",N142)</f>
        <v/>
      </c>
      <c r="O145" s="114" t="str">
        <f t="shared" si="426"/>
        <v/>
      </c>
      <c r="P145" s="114" t="str">
        <f t="shared" si="426"/>
        <v/>
      </c>
      <c r="Q145" s="114" t="str">
        <f t="shared" si="426"/>
        <v/>
      </c>
      <c r="R145" s="115"/>
      <c r="S145" s="115"/>
      <c r="T145" s="116"/>
      <c r="U145" s="114" t="str">
        <f t="shared" ref="U145" si="427">IF(U142="","",U142)</f>
        <v/>
      </c>
      <c r="V145" s="17"/>
      <c r="W145" s="114" t="str">
        <f t="shared" ref="W145:X145" si="428">IF(W142="","",W142)</f>
        <v/>
      </c>
      <c r="X145" s="114" t="str">
        <f t="shared" si="428"/>
        <v/>
      </c>
      <c r="Y145" s="115"/>
      <c r="Z145" s="115"/>
      <c r="AA145" s="115"/>
      <c r="AB145" s="117"/>
      <c r="AC145" s="115"/>
      <c r="AD145" s="115"/>
      <c r="AE145" s="115"/>
      <c r="AF145" s="117"/>
      <c r="AG145" s="14" t="s">
        <v>8</v>
      </c>
      <c r="AH145" s="14" t="str">
        <f>IF('Logboek zegen'!I45="","",'Logboek zegen'!I45)</f>
        <v/>
      </c>
      <c r="AI145" s="14" t="str">
        <f>IF(AG145="","",VLOOKUP(AG145,[1]codes!$F$2:$G$7,2,FALSE))</f>
        <v>fbm</v>
      </c>
    </row>
    <row r="146" spans="1:35" x14ac:dyDescent="0.3">
      <c r="A146" s="13" t="str">
        <f>IF('Logboek zegen'!$B$7="","",'Logboek zegen'!$B$7)</f>
        <v/>
      </c>
      <c r="B146" s="14"/>
      <c r="C146" s="13" t="str">
        <f>IF('Logboek zegen'!$B$8="","",'Logboek zegen'!$B$8)</f>
        <v/>
      </c>
      <c r="D146" s="14"/>
      <c r="E146" s="13" t="str">
        <f>IF('Logboek zegen'!$B$9="","",'Logboek zegen'!$B$9)</f>
        <v/>
      </c>
      <c r="F146" s="14"/>
      <c r="G146" s="13" t="str">
        <f>IF('Logboek zegen'!$B$10="","",'Logboek zegen'!$B$10)</f>
        <v/>
      </c>
      <c r="H146" s="14"/>
      <c r="I146" s="13" t="str">
        <f>IF('Logboek zegen'!$B$11="","",'Logboek zegen'!$B$11)</f>
        <v/>
      </c>
      <c r="J146" s="14"/>
      <c r="K146" s="13" t="str">
        <f>IF('Logboek zegen'!$B$12="","",'Logboek zegen'!$B$12)</f>
        <v/>
      </c>
      <c r="L146" s="14"/>
      <c r="M146" s="15" t="s">
        <v>98</v>
      </c>
      <c r="N146" s="114" t="str">
        <f t="shared" ref="N146:Q146" si="429">IF(N142="","",N142)</f>
        <v/>
      </c>
      <c r="O146" s="114" t="str">
        <f t="shared" si="429"/>
        <v/>
      </c>
      <c r="P146" s="114" t="str">
        <f t="shared" si="429"/>
        <v/>
      </c>
      <c r="Q146" s="114" t="str">
        <f t="shared" si="429"/>
        <v/>
      </c>
      <c r="R146" s="115"/>
      <c r="S146" s="115"/>
      <c r="T146" s="116"/>
      <c r="U146" s="114" t="str">
        <f t="shared" ref="U146" si="430">IF(U142="","",U142)</f>
        <v/>
      </c>
      <c r="V146" s="17"/>
      <c r="W146" s="114" t="str">
        <f t="shared" ref="W146:X146" si="431">IF(W142="","",W142)</f>
        <v/>
      </c>
      <c r="X146" s="114" t="str">
        <f t="shared" si="431"/>
        <v/>
      </c>
      <c r="Y146" s="115"/>
      <c r="Z146" s="115"/>
      <c r="AA146" s="115"/>
      <c r="AB146" s="117"/>
      <c r="AC146" s="115"/>
      <c r="AD146" s="115"/>
      <c r="AE146" s="115"/>
      <c r="AF146" s="117"/>
      <c r="AG146" s="14" t="s">
        <v>9</v>
      </c>
      <c r="AH146" s="14" t="str">
        <f>IF('Logboek zegen'!J45="","",'Logboek zegen'!J45)</f>
        <v/>
      </c>
      <c r="AI146" s="14" t="str">
        <f>IF(AG146="","",VLOOKUP(AG146,[1]codes!$F$2:$G$7,2,FALSE))</f>
        <v>fle</v>
      </c>
    </row>
    <row r="147" spans="1:35" x14ac:dyDescent="0.3">
      <c r="A147" s="13" t="str">
        <f>IF('Logboek zegen'!$B$7="","",'Logboek zegen'!$B$7)</f>
        <v/>
      </c>
      <c r="B147" s="14"/>
      <c r="C147" s="13" t="str">
        <f>IF('Logboek zegen'!$B$8="","",'Logboek zegen'!$B$8)</f>
        <v/>
      </c>
      <c r="D147" s="14"/>
      <c r="E147" s="13" t="str">
        <f>IF('Logboek zegen'!$B$9="","",'Logboek zegen'!$B$9)</f>
        <v/>
      </c>
      <c r="F147" s="14"/>
      <c r="G147" s="13" t="str">
        <f>IF('Logboek zegen'!$B$10="","",'Logboek zegen'!$B$10)</f>
        <v/>
      </c>
      <c r="H147" s="14"/>
      <c r="I147" s="13" t="str">
        <f>IF('Logboek zegen'!$B$11="","",'Logboek zegen'!$B$11)</f>
        <v/>
      </c>
      <c r="J147" s="14"/>
      <c r="K147" s="13" t="str">
        <f>IF('Logboek zegen'!$B$12="","",'Logboek zegen'!$B$12)</f>
        <v/>
      </c>
      <c r="L147" s="14"/>
      <c r="M147" s="15" t="s">
        <v>98</v>
      </c>
      <c r="N147" s="13" t="str">
        <f>IF('Logboek zegen'!A46="","",DAY('Logboek zegen'!A46))</f>
        <v/>
      </c>
      <c r="O147" s="13" t="str">
        <f>IF('Logboek zegen'!A46="","",MONTH('Logboek zegen'!A46))</f>
        <v/>
      </c>
      <c r="P147" s="13" t="str">
        <f>IF('Logboek zegen'!A46="","",YEAR('Logboek zegen'!A46))</f>
        <v/>
      </c>
      <c r="Q147" s="13" t="str">
        <f>IF('Logboek zegen'!B46="","",'Logboek zegen'!B46)</f>
        <v/>
      </c>
      <c r="R147" s="115"/>
      <c r="S147" s="115"/>
      <c r="T147" s="116"/>
      <c r="U147" s="14" t="str">
        <f>IF('Logboek zegen'!C46="","",'Logboek zegen'!C46)</f>
        <v/>
      </c>
      <c r="V147" s="17" t="str">
        <f>IF('Logboek staande netten'!F52="","",'Logboek staande netten'!F52)</f>
        <v/>
      </c>
      <c r="W147" s="14" t="str">
        <f>IF('Logboek zegen'!E46="","",'Logboek zegen'!E46)</f>
        <v/>
      </c>
      <c r="X147" s="14" t="str">
        <f>IF('Logboek zegen'!D46="","",'Logboek zegen'!D46)</f>
        <v/>
      </c>
      <c r="Y147" s="115"/>
      <c r="Z147" s="115"/>
      <c r="AA147" s="115"/>
      <c r="AB147" s="117"/>
      <c r="AC147" s="115"/>
      <c r="AD147" s="115"/>
      <c r="AE147" s="115"/>
      <c r="AF147" s="117"/>
      <c r="AG147" s="14" t="s">
        <v>60</v>
      </c>
      <c r="AH147" s="14" t="str">
        <f>IF('Logboek zegen'!F46="","",'Logboek zegen'!F46)</f>
        <v/>
      </c>
      <c r="AI147" s="14" t="str">
        <f>IF(AG147="","",VLOOKUP(AG147,[1]codes!$F$2:$G$7,2,FALSE))</f>
        <v>fpp</v>
      </c>
    </row>
    <row r="148" spans="1:35" x14ac:dyDescent="0.3">
      <c r="A148" s="13" t="str">
        <f>IF('Logboek zegen'!$B$7="","",'Logboek zegen'!$B$7)</f>
        <v/>
      </c>
      <c r="B148" s="14"/>
      <c r="C148" s="13" t="str">
        <f>IF('Logboek zegen'!$B$8="","",'Logboek zegen'!$B$8)</f>
        <v/>
      </c>
      <c r="D148" s="14"/>
      <c r="E148" s="13" t="str">
        <f>IF('Logboek zegen'!$B$9="","",'Logboek zegen'!$B$9)</f>
        <v/>
      </c>
      <c r="F148" s="14"/>
      <c r="G148" s="13" t="str">
        <f>IF('Logboek zegen'!$B$10="","",'Logboek zegen'!$B$10)</f>
        <v/>
      </c>
      <c r="H148" s="14"/>
      <c r="I148" s="13" t="str">
        <f>IF('Logboek zegen'!$B$11="","",'Logboek zegen'!$B$11)</f>
        <v/>
      </c>
      <c r="J148" s="14"/>
      <c r="K148" s="13" t="str">
        <f>IF('Logboek zegen'!$B$12="","",'Logboek zegen'!$B$12)</f>
        <v/>
      </c>
      <c r="L148" s="14"/>
      <c r="M148" s="15" t="s">
        <v>98</v>
      </c>
      <c r="N148" s="114" t="str">
        <f>IF(N147="","",N147)</f>
        <v/>
      </c>
      <c r="O148" s="114" t="str">
        <f t="shared" ref="O148" si="432">IF(O147="","",O147)</f>
        <v/>
      </c>
      <c r="P148" s="114" t="str">
        <f t="shared" ref="P148" si="433">IF(P147="","",P147)</f>
        <v/>
      </c>
      <c r="Q148" s="114" t="str">
        <f t="shared" ref="Q148" si="434">IF(Q147="","",Q147)</f>
        <v/>
      </c>
      <c r="R148" s="115"/>
      <c r="S148" s="115"/>
      <c r="T148" s="116"/>
      <c r="U148" s="114" t="str">
        <f t="shared" ref="U148" si="435">IF(U147="","",U147)</f>
        <v/>
      </c>
      <c r="V148" s="17"/>
      <c r="W148" s="114" t="str">
        <f t="shared" ref="W148" si="436">IF(W147="","",W147)</f>
        <v/>
      </c>
      <c r="X148" s="114" t="str">
        <f t="shared" ref="X148" si="437">IF(X147="","",X147)</f>
        <v/>
      </c>
      <c r="Y148" s="115"/>
      <c r="Z148" s="115"/>
      <c r="AA148" s="115"/>
      <c r="AB148" s="117"/>
      <c r="AC148" s="115"/>
      <c r="AD148" s="115"/>
      <c r="AE148" s="115"/>
      <c r="AF148" s="117"/>
      <c r="AG148" s="14" t="s">
        <v>61</v>
      </c>
      <c r="AH148" s="14" t="str">
        <f>IF('Logboek zegen'!G46="","",'Logboek zegen'!G46)</f>
        <v/>
      </c>
      <c r="AI148" s="14" t="str">
        <f>IF(AG148="","",VLOOKUP(AG148,[1]codes!$F$2:$G$7,2,FALSE))</f>
        <v>fde</v>
      </c>
    </row>
    <row r="149" spans="1:35" x14ac:dyDescent="0.3">
      <c r="A149" s="13" t="str">
        <f>IF('Logboek zegen'!$B$7="","",'Logboek zegen'!$B$7)</f>
        <v/>
      </c>
      <c r="B149" s="14"/>
      <c r="C149" s="13" t="str">
        <f>IF('Logboek zegen'!$B$8="","",'Logboek zegen'!$B$8)</f>
        <v/>
      </c>
      <c r="D149" s="14"/>
      <c r="E149" s="13" t="str">
        <f>IF('Logboek zegen'!$B$9="","",'Logboek zegen'!$B$9)</f>
        <v/>
      </c>
      <c r="F149" s="14"/>
      <c r="G149" s="13" t="str">
        <f>IF('Logboek zegen'!$B$10="","",'Logboek zegen'!$B$10)</f>
        <v/>
      </c>
      <c r="H149" s="14"/>
      <c r="I149" s="13" t="str">
        <f>IF('Logboek zegen'!$B$11="","",'Logboek zegen'!$B$11)</f>
        <v/>
      </c>
      <c r="J149" s="14"/>
      <c r="K149" s="13" t="str">
        <f>IF('Logboek zegen'!$B$12="","",'Logboek zegen'!$B$12)</f>
        <v/>
      </c>
      <c r="L149" s="14"/>
      <c r="M149" s="15" t="s">
        <v>98</v>
      </c>
      <c r="N149" s="114" t="str">
        <f t="shared" ref="N149:Q149" si="438">IF(N147="","",N147)</f>
        <v/>
      </c>
      <c r="O149" s="114" t="str">
        <f t="shared" si="438"/>
        <v/>
      </c>
      <c r="P149" s="114" t="str">
        <f t="shared" si="438"/>
        <v/>
      </c>
      <c r="Q149" s="114" t="str">
        <f t="shared" si="438"/>
        <v/>
      </c>
      <c r="R149" s="115"/>
      <c r="S149" s="115"/>
      <c r="T149" s="116"/>
      <c r="U149" s="114" t="str">
        <f t="shared" ref="U149" si="439">IF(U147="","",U147)</f>
        <v/>
      </c>
      <c r="V149" s="17"/>
      <c r="W149" s="114" t="str">
        <f t="shared" ref="W149:X149" si="440">IF(W147="","",W147)</f>
        <v/>
      </c>
      <c r="X149" s="114" t="str">
        <f t="shared" si="440"/>
        <v/>
      </c>
      <c r="Y149" s="115"/>
      <c r="Z149" s="115"/>
      <c r="AA149" s="115"/>
      <c r="AB149" s="117"/>
      <c r="AC149" s="115"/>
      <c r="AD149" s="115"/>
      <c r="AE149" s="115"/>
      <c r="AF149" s="117"/>
      <c r="AG149" s="14" t="s">
        <v>62</v>
      </c>
      <c r="AH149" s="14" t="str">
        <f>IF('Logboek zegen'!H46="","",'Logboek zegen'!H46)</f>
        <v/>
      </c>
      <c r="AI149" s="14" t="str">
        <f>IF(AG149="","",VLOOKUP(AG149,[1]codes!$F$2:$G$7,2,FALSE))</f>
        <v>fro</v>
      </c>
    </row>
    <row r="150" spans="1:35" x14ac:dyDescent="0.3">
      <c r="A150" s="13" t="str">
        <f>IF('Logboek zegen'!$B$7="","",'Logboek zegen'!$B$7)</f>
        <v/>
      </c>
      <c r="B150" s="14"/>
      <c r="C150" s="13" t="str">
        <f>IF('Logboek zegen'!$B$8="","",'Logboek zegen'!$B$8)</f>
        <v/>
      </c>
      <c r="D150" s="14"/>
      <c r="E150" s="13" t="str">
        <f>IF('Logboek zegen'!$B$9="","",'Logboek zegen'!$B$9)</f>
        <v/>
      </c>
      <c r="F150" s="14"/>
      <c r="G150" s="13" t="str">
        <f>IF('Logboek zegen'!$B$10="","",'Logboek zegen'!$B$10)</f>
        <v/>
      </c>
      <c r="H150" s="14"/>
      <c r="I150" s="13" t="str">
        <f>IF('Logboek zegen'!$B$11="","",'Logboek zegen'!$B$11)</f>
        <v/>
      </c>
      <c r="J150" s="14"/>
      <c r="K150" s="13" t="str">
        <f>IF('Logboek zegen'!$B$12="","",'Logboek zegen'!$B$12)</f>
        <v/>
      </c>
      <c r="L150" s="14"/>
      <c r="M150" s="15" t="s">
        <v>98</v>
      </c>
      <c r="N150" s="114" t="str">
        <f t="shared" ref="N150:Q150" si="441">IF(N147="","",N147)</f>
        <v/>
      </c>
      <c r="O150" s="114" t="str">
        <f t="shared" si="441"/>
        <v/>
      </c>
      <c r="P150" s="114" t="str">
        <f t="shared" si="441"/>
        <v/>
      </c>
      <c r="Q150" s="114" t="str">
        <f t="shared" si="441"/>
        <v/>
      </c>
      <c r="R150" s="115"/>
      <c r="S150" s="115"/>
      <c r="T150" s="116"/>
      <c r="U150" s="114" t="str">
        <f t="shared" ref="U150" si="442">IF(U147="","",U147)</f>
        <v/>
      </c>
      <c r="V150" s="17"/>
      <c r="W150" s="114" t="str">
        <f t="shared" ref="W150:X150" si="443">IF(W147="","",W147)</f>
        <v/>
      </c>
      <c r="X150" s="114" t="str">
        <f t="shared" si="443"/>
        <v/>
      </c>
      <c r="Y150" s="115"/>
      <c r="Z150" s="115"/>
      <c r="AA150" s="115"/>
      <c r="AB150" s="117"/>
      <c r="AC150" s="115"/>
      <c r="AD150" s="115"/>
      <c r="AE150" s="115"/>
      <c r="AF150" s="117"/>
      <c r="AG150" s="14" t="s">
        <v>8</v>
      </c>
      <c r="AH150" s="14" t="str">
        <f>IF('Logboek zegen'!I46="","",'Logboek zegen'!I46)</f>
        <v/>
      </c>
      <c r="AI150" s="14" t="str">
        <f>IF(AG150="","",VLOOKUP(AG150,[1]codes!$F$2:$G$7,2,FALSE))</f>
        <v>fbm</v>
      </c>
    </row>
    <row r="151" spans="1:35" x14ac:dyDescent="0.3">
      <c r="A151" s="13" t="str">
        <f>IF('Logboek zegen'!$B$7="","",'Logboek zegen'!$B$7)</f>
        <v/>
      </c>
      <c r="B151" s="14"/>
      <c r="C151" s="13" t="str">
        <f>IF('Logboek zegen'!$B$8="","",'Logboek zegen'!$B$8)</f>
        <v/>
      </c>
      <c r="D151" s="14"/>
      <c r="E151" s="13" t="str">
        <f>IF('Logboek zegen'!$B$9="","",'Logboek zegen'!$B$9)</f>
        <v/>
      </c>
      <c r="F151" s="14"/>
      <c r="G151" s="13" t="str">
        <f>IF('Logboek zegen'!$B$10="","",'Logboek zegen'!$B$10)</f>
        <v/>
      </c>
      <c r="H151" s="14"/>
      <c r="I151" s="13" t="str">
        <f>IF('Logboek zegen'!$B$11="","",'Logboek zegen'!$B$11)</f>
        <v/>
      </c>
      <c r="J151" s="14"/>
      <c r="K151" s="13" t="str">
        <f>IF('Logboek zegen'!$B$12="","",'Logboek zegen'!$B$12)</f>
        <v/>
      </c>
      <c r="L151" s="14"/>
      <c r="M151" s="15" t="s">
        <v>98</v>
      </c>
      <c r="N151" s="114" t="str">
        <f t="shared" ref="N151:Q151" si="444">IF(N147="","",N147)</f>
        <v/>
      </c>
      <c r="O151" s="114" t="str">
        <f t="shared" si="444"/>
        <v/>
      </c>
      <c r="P151" s="114" t="str">
        <f t="shared" si="444"/>
        <v/>
      </c>
      <c r="Q151" s="114" t="str">
        <f t="shared" si="444"/>
        <v/>
      </c>
      <c r="R151" s="115"/>
      <c r="S151" s="115"/>
      <c r="T151" s="116"/>
      <c r="U151" s="114" t="str">
        <f t="shared" ref="U151" si="445">IF(U147="","",U147)</f>
        <v/>
      </c>
      <c r="V151" s="17"/>
      <c r="W151" s="114" t="str">
        <f t="shared" ref="W151:X151" si="446">IF(W147="","",W147)</f>
        <v/>
      </c>
      <c r="X151" s="114" t="str">
        <f t="shared" si="446"/>
        <v/>
      </c>
      <c r="Y151" s="115"/>
      <c r="Z151" s="115"/>
      <c r="AA151" s="115"/>
      <c r="AB151" s="117"/>
      <c r="AC151" s="115"/>
      <c r="AD151" s="115"/>
      <c r="AE151" s="115"/>
      <c r="AF151" s="117"/>
      <c r="AG151" s="14" t="s">
        <v>9</v>
      </c>
      <c r="AH151" s="14" t="str">
        <f>IF('Logboek zegen'!J46="","",'Logboek zegen'!J46)</f>
        <v/>
      </c>
      <c r="AI151" s="14" t="str">
        <f>IF(AG151="","",VLOOKUP(AG151,[1]codes!$F$2:$G$7,2,FALSE))</f>
        <v>fle</v>
      </c>
    </row>
    <row r="152" spans="1:35" x14ac:dyDescent="0.3">
      <c r="A152" s="13" t="str">
        <f>IF('Logboek zegen'!$B$7="","",'Logboek zegen'!$B$7)</f>
        <v/>
      </c>
      <c r="B152" s="14"/>
      <c r="C152" s="13" t="str">
        <f>IF('Logboek zegen'!$B$8="","",'Logboek zegen'!$B$8)</f>
        <v/>
      </c>
      <c r="D152" s="14"/>
      <c r="E152" s="13" t="str">
        <f>IF('Logboek zegen'!$B$9="","",'Logboek zegen'!$B$9)</f>
        <v/>
      </c>
      <c r="F152" s="14"/>
      <c r="G152" s="13" t="str">
        <f>IF('Logboek zegen'!$B$10="","",'Logboek zegen'!$B$10)</f>
        <v/>
      </c>
      <c r="H152" s="14"/>
      <c r="I152" s="13" t="str">
        <f>IF('Logboek zegen'!$B$11="","",'Logboek zegen'!$B$11)</f>
        <v/>
      </c>
      <c r="J152" s="14"/>
      <c r="K152" s="13" t="str">
        <f>IF('Logboek zegen'!$B$12="","",'Logboek zegen'!$B$12)</f>
        <v/>
      </c>
      <c r="L152" s="14"/>
      <c r="M152" s="15" t="s">
        <v>98</v>
      </c>
      <c r="N152" s="13" t="str">
        <f>IF('Logboek zegen'!A47="","",DAY('Logboek zegen'!A47))</f>
        <v/>
      </c>
      <c r="O152" s="13" t="str">
        <f>IF('Logboek zegen'!A47="","",MONTH('Logboek zegen'!A47))</f>
        <v/>
      </c>
      <c r="P152" s="13" t="str">
        <f>IF('Logboek zegen'!A47="","",YEAR('Logboek zegen'!A47))</f>
        <v/>
      </c>
      <c r="Q152" s="13" t="str">
        <f>IF('Logboek zegen'!B47="","",'Logboek zegen'!B47)</f>
        <v/>
      </c>
      <c r="R152" s="115"/>
      <c r="S152" s="115"/>
      <c r="T152" s="116"/>
      <c r="U152" s="14" t="str">
        <f>IF('Logboek zegen'!C47="","",'Logboek zegen'!C47)</f>
        <v/>
      </c>
      <c r="V152" s="17" t="str">
        <f>IF('Logboek staande netten'!F53="","",'Logboek staande netten'!F53)</f>
        <v/>
      </c>
      <c r="W152" s="14" t="str">
        <f>IF('Logboek zegen'!E47="","",'Logboek zegen'!E47)</f>
        <v/>
      </c>
      <c r="X152" s="14" t="str">
        <f>IF('Logboek zegen'!D47="","",'Logboek zegen'!D47)</f>
        <v/>
      </c>
      <c r="Y152" s="115"/>
      <c r="Z152" s="115"/>
      <c r="AA152" s="115"/>
      <c r="AB152" s="117"/>
      <c r="AC152" s="115"/>
      <c r="AD152" s="115"/>
      <c r="AE152" s="115"/>
      <c r="AF152" s="117"/>
      <c r="AG152" s="14" t="s">
        <v>60</v>
      </c>
      <c r="AH152" s="14" t="str">
        <f>IF('Logboek zegen'!F47="","",'Logboek zegen'!F47)</f>
        <v/>
      </c>
      <c r="AI152" s="14" t="str">
        <f>IF(AG152="","",VLOOKUP(AG152,[1]codes!$F$2:$G$7,2,FALSE))</f>
        <v>fpp</v>
      </c>
    </row>
    <row r="153" spans="1:35" x14ac:dyDescent="0.3">
      <c r="A153" s="13" t="str">
        <f>IF('Logboek zegen'!$B$7="","",'Logboek zegen'!$B$7)</f>
        <v/>
      </c>
      <c r="B153" s="14"/>
      <c r="C153" s="13" t="str">
        <f>IF('Logboek zegen'!$B$8="","",'Logboek zegen'!$B$8)</f>
        <v/>
      </c>
      <c r="D153" s="14"/>
      <c r="E153" s="13" t="str">
        <f>IF('Logboek zegen'!$B$9="","",'Logboek zegen'!$B$9)</f>
        <v/>
      </c>
      <c r="F153" s="14"/>
      <c r="G153" s="13" t="str">
        <f>IF('Logboek zegen'!$B$10="","",'Logboek zegen'!$B$10)</f>
        <v/>
      </c>
      <c r="H153" s="14"/>
      <c r="I153" s="13" t="str">
        <f>IF('Logboek zegen'!$B$11="","",'Logboek zegen'!$B$11)</f>
        <v/>
      </c>
      <c r="J153" s="14"/>
      <c r="K153" s="13" t="str">
        <f>IF('Logboek zegen'!$B$12="","",'Logboek zegen'!$B$12)</f>
        <v/>
      </c>
      <c r="L153" s="14"/>
      <c r="M153" s="15" t="s">
        <v>98</v>
      </c>
      <c r="N153" s="114" t="str">
        <f>IF(N152="","",N152)</f>
        <v/>
      </c>
      <c r="O153" s="114" t="str">
        <f t="shared" ref="O153" si="447">IF(O152="","",O152)</f>
        <v/>
      </c>
      <c r="P153" s="114" t="str">
        <f t="shared" ref="P153" si="448">IF(P152="","",P152)</f>
        <v/>
      </c>
      <c r="Q153" s="114" t="str">
        <f t="shared" ref="Q153" si="449">IF(Q152="","",Q152)</f>
        <v/>
      </c>
      <c r="R153" s="115"/>
      <c r="S153" s="115"/>
      <c r="T153" s="116"/>
      <c r="U153" s="114" t="str">
        <f t="shared" ref="U153" si="450">IF(U152="","",U152)</f>
        <v/>
      </c>
      <c r="V153" s="17"/>
      <c r="W153" s="114" t="str">
        <f t="shared" ref="W153" si="451">IF(W152="","",W152)</f>
        <v/>
      </c>
      <c r="X153" s="114" t="str">
        <f t="shared" ref="X153" si="452">IF(X152="","",X152)</f>
        <v/>
      </c>
      <c r="Y153" s="115"/>
      <c r="Z153" s="115"/>
      <c r="AA153" s="115"/>
      <c r="AB153" s="117"/>
      <c r="AC153" s="115"/>
      <c r="AD153" s="115"/>
      <c r="AE153" s="115"/>
      <c r="AF153" s="117"/>
      <c r="AG153" s="14" t="s">
        <v>61</v>
      </c>
      <c r="AH153" s="14" t="str">
        <f>IF('Logboek zegen'!G47="","",'Logboek zegen'!G47)</f>
        <v/>
      </c>
      <c r="AI153" s="14" t="str">
        <f>IF(AG153="","",VLOOKUP(AG153,[1]codes!$F$2:$G$7,2,FALSE))</f>
        <v>fde</v>
      </c>
    </row>
    <row r="154" spans="1:35" x14ac:dyDescent="0.3">
      <c r="A154" s="13" t="str">
        <f>IF('Logboek zegen'!$B$7="","",'Logboek zegen'!$B$7)</f>
        <v/>
      </c>
      <c r="B154" s="14"/>
      <c r="C154" s="13" t="str">
        <f>IF('Logboek zegen'!$B$8="","",'Logboek zegen'!$B$8)</f>
        <v/>
      </c>
      <c r="D154" s="14"/>
      <c r="E154" s="13" t="str">
        <f>IF('Logboek zegen'!$B$9="","",'Logboek zegen'!$B$9)</f>
        <v/>
      </c>
      <c r="F154" s="14"/>
      <c r="G154" s="13" t="str">
        <f>IF('Logboek zegen'!$B$10="","",'Logboek zegen'!$B$10)</f>
        <v/>
      </c>
      <c r="H154" s="14"/>
      <c r="I154" s="13" t="str">
        <f>IF('Logboek zegen'!$B$11="","",'Logboek zegen'!$B$11)</f>
        <v/>
      </c>
      <c r="J154" s="14"/>
      <c r="K154" s="13" t="str">
        <f>IF('Logboek zegen'!$B$12="","",'Logboek zegen'!$B$12)</f>
        <v/>
      </c>
      <c r="L154" s="14"/>
      <c r="M154" s="15" t="s">
        <v>98</v>
      </c>
      <c r="N154" s="114" t="str">
        <f t="shared" ref="N154:Q154" si="453">IF(N152="","",N152)</f>
        <v/>
      </c>
      <c r="O154" s="114" t="str">
        <f t="shared" si="453"/>
        <v/>
      </c>
      <c r="P154" s="114" t="str">
        <f t="shared" si="453"/>
        <v/>
      </c>
      <c r="Q154" s="114" t="str">
        <f t="shared" si="453"/>
        <v/>
      </c>
      <c r="R154" s="115"/>
      <c r="S154" s="115"/>
      <c r="T154" s="116"/>
      <c r="U154" s="114" t="str">
        <f t="shared" ref="U154" si="454">IF(U152="","",U152)</f>
        <v/>
      </c>
      <c r="V154" s="17"/>
      <c r="W154" s="114" t="str">
        <f t="shared" ref="W154:X154" si="455">IF(W152="","",W152)</f>
        <v/>
      </c>
      <c r="X154" s="114" t="str">
        <f t="shared" si="455"/>
        <v/>
      </c>
      <c r="Y154" s="115"/>
      <c r="Z154" s="115"/>
      <c r="AA154" s="115"/>
      <c r="AB154" s="117"/>
      <c r="AC154" s="115"/>
      <c r="AD154" s="115"/>
      <c r="AE154" s="115"/>
      <c r="AF154" s="117"/>
      <c r="AG154" s="14" t="s">
        <v>62</v>
      </c>
      <c r="AH154" s="14" t="str">
        <f>IF('Logboek zegen'!H47="","",'Logboek zegen'!H47)</f>
        <v/>
      </c>
      <c r="AI154" s="14" t="str">
        <f>IF(AG154="","",VLOOKUP(AG154,[1]codes!$F$2:$G$7,2,FALSE))</f>
        <v>fro</v>
      </c>
    </row>
    <row r="155" spans="1:35" x14ac:dyDescent="0.3">
      <c r="A155" s="13" t="str">
        <f>IF('Logboek zegen'!$B$7="","",'Logboek zegen'!$B$7)</f>
        <v/>
      </c>
      <c r="B155" s="14"/>
      <c r="C155" s="13" t="str">
        <f>IF('Logboek zegen'!$B$8="","",'Logboek zegen'!$B$8)</f>
        <v/>
      </c>
      <c r="D155" s="14"/>
      <c r="E155" s="13" t="str">
        <f>IF('Logboek zegen'!$B$9="","",'Logboek zegen'!$B$9)</f>
        <v/>
      </c>
      <c r="F155" s="14"/>
      <c r="G155" s="13" t="str">
        <f>IF('Logboek zegen'!$B$10="","",'Logboek zegen'!$B$10)</f>
        <v/>
      </c>
      <c r="H155" s="14"/>
      <c r="I155" s="13" t="str">
        <f>IF('Logboek zegen'!$B$11="","",'Logboek zegen'!$B$11)</f>
        <v/>
      </c>
      <c r="J155" s="14"/>
      <c r="K155" s="13" t="str">
        <f>IF('Logboek zegen'!$B$12="","",'Logboek zegen'!$B$12)</f>
        <v/>
      </c>
      <c r="L155" s="14"/>
      <c r="M155" s="15" t="s">
        <v>98</v>
      </c>
      <c r="N155" s="114" t="str">
        <f t="shared" ref="N155:Q155" si="456">IF(N152="","",N152)</f>
        <v/>
      </c>
      <c r="O155" s="114" t="str">
        <f t="shared" si="456"/>
        <v/>
      </c>
      <c r="P155" s="114" t="str">
        <f t="shared" si="456"/>
        <v/>
      </c>
      <c r="Q155" s="114" t="str">
        <f t="shared" si="456"/>
        <v/>
      </c>
      <c r="R155" s="115"/>
      <c r="S155" s="115"/>
      <c r="T155" s="116"/>
      <c r="U155" s="114" t="str">
        <f t="shared" ref="U155" si="457">IF(U152="","",U152)</f>
        <v/>
      </c>
      <c r="V155" s="17"/>
      <c r="W155" s="114" t="str">
        <f t="shared" ref="W155:X155" si="458">IF(W152="","",W152)</f>
        <v/>
      </c>
      <c r="X155" s="114" t="str">
        <f t="shared" si="458"/>
        <v/>
      </c>
      <c r="Y155" s="115"/>
      <c r="Z155" s="115"/>
      <c r="AA155" s="115"/>
      <c r="AB155" s="117"/>
      <c r="AC155" s="115"/>
      <c r="AD155" s="115"/>
      <c r="AE155" s="115"/>
      <c r="AF155" s="117"/>
      <c r="AG155" s="14" t="s">
        <v>8</v>
      </c>
      <c r="AH155" s="14" t="str">
        <f>IF('Logboek zegen'!I47="","",'Logboek zegen'!I47)</f>
        <v/>
      </c>
      <c r="AI155" s="14" t="str">
        <f>IF(AG155="","",VLOOKUP(AG155,[1]codes!$F$2:$G$7,2,FALSE))</f>
        <v>fbm</v>
      </c>
    </row>
    <row r="156" spans="1:35" x14ac:dyDescent="0.3">
      <c r="A156" s="13" t="str">
        <f>IF('Logboek zegen'!$B$7="","",'Logboek zegen'!$B$7)</f>
        <v/>
      </c>
      <c r="B156" s="14"/>
      <c r="C156" s="13" t="str">
        <f>IF('Logboek zegen'!$B$8="","",'Logboek zegen'!$B$8)</f>
        <v/>
      </c>
      <c r="D156" s="14"/>
      <c r="E156" s="13" t="str">
        <f>IF('Logboek zegen'!$B$9="","",'Logboek zegen'!$B$9)</f>
        <v/>
      </c>
      <c r="F156" s="14"/>
      <c r="G156" s="13" t="str">
        <f>IF('Logboek zegen'!$B$10="","",'Logboek zegen'!$B$10)</f>
        <v/>
      </c>
      <c r="H156" s="14"/>
      <c r="I156" s="13" t="str">
        <f>IF('Logboek zegen'!$B$11="","",'Logboek zegen'!$B$11)</f>
        <v/>
      </c>
      <c r="J156" s="14"/>
      <c r="K156" s="13" t="str">
        <f>IF('Logboek zegen'!$B$12="","",'Logboek zegen'!$B$12)</f>
        <v/>
      </c>
      <c r="L156" s="14"/>
      <c r="M156" s="15" t="s">
        <v>98</v>
      </c>
      <c r="N156" s="114" t="str">
        <f t="shared" ref="N156:Q156" si="459">IF(N152="","",N152)</f>
        <v/>
      </c>
      <c r="O156" s="114" t="str">
        <f t="shared" si="459"/>
        <v/>
      </c>
      <c r="P156" s="114" t="str">
        <f t="shared" si="459"/>
        <v/>
      </c>
      <c r="Q156" s="114" t="str">
        <f t="shared" si="459"/>
        <v/>
      </c>
      <c r="R156" s="115"/>
      <c r="S156" s="115"/>
      <c r="T156" s="116"/>
      <c r="U156" s="114" t="str">
        <f t="shared" ref="U156" si="460">IF(U152="","",U152)</f>
        <v/>
      </c>
      <c r="V156" s="17"/>
      <c r="W156" s="114" t="str">
        <f t="shared" ref="W156:X156" si="461">IF(W152="","",W152)</f>
        <v/>
      </c>
      <c r="X156" s="114" t="str">
        <f t="shared" si="461"/>
        <v/>
      </c>
      <c r="Y156" s="115"/>
      <c r="Z156" s="115"/>
      <c r="AA156" s="115"/>
      <c r="AB156" s="117"/>
      <c r="AC156" s="115"/>
      <c r="AD156" s="115"/>
      <c r="AE156" s="115"/>
      <c r="AF156" s="117"/>
      <c r="AG156" s="14" t="s">
        <v>9</v>
      </c>
      <c r="AH156" s="14" t="str">
        <f>IF('Logboek zegen'!J47="","",'Logboek zegen'!J47)</f>
        <v/>
      </c>
      <c r="AI156" s="14" t="str">
        <f>IF(AG156="","",VLOOKUP(AG156,[1]codes!$F$2:$G$7,2,FALSE))</f>
        <v>fle</v>
      </c>
    </row>
    <row r="157" spans="1:35" x14ac:dyDescent="0.3">
      <c r="A157" s="13" t="str">
        <f>IF('Logboek zegen'!$B$7="","",'Logboek zegen'!$B$7)</f>
        <v/>
      </c>
      <c r="B157" s="14"/>
      <c r="C157" s="13" t="str">
        <f>IF('Logboek zegen'!$B$8="","",'Logboek zegen'!$B$8)</f>
        <v/>
      </c>
      <c r="D157" s="14"/>
      <c r="E157" s="13" t="str">
        <f>IF('Logboek zegen'!$B$9="","",'Logboek zegen'!$B$9)</f>
        <v/>
      </c>
      <c r="F157" s="14"/>
      <c r="G157" s="13" t="str">
        <f>IF('Logboek zegen'!$B$10="","",'Logboek zegen'!$B$10)</f>
        <v/>
      </c>
      <c r="H157" s="14"/>
      <c r="I157" s="13" t="str">
        <f>IF('Logboek zegen'!$B$11="","",'Logboek zegen'!$B$11)</f>
        <v/>
      </c>
      <c r="J157" s="14"/>
      <c r="K157" s="13" t="str">
        <f>IF('Logboek zegen'!$B$12="","",'Logboek zegen'!$B$12)</f>
        <v/>
      </c>
      <c r="L157" s="14"/>
      <c r="M157" s="15" t="s">
        <v>98</v>
      </c>
      <c r="N157" s="13" t="str">
        <f>IF('Logboek zegen'!A48="","",DAY('Logboek zegen'!A48))</f>
        <v/>
      </c>
      <c r="O157" s="13" t="str">
        <f>IF('Logboek zegen'!A48="","",MONTH('Logboek zegen'!A48))</f>
        <v/>
      </c>
      <c r="P157" s="13" t="str">
        <f>IF('Logboek zegen'!A48="","",YEAR('Logboek zegen'!A48))</f>
        <v/>
      </c>
      <c r="Q157" s="13" t="str">
        <f>IF('Logboek zegen'!B48="","",'Logboek zegen'!B48)</f>
        <v/>
      </c>
      <c r="R157" s="115"/>
      <c r="S157" s="115"/>
      <c r="T157" s="116"/>
      <c r="U157" s="14" t="str">
        <f>IF('Logboek zegen'!C48="","",'Logboek zegen'!C48)</f>
        <v/>
      </c>
      <c r="V157" s="17" t="str">
        <f>IF('Logboek staande netten'!F54="","",'Logboek staande netten'!F54)</f>
        <v/>
      </c>
      <c r="W157" s="14" t="str">
        <f>IF('Logboek zegen'!E48="","",'Logboek zegen'!E48)</f>
        <v/>
      </c>
      <c r="X157" s="14" t="str">
        <f>IF('Logboek zegen'!D48="","",'Logboek zegen'!D48)</f>
        <v/>
      </c>
      <c r="Y157" s="115"/>
      <c r="Z157" s="115"/>
      <c r="AA157" s="115"/>
      <c r="AB157" s="117"/>
      <c r="AC157" s="115"/>
      <c r="AD157" s="115"/>
      <c r="AE157" s="115"/>
      <c r="AF157" s="117"/>
      <c r="AG157" s="14" t="s">
        <v>60</v>
      </c>
      <c r="AH157" s="14" t="str">
        <f>IF('Logboek zegen'!F48="","",'Logboek zegen'!F48)</f>
        <v/>
      </c>
      <c r="AI157" s="14" t="str">
        <f>IF(AG157="","",VLOOKUP(AG157,[1]codes!$F$2:$G$7,2,FALSE))</f>
        <v>fpp</v>
      </c>
    </row>
    <row r="158" spans="1:35" x14ac:dyDescent="0.3">
      <c r="A158" s="13" t="str">
        <f>IF('Logboek zegen'!$B$7="","",'Logboek zegen'!$B$7)</f>
        <v/>
      </c>
      <c r="B158" s="14"/>
      <c r="C158" s="13" t="str">
        <f>IF('Logboek zegen'!$B$8="","",'Logboek zegen'!$B$8)</f>
        <v/>
      </c>
      <c r="D158" s="14"/>
      <c r="E158" s="13" t="str">
        <f>IF('Logboek zegen'!$B$9="","",'Logboek zegen'!$B$9)</f>
        <v/>
      </c>
      <c r="F158" s="14"/>
      <c r="G158" s="13" t="str">
        <f>IF('Logboek zegen'!$B$10="","",'Logboek zegen'!$B$10)</f>
        <v/>
      </c>
      <c r="H158" s="14"/>
      <c r="I158" s="13" t="str">
        <f>IF('Logboek zegen'!$B$11="","",'Logboek zegen'!$B$11)</f>
        <v/>
      </c>
      <c r="J158" s="14"/>
      <c r="K158" s="13" t="str">
        <f>IF('Logboek zegen'!$B$12="","",'Logboek zegen'!$B$12)</f>
        <v/>
      </c>
      <c r="L158" s="14"/>
      <c r="M158" s="15" t="s">
        <v>98</v>
      </c>
      <c r="N158" s="114" t="str">
        <f>IF(N157="","",N157)</f>
        <v/>
      </c>
      <c r="O158" s="114" t="str">
        <f t="shared" ref="O158" si="462">IF(O157="","",O157)</f>
        <v/>
      </c>
      <c r="P158" s="114" t="str">
        <f t="shared" ref="P158" si="463">IF(P157="","",P157)</f>
        <v/>
      </c>
      <c r="Q158" s="114" t="str">
        <f t="shared" ref="Q158" si="464">IF(Q157="","",Q157)</f>
        <v/>
      </c>
      <c r="R158" s="115"/>
      <c r="S158" s="115"/>
      <c r="T158" s="116"/>
      <c r="U158" s="114" t="str">
        <f t="shared" ref="U158" si="465">IF(U157="","",U157)</f>
        <v/>
      </c>
      <c r="V158" s="17"/>
      <c r="W158" s="114" t="str">
        <f t="shared" ref="W158" si="466">IF(W157="","",W157)</f>
        <v/>
      </c>
      <c r="X158" s="114" t="str">
        <f t="shared" ref="X158" si="467">IF(X157="","",X157)</f>
        <v/>
      </c>
      <c r="Y158" s="115"/>
      <c r="Z158" s="115"/>
      <c r="AA158" s="115"/>
      <c r="AB158" s="117"/>
      <c r="AC158" s="115"/>
      <c r="AD158" s="115"/>
      <c r="AE158" s="115"/>
      <c r="AF158" s="117"/>
      <c r="AG158" s="14" t="s">
        <v>61</v>
      </c>
      <c r="AH158" s="14" t="str">
        <f>IF('Logboek zegen'!G48="","",'Logboek zegen'!G48)</f>
        <v/>
      </c>
      <c r="AI158" s="14" t="str">
        <f>IF(AG158="","",VLOOKUP(AG158,[1]codes!$F$2:$G$7,2,FALSE))</f>
        <v>fde</v>
      </c>
    </row>
    <row r="159" spans="1:35" x14ac:dyDescent="0.3">
      <c r="A159" s="13" t="str">
        <f>IF('Logboek zegen'!$B$7="","",'Logboek zegen'!$B$7)</f>
        <v/>
      </c>
      <c r="B159" s="14"/>
      <c r="C159" s="13" t="str">
        <f>IF('Logboek zegen'!$B$8="","",'Logboek zegen'!$B$8)</f>
        <v/>
      </c>
      <c r="D159" s="14"/>
      <c r="E159" s="13" t="str">
        <f>IF('Logboek zegen'!$B$9="","",'Logboek zegen'!$B$9)</f>
        <v/>
      </c>
      <c r="F159" s="14"/>
      <c r="G159" s="13" t="str">
        <f>IF('Logboek zegen'!$B$10="","",'Logboek zegen'!$B$10)</f>
        <v/>
      </c>
      <c r="H159" s="14"/>
      <c r="I159" s="13" t="str">
        <f>IF('Logboek zegen'!$B$11="","",'Logboek zegen'!$B$11)</f>
        <v/>
      </c>
      <c r="J159" s="14"/>
      <c r="K159" s="13" t="str">
        <f>IF('Logboek zegen'!$B$12="","",'Logboek zegen'!$B$12)</f>
        <v/>
      </c>
      <c r="L159" s="14"/>
      <c r="M159" s="15" t="s">
        <v>98</v>
      </c>
      <c r="N159" s="114" t="str">
        <f t="shared" ref="N159:Q159" si="468">IF(N157="","",N157)</f>
        <v/>
      </c>
      <c r="O159" s="114" t="str">
        <f t="shared" si="468"/>
        <v/>
      </c>
      <c r="P159" s="114" t="str">
        <f t="shared" si="468"/>
        <v/>
      </c>
      <c r="Q159" s="114" t="str">
        <f t="shared" si="468"/>
        <v/>
      </c>
      <c r="R159" s="115"/>
      <c r="S159" s="115"/>
      <c r="T159" s="116"/>
      <c r="U159" s="114" t="str">
        <f t="shared" ref="U159" si="469">IF(U157="","",U157)</f>
        <v/>
      </c>
      <c r="V159" s="17"/>
      <c r="W159" s="114" t="str">
        <f t="shared" ref="W159:X159" si="470">IF(W157="","",W157)</f>
        <v/>
      </c>
      <c r="X159" s="114" t="str">
        <f t="shared" si="470"/>
        <v/>
      </c>
      <c r="Y159" s="115"/>
      <c r="Z159" s="115"/>
      <c r="AA159" s="115"/>
      <c r="AB159" s="117"/>
      <c r="AC159" s="115"/>
      <c r="AD159" s="115"/>
      <c r="AE159" s="115"/>
      <c r="AF159" s="117"/>
      <c r="AG159" s="14" t="s">
        <v>62</v>
      </c>
      <c r="AH159" s="14" t="str">
        <f>IF('Logboek zegen'!H48="","",'Logboek zegen'!H48)</f>
        <v/>
      </c>
      <c r="AI159" s="14" t="str">
        <f>IF(AG159="","",VLOOKUP(AG159,[1]codes!$F$2:$G$7,2,FALSE))</f>
        <v>fro</v>
      </c>
    </row>
    <row r="160" spans="1:35" x14ac:dyDescent="0.3">
      <c r="A160" s="13" t="str">
        <f>IF('Logboek zegen'!$B$7="","",'Logboek zegen'!$B$7)</f>
        <v/>
      </c>
      <c r="B160" s="14"/>
      <c r="C160" s="13" t="str">
        <f>IF('Logboek zegen'!$B$8="","",'Logboek zegen'!$B$8)</f>
        <v/>
      </c>
      <c r="D160" s="14"/>
      <c r="E160" s="13" t="str">
        <f>IF('Logboek zegen'!$B$9="","",'Logboek zegen'!$B$9)</f>
        <v/>
      </c>
      <c r="F160" s="14"/>
      <c r="G160" s="13" t="str">
        <f>IF('Logboek zegen'!$B$10="","",'Logboek zegen'!$B$10)</f>
        <v/>
      </c>
      <c r="H160" s="14"/>
      <c r="I160" s="13" t="str">
        <f>IF('Logboek zegen'!$B$11="","",'Logboek zegen'!$B$11)</f>
        <v/>
      </c>
      <c r="J160" s="14"/>
      <c r="K160" s="13" t="str">
        <f>IF('Logboek zegen'!$B$12="","",'Logboek zegen'!$B$12)</f>
        <v/>
      </c>
      <c r="L160" s="14"/>
      <c r="M160" s="15" t="s">
        <v>98</v>
      </c>
      <c r="N160" s="114" t="str">
        <f t="shared" ref="N160:Q160" si="471">IF(N157="","",N157)</f>
        <v/>
      </c>
      <c r="O160" s="114" t="str">
        <f t="shared" si="471"/>
        <v/>
      </c>
      <c r="P160" s="114" t="str">
        <f t="shared" si="471"/>
        <v/>
      </c>
      <c r="Q160" s="114" t="str">
        <f t="shared" si="471"/>
        <v/>
      </c>
      <c r="R160" s="115"/>
      <c r="S160" s="115"/>
      <c r="T160" s="116"/>
      <c r="U160" s="114" t="str">
        <f t="shared" ref="U160" si="472">IF(U157="","",U157)</f>
        <v/>
      </c>
      <c r="V160" s="17"/>
      <c r="W160" s="114" t="str">
        <f t="shared" ref="W160:X160" si="473">IF(W157="","",W157)</f>
        <v/>
      </c>
      <c r="X160" s="114" t="str">
        <f t="shared" si="473"/>
        <v/>
      </c>
      <c r="Y160" s="115"/>
      <c r="Z160" s="115"/>
      <c r="AA160" s="115"/>
      <c r="AB160" s="117"/>
      <c r="AC160" s="115"/>
      <c r="AD160" s="115"/>
      <c r="AE160" s="115"/>
      <c r="AF160" s="117"/>
      <c r="AG160" s="14" t="s">
        <v>8</v>
      </c>
      <c r="AH160" s="14" t="str">
        <f>IF('Logboek zegen'!I48="","",'Logboek zegen'!I48)</f>
        <v/>
      </c>
      <c r="AI160" s="14" t="str">
        <f>IF(AG160="","",VLOOKUP(AG160,[1]codes!$F$2:$G$7,2,FALSE))</f>
        <v>fbm</v>
      </c>
    </row>
    <row r="161" spans="1:35" x14ac:dyDescent="0.3">
      <c r="A161" s="13" t="str">
        <f>IF('Logboek zegen'!$B$7="","",'Logboek zegen'!$B$7)</f>
        <v/>
      </c>
      <c r="B161" s="14"/>
      <c r="C161" s="13" t="str">
        <f>IF('Logboek zegen'!$B$8="","",'Logboek zegen'!$B$8)</f>
        <v/>
      </c>
      <c r="D161" s="14"/>
      <c r="E161" s="13" t="str">
        <f>IF('Logboek zegen'!$B$9="","",'Logboek zegen'!$B$9)</f>
        <v/>
      </c>
      <c r="F161" s="14"/>
      <c r="G161" s="13" t="str">
        <f>IF('Logboek zegen'!$B$10="","",'Logboek zegen'!$B$10)</f>
        <v/>
      </c>
      <c r="H161" s="14"/>
      <c r="I161" s="13" t="str">
        <f>IF('Logboek zegen'!$B$11="","",'Logboek zegen'!$B$11)</f>
        <v/>
      </c>
      <c r="J161" s="14"/>
      <c r="K161" s="13" t="str">
        <f>IF('Logboek zegen'!$B$12="","",'Logboek zegen'!$B$12)</f>
        <v/>
      </c>
      <c r="L161" s="14"/>
      <c r="M161" s="15" t="s">
        <v>98</v>
      </c>
      <c r="N161" s="114" t="str">
        <f t="shared" ref="N161:Q161" si="474">IF(N157="","",N157)</f>
        <v/>
      </c>
      <c r="O161" s="114" t="str">
        <f t="shared" si="474"/>
        <v/>
      </c>
      <c r="P161" s="114" t="str">
        <f t="shared" si="474"/>
        <v/>
      </c>
      <c r="Q161" s="114" t="str">
        <f t="shared" si="474"/>
        <v/>
      </c>
      <c r="R161" s="115"/>
      <c r="S161" s="115"/>
      <c r="T161" s="116"/>
      <c r="U161" s="114" t="str">
        <f t="shared" ref="U161" si="475">IF(U157="","",U157)</f>
        <v/>
      </c>
      <c r="V161" s="17"/>
      <c r="W161" s="114" t="str">
        <f t="shared" ref="W161:X161" si="476">IF(W157="","",W157)</f>
        <v/>
      </c>
      <c r="X161" s="114" t="str">
        <f t="shared" si="476"/>
        <v/>
      </c>
      <c r="Y161" s="115"/>
      <c r="Z161" s="115"/>
      <c r="AA161" s="115"/>
      <c r="AB161" s="117"/>
      <c r="AC161" s="115"/>
      <c r="AD161" s="115"/>
      <c r="AE161" s="115"/>
      <c r="AF161" s="117"/>
      <c r="AG161" s="14" t="s">
        <v>9</v>
      </c>
      <c r="AH161" s="14" t="str">
        <f>IF('Logboek zegen'!J48="","",'Logboek zegen'!J48)</f>
        <v/>
      </c>
      <c r="AI161" s="14" t="str">
        <f>IF(AG161="","",VLOOKUP(AG161,[1]codes!$F$2:$G$7,2,FALSE))</f>
        <v>fle</v>
      </c>
    </row>
    <row r="162" spans="1:35" x14ac:dyDescent="0.3">
      <c r="A162" s="13" t="str">
        <f>IF('Logboek zegen'!$B$7="","",'Logboek zegen'!$B$7)</f>
        <v/>
      </c>
      <c r="B162" s="14"/>
      <c r="C162" s="13" t="str">
        <f>IF('Logboek zegen'!$B$8="","",'Logboek zegen'!$B$8)</f>
        <v/>
      </c>
      <c r="D162" s="14"/>
      <c r="E162" s="13" t="str">
        <f>IF('Logboek zegen'!$B$9="","",'Logboek zegen'!$B$9)</f>
        <v/>
      </c>
      <c r="F162" s="14"/>
      <c r="G162" s="13" t="str">
        <f>IF('Logboek zegen'!$B$10="","",'Logboek zegen'!$B$10)</f>
        <v/>
      </c>
      <c r="H162" s="14"/>
      <c r="I162" s="13" t="str">
        <f>IF('Logboek zegen'!$B$11="","",'Logboek zegen'!$B$11)</f>
        <v/>
      </c>
      <c r="J162" s="14"/>
      <c r="K162" s="13" t="str">
        <f>IF('Logboek zegen'!$B$12="","",'Logboek zegen'!$B$12)</f>
        <v/>
      </c>
      <c r="L162" s="14"/>
      <c r="M162" s="15" t="s">
        <v>98</v>
      </c>
      <c r="N162" s="13" t="str">
        <f>IF('Logboek zegen'!A49="","",DAY('Logboek zegen'!A49))</f>
        <v/>
      </c>
      <c r="O162" s="13" t="str">
        <f>IF('Logboek zegen'!A49="","",MONTH('Logboek zegen'!A49))</f>
        <v/>
      </c>
      <c r="P162" s="13" t="str">
        <f>IF('Logboek zegen'!A49="","",YEAR('Logboek zegen'!A49))</f>
        <v/>
      </c>
      <c r="Q162" s="13" t="str">
        <f>IF('Logboek zegen'!B49="","",'Logboek zegen'!B49)</f>
        <v/>
      </c>
      <c r="R162" s="115"/>
      <c r="S162" s="115"/>
      <c r="T162" s="116"/>
      <c r="U162" s="14" t="str">
        <f>IF('Logboek zegen'!C49="","",'Logboek zegen'!C49)</f>
        <v/>
      </c>
      <c r="V162" s="17" t="str">
        <f>IF('Logboek staande netten'!F55="","",'Logboek staande netten'!F55)</f>
        <v/>
      </c>
      <c r="W162" s="14" t="str">
        <f>IF('Logboek zegen'!E49="","",'Logboek zegen'!E49)</f>
        <v/>
      </c>
      <c r="X162" s="14" t="str">
        <f>IF('Logboek zegen'!D49="","",'Logboek zegen'!D49)</f>
        <v/>
      </c>
      <c r="Y162" s="115"/>
      <c r="Z162" s="115"/>
      <c r="AA162" s="115"/>
      <c r="AB162" s="117"/>
      <c r="AC162" s="115"/>
      <c r="AD162" s="115"/>
      <c r="AE162" s="115"/>
      <c r="AF162" s="117"/>
      <c r="AG162" s="14" t="s">
        <v>60</v>
      </c>
      <c r="AH162" s="14" t="str">
        <f>IF('Logboek zegen'!F49="","",'Logboek zegen'!F49)</f>
        <v/>
      </c>
      <c r="AI162" s="14" t="str">
        <f>IF(AG162="","",VLOOKUP(AG162,[1]codes!$F$2:$G$7,2,FALSE))</f>
        <v>fpp</v>
      </c>
    </row>
    <row r="163" spans="1:35" x14ac:dyDescent="0.3">
      <c r="A163" s="13" t="str">
        <f>IF('Logboek zegen'!$B$7="","",'Logboek zegen'!$B$7)</f>
        <v/>
      </c>
      <c r="B163" s="14"/>
      <c r="C163" s="13" t="str">
        <f>IF('Logboek zegen'!$B$8="","",'Logboek zegen'!$B$8)</f>
        <v/>
      </c>
      <c r="D163" s="14"/>
      <c r="E163" s="13" t="str">
        <f>IF('Logboek zegen'!$B$9="","",'Logboek zegen'!$B$9)</f>
        <v/>
      </c>
      <c r="F163" s="14"/>
      <c r="G163" s="13" t="str">
        <f>IF('Logboek zegen'!$B$10="","",'Logboek zegen'!$B$10)</f>
        <v/>
      </c>
      <c r="H163" s="14"/>
      <c r="I163" s="13" t="str">
        <f>IF('Logboek zegen'!$B$11="","",'Logboek zegen'!$B$11)</f>
        <v/>
      </c>
      <c r="J163" s="14"/>
      <c r="K163" s="13" t="str">
        <f>IF('Logboek zegen'!$B$12="","",'Logboek zegen'!$B$12)</f>
        <v/>
      </c>
      <c r="L163" s="14"/>
      <c r="M163" s="15" t="s">
        <v>98</v>
      </c>
      <c r="N163" s="114" t="str">
        <f>IF(N162="","",N162)</f>
        <v/>
      </c>
      <c r="O163" s="114" t="str">
        <f t="shared" ref="O163" si="477">IF(O162="","",O162)</f>
        <v/>
      </c>
      <c r="P163" s="114" t="str">
        <f t="shared" ref="P163" si="478">IF(P162="","",P162)</f>
        <v/>
      </c>
      <c r="Q163" s="114" t="str">
        <f t="shared" ref="Q163" si="479">IF(Q162="","",Q162)</f>
        <v/>
      </c>
      <c r="R163" s="115"/>
      <c r="S163" s="115"/>
      <c r="T163" s="116"/>
      <c r="U163" s="114" t="str">
        <f t="shared" ref="U163" si="480">IF(U162="","",U162)</f>
        <v/>
      </c>
      <c r="V163" s="17"/>
      <c r="W163" s="114" t="str">
        <f t="shared" ref="W163" si="481">IF(W162="","",W162)</f>
        <v/>
      </c>
      <c r="X163" s="114" t="str">
        <f t="shared" ref="X163" si="482">IF(X162="","",X162)</f>
        <v/>
      </c>
      <c r="Y163" s="115"/>
      <c r="Z163" s="115"/>
      <c r="AA163" s="115"/>
      <c r="AB163" s="117"/>
      <c r="AC163" s="115"/>
      <c r="AD163" s="115"/>
      <c r="AE163" s="115"/>
      <c r="AF163" s="117"/>
      <c r="AG163" s="14" t="s">
        <v>61</v>
      </c>
      <c r="AH163" s="14" t="str">
        <f>IF('Logboek zegen'!G49="","",'Logboek zegen'!G49)</f>
        <v/>
      </c>
      <c r="AI163" s="14" t="str">
        <f>IF(AG163="","",VLOOKUP(AG163,[1]codes!$F$2:$G$7,2,FALSE))</f>
        <v>fde</v>
      </c>
    </row>
    <row r="164" spans="1:35" x14ac:dyDescent="0.3">
      <c r="A164" s="13" t="str">
        <f>IF('Logboek zegen'!$B$7="","",'Logboek zegen'!$B$7)</f>
        <v/>
      </c>
      <c r="B164" s="14"/>
      <c r="C164" s="13" t="str">
        <f>IF('Logboek zegen'!$B$8="","",'Logboek zegen'!$B$8)</f>
        <v/>
      </c>
      <c r="D164" s="14"/>
      <c r="E164" s="13" t="str">
        <f>IF('Logboek zegen'!$B$9="","",'Logboek zegen'!$B$9)</f>
        <v/>
      </c>
      <c r="F164" s="14"/>
      <c r="G164" s="13" t="str">
        <f>IF('Logboek zegen'!$B$10="","",'Logboek zegen'!$B$10)</f>
        <v/>
      </c>
      <c r="H164" s="14"/>
      <c r="I164" s="13" t="str">
        <f>IF('Logboek zegen'!$B$11="","",'Logboek zegen'!$B$11)</f>
        <v/>
      </c>
      <c r="J164" s="14"/>
      <c r="K164" s="13" t="str">
        <f>IF('Logboek zegen'!$B$12="","",'Logboek zegen'!$B$12)</f>
        <v/>
      </c>
      <c r="L164" s="14"/>
      <c r="M164" s="15" t="s">
        <v>98</v>
      </c>
      <c r="N164" s="114" t="str">
        <f t="shared" ref="N164:Q164" si="483">IF(N162="","",N162)</f>
        <v/>
      </c>
      <c r="O164" s="114" t="str">
        <f t="shared" si="483"/>
        <v/>
      </c>
      <c r="P164" s="114" t="str">
        <f t="shared" si="483"/>
        <v/>
      </c>
      <c r="Q164" s="114" t="str">
        <f t="shared" si="483"/>
        <v/>
      </c>
      <c r="R164" s="115"/>
      <c r="S164" s="115"/>
      <c r="T164" s="116"/>
      <c r="U164" s="114" t="str">
        <f t="shared" ref="U164" si="484">IF(U162="","",U162)</f>
        <v/>
      </c>
      <c r="V164" s="17"/>
      <c r="W164" s="114" t="str">
        <f t="shared" ref="W164:X164" si="485">IF(W162="","",W162)</f>
        <v/>
      </c>
      <c r="X164" s="114" t="str">
        <f t="shared" si="485"/>
        <v/>
      </c>
      <c r="Y164" s="115"/>
      <c r="Z164" s="115"/>
      <c r="AA164" s="115"/>
      <c r="AB164" s="117"/>
      <c r="AC164" s="115"/>
      <c r="AD164" s="115"/>
      <c r="AE164" s="115"/>
      <c r="AF164" s="117"/>
      <c r="AG164" s="14" t="s">
        <v>62</v>
      </c>
      <c r="AH164" s="14" t="str">
        <f>IF('Logboek zegen'!H49="","",'Logboek zegen'!H49)</f>
        <v/>
      </c>
      <c r="AI164" s="14" t="str">
        <f>IF(AG164="","",VLOOKUP(AG164,[1]codes!$F$2:$G$7,2,FALSE))</f>
        <v>fro</v>
      </c>
    </row>
    <row r="165" spans="1:35" x14ac:dyDescent="0.3">
      <c r="A165" s="13" t="str">
        <f>IF('Logboek zegen'!$B$7="","",'Logboek zegen'!$B$7)</f>
        <v/>
      </c>
      <c r="B165" s="14"/>
      <c r="C165" s="13" t="str">
        <f>IF('Logboek zegen'!$B$8="","",'Logboek zegen'!$B$8)</f>
        <v/>
      </c>
      <c r="D165" s="14"/>
      <c r="E165" s="13" t="str">
        <f>IF('Logboek zegen'!$B$9="","",'Logboek zegen'!$B$9)</f>
        <v/>
      </c>
      <c r="F165" s="14"/>
      <c r="G165" s="13" t="str">
        <f>IF('Logboek zegen'!$B$10="","",'Logboek zegen'!$B$10)</f>
        <v/>
      </c>
      <c r="H165" s="14"/>
      <c r="I165" s="13" t="str">
        <f>IF('Logboek zegen'!$B$11="","",'Logboek zegen'!$B$11)</f>
        <v/>
      </c>
      <c r="J165" s="14"/>
      <c r="K165" s="13" t="str">
        <f>IF('Logboek zegen'!$B$12="","",'Logboek zegen'!$B$12)</f>
        <v/>
      </c>
      <c r="L165" s="14"/>
      <c r="M165" s="15" t="s">
        <v>98</v>
      </c>
      <c r="N165" s="114" t="str">
        <f t="shared" ref="N165:Q165" si="486">IF(N162="","",N162)</f>
        <v/>
      </c>
      <c r="O165" s="114" t="str">
        <f t="shared" si="486"/>
        <v/>
      </c>
      <c r="P165" s="114" t="str">
        <f t="shared" si="486"/>
        <v/>
      </c>
      <c r="Q165" s="114" t="str">
        <f t="shared" si="486"/>
        <v/>
      </c>
      <c r="R165" s="115"/>
      <c r="S165" s="115"/>
      <c r="T165" s="116"/>
      <c r="U165" s="114" t="str">
        <f t="shared" ref="U165" si="487">IF(U162="","",U162)</f>
        <v/>
      </c>
      <c r="V165" s="17"/>
      <c r="W165" s="114" t="str">
        <f t="shared" ref="W165:X165" si="488">IF(W162="","",W162)</f>
        <v/>
      </c>
      <c r="X165" s="114" t="str">
        <f t="shared" si="488"/>
        <v/>
      </c>
      <c r="Y165" s="115"/>
      <c r="Z165" s="115"/>
      <c r="AA165" s="115"/>
      <c r="AB165" s="117"/>
      <c r="AC165" s="115"/>
      <c r="AD165" s="115"/>
      <c r="AE165" s="115"/>
      <c r="AF165" s="117"/>
      <c r="AG165" s="14" t="s">
        <v>8</v>
      </c>
      <c r="AH165" s="14" t="str">
        <f>IF('Logboek zegen'!I49="","",'Logboek zegen'!I49)</f>
        <v/>
      </c>
      <c r="AI165" s="14" t="str">
        <f>IF(AG165="","",VLOOKUP(AG165,[1]codes!$F$2:$G$7,2,FALSE))</f>
        <v>fbm</v>
      </c>
    </row>
    <row r="166" spans="1:35" x14ac:dyDescent="0.3">
      <c r="A166" s="13" t="str">
        <f>IF('Logboek zegen'!$B$7="","",'Logboek zegen'!$B$7)</f>
        <v/>
      </c>
      <c r="B166" s="14"/>
      <c r="C166" s="13" t="str">
        <f>IF('Logboek zegen'!$B$8="","",'Logboek zegen'!$B$8)</f>
        <v/>
      </c>
      <c r="D166" s="14"/>
      <c r="E166" s="13" t="str">
        <f>IF('Logboek zegen'!$B$9="","",'Logboek zegen'!$B$9)</f>
        <v/>
      </c>
      <c r="F166" s="14"/>
      <c r="G166" s="13" t="str">
        <f>IF('Logboek zegen'!$B$10="","",'Logboek zegen'!$B$10)</f>
        <v/>
      </c>
      <c r="H166" s="14"/>
      <c r="I166" s="13" t="str">
        <f>IF('Logboek zegen'!$B$11="","",'Logboek zegen'!$B$11)</f>
        <v/>
      </c>
      <c r="J166" s="14"/>
      <c r="K166" s="13" t="str">
        <f>IF('Logboek zegen'!$B$12="","",'Logboek zegen'!$B$12)</f>
        <v/>
      </c>
      <c r="L166" s="14"/>
      <c r="M166" s="15" t="s">
        <v>98</v>
      </c>
      <c r="N166" s="114" t="str">
        <f t="shared" ref="N166:Q166" si="489">IF(N162="","",N162)</f>
        <v/>
      </c>
      <c r="O166" s="114" t="str">
        <f t="shared" si="489"/>
        <v/>
      </c>
      <c r="P166" s="114" t="str">
        <f t="shared" si="489"/>
        <v/>
      </c>
      <c r="Q166" s="114" t="str">
        <f t="shared" si="489"/>
        <v/>
      </c>
      <c r="R166" s="115"/>
      <c r="S166" s="115"/>
      <c r="T166" s="116"/>
      <c r="U166" s="114" t="str">
        <f t="shared" ref="U166" si="490">IF(U162="","",U162)</f>
        <v/>
      </c>
      <c r="V166" s="17"/>
      <c r="W166" s="114" t="str">
        <f t="shared" ref="W166:X166" si="491">IF(W162="","",W162)</f>
        <v/>
      </c>
      <c r="X166" s="114" t="str">
        <f t="shared" si="491"/>
        <v/>
      </c>
      <c r="Y166" s="115"/>
      <c r="Z166" s="115"/>
      <c r="AA166" s="115"/>
      <c r="AB166" s="117"/>
      <c r="AC166" s="115"/>
      <c r="AD166" s="115"/>
      <c r="AE166" s="115"/>
      <c r="AF166" s="117"/>
      <c r="AG166" s="14" t="s">
        <v>9</v>
      </c>
      <c r="AH166" s="14" t="str">
        <f>IF('Logboek zegen'!J49="","",'Logboek zegen'!J49)</f>
        <v/>
      </c>
      <c r="AI166" s="14" t="str">
        <f>IF(AG166="","",VLOOKUP(AG166,[1]codes!$F$2:$G$7,2,FALSE))</f>
        <v>fle</v>
      </c>
    </row>
    <row r="167" spans="1:35" x14ac:dyDescent="0.3">
      <c r="A167" s="13" t="str">
        <f>IF('Logboek zegen'!$B$7="","",'Logboek zegen'!$B$7)</f>
        <v/>
      </c>
      <c r="B167" s="14"/>
      <c r="C167" s="13" t="str">
        <f>IF('Logboek zegen'!$B$8="","",'Logboek zegen'!$B$8)</f>
        <v/>
      </c>
      <c r="D167" s="14"/>
      <c r="E167" s="13" t="str">
        <f>IF('Logboek zegen'!$B$9="","",'Logboek zegen'!$B$9)</f>
        <v/>
      </c>
      <c r="F167" s="14"/>
      <c r="G167" s="13" t="str">
        <f>IF('Logboek zegen'!$B$10="","",'Logboek zegen'!$B$10)</f>
        <v/>
      </c>
      <c r="H167" s="14"/>
      <c r="I167" s="13" t="str">
        <f>IF('Logboek zegen'!$B$11="","",'Logboek zegen'!$B$11)</f>
        <v/>
      </c>
      <c r="J167" s="14"/>
      <c r="K167" s="13" t="str">
        <f>IF('Logboek zegen'!$B$12="","",'Logboek zegen'!$B$12)</f>
        <v/>
      </c>
      <c r="L167" s="14"/>
      <c r="M167" s="15" t="s">
        <v>98</v>
      </c>
      <c r="N167" s="13" t="str">
        <f>IF('Logboek zegen'!A50="","",DAY('Logboek zegen'!A50))</f>
        <v/>
      </c>
      <c r="O167" s="13" t="str">
        <f>IF('Logboek zegen'!A50="","",MONTH('Logboek zegen'!A50))</f>
        <v/>
      </c>
      <c r="P167" s="13" t="str">
        <f>IF('Logboek zegen'!A50="","",YEAR('Logboek zegen'!A50))</f>
        <v/>
      </c>
      <c r="Q167" s="13" t="str">
        <f>IF('Logboek zegen'!B50="","",'Logboek zegen'!B50)</f>
        <v/>
      </c>
      <c r="R167" s="115"/>
      <c r="S167" s="115"/>
      <c r="T167" s="116"/>
      <c r="U167" s="14" t="str">
        <f>IF('Logboek zegen'!C50="","",'Logboek zegen'!C50)</f>
        <v/>
      </c>
      <c r="V167" s="17" t="str">
        <f>IF('Logboek staande netten'!F56="","",'Logboek staande netten'!F56)</f>
        <v/>
      </c>
      <c r="W167" s="14" t="str">
        <f>IF('Logboek zegen'!E50="","",'Logboek zegen'!E50)</f>
        <v/>
      </c>
      <c r="X167" s="14" t="str">
        <f>IF('Logboek zegen'!D50="","",'Logboek zegen'!D50)</f>
        <v/>
      </c>
      <c r="Y167" s="115"/>
      <c r="Z167" s="115"/>
      <c r="AA167" s="115"/>
      <c r="AB167" s="117"/>
      <c r="AC167" s="115"/>
      <c r="AD167" s="115"/>
      <c r="AE167" s="115"/>
      <c r="AF167" s="117"/>
      <c r="AG167" s="14" t="s">
        <v>60</v>
      </c>
      <c r="AH167" s="14" t="str">
        <f>IF('Logboek zegen'!F50="","",'Logboek zegen'!F50)</f>
        <v/>
      </c>
      <c r="AI167" s="14" t="str">
        <f>IF(AG167="","",VLOOKUP(AG167,[1]codes!$F$2:$G$7,2,FALSE))</f>
        <v>fpp</v>
      </c>
    </row>
    <row r="168" spans="1:35" x14ac:dyDescent="0.3">
      <c r="A168" s="13" t="str">
        <f>IF('Logboek zegen'!$B$7="","",'Logboek zegen'!$B$7)</f>
        <v/>
      </c>
      <c r="B168" s="14"/>
      <c r="C168" s="13" t="str">
        <f>IF('Logboek zegen'!$B$8="","",'Logboek zegen'!$B$8)</f>
        <v/>
      </c>
      <c r="D168" s="14"/>
      <c r="E168" s="13" t="str">
        <f>IF('Logboek zegen'!$B$9="","",'Logboek zegen'!$B$9)</f>
        <v/>
      </c>
      <c r="F168" s="14"/>
      <c r="G168" s="13" t="str">
        <f>IF('Logboek zegen'!$B$10="","",'Logboek zegen'!$B$10)</f>
        <v/>
      </c>
      <c r="H168" s="14"/>
      <c r="I168" s="13" t="str">
        <f>IF('Logboek zegen'!$B$11="","",'Logboek zegen'!$B$11)</f>
        <v/>
      </c>
      <c r="J168" s="14"/>
      <c r="K168" s="13" t="str">
        <f>IF('Logboek zegen'!$B$12="","",'Logboek zegen'!$B$12)</f>
        <v/>
      </c>
      <c r="L168" s="14"/>
      <c r="M168" s="15" t="s">
        <v>98</v>
      </c>
      <c r="N168" s="114" t="str">
        <f>IF(N167="","",N167)</f>
        <v/>
      </c>
      <c r="O168" s="114" t="str">
        <f t="shared" ref="O168" si="492">IF(O167="","",O167)</f>
        <v/>
      </c>
      <c r="P168" s="114" t="str">
        <f t="shared" ref="P168" si="493">IF(P167="","",P167)</f>
        <v/>
      </c>
      <c r="Q168" s="114" t="str">
        <f t="shared" ref="Q168" si="494">IF(Q167="","",Q167)</f>
        <v/>
      </c>
      <c r="R168" s="115"/>
      <c r="S168" s="115"/>
      <c r="T168" s="116"/>
      <c r="U168" s="114" t="str">
        <f t="shared" ref="U168" si="495">IF(U167="","",U167)</f>
        <v/>
      </c>
      <c r="V168" s="17"/>
      <c r="W168" s="114" t="str">
        <f t="shared" ref="W168" si="496">IF(W167="","",W167)</f>
        <v/>
      </c>
      <c r="X168" s="114" t="str">
        <f t="shared" ref="X168" si="497">IF(X167="","",X167)</f>
        <v/>
      </c>
      <c r="Y168" s="115"/>
      <c r="Z168" s="115"/>
      <c r="AA168" s="115"/>
      <c r="AB168" s="117"/>
      <c r="AC168" s="115"/>
      <c r="AD168" s="115"/>
      <c r="AE168" s="115"/>
      <c r="AF168" s="117"/>
      <c r="AG168" s="14" t="s">
        <v>61</v>
      </c>
      <c r="AH168" s="14" t="str">
        <f>IF('Logboek zegen'!G50="","",'Logboek zegen'!G50)</f>
        <v/>
      </c>
      <c r="AI168" s="14" t="str">
        <f>IF(AG168="","",VLOOKUP(AG168,[1]codes!$F$2:$G$7,2,FALSE))</f>
        <v>fde</v>
      </c>
    </row>
    <row r="169" spans="1:35" x14ac:dyDescent="0.3">
      <c r="A169" s="13" t="str">
        <f>IF('Logboek zegen'!$B$7="","",'Logboek zegen'!$B$7)</f>
        <v/>
      </c>
      <c r="B169" s="14"/>
      <c r="C169" s="13" t="str">
        <f>IF('Logboek zegen'!$B$8="","",'Logboek zegen'!$B$8)</f>
        <v/>
      </c>
      <c r="D169" s="14"/>
      <c r="E169" s="13" t="str">
        <f>IF('Logboek zegen'!$B$9="","",'Logboek zegen'!$B$9)</f>
        <v/>
      </c>
      <c r="F169" s="14"/>
      <c r="G169" s="13" t="str">
        <f>IF('Logboek zegen'!$B$10="","",'Logboek zegen'!$B$10)</f>
        <v/>
      </c>
      <c r="H169" s="14"/>
      <c r="I169" s="13" t="str">
        <f>IF('Logboek zegen'!$B$11="","",'Logboek zegen'!$B$11)</f>
        <v/>
      </c>
      <c r="J169" s="14"/>
      <c r="K169" s="13" t="str">
        <f>IF('Logboek zegen'!$B$12="","",'Logboek zegen'!$B$12)</f>
        <v/>
      </c>
      <c r="L169" s="14"/>
      <c r="M169" s="15" t="s">
        <v>98</v>
      </c>
      <c r="N169" s="114" t="str">
        <f t="shared" ref="N169:Q169" si="498">IF(N167="","",N167)</f>
        <v/>
      </c>
      <c r="O169" s="114" t="str">
        <f t="shared" si="498"/>
        <v/>
      </c>
      <c r="P169" s="114" t="str">
        <f t="shared" si="498"/>
        <v/>
      </c>
      <c r="Q169" s="114" t="str">
        <f t="shared" si="498"/>
        <v/>
      </c>
      <c r="R169" s="115"/>
      <c r="S169" s="115"/>
      <c r="T169" s="116"/>
      <c r="U169" s="114" t="str">
        <f t="shared" ref="U169" si="499">IF(U167="","",U167)</f>
        <v/>
      </c>
      <c r="V169" s="17"/>
      <c r="W169" s="114" t="str">
        <f t="shared" ref="W169:X169" si="500">IF(W167="","",W167)</f>
        <v/>
      </c>
      <c r="X169" s="114" t="str">
        <f t="shared" si="500"/>
        <v/>
      </c>
      <c r="Y169" s="115"/>
      <c r="Z169" s="115"/>
      <c r="AA169" s="115"/>
      <c r="AB169" s="117"/>
      <c r="AC169" s="115"/>
      <c r="AD169" s="115"/>
      <c r="AE169" s="115"/>
      <c r="AF169" s="117"/>
      <c r="AG169" s="14" t="s">
        <v>62</v>
      </c>
      <c r="AH169" s="14" t="str">
        <f>IF('Logboek zegen'!H50="","",'Logboek zegen'!H50)</f>
        <v/>
      </c>
      <c r="AI169" s="14" t="str">
        <f>IF(AG169="","",VLOOKUP(AG169,[1]codes!$F$2:$G$7,2,FALSE))</f>
        <v>fro</v>
      </c>
    </row>
    <row r="170" spans="1:35" x14ac:dyDescent="0.3">
      <c r="A170" s="13" t="str">
        <f>IF('Logboek zegen'!$B$7="","",'Logboek zegen'!$B$7)</f>
        <v/>
      </c>
      <c r="B170" s="14"/>
      <c r="C170" s="13" t="str">
        <f>IF('Logboek zegen'!$B$8="","",'Logboek zegen'!$B$8)</f>
        <v/>
      </c>
      <c r="D170" s="14"/>
      <c r="E170" s="13" t="str">
        <f>IF('Logboek zegen'!$B$9="","",'Logboek zegen'!$B$9)</f>
        <v/>
      </c>
      <c r="F170" s="14"/>
      <c r="G170" s="13" t="str">
        <f>IF('Logboek zegen'!$B$10="","",'Logboek zegen'!$B$10)</f>
        <v/>
      </c>
      <c r="H170" s="14"/>
      <c r="I170" s="13" t="str">
        <f>IF('Logboek zegen'!$B$11="","",'Logboek zegen'!$B$11)</f>
        <v/>
      </c>
      <c r="J170" s="14"/>
      <c r="K170" s="13" t="str">
        <f>IF('Logboek zegen'!$B$12="","",'Logboek zegen'!$B$12)</f>
        <v/>
      </c>
      <c r="L170" s="14"/>
      <c r="M170" s="15" t="s">
        <v>98</v>
      </c>
      <c r="N170" s="114" t="str">
        <f t="shared" ref="N170:Q170" si="501">IF(N167="","",N167)</f>
        <v/>
      </c>
      <c r="O170" s="114" t="str">
        <f t="shared" si="501"/>
        <v/>
      </c>
      <c r="P170" s="114" t="str">
        <f t="shared" si="501"/>
        <v/>
      </c>
      <c r="Q170" s="114" t="str">
        <f t="shared" si="501"/>
        <v/>
      </c>
      <c r="R170" s="115"/>
      <c r="S170" s="115"/>
      <c r="T170" s="116"/>
      <c r="U170" s="114" t="str">
        <f t="shared" ref="U170" si="502">IF(U167="","",U167)</f>
        <v/>
      </c>
      <c r="V170" s="17"/>
      <c r="W170" s="114" t="str">
        <f t="shared" ref="W170:X170" si="503">IF(W167="","",W167)</f>
        <v/>
      </c>
      <c r="X170" s="114" t="str">
        <f t="shared" si="503"/>
        <v/>
      </c>
      <c r="Y170" s="115"/>
      <c r="Z170" s="115"/>
      <c r="AA170" s="115"/>
      <c r="AB170" s="117"/>
      <c r="AC170" s="115"/>
      <c r="AD170" s="115"/>
      <c r="AE170" s="115"/>
      <c r="AF170" s="117"/>
      <c r="AG170" s="14" t="s">
        <v>8</v>
      </c>
      <c r="AH170" s="14" t="str">
        <f>IF('Logboek zegen'!I50="","",'Logboek zegen'!I50)</f>
        <v/>
      </c>
      <c r="AI170" s="14" t="str">
        <f>IF(AG170="","",VLOOKUP(AG170,[1]codes!$F$2:$G$7,2,FALSE))</f>
        <v>fbm</v>
      </c>
    </row>
    <row r="171" spans="1:35" x14ac:dyDescent="0.3">
      <c r="A171" s="13" t="str">
        <f>IF('Logboek zegen'!$B$7="","",'Logboek zegen'!$B$7)</f>
        <v/>
      </c>
      <c r="B171" s="14"/>
      <c r="C171" s="13" t="str">
        <f>IF('Logboek zegen'!$B$8="","",'Logboek zegen'!$B$8)</f>
        <v/>
      </c>
      <c r="D171" s="14"/>
      <c r="E171" s="13" t="str">
        <f>IF('Logboek zegen'!$B$9="","",'Logboek zegen'!$B$9)</f>
        <v/>
      </c>
      <c r="F171" s="14"/>
      <c r="G171" s="13" t="str">
        <f>IF('Logboek zegen'!$B$10="","",'Logboek zegen'!$B$10)</f>
        <v/>
      </c>
      <c r="H171" s="14"/>
      <c r="I171" s="13" t="str">
        <f>IF('Logboek zegen'!$B$11="","",'Logboek zegen'!$B$11)</f>
        <v/>
      </c>
      <c r="J171" s="14"/>
      <c r="K171" s="13" t="str">
        <f>IF('Logboek zegen'!$B$12="","",'Logboek zegen'!$B$12)</f>
        <v/>
      </c>
      <c r="L171" s="14"/>
      <c r="M171" s="15" t="s">
        <v>98</v>
      </c>
      <c r="N171" s="114" t="str">
        <f t="shared" ref="N171:Q171" si="504">IF(N167="","",N167)</f>
        <v/>
      </c>
      <c r="O171" s="114" t="str">
        <f t="shared" si="504"/>
        <v/>
      </c>
      <c r="P171" s="114" t="str">
        <f t="shared" si="504"/>
        <v/>
      </c>
      <c r="Q171" s="114" t="str">
        <f t="shared" si="504"/>
        <v/>
      </c>
      <c r="R171" s="115"/>
      <c r="S171" s="115"/>
      <c r="T171" s="116"/>
      <c r="U171" s="114" t="str">
        <f t="shared" ref="U171" si="505">IF(U167="","",U167)</f>
        <v/>
      </c>
      <c r="V171" s="17"/>
      <c r="W171" s="114" t="str">
        <f t="shared" ref="W171:X171" si="506">IF(W167="","",W167)</f>
        <v/>
      </c>
      <c r="X171" s="114" t="str">
        <f t="shared" si="506"/>
        <v/>
      </c>
      <c r="Y171" s="115"/>
      <c r="Z171" s="115"/>
      <c r="AA171" s="115"/>
      <c r="AB171" s="117"/>
      <c r="AC171" s="115"/>
      <c r="AD171" s="115"/>
      <c r="AE171" s="115"/>
      <c r="AF171" s="117"/>
      <c r="AG171" s="14" t="s">
        <v>9</v>
      </c>
      <c r="AH171" s="14" t="str">
        <f>IF('Logboek zegen'!J50="","",'Logboek zegen'!J50)</f>
        <v/>
      </c>
      <c r="AI171" s="14" t="str">
        <f>IF(AG171="","",VLOOKUP(AG171,[1]codes!$F$2:$G$7,2,FALSE))</f>
        <v>fle</v>
      </c>
    </row>
    <row r="172" spans="1:35" x14ac:dyDescent="0.3">
      <c r="A172" s="13" t="str">
        <f>IF('Logboek zegen'!$B$7="","",'Logboek zegen'!$B$7)</f>
        <v/>
      </c>
      <c r="B172" s="14"/>
      <c r="C172" s="13" t="str">
        <f>IF('Logboek zegen'!$B$8="","",'Logboek zegen'!$B$8)</f>
        <v/>
      </c>
      <c r="D172" s="14"/>
      <c r="E172" s="13" t="str">
        <f>IF('Logboek zegen'!$B$9="","",'Logboek zegen'!$B$9)</f>
        <v/>
      </c>
      <c r="F172" s="14"/>
      <c r="G172" s="13" t="str">
        <f>IF('Logboek zegen'!$B$10="","",'Logboek zegen'!$B$10)</f>
        <v/>
      </c>
      <c r="H172" s="14"/>
      <c r="I172" s="13" t="str">
        <f>IF('Logboek zegen'!$B$11="","",'Logboek zegen'!$B$11)</f>
        <v/>
      </c>
      <c r="J172" s="14"/>
      <c r="K172" s="13" t="str">
        <f>IF('Logboek zegen'!$B$12="","",'Logboek zegen'!$B$12)</f>
        <v/>
      </c>
      <c r="L172" s="14"/>
      <c r="M172" s="15" t="s">
        <v>98</v>
      </c>
      <c r="N172" s="13" t="str">
        <f>IF('Logboek zegen'!A51="","",DAY('Logboek zegen'!A51))</f>
        <v/>
      </c>
      <c r="O172" s="13" t="str">
        <f>IF('Logboek zegen'!A51="","",MONTH('Logboek zegen'!A51))</f>
        <v/>
      </c>
      <c r="P172" s="13" t="str">
        <f>IF('Logboek zegen'!A51="","",YEAR('Logboek zegen'!A51))</f>
        <v/>
      </c>
      <c r="Q172" s="13" t="str">
        <f>IF('Logboek zegen'!B51="","",'Logboek zegen'!B51)</f>
        <v/>
      </c>
      <c r="R172" s="115"/>
      <c r="S172" s="115"/>
      <c r="T172" s="116"/>
      <c r="U172" s="14" t="str">
        <f>IF('Logboek zegen'!C51="","",'Logboek zegen'!C51)</f>
        <v/>
      </c>
      <c r="V172" s="17" t="str">
        <f>IF('Logboek staande netten'!F58="","",'Logboek staande netten'!F58)</f>
        <v/>
      </c>
      <c r="W172" s="14" t="str">
        <f>IF('Logboek zegen'!E51="","",'Logboek zegen'!E51)</f>
        <v/>
      </c>
      <c r="X172" s="14" t="str">
        <f>IF('Logboek zegen'!D51="","",'Logboek zegen'!D51)</f>
        <v/>
      </c>
      <c r="Y172" s="115"/>
      <c r="Z172" s="115"/>
      <c r="AA172" s="115"/>
      <c r="AB172" s="117"/>
      <c r="AC172" s="115"/>
      <c r="AD172" s="115"/>
      <c r="AE172" s="115"/>
      <c r="AF172" s="117"/>
      <c r="AG172" s="14" t="s">
        <v>60</v>
      </c>
      <c r="AH172" s="14" t="str">
        <f>IF('Logboek zegen'!F51="","",'Logboek zegen'!F51)</f>
        <v/>
      </c>
      <c r="AI172" s="14" t="str">
        <f>IF(AG172="","",VLOOKUP(AG172,[1]codes!$F$2:$G$7,2,FALSE))</f>
        <v>fpp</v>
      </c>
    </row>
    <row r="173" spans="1:35" x14ac:dyDescent="0.3">
      <c r="A173" s="13" t="str">
        <f>IF('Logboek zegen'!$B$7="","",'Logboek zegen'!$B$7)</f>
        <v/>
      </c>
      <c r="B173" s="14"/>
      <c r="C173" s="13" t="str">
        <f>IF('Logboek zegen'!$B$8="","",'Logboek zegen'!$B$8)</f>
        <v/>
      </c>
      <c r="D173" s="14"/>
      <c r="E173" s="13" t="str">
        <f>IF('Logboek zegen'!$B$9="","",'Logboek zegen'!$B$9)</f>
        <v/>
      </c>
      <c r="F173" s="14"/>
      <c r="G173" s="13" t="str">
        <f>IF('Logboek zegen'!$B$10="","",'Logboek zegen'!$B$10)</f>
        <v/>
      </c>
      <c r="H173" s="14"/>
      <c r="I173" s="13" t="str">
        <f>IF('Logboek zegen'!$B$11="","",'Logboek zegen'!$B$11)</f>
        <v/>
      </c>
      <c r="J173" s="14"/>
      <c r="K173" s="13" t="str">
        <f>IF('Logboek zegen'!$B$12="","",'Logboek zegen'!$B$12)</f>
        <v/>
      </c>
      <c r="L173" s="14"/>
      <c r="M173" s="15" t="s">
        <v>98</v>
      </c>
      <c r="N173" s="114" t="str">
        <f>IF(N172="","",N172)</f>
        <v/>
      </c>
      <c r="O173" s="114" t="str">
        <f t="shared" ref="O173" si="507">IF(O172="","",O172)</f>
        <v/>
      </c>
      <c r="P173" s="114" t="str">
        <f t="shared" ref="P173" si="508">IF(P172="","",P172)</f>
        <v/>
      </c>
      <c r="Q173" s="114" t="str">
        <f t="shared" ref="Q173" si="509">IF(Q172="","",Q172)</f>
        <v/>
      </c>
      <c r="R173" s="115"/>
      <c r="S173" s="115"/>
      <c r="T173" s="116"/>
      <c r="U173" s="114" t="str">
        <f t="shared" ref="U173" si="510">IF(U172="","",U172)</f>
        <v/>
      </c>
      <c r="V173" s="17"/>
      <c r="W173" s="114" t="str">
        <f t="shared" ref="W173" si="511">IF(W172="","",W172)</f>
        <v/>
      </c>
      <c r="X173" s="114" t="str">
        <f t="shared" ref="X173" si="512">IF(X172="","",X172)</f>
        <v/>
      </c>
      <c r="Y173" s="115"/>
      <c r="Z173" s="115"/>
      <c r="AA173" s="115"/>
      <c r="AB173" s="117"/>
      <c r="AC173" s="115"/>
      <c r="AD173" s="115"/>
      <c r="AE173" s="115"/>
      <c r="AF173" s="117"/>
      <c r="AG173" s="14" t="s">
        <v>61</v>
      </c>
      <c r="AH173" s="14" t="str">
        <f>IF('Logboek zegen'!G51="","",'Logboek zegen'!G51)</f>
        <v/>
      </c>
      <c r="AI173" s="14" t="str">
        <f>IF(AG173="","",VLOOKUP(AG173,[1]codes!$F$2:$G$7,2,FALSE))</f>
        <v>fde</v>
      </c>
    </row>
    <row r="174" spans="1:35" x14ac:dyDescent="0.3">
      <c r="A174" s="13" t="str">
        <f>IF('Logboek zegen'!$B$7="","",'Logboek zegen'!$B$7)</f>
        <v/>
      </c>
      <c r="B174" s="14"/>
      <c r="C174" s="13" t="str">
        <f>IF('Logboek zegen'!$B$8="","",'Logboek zegen'!$B$8)</f>
        <v/>
      </c>
      <c r="D174" s="14"/>
      <c r="E174" s="13" t="str">
        <f>IF('Logboek zegen'!$B$9="","",'Logboek zegen'!$B$9)</f>
        <v/>
      </c>
      <c r="F174" s="14"/>
      <c r="G174" s="13" t="str">
        <f>IF('Logboek zegen'!$B$10="","",'Logboek zegen'!$B$10)</f>
        <v/>
      </c>
      <c r="H174" s="14"/>
      <c r="I174" s="13" t="str">
        <f>IF('Logboek zegen'!$B$11="","",'Logboek zegen'!$B$11)</f>
        <v/>
      </c>
      <c r="J174" s="14"/>
      <c r="K174" s="13" t="str">
        <f>IF('Logboek zegen'!$B$12="","",'Logboek zegen'!$B$12)</f>
        <v/>
      </c>
      <c r="L174" s="14"/>
      <c r="M174" s="15" t="s">
        <v>98</v>
      </c>
      <c r="N174" s="114" t="str">
        <f t="shared" ref="N174:Q174" si="513">IF(N172="","",N172)</f>
        <v/>
      </c>
      <c r="O174" s="114" t="str">
        <f t="shared" si="513"/>
        <v/>
      </c>
      <c r="P174" s="114" t="str">
        <f t="shared" si="513"/>
        <v/>
      </c>
      <c r="Q174" s="114" t="str">
        <f t="shared" si="513"/>
        <v/>
      </c>
      <c r="R174" s="115"/>
      <c r="S174" s="115"/>
      <c r="T174" s="116"/>
      <c r="U174" s="114" t="str">
        <f t="shared" ref="U174" si="514">IF(U172="","",U172)</f>
        <v/>
      </c>
      <c r="V174" s="17"/>
      <c r="W174" s="114" t="str">
        <f t="shared" ref="W174:X174" si="515">IF(W172="","",W172)</f>
        <v/>
      </c>
      <c r="X174" s="114" t="str">
        <f t="shared" si="515"/>
        <v/>
      </c>
      <c r="Y174" s="115"/>
      <c r="Z174" s="115"/>
      <c r="AA174" s="115"/>
      <c r="AB174" s="117"/>
      <c r="AC174" s="115"/>
      <c r="AD174" s="115"/>
      <c r="AE174" s="115"/>
      <c r="AF174" s="117"/>
      <c r="AG174" s="14" t="s">
        <v>62</v>
      </c>
      <c r="AH174" s="14" t="str">
        <f>IF('Logboek zegen'!H51="","",'Logboek zegen'!H51)</f>
        <v/>
      </c>
      <c r="AI174" s="14" t="str">
        <f>IF(AG174="","",VLOOKUP(AG174,[1]codes!$F$2:$G$7,2,FALSE))</f>
        <v>fro</v>
      </c>
    </row>
    <row r="175" spans="1:35" x14ac:dyDescent="0.3">
      <c r="A175" s="13" t="str">
        <f>IF('Logboek zegen'!$B$7="","",'Logboek zegen'!$B$7)</f>
        <v/>
      </c>
      <c r="B175" s="14"/>
      <c r="C175" s="13" t="str">
        <f>IF('Logboek zegen'!$B$8="","",'Logboek zegen'!$B$8)</f>
        <v/>
      </c>
      <c r="D175" s="14"/>
      <c r="E175" s="13" t="str">
        <f>IF('Logboek zegen'!$B$9="","",'Logboek zegen'!$B$9)</f>
        <v/>
      </c>
      <c r="F175" s="14"/>
      <c r="G175" s="13" t="str">
        <f>IF('Logboek zegen'!$B$10="","",'Logboek zegen'!$B$10)</f>
        <v/>
      </c>
      <c r="H175" s="14"/>
      <c r="I175" s="13" t="str">
        <f>IF('Logboek zegen'!$B$11="","",'Logboek zegen'!$B$11)</f>
        <v/>
      </c>
      <c r="J175" s="14"/>
      <c r="K175" s="13" t="str">
        <f>IF('Logboek zegen'!$B$12="","",'Logboek zegen'!$B$12)</f>
        <v/>
      </c>
      <c r="L175" s="14"/>
      <c r="M175" s="15" t="s">
        <v>98</v>
      </c>
      <c r="N175" s="114" t="str">
        <f t="shared" ref="N175:Q175" si="516">IF(N172="","",N172)</f>
        <v/>
      </c>
      <c r="O175" s="114" t="str">
        <f t="shared" si="516"/>
        <v/>
      </c>
      <c r="P175" s="114" t="str">
        <f t="shared" si="516"/>
        <v/>
      </c>
      <c r="Q175" s="114" t="str">
        <f t="shared" si="516"/>
        <v/>
      </c>
      <c r="R175" s="115"/>
      <c r="S175" s="115"/>
      <c r="T175" s="116"/>
      <c r="U175" s="114" t="str">
        <f t="shared" ref="U175" si="517">IF(U172="","",U172)</f>
        <v/>
      </c>
      <c r="V175" s="17"/>
      <c r="W175" s="114" t="str">
        <f t="shared" ref="W175:X175" si="518">IF(W172="","",W172)</f>
        <v/>
      </c>
      <c r="X175" s="114" t="str">
        <f t="shared" si="518"/>
        <v/>
      </c>
      <c r="Y175" s="115"/>
      <c r="Z175" s="115"/>
      <c r="AA175" s="115"/>
      <c r="AB175" s="117"/>
      <c r="AC175" s="115"/>
      <c r="AD175" s="115"/>
      <c r="AE175" s="115"/>
      <c r="AF175" s="117"/>
      <c r="AG175" s="14" t="s">
        <v>8</v>
      </c>
      <c r="AH175" s="14" t="str">
        <f>IF('Logboek zegen'!I51="","",'Logboek zegen'!I51)</f>
        <v/>
      </c>
      <c r="AI175" s="14" t="str">
        <f>IF(AG175="","",VLOOKUP(AG175,[1]codes!$F$2:$G$7,2,FALSE))</f>
        <v>fbm</v>
      </c>
    </row>
    <row r="176" spans="1:35" x14ac:dyDescent="0.3">
      <c r="A176" s="13" t="str">
        <f>IF('Logboek zegen'!$B$7="","",'Logboek zegen'!$B$7)</f>
        <v/>
      </c>
      <c r="B176" s="14"/>
      <c r="C176" s="13" t="str">
        <f>IF('Logboek zegen'!$B$8="","",'Logboek zegen'!$B$8)</f>
        <v/>
      </c>
      <c r="D176" s="14"/>
      <c r="E176" s="13" t="str">
        <f>IF('Logboek zegen'!$B$9="","",'Logboek zegen'!$B$9)</f>
        <v/>
      </c>
      <c r="F176" s="14"/>
      <c r="G176" s="13" t="str">
        <f>IF('Logboek zegen'!$B$10="","",'Logboek zegen'!$B$10)</f>
        <v/>
      </c>
      <c r="H176" s="14"/>
      <c r="I176" s="13" t="str">
        <f>IF('Logboek zegen'!$B$11="","",'Logboek zegen'!$B$11)</f>
        <v/>
      </c>
      <c r="J176" s="14"/>
      <c r="K176" s="13" t="str">
        <f>IF('Logboek zegen'!$B$12="","",'Logboek zegen'!$B$12)</f>
        <v/>
      </c>
      <c r="L176" s="14"/>
      <c r="M176" s="15" t="s">
        <v>98</v>
      </c>
      <c r="N176" s="114" t="str">
        <f t="shared" ref="N176:Q176" si="519">IF(N172="","",N172)</f>
        <v/>
      </c>
      <c r="O176" s="114" t="str">
        <f t="shared" si="519"/>
        <v/>
      </c>
      <c r="P176" s="114" t="str">
        <f t="shared" si="519"/>
        <v/>
      </c>
      <c r="Q176" s="114" t="str">
        <f t="shared" si="519"/>
        <v/>
      </c>
      <c r="R176" s="115"/>
      <c r="S176" s="115"/>
      <c r="T176" s="116"/>
      <c r="U176" s="114" t="str">
        <f t="shared" ref="U176" si="520">IF(U172="","",U172)</f>
        <v/>
      </c>
      <c r="V176" s="17"/>
      <c r="W176" s="114" t="str">
        <f t="shared" ref="W176:X176" si="521">IF(W172="","",W172)</f>
        <v/>
      </c>
      <c r="X176" s="114" t="str">
        <f t="shared" si="521"/>
        <v/>
      </c>
      <c r="Y176" s="115"/>
      <c r="Z176" s="115"/>
      <c r="AA176" s="115"/>
      <c r="AB176" s="117"/>
      <c r="AC176" s="115"/>
      <c r="AD176" s="115"/>
      <c r="AE176" s="115"/>
      <c r="AF176" s="117"/>
      <c r="AG176" s="14" t="s">
        <v>9</v>
      </c>
      <c r="AH176" s="14" t="str">
        <f>IF('Logboek zegen'!J51="","",'Logboek zegen'!J51)</f>
        <v/>
      </c>
      <c r="AI176" s="14" t="str">
        <f>IF(AG176="","",VLOOKUP(AG176,[1]codes!$F$2:$G$7,2,FALSE))</f>
        <v>fle</v>
      </c>
    </row>
    <row r="177" spans="1:35" x14ac:dyDescent="0.3">
      <c r="A177" s="13" t="str">
        <f>IF('Logboek zegen'!$B$7="","",'Logboek zegen'!$B$7)</f>
        <v/>
      </c>
      <c r="B177" s="14"/>
      <c r="C177" s="13" t="str">
        <f>IF('Logboek zegen'!$B$8="","",'Logboek zegen'!$B$8)</f>
        <v/>
      </c>
      <c r="D177" s="14"/>
      <c r="E177" s="13" t="str">
        <f>IF('Logboek zegen'!$B$9="","",'Logboek zegen'!$B$9)</f>
        <v/>
      </c>
      <c r="F177" s="14"/>
      <c r="G177" s="13" t="str">
        <f>IF('Logboek zegen'!$B$10="","",'Logboek zegen'!$B$10)</f>
        <v/>
      </c>
      <c r="H177" s="14"/>
      <c r="I177" s="13" t="str">
        <f>IF('Logboek zegen'!$B$11="","",'Logboek zegen'!$B$11)</f>
        <v/>
      </c>
      <c r="J177" s="14"/>
      <c r="K177" s="13" t="str">
        <f>IF('Logboek zegen'!$B$12="","",'Logboek zegen'!$B$12)</f>
        <v/>
      </c>
      <c r="L177" s="14"/>
      <c r="M177" s="15" t="s">
        <v>98</v>
      </c>
      <c r="N177" s="13" t="str">
        <f>IF('Logboek zegen'!A52="","",DAY('Logboek zegen'!A52))</f>
        <v/>
      </c>
      <c r="O177" s="13" t="str">
        <f>IF('Logboek zegen'!A52="","",MONTH('Logboek zegen'!A52))</f>
        <v/>
      </c>
      <c r="P177" s="13" t="str">
        <f>IF('Logboek zegen'!A52="","",YEAR('Logboek zegen'!A52))</f>
        <v/>
      </c>
      <c r="Q177" s="13" t="str">
        <f>IF('Logboek zegen'!B52="","",'Logboek zegen'!B52)</f>
        <v/>
      </c>
      <c r="R177" s="115"/>
      <c r="S177" s="115"/>
      <c r="T177" s="116"/>
      <c r="U177" s="14" t="str">
        <f>IF('Logboek zegen'!C52="","",'Logboek zegen'!C52)</f>
        <v/>
      </c>
      <c r="V177" s="17" t="str">
        <f>IF('Logboek staande netten'!F59="","",'Logboek staande netten'!F59)</f>
        <v/>
      </c>
      <c r="W177" s="14" t="str">
        <f>IF('Logboek zegen'!E52="","",'Logboek zegen'!E52)</f>
        <v/>
      </c>
      <c r="X177" s="14" t="str">
        <f>IF('Logboek zegen'!D52="","",'Logboek zegen'!D52)</f>
        <v/>
      </c>
      <c r="Y177" s="115"/>
      <c r="Z177" s="115"/>
      <c r="AA177" s="115"/>
      <c r="AB177" s="117"/>
      <c r="AC177" s="115"/>
      <c r="AD177" s="115"/>
      <c r="AE177" s="115"/>
      <c r="AF177" s="117"/>
      <c r="AG177" s="14" t="s">
        <v>60</v>
      </c>
      <c r="AH177" s="14" t="str">
        <f>IF('Logboek zegen'!F52="","",'Logboek zegen'!F52)</f>
        <v/>
      </c>
      <c r="AI177" s="14" t="str">
        <f>IF(AG177="","",VLOOKUP(AG177,[1]codes!$F$2:$G$7,2,FALSE))</f>
        <v>fpp</v>
      </c>
    </row>
    <row r="178" spans="1:35" x14ac:dyDescent="0.3">
      <c r="A178" s="13" t="str">
        <f>IF('Logboek zegen'!$B$7="","",'Logboek zegen'!$B$7)</f>
        <v/>
      </c>
      <c r="B178" s="14"/>
      <c r="C178" s="13" t="str">
        <f>IF('Logboek zegen'!$B$8="","",'Logboek zegen'!$B$8)</f>
        <v/>
      </c>
      <c r="D178" s="14"/>
      <c r="E178" s="13" t="str">
        <f>IF('Logboek zegen'!$B$9="","",'Logboek zegen'!$B$9)</f>
        <v/>
      </c>
      <c r="F178" s="14"/>
      <c r="G178" s="13" t="str">
        <f>IF('Logboek zegen'!$B$10="","",'Logboek zegen'!$B$10)</f>
        <v/>
      </c>
      <c r="H178" s="14"/>
      <c r="I178" s="13" t="str">
        <f>IF('Logboek zegen'!$B$11="","",'Logboek zegen'!$B$11)</f>
        <v/>
      </c>
      <c r="J178" s="14"/>
      <c r="K178" s="13" t="str">
        <f>IF('Logboek zegen'!$B$12="","",'Logboek zegen'!$B$12)</f>
        <v/>
      </c>
      <c r="L178" s="14"/>
      <c r="M178" s="15" t="s">
        <v>98</v>
      </c>
      <c r="N178" s="114" t="str">
        <f>IF(N177="","",N177)</f>
        <v/>
      </c>
      <c r="O178" s="114" t="str">
        <f t="shared" ref="O178" si="522">IF(O177="","",O177)</f>
        <v/>
      </c>
      <c r="P178" s="114" t="str">
        <f t="shared" ref="P178" si="523">IF(P177="","",P177)</f>
        <v/>
      </c>
      <c r="Q178" s="114" t="str">
        <f t="shared" ref="Q178" si="524">IF(Q177="","",Q177)</f>
        <v/>
      </c>
      <c r="R178" s="115"/>
      <c r="S178" s="115"/>
      <c r="T178" s="116"/>
      <c r="U178" s="114" t="str">
        <f t="shared" ref="U178" si="525">IF(U177="","",U177)</f>
        <v/>
      </c>
      <c r="V178" s="17"/>
      <c r="W178" s="114" t="str">
        <f t="shared" ref="W178" si="526">IF(W177="","",W177)</f>
        <v/>
      </c>
      <c r="X178" s="114" t="str">
        <f t="shared" ref="X178" si="527">IF(X177="","",X177)</f>
        <v/>
      </c>
      <c r="Y178" s="115"/>
      <c r="Z178" s="115"/>
      <c r="AA178" s="115"/>
      <c r="AB178" s="117"/>
      <c r="AC178" s="115"/>
      <c r="AD178" s="115"/>
      <c r="AE178" s="115"/>
      <c r="AF178" s="117"/>
      <c r="AG178" s="14" t="s">
        <v>61</v>
      </c>
      <c r="AH178" s="14" t="str">
        <f>IF('Logboek zegen'!G52="","",'Logboek zegen'!G52)</f>
        <v/>
      </c>
      <c r="AI178" s="14" t="str">
        <f>IF(AG178="","",VLOOKUP(AG178,[1]codes!$F$2:$G$7,2,FALSE))</f>
        <v>fde</v>
      </c>
    </row>
    <row r="179" spans="1:35" x14ac:dyDescent="0.3">
      <c r="A179" s="13" t="str">
        <f>IF('Logboek zegen'!$B$7="","",'Logboek zegen'!$B$7)</f>
        <v/>
      </c>
      <c r="B179" s="14"/>
      <c r="C179" s="13" t="str">
        <f>IF('Logboek zegen'!$B$8="","",'Logboek zegen'!$B$8)</f>
        <v/>
      </c>
      <c r="D179" s="14"/>
      <c r="E179" s="13" t="str">
        <f>IF('Logboek zegen'!$B$9="","",'Logboek zegen'!$B$9)</f>
        <v/>
      </c>
      <c r="F179" s="14"/>
      <c r="G179" s="13" t="str">
        <f>IF('Logboek zegen'!$B$10="","",'Logboek zegen'!$B$10)</f>
        <v/>
      </c>
      <c r="H179" s="14"/>
      <c r="I179" s="13" t="str">
        <f>IF('Logboek zegen'!$B$11="","",'Logboek zegen'!$B$11)</f>
        <v/>
      </c>
      <c r="J179" s="14"/>
      <c r="K179" s="13" t="str">
        <f>IF('Logboek zegen'!$B$12="","",'Logboek zegen'!$B$12)</f>
        <v/>
      </c>
      <c r="L179" s="14"/>
      <c r="M179" s="15" t="s">
        <v>98</v>
      </c>
      <c r="N179" s="114" t="str">
        <f t="shared" ref="N179:Q179" si="528">IF(N177="","",N177)</f>
        <v/>
      </c>
      <c r="O179" s="114" t="str">
        <f t="shared" si="528"/>
        <v/>
      </c>
      <c r="P179" s="114" t="str">
        <f t="shared" si="528"/>
        <v/>
      </c>
      <c r="Q179" s="114" t="str">
        <f t="shared" si="528"/>
        <v/>
      </c>
      <c r="R179" s="115"/>
      <c r="S179" s="115"/>
      <c r="T179" s="116"/>
      <c r="U179" s="114" t="str">
        <f t="shared" ref="U179" si="529">IF(U177="","",U177)</f>
        <v/>
      </c>
      <c r="V179" s="17"/>
      <c r="W179" s="114" t="str">
        <f t="shared" ref="W179:X179" si="530">IF(W177="","",W177)</f>
        <v/>
      </c>
      <c r="X179" s="114" t="str">
        <f t="shared" si="530"/>
        <v/>
      </c>
      <c r="Y179" s="115"/>
      <c r="Z179" s="115"/>
      <c r="AA179" s="115"/>
      <c r="AB179" s="117"/>
      <c r="AC179" s="115"/>
      <c r="AD179" s="115"/>
      <c r="AE179" s="115"/>
      <c r="AF179" s="117"/>
      <c r="AG179" s="14" t="s">
        <v>62</v>
      </c>
      <c r="AH179" s="14" t="str">
        <f>IF('Logboek zegen'!H52="","",'Logboek zegen'!H52)</f>
        <v/>
      </c>
      <c r="AI179" s="14" t="str">
        <f>IF(AG179="","",VLOOKUP(AG179,[1]codes!$F$2:$G$7,2,FALSE))</f>
        <v>fro</v>
      </c>
    </row>
    <row r="180" spans="1:35" x14ac:dyDescent="0.3">
      <c r="A180" s="13" t="str">
        <f>IF('Logboek zegen'!$B$7="","",'Logboek zegen'!$B$7)</f>
        <v/>
      </c>
      <c r="B180" s="14"/>
      <c r="C180" s="13" t="str">
        <f>IF('Logboek zegen'!$B$8="","",'Logboek zegen'!$B$8)</f>
        <v/>
      </c>
      <c r="D180" s="14"/>
      <c r="E180" s="13" t="str">
        <f>IF('Logboek zegen'!$B$9="","",'Logboek zegen'!$B$9)</f>
        <v/>
      </c>
      <c r="F180" s="14"/>
      <c r="G180" s="13" t="str">
        <f>IF('Logboek zegen'!$B$10="","",'Logboek zegen'!$B$10)</f>
        <v/>
      </c>
      <c r="H180" s="14"/>
      <c r="I180" s="13" t="str">
        <f>IF('Logboek zegen'!$B$11="","",'Logboek zegen'!$B$11)</f>
        <v/>
      </c>
      <c r="J180" s="14"/>
      <c r="K180" s="13" t="str">
        <f>IF('Logboek zegen'!$B$12="","",'Logboek zegen'!$B$12)</f>
        <v/>
      </c>
      <c r="L180" s="14"/>
      <c r="M180" s="15" t="s">
        <v>98</v>
      </c>
      <c r="N180" s="114" t="str">
        <f t="shared" ref="N180:Q180" si="531">IF(N177="","",N177)</f>
        <v/>
      </c>
      <c r="O180" s="114" t="str">
        <f t="shared" si="531"/>
        <v/>
      </c>
      <c r="P180" s="114" t="str">
        <f t="shared" si="531"/>
        <v/>
      </c>
      <c r="Q180" s="114" t="str">
        <f t="shared" si="531"/>
        <v/>
      </c>
      <c r="R180" s="115"/>
      <c r="S180" s="115"/>
      <c r="T180" s="116"/>
      <c r="U180" s="114" t="str">
        <f t="shared" ref="U180" si="532">IF(U177="","",U177)</f>
        <v/>
      </c>
      <c r="V180" s="17"/>
      <c r="W180" s="114" t="str">
        <f t="shared" ref="W180:X180" si="533">IF(W177="","",W177)</f>
        <v/>
      </c>
      <c r="X180" s="114" t="str">
        <f t="shared" si="533"/>
        <v/>
      </c>
      <c r="Y180" s="115"/>
      <c r="Z180" s="115"/>
      <c r="AA180" s="115"/>
      <c r="AB180" s="117"/>
      <c r="AC180" s="115"/>
      <c r="AD180" s="115"/>
      <c r="AE180" s="115"/>
      <c r="AF180" s="117"/>
      <c r="AG180" s="14" t="s">
        <v>8</v>
      </c>
      <c r="AH180" s="14" t="str">
        <f>IF('Logboek zegen'!I52="","",'Logboek zegen'!I52)</f>
        <v/>
      </c>
      <c r="AI180" s="14" t="str">
        <f>IF(AG180="","",VLOOKUP(AG180,[1]codes!$F$2:$G$7,2,FALSE))</f>
        <v>fbm</v>
      </c>
    </row>
    <row r="181" spans="1:35" x14ac:dyDescent="0.3">
      <c r="A181" s="13" t="str">
        <f>IF('Logboek zegen'!$B$7="","",'Logboek zegen'!$B$7)</f>
        <v/>
      </c>
      <c r="B181" s="14"/>
      <c r="C181" s="13" t="str">
        <f>IF('Logboek zegen'!$B$8="","",'Logboek zegen'!$B$8)</f>
        <v/>
      </c>
      <c r="D181" s="14"/>
      <c r="E181" s="13" t="str">
        <f>IF('Logboek zegen'!$B$9="","",'Logboek zegen'!$B$9)</f>
        <v/>
      </c>
      <c r="F181" s="14"/>
      <c r="G181" s="13" t="str">
        <f>IF('Logboek zegen'!$B$10="","",'Logboek zegen'!$B$10)</f>
        <v/>
      </c>
      <c r="H181" s="14"/>
      <c r="I181" s="13" t="str">
        <f>IF('Logboek zegen'!$B$11="","",'Logboek zegen'!$B$11)</f>
        <v/>
      </c>
      <c r="J181" s="14"/>
      <c r="K181" s="13" t="str">
        <f>IF('Logboek zegen'!$B$12="","",'Logboek zegen'!$B$12)</f>
        <v/>
      </c>
      <c r="L181" s="14"/>
      <c r="M181" s="15" t="s">
        <v>98</v>
      </c>
      <c r="N181" s="114" t="str">
        <f t="shared" ref="N181:Q181" si="534">IF(N177="","",N177)</f>
        <v/>
      </c>
      <c r="O181" s="114" t="str">
        <f t="shared" si="534"/>
        <v/>
      </c>
      <c r="P181" s="114" t="str">
        <f t="shared" si="534"/>
        <v/>
      </c>
      <c r="Q181" s="114" t="str">
        <f t="shared" si="534"/>
        <v/>
      </c>
      <c r="R181" s="115"/>
      <c r="S181" s="115"/>
      <c r="T181" s="116"/>
      <c r="U181" s="114" t="str">
        <f t="shared" ref="U181" si="535">IF(U177="","",U177)</f>
        <v/>
      </c>
      <c r="V181" s="17"/>
      <c r="W181" s="114" t="str">
        <f t="shared" ref="W181:X181" si="536">IF(W177="","",W177)</f>
        <v/>
      </c>
      <c r="X181" s="114" t="str">
        <f t="shared" si="536"/>
        <v/>
      </c>
      <c r="Y181" s="115"/>
      <c r="Z181" s="115"/>
      <c r="AA181" s="115"/>
      <c r="AB181" s="117"/>
      <c r="AC181" s="115"/>
      <c r="AD181" s="115"/>
      <c r="AE181" s="115"/>
      <c r="AF181" s="117"/>
      <c r="AG181" s="14" t="s">
        <v>9</v>
      </c>
      <c r="AH181" s="14" t="str">
        <f>IF('Logboek zegen'!J52="","",'Logboek zegen'!J52)</f>
        <v/>
      </c>
      <c r="AI181" s="14" t="str">
        <f>IF(AG181="","",VLOOKUP(AG181,[1]codes!$F$2:$G$7,2,FALSE))</f>
        <v>fle</v>
      </c>
    </row>
    <row r="182" spans="1:35" x14ac:dyDescent="0.3">
      <c r="A182" s="13" t="str">
        <f>IF('Logboek zegen'!$B$7="","",'Logboek zegen'!$B$7)</f>
        <v/>
      </c>
      <c r="B182" s="14"/>
      <c r="C182" s="13" t="str">
        <f>IF('Logboek zegen'!$B$8="","",'Logboek zegen'!$B$8)</f>
        <v/>
      </c>
      <c r="D182" s="14"/>
      <c r="E182" s="13" t="str">
        <f>IF('Logboek zegen'!$B$9="","",'Logboek zegen'!$B$9)</f>
        <v/>
      </c>
      <c r="F182" s="14"/>
      <c r="G182" s="13" t="str">
        <f>IF('Logboek zegen'!$B$10="","",'Logboek zegen'!$B$10)</f>
        <v/>
      </c>
      <c r="H182" s="14"/>
      <c r="I182" s="13" t="str">
        <f>IF('Logboek zegen'!$B$11="","",'Logboek zegen'!$B$11)</f>
        <v/>
      </c>
      <c r="J182" s="14"/>
      <c r="K182" s="13" t="str">
        <f>IF('Logboek zegen'!$B$12="","",'Logboek zegen'!$B$12)</f>
        <v/>
      </c>
      <c r="L182" s="14"/>
      <c r="M182" s="15" t="s">
        <v>98</v>
      </c>
      <c r="N182" s="13" t="str">
        <f>IF('Logboek zegen'!A53="","",DAY('Logboek zegen'!A53))</f>
        <v/>
      </c>
      <c r="O182" s="13" t="str">
        <f>IF('Logboek zegen'!A53="","",MONTH('Logboek zegen'!A53))</f>
        <v/>
      </c>
      <c r="P182" s="13" t="str">
        <f>IF('Logboek zegen'!A53="","",YEAR('Logboek zegen'!A53))</f>
        <v/>
      </c>
      <c r="Q182" s="13" t="str">
        <f>IF('Logboek zegen'!B53="","",'Logboek zegen'!B53)</f>
        <v/>
      </c>
      <c r="R182" s="115"/>
      <c r="S182" s="115"/>
      <c r="T182" s="116"/>
      <c r="U182" s="14" t="str">
        <f>IF('Logboek zegen'!C53="","",'Logboek zegen'!C53)</f>
        <v/>
      </c>
      <c r="V182" s="17" t="str">
        <f>IF('Logboek staande netten'!F60="","",'Logboek staande netten'!F60)</f>
        <v/>
      </c>
      <c r="W182" s="14" t="str">
        <f>IF('Logboek zegen'!E53="","",'Logboek zegen'!E53)</f>
        <v/>
      </c>
      <c r="X182" s="14" t="str">
        <f>IF('Logboek zegen'!D53="","",'Logboek zegen'!D53)</f>
        <v/>
      </c>
      <c r="Y182" s="115"/>
      <c r="Z182" s="115"/>
      <c r="AA182" s="115"/>
      <c r="AB182" s="117"/>
      <c r="AC182" s="115"/>
      <c r="AD182" s="115"/>
      <c r="AE182" s="115"/>
      <c r="AF182" s="117"/>
      <c r="AG182" s="14" t="s">
        <v>60</v>
      </c>
      <c r="AH182" s="14" t="str">
        <f>IF('Logboek zegen'!F53="","",'Logboek zegen'!F53)</f>
        <v/>
      </c>
      <c r="AI182" s="14" t="str">
        <f>IF(AG182="","",VLOOKUP(AG182,[1]codes!$F$2:$G$7,2,FALSE))</f>
        <v>fpp</v>
      </c>
    </row>
    <row r="183" spans="1:35" x14ac:dyDescent="0.3">
      <c r="A183" s="13" t="str">
        <f>IF('Logboek zegen'!$B$7="","",'Logboek zegen'!$B$7)</f>
        <v/>
      </c>
      <c r="B183" s="14"/>
      <c r="C183" s="13" t="str">
        <f>IF('Logboek zegen'!$B$8="","",'Logboek zegen'!$B$8)</f>
        <v/>
      </c>
      <c r="D183" s="14"/>
      <c r="E183" s="13" t="str">
        <f>IF('Logboek zegen'!$B$9="","",'Logboek zegen'!$B$9)</f>
        <v/>
      </c>
      <c r="F183" s="14"/>
      <c r="G183" s="13" t="str">
        <f>IF('Logboek zegen'!$B$10="","",'Logboek zegen'!$B$10)</f>
        <v/>
      </c>
      <c r="H183" s="14"/>
      <c r="I183" s="13" t="str">
        <f>IF('Logboek zegen'!$B$11="","",'Logboek zegen'!$B$11)</f>
        <v/>
      </c>
      <c r="J183" s="14"/>
      <c r="K183" s="13" t="str">
        <f>IF('Logboek zegen'!$B$12="","",'Logboek zegen'!$B$12)</f>
        <v/>
      </c>
      <c r="L183" s="14"/>
      <c r="M183" s="15" t="s">
        <v>98</v>
      </c>
      <c r="N183" s="114" t="str">
        <f>IF(N182="","",N182)</f>
        <v/>
      </c>
      <c r="O183" s="114" t="str">
        <f t="shared" ref="O183" si="537">IF(O182="","",O182)</f>
        <v/>
      </c>
      <c r="P183" s="114" t="str">
        <f t="shared" ref="P183" si="538">IF(P182="","",P182)</f>
        <v/>
      </c>
      <c r="Q183" s="114" t="str">
        <f t="shared" ref="Q183" si="539">IF(Q182="","",Q182)</f>
        <v/>
      </c>
      <c r="R183" s="115"/>
      <c r="S183" s="115"/>
      <c r="T183" s="116"/>
      <c r="U183" s="114" t="str">
        <f t="shared" ref="U183" si="540">IF(U182="","",U182)</f>
        <v/>
      </c>
      <c r="V183" s="17"/>
      <c r="W183" s="114" t="str">
        <f t="shared" ref="W183" si="541">IF(W182="","",W182)</f>
        <v/>
      </c>
      <c r="X183" s="114" t="str">
        <f t="shared" ref="X183" si="542">IF(X182="","",X182)</f>
        <v/>
      </c>
      <c r="Y183" s="115"/>
      <c r="Z183" s="115"/>
      <c r="AA183" s="115"/>
      <c r="AB183" s="117"/>
      <c r="AC183" s="115"/>
      <c r="AD183" s="115"/>
      <c r="AE183" s="115"/>
      <c r="AF183" s="117"/>
      <c r="AG183" s="14" t="s">
        <v>61</v>
      </c>
      <c r="AH183" s="14" t="str">
        <f>IF('Logboek zegen'!G53="","",'Logboek zegen'!G53)</f>
        <v/>
      </c>
      <c r="AI183" s="14" t="str">
        <f>IF(AG183="","",VLOOKUP(AG183,[1]codes!$F$2:$G$7,2,FALSE))</f>
        <v>fde</v>
      </c>
    </row>
    <row r="184" spans="1:35" x14ac:dyDescent="0.3">
      <c r="A184" s="13" t="str">
        <f>IF('Logboek zegen'!$B$7="","",'Logboek zegen'!$B$7)</f>
        <v/>
      </c>
      <c r="B184" s="14"/>
      <c r="C184" s="13" t="str">
        <f>IF('Logboek zegen'!$B$8="","",'Logboek zegen'!$B$8)</f>
        <v/>
      </c>
      <c r="D184" s="14"/>
      <c r="E184" s="13" t="str">
        <f>IF('Logboek zegen'!$B$9="","",'Logboek zegen'!$B$9)</f>
        <v/>
      </c>
      <c r="F184" s="14"/>
      <c r="G184" s="13" t="str">
        <f>IF('Logboek zegen'!$B$10="","",'Logboek zegen'!$B$10)</f>
        <v/>
      </c>
      <c r="H184" s="14"/>
      <c r="I184" s="13" t="str">
        <f>IF('Logboek zegen'!$B$11="","",'Logboek zegen'!$B$11)</f>
        <v/>
      </c>
      <c r="J184" s="14"/>
      <c r="K184" s="13" t="str">
        <f>IF('Logboek zegen'!$B$12="","",'Logboek zegen'!$B$12)</f>
        <v/>
      </c>
      <c r="L184" s="14"/>
      <c r="M184" s="15" t="s">
        <v>98</v>
      </c>
      <c r="N184" s="114" t="str">
        <f t="shared" ref="N184:Q184" si="543">IF(N182="","",N182)</f>
        <v/>
      </c>
      <c r="O184" s="114" t="str">
        <f t="shared" si="543"/>
        <v/>
      </c>
      <c r="P184" s="114" t="str">
        <f t="shared" si="543"/>
        <v/>
      </c>
      <c r="Q184" s="114" t="str">
        <f t="shared" si="543"/>
        <v/>
      </c>
      <c r="R184" s="115"/>
      <c r="S184" s="115"/>
      <c r="T184" s="116"/>
      <c r="U184" s="114" t="str">
        <f t="shared" ref="U184" si="544">IF(U182="","",U182)</f>
        <v/>
      </c>
      <c r="V184" s="17"/>
      <c r="W184" s="114" t="str">
        <f t="shared" ref="W184:X184" si="545">IF(W182="","",W182)</f>
        <v/>
      </c>
      <c r="X184" s="114" t="str">
        <f t="shared" si="545"/>
        <v/>
      </c>
      <c r="Y184" s="115"/>
      <c r="Z184" s="115"/>
      <c r="AA184" s="115"/>
      <c r="AB184" s="117"/>
      <c r="AC184" s="115"/>
      <c r="AD184" s="115"/>
      <c r="AE184" s="115"/>
      <c r="AF184" s="117"/>
      <c r="AG184" s="14" t="s">
        <v>62</v>
      </c>
      <c r="AH184" s="14" t="str">
        <f>IF('Logboek zegen'!H53="","",'Logboek zegen'!H53)</f>
        <v/>
      </c>
      <c r="AI184" s="14" t="str">
        <f>IF(AG184="","",VLOOKUP(AG184,[1]codes!$F$2:$G$7,2,FALSE))</f>
        <v>fro</v>
      </c>
    </row>
    <row r="185" spans="1:35" x14ac:dyDescent="0.3">
      <c r="A185" s="13" t="str">
        <f>IF('Logboek zegen'!$B$7="","",'Logboek zegen'!$B$7)</f>
        <v/>
      </c>
      <c r="B185" s="14"/>
      <c r="C185" s="13" t="str">
        <f>IF('Logboek zegen'!$B$8="","",'Logboek zegen'!$B$8)</f>
        <v/>
      </c>
      <c r="D185" s="14"/>
      <c r="E185" s="13" t="str">
        <f>IF('Logboek zegen'!$B$9="","",'Logboek zegen'!$B$9)</f>
        <v/>
      </c>
      <c r="F185" s="14"/>
      <c r="G185" s="13" t="str">
        <f>IF('Logboek zegen'!$B$10="","",'Logboek zegen'!$B$10)</f>
        <v/>
      </c>
      <c r="H185" s="14"/>
      <c r="I185" s="13" t="str">
        <f>IF('Logboek zegen'!$B$11="","",'Logboek zegen'!$B$11)</f>
        <v/>
      </c>
      <c r="J185" s="14"/>
      <c r="K185" s="13" t="str">
        <f>IF('Logboek zegen'!$B$12="","",'Logboek zegen'!$B$12)</f>
        <v/>
      </c>
      <c r="L185" s="14"/>
      <c r="M185" s="15" t="s">
        <v>98</v>
      </c>
      <c r="N185" s="114" t="str">
        <f t="shared" ref="N185:Q185" si="546">IF(N182="","",N182)</f>
        <v/>
      </c>
      <c r="O185" s="114" t="str">
        <f t="shared" si="546"/>
        <v/>
      </c>
      <c r="P185" s="114" t="str">
        <f t="shared" si="546"/>
        <v/>
      </c>
      <c r="Q185" s="114" t="str">
        <f t="shared" si="546"/>
        <v/>
      </c>
      <c r="R185" s="115"/>
      <c r="S185" s="115"/>
      <c r="T185" s="116"/>
      <c r="U185" s="114" t="str">
        <f t="shared" ref="U185" si="547">IF(U182="","",U182)</f>
        <v/>
      </c>
      <c r="V185" s="17"/>
      <c r="W185" s="114" t="str">
        <f t="shared" ref="W185:X185" si="548">IF(W182="","",W182)</f>
        <v/>
      </c>
      <c r="X185" s="114" t="str">
        <f t="shared" si="548"/>
        <v/>
      </c>
      <c r="Y185" s="115"/>
      <c r="Z185" s="115"/>
      <c r="AA185" s="115"/>
      <c r="AB185" s="117"/>
      <c r="AC185" s="115"/>
      <c r="AD185" s="115"/>
      <c r="AE185" s="115"/>
      <c r="AF185" s="117"/>
      <c r="AG185" s="14" t="s">
        <v>8</v>
      </c>
      <c r="AH185" s="14" t="str">
        <f>IF('Logboek zegen'!I53="","",'Logboek zegen'!I53)</f>
        <v/>
      </c>
      <c r="AI185" s="14" t="str">
        <f>IF(AG185="","",VLOOKUP(AG185,[1]codes!$F$2:$G$7,2,FALSE))</f>
        <v>fbm</v>
      </c>
    </row>
    <row r="186" spans="1:35" x14ac:dyDescent="0.3">
      <c r="A186" s="13" t="str">
        <f>IF('Logboek zegen'!$B$7="","",'Logboek zegen'!$B$7)</f>
        <v/>
      </c>
      <c r="B186" s="14"/>
      <c r="C186" s="13" t="str">
        <f>IF('Logboek zegen'!$B$8="","",'Logboek zegen'!$B$8)</f>
        <v/>
      </c>
      <c r="D186" s="14"/>
      <c r="E186" s="13" t="str">
        <f>IF('Logboek zegen'!$B$9="","",'Logboek zegen'!$B$9)</f>
        <v/>
      </c>
      <c r="F186" s="14"/>
      <c r="G186" s="13" t="str">
        <f>IF('Logboek zegen'!$B$10="","",'Logboek zegen'!$B$10)</f>
        <v/>
      </c>
      <c r="H186" s="14"/>
      <c r="I186" s="13" t="str">
        <f>IF('Logboek zegen'!$B$11="","",'Logboek zegen'!$B$11)</f>
        <v/>
      </c>
      <c r="J186" s="14"/>
      <c r="K186" s="13" t="str">
        <f>IF('Logboek zegen'!$B$12="","",'Logboek zegen'!$B$12)</f>
        <v/>
      </c>
      <c r="L186" s="14"/>
      <c r="M186" s="15" t="s">
        <v>98</v>
      </c>
      <c r="N186" s="114" t="str">
        <f t="shared" ref="N186:Q186" si="549">IF(N182="","",N182)</f>
        <v/>
      </c>
      <c r="O186" s="114" t="str">
        <f t="shared" si="549"/>
        <v/>
      </c>
      <c r="P186" s="114" t="str">
        <f t="shared" si="549"/>
        <v/>
      </c>
      <c r="Q186" s="114" t="str">
        <f t="shared" si="549"/>
        <v/>
      </c>
      <c r="R186" s="115"/>
      <c r="S186" s="115"/>
      <c r="T186" s="116"/>
      <c r="U186" s="114" t="str">
        <f t="shared" ref="U186" si="550">IF(U182="","",U182)</f>
        <v/>
      </c>
      <c r="V186" s="17"/>
      <c r="W186" s="114" t="str">
        <f t="shared" ref="W186:X186" si="551">IF(W182="","",W182)</f>
        <v/>
      </c>
      <c r="X186" s="114" t="str">
        <f t="shared" si="551"/>
        <v/>
      </c>
      <c r="Y186" s="115"/>
      <c r="Z186" s="115"/>
      <c r="AA186" s="115"/>
      <c r="AB186" s="117"/>
      <c r="AC186" s="115"/>
      <c r="AD186" s="115"/>
      <c r="AE186" s="115"/>
      <c r="AF186" s="117"/>
      <c r="AG186" s="14" t="s">
        <v>9</v>
      </c>
      <c r="AH186" s="14" t="str">
        <f>IF('Logboek zegen'!J53="","",'Logboek zegen'!J53)</f>
        <v/>
      </c>
      <c r="AI186" s="14" t="str">
        <f>IF(AG186="","",VLOOKUP(AG186,[1]codes!$F$2:$G$7,2,FALSE))</f>
        <v>fle</v>
      </c>
    </row>
    <row r="187" spans="1:35" x14ac:dyDescent="0.3">
      <c r="A187" s="13" t="str">
        <f>IF('Logboek zegen'!$B$7="","",'Logboek zegen'!$B$7)</f>
        <v/>
      </c>
      <c r="B187" s="14"/>
      <c r="C187" s="13" t="str">
        <f>IF('Logboek zegen'!$B$8="","",'Logboek zegen'!$B$8)</f>
        <v/>
      </c>
      <c r="D187" s="14"/>
      <c r="E187" s="13" t="str">
        <f>IF('Logboek zegen'!$B$9="","",'Logboek zegen'!$B$9)</f>
        <v/>
      </c>
      <c r="F187" s="14"/>
      <c r="G187" s="13" t="str">
        <f>IF('Logboek zegen'!$B$10="","",'Logboek zegen'!$B$10)</f>
        <v/>
      </c>
      <c r="H187" s="14"/>
      <c r="I187" s="13" t="str">
        <f>IF('Logboek zegen'!$B$11="","",'Logboek zegen'!$B$11)</f>
        <v/>
      </c>
      <c r="J187" s="14"/>
      <c r="K187" s="13" t="str">
        <f>IF('Logboek zegen'!$B$12="","",'Logboek zegen'!$B$12)</f>
        <v/>
      </c>
      <c r="L187" s="14"/>
      <c r="M187" s="15" t="s">
        <v>98</v>
      </c>
      <c r="N187" s="13" t="str">
        <f>IF('Logboek zegen'!A54="","",DAY('Logboek zegen'!A54))</f>
        <v/>
      </c>
      <c r="O187" s="13" t="str">
        <f>IF('Logboek zegen'!A54="","",MONTH('Logboek zegen'!A54))</f>
        <v/>
      </c>
      <c r="P187" s="13" t="str">
        <f>IF('Logboek zegen'!A54="","",YEAR('Logboek zegen'!A54))</f>
        <v/>
      </c>
      <c r="Q187" s="13" t="str">
        <f>IF('Logboek zegen'!B54="","",'Logboek zegen'!B54)</f>
        <v/>
      </c>
      <c r="R187" s="115"/>
      <c r="S187" s="115"/>
      <c r="T187" s="116"/>
      <c r="U187" s="14" t="str">
        <f>IF('Logboek zegen'!C54="","",'Logboek zegen'!C54)</f>
        <v/>
      </c>
      <c r="V187" s="17" t="str">
        <f>IF('Logboek staande netten'!F61="","",'Logboek staande netten'!F61)</f>
        <v/>
      </c>
      <c r="W187" s="14" t="str">
        <f>IF('Logboek zegen'!E54="","",'Logboek zegen'!E54)</f>
        <v/>
      </c>
      <c r="X187" s="14" t="str">
        <f>IF('Logboek zegen'!D54="","",'Logboek zegen'!D54)</f>
        <v/>
      </c>
      <c r="Y187" s="115"/>
      <c r="Z187" s="115"/>
      <c r="AA187" s="115"/>
      <c r="AB187" s="117"/>
      <c r="AC187" s="115"/>
      <c r="AD187" s="115"/>
      <c r="AE187" s="115"/>
      <c r="AF187" s="117"/>
      <c r="AG187" s="14" t="s">
        <v>60</v>
      </c>
      <c r="AH187" s="14" t="str">
        <f>IF('Logboek zegen'!F54="","",'Logboek zegen'!F54)</f>
        <v/>
      </c>
      <c r="AI187" s="14" t="str">
        <f>IF(AG187="","",VLOOKUP(AG187,[1]codes!$F$2:$G$7,2,FALSE))</f>
        <v>fpp</v>
      </c>
    </row>
    <row r="188" spans="1:35" x14ac:dyDescent="0.3">
      <c r="A188" s="13" t="str">
        <f>IF('Logboek zegen'!$B$7="","",'Logboek zegen'!$B$7)</f>
        <v/>
      </c>
      <c r="B188" s="14"/>
      <c r="C188" s="13" t="str">
        <f>IF('Logboek zegen'!$B$8="","",'Logboek zegen'!$B$8)</f>
        <v/>
      </c>
      <c r="D188" s="14"/>
      <c r="E188" s="13" t="str">
        <f>IF('Logboek zegen'!$B$9="","",'Logboek zegen'!$B$9)</f>
        <v/>
      </c>
      <c r="F188" s="14"/>
      <c r="G188" s="13" t="str">
        <f>IF('Logboek zegen'!$B$10="","",'Logboek zegen'!$B$10)</f>
        <v/>
      </c>
      <c r="H188" s="14"/>
      <c r="I188" s="13" t="str">
        <f>IF('Logboek zegen'!$B$11="","",'Logboek zegen'!$B$11)</f>
        <v/>
      </c>
      <c r="J188" s="14"/>
      <c r="K188" s="13" t="str">
        <f>IF('Logboek zegen'!$B$12="","",'Logboek zegen'!$B$12)</f>
        <v/>
      </c>
      <c r="L188" s="14"/>
      <c r="M188" s="15" t="s">
        <v>98</v>
      </c>
      <c r="N188" s="114" t="str">
        <f>IF(N187="","",N187)</f>
        <v/>
      </c>
      <c r="O188" s="114" t="str">
        <f t="shared" ref="O188" si="552">IF(O187="","",O187)</f>
        <v/>
      </c>
      <c r="P188" s="114" t="str">
        <f t="shared" ref="P188" si="553">IF(P187="","",P187)</f>
        <v/>
      </c>
      <c r="Q188" s="114" t="str">
        <f t="shared" ref="Q188" si="554">IF(Q187="","",Q187)</f>
        <v/>
      </c>
      <c r="R188" s="115"/>
      <c r="S188" s="115"/>
      <c r="T188" s="116"/>
      <c r="U188" s="114" t="str">
        <f t="shared" ref="U188" si="555">IF(U187="","",U187)</f>
        <v/>
      </c>
      <c r="V188" s="17"/>
      <c r="W188" s="114" t="str">
        <f t="shared" ref="W188" si="556">IF(W187="","",W187)</f>
        <v/>
      </c>
      <c r="X188" s="114" t="str">
        <f t="shared" ref="X188" si="557">IF(X187="","",X187)</f>
        <v/>
      </c>
      <c r="Y188" s="115"/>
      <c r="Z188" s="115"/>
      <c r="AA188" s="115"/>
      <c r="AB188" s="117"/>
      <c r="AC188" s="115"/>
      <c r="AD188" s="115"/>
      <c r="AE188" s="115"/>
      <c r="AF188" s="117"/>
      <c r="AG188" s="14" t="s">
        <v>61</v>
      </c>
      <c r="AH188" s="14" t="str">
        <f>IF('Logboek zegen'!G54="","",'Logboek zegen'!G54)</f>
        <v/>
      </c>
      <c r="AI188" s="14" t="str">
        <f>IF(AG188="","",VLOOKUP(AG188,[1]codes!$F$2:$G$7,2,FALSE))</f>
        <v>fde</v>
      </c>
    </row>
    <row r="189" spans="1:35" x14ac:dyDescent="0.3">
      <c r="A189" s="13" t="str">
        <f>IF('Logboek zegen'!$B$7="","",'Logboek zegen'!$B$7)</f>
        <v/>
      </c>
      <c r="B189" s="14"/>
      <c r="C189" s="13" t="str">
        <f>IF('Logboek zegen'!$B$8="","",'Logboek zegen'!$B$8)</f>
        <v/>
      </c>
      <c r="D189" s="14"/>
      <c r="E189" s="13" t="str">
        <f>IF('Logboek zegen'!$B$9="","",'Logboek zegen'!$B$9)</f>
        <v/>
      </c>
      <c r="F189" s="14"/>
      <c r="G189" s="13" t="str">
        <f>IF('Logboek zegen'!$B$10="","",'Logboek zegen'!$B$10)</f>
        <v/>
      </c>
      <c r="H189" s="14"/>
      <c r="I189" s="13" t="str">
        <f>IF('Logboek zegen'!$B$11="","",'Logboek zegen'!$B$11)</f>
        <v/>
      </c>
      <c r="J189" s="14"/>
      <c r="K189" s="13" t="str">
        <f>IF('Logboek zegen'!$B$12="","",'Logboek zegen'!$B$12)</f>
        <v/>
      </c>
      <c r="L189" s="14"/>
      <c r="M189" s="15" t="s">
        <v>98</v>
      </c>
      <c r="N189" s="114" t="str">
        <f t="shared" ref="N189:Q189" si="558">IF(N187="","",N187)</f>
        <v/>
      </c>
      <c r="O189" s="114" t="str">
        <f t="shared" si="558"/>
        <v/>
      </c>
      <c r="P189" s="114" t="str">
        <f t="shared" si="558"/>
        <v/>
      </c>
      <c r="Q189" s="114" t="str">
        <f t="shared" si="558"/>
        <v/>
      </c>
      <c r="R189" s="115"/>
      <c r="S189" s="115"/>
      <c r="T189" s="116"/>
      <c r="U189" s="114" t="str">
        <f t="shared" ref="U189" si="559">IF(U187="","",U187)</f>
        <v/>
      </c>
      <c r="V189" s="17"/>
      <c r="W189" s="114" t="str">
        <f t="shared" ref="W189:X189" si="560">IF(W187="","",W187)</f>
        <v/>
      </c>
      <c r="X189" s="114" t="str">
        <f t="shared" si="560"/>
        <v/>
      </c>
      <c r="Y189" s="115"/>
      <c r="Z189" s="115"/>
      <c r="AA189" s="115"/>
      <c r="AB189" s="117"/>
      <c r="AC189" s="115"/>
      <c r="AD189" s="115"/>
      <c r="AE189" s="115"/>
      <c r="AF189" s="117"/>
      <c r="AG189" s="14" t="s">
        <v>62</v>
      </c>
      <c r="AH189" s="14" t="str">
        <f>IF('Logboek zegen'!H54="","",'Logboek zegen'!H54)</f>
        <v/>
      </c>
      <c r="AI189" s="14" t="str">
        <f>IF(AG189="","",VLOOKUP(AG189,[1]codes!$F$2:$G$7,2,FALSE))</f>
        <v>fro</v>
      </c>
    </row>
    <row r="190" spans="1:35" x14ac:dyDescent="0.3">
      <c r="A190" s="13" t="str">
        <f>IF('Logboek zegen'!$B$7="","",'Logboek zegen'!$B$7)</f>
        <v/>
      </c>
      <c r="B190" s="14"/>
      <c r="C190" s="13" t="str">
        <f>IF('Logboek zegen'!$B$8="","",'Logboek zegen'!$B$8)</f>
        <v/>
      </c>
      <c r="D190" s="14"/>
      <c r="E190" s="13" t="str">
        <f>IF('Logboek zegen'!$B$9="","",'Logboek zegen'!$B$9)</f>
        <v/>
      </c>
      <c r="F190" s="14"/>
      <c r="G190" s="13" t="str">
        <f>IF('Logboek zegen'!$B$10="","",'Logboek zegen'!$B$10)</f>
        <v/>
      </c>
      <c r="H190" s="14"/>
      <c r="I190" s="13" t="str">
        <f>IF('Logboek zegen'!$B$11="","",'Logboek zegen'!$B$11)</f>
        <v/>
      </c>
      <c r="J190" s="14"/>
      <c r="K190" s="13" t="str">
        <f>IF('Logboek zegen'!$B$12="","",'Logboek zegen'!$B$12)</f>
        <v/>
      </c>
      <c r="L190" s="14"/>
      <c r="M190" s="15" t="s">
        <v>98</v>
      </c>
      <c r="N190" s="114" t="str">
        <f t="shared" ref="N190:Q190" si="561">IF(N187="","",N187)</f>
        <v/>
      </c>
      <c r="O190" s="114" t="str">
        <f t="shared" si="561"/>
        <v/>
      </c>
      <c r="P190" s="114" t="str">
        <f t="shared" si="561"/>
        <v/>
      </c>
      <c r="Q190" s="114" t="str">
        <f t="shared" si="561"/>
        <v/>
      </c>
      <c r="R190" s="115"/>
      <c r="S190" s="115"/>
      <c r="T190" s="116"/>
      <c r="U190" s="114" t="str">
        <f t="shared" ref="U190" si="562">IF(U187="","",U187)</f>
        <v/>
      </c>
      <c r="V190" s="17"/>
      <c r="W190" s="114" t="str">
        <f t="shared" ref="W190:X190" si="563">IF(W187="","",W187)</f>
        <v/>
      </c>
      <c r="X190" s="114" t="str">
        <f t="shared" si="563"/>
        <v/>
      </c>
      <c r="Y190" s="115"/>
      <c r="Z190" s="115"/>
      <c r="AA190" s="115"/>
      <c r="AB190" s="117"/>
      <c r="AC190" s="115"/>
      <c r="AD190" s="115"/>
      <c r="AE190" s="115"/>
      <c r="AF190" s="117"/>
      <c r="AG190" s="14" t="s">
        <v>8</v>
      </c>
      <c r="AH190" s="14" t="str">
        <f>IF('Logboek zegen'!I54="","",'Logboek zegen'!I54)</f>
        <v/>
      </c>
      <c r="AI190" s="14" t="str">
        <f>IF(AG190="","",VLOOKUP(AG190,[1]codes!$F$2:$G$7,2,FALSE))</f>
        <v>fbm</v>
      </c>
    </row>
    <row r="191" spans="1:35" x14ac:dyDescent="0.3">
      <c r="A191" s="13" t="str">
        <f>IF('Logboek zegen'!$B$7="","",'Logboek zegen'!$B$7)</f>
        <v/>
      </c>
      <c r="B191" s="14"/>
      <c r="C191" s="13" t="str">
        <f>IF('Logboek zegen'!$B$8="","",'Logboek zegen'!$B$8)</f>
        <v/>
      </c>
      <c r="D191" s="14"/>
      <c r="E191" s="13" t="str">
        <f>IF('Logboek zegen'!$B$9="","",'Logboek zegen'!$B$9)</f>
        <v/>
      </c>
      <c r="F191" s="14"/>
      <c r="G191" s="13" t="str">
        <f>IF('Logboek zegen'!$B$10="","",'Logboek zegen'!$B$10)</f>
        <v/>
      </c>
      <c r="H191" s="14"/>
      <c r="I191" s="13" t="str">
        <f>IF('Logboek zegen'!$B$11="","",'Logboek zegen'!$B$11)</f>
        <v/>
      </c>
      <c r="J191" s="14"/>
      <c r="K191" s="13" t="str">
        <f>IF('Logboek zegen'!$B$12="","",'Logboek zegen'!$B$12)</f>
        <v/>
      </c>
      <c r="L191" s="14"/>
      <c r="M191" s="15" t="s">
        <v>98</v>
      </c>
      <c r="N191" s="114" t="str">
        <f t="shared" ref="N191:Q191" si="564">IF(N187="","",N187)</f>
        <v/>
      </c>
      <c r="O191" s="114" t="str">
        <f t="shared" si="564"/>
        <v/>
      </c>
      <c r="P191" s="114" t="str">
        <f t="shared" si="564"/>
        <v/>
      </c>
      <c r="Q191" s="114" t="str">
        <f t="shared" si="564"/>
        <v/>
      </c>
      <c r="R191" s="115"/>
      <c r="S191" s="115"/>
      <c r="T191" s="116"/>
      <c r="U191" s="114" t="str">
        <f t="shared" ref="U191" si="565">IF(U187="","",U187)</f>
        <v/>
      </c>
      <c r="V191" s="17"/>
      <c r="W191" s="114" t="str">
        <f t="shared" ref="W191:X191" si="566">IF(W187="","",W187)</f>
        <v/>
      </c>
      <c r="X191" s="114" t="str">
        <f t="shared" si="566"/>
        <v/>
      </c>
      <c r="Y191" s="115"/>
      <c r="Z191" s="115"/>
      <c r="AA191" s="115"/>
      <c r="AB191" s="117"/>
      <c r="AC191" s="115"/>
      <c r="AD191" s="115"/>
      <c r="AE191" s="115"/>
      <c r="AF191" s="117"/>
      <c r="AG191" s="14" t="s">
        <v>9</v>
      </c>
      <c r="AH191" s="14" t="str">
        <f>IF('Logboek zegen'!J54="","",'Logboek zegen'!J54)</f>
        <v/>
      </c>
      <c r="AI191" s="14" t="str">
        <f>IF(AG191="","",VLOOKUP(AG191,[1]codes!$F$2:$G$7,2,FALSE))</f>
        <v>fle</v>
      </c>
    </row>
    <row r="192" spans="1:35" x14ac:dyDescent="0.3">
      <c r="A192" s="13" t="str">
        <f>IF('Logboek zegen'!$B$7="","",'Logboek zegen'!$B$7)</f>
        <v/>
      </c>
      <c r="B192" s="14"/>
      <c r="C192" s="13" t="str">
        <f>IF('Logboek zegen'!$B$8="","",'Logboek zegen'!$B$8)</f>
        <v/>
      </c>
      <c r="D192" s="14"/>
      <c r="E192" s="13" t="str">
        <f>IF('Logboek zegen'!$B$9="","",'Logboek zegen'!$B$9)</f>
        <v/>
      </c>
      <c r="F192" s="14"/>
      <c r="G192" s="13" t="str">
        <f>IF('Logboek zegen'!$B$10="","",'Logboek zegen'!$B$10)</f>
        <v/>
      </c>
      <c r="H192" s="14"/>
      <c r="I192" s="13" t="str">
        <f>IF('Logboek zegen'!$B$11="","",'Logboek zegen'!$B$11)</f>
        <v/>
      </c>
      <c r="J192" s="14"/>
      <c r="K192" s="13" t="str">
        <f>IF('Logboek zegen'!$B$12="","",'Logboek zegen'!$B$12)</f>
        <v/>
      </c>
      <c r="L192" s="14"/>
      <c r="M192" s="15" t="s">
        <v>98</v>
      </c>
      <c r="N192" s="13" t="str">
        <f>IF('Logboek zegen'!A55="","",DAY('Logboek zegen'!A55))</f>
        <v/>
      </c>
      <c r="O192" s="13" t="str">
        <f>IF('Logboek zegen'!A55="","",MONTH('Logboek zegen'!A55))</f>
        <v/>
      </c>
      <c r="P192" s="13" t="str">
        <f>IF('Logboek zegen'!A55="","",YEAR('Logboek zegen'!A55))</f>
        <v/>
      </c>
      <c r="Q192" s="13" t="str">
        <f>IF('Logboek zegen'!B55="","",'Logboek zegen'!B55)</f>
        <v/>
      </c>
      <c r="R192" s="115"/>
      <c r="S192" s="115"/>
      <c r="T192" s="116"/>
      <c r="U192" s="14" t="str">
        <f>IF('Logboek zegen'!C55="","",'Logboek zegen'!C55)</f>
        <v/>
      </c>
      <c r="V192" s="17" t="str">
        <f>IF('Logboek staande netten'!F62="","",'Logboek staande netten'!F62)</f>
        <v/>
      </c>
      <c r="W192" s="14" t="str">
        <f>IF('Logboek zegen'!E55="","",'Logboek zegen'!E55)</f>
        <v/>
      </c>
      <c r="X192" s="14" t="str">
        <f>IF('Logboek zegen'!D55="","",'Logboek zegen'!D55)</f>
        <v/>
      </c>
      <c r="Y192" s="115"/>
      <c r="Z192" s="115"/>
      <c r="AA192" s="115"/>
      <c r="AB192" s="117"/>
      <c r="AC192" s="115"/>
      <c r="AD192" s="115"/>
      <c r="AE192" s="115"/>
      <c r="AF192" s="117"/>
      <c r="AG192" s="14" t="s">
        <v>60</v>
      </c>
      <c r="AH192" s="14" t="str">
        <f>IF('Logboek zegen'!F55="","",'Logboek zegen'!F55)</f>
        <v/>
      </c>
      <c r="AI192" s="14" t="str">
        <f>IF(AG192="","",VLOOKUP(AG192,[1]codes!$F$2:$G$7,2,FALSE))</f>
        <v>fpp</v>
      </c>
    </row>
    <row r="193" spans="1:35" x14ac:dyDescent="0.3">
      <c r="A193" s="13" t="str">
        <f>IF('Logboek zegen'!$B$7="","",'Logboek zegen'!$B$7)</f>
        <v/>
      </c>
      <c r="B193" s="14"/>
      <c r="C193" s="13" t="str">
        <f>IF('Logboek zegen'!$B$8="","",'Logboek zegen'!$B$8)</f>
        <v/>
      </c>
      <c r="D193" s="14"/>
      <c r="E193" s="13" t="str">
        <f>IF('Logboek zegen'!$B$9="","",'Logboek zegen'!$B$9)</f>
        <v/>
      </c>
      <c r="F193" s="14"/>
      <c r="G193" s="13" t="str">
        <f>IF('Logboek zegen'!$B$10="","",'Logboek zegen'!$B$10)</f>
        <v/>
      </c>
      <c r="H193" s="14"/>
      <c r="I193" s="13" t="str">
        <f>IF('Logboek zegen'!$B$11="","",'Logboek zegen'!$B$11)</f>
        <v/>
      </c>
      <c r="J193" s="14"/>
      <c r="K193" s="13" t="str">
        <f>IF('Logboek zegen'!$B$12="","",'Logboek zegen'!$B$12)</f>
        <v/>
      </c>
      <c r="L193" s="14"/>
      <c r="M193" s="15" t="s">
        <v>98</v>
      </c>
      <c r="N193" s="114" t="str">
        <f>IF(N192="","",N192)</f>
        <v/>
      </c>
      <c r="O193" s="114" t="str">
        <f t="shared" ref="O193" si="567">IF(O192="","",O192)</f>
        <v/>
      </c>
      <c r="P193" s="114" t="str">
        <f t="shared" ref="P193" si="568">IF(P192="","",P192)</f>
        <v/>
      </c>
      <c r="Q193" s="114" t="str">
        <f t="shared" ref="Q193" si="569">IF(Q192="","",Q192)</f>
        <v/>
      </c>
      <c r="R193" s="115"/>
      <c r="S193" s="115"/>
      <c r="T193" s="116"/>
      <c r="U193" s="114" t="str">
        <f t="shared" ref="U193" si="570">IF(U192="","",U192)</f>
        <v/>
      </c>
      <c r="V193" s="17"/>
      <c r="W193" s="114" t="str">
        <f t="shared" ref="W193" si="571">IF(W192="","",W192)</f>
        <v/>
      </c>
      <c r="X193" s="114" t="str">
        <f t="shared" ref="X193" si="572">IF(X192="","",X192)</f>
        <v/>
      </c>
      <c r="Y193" s="115"/>
      <c r="Z193" s="115"/>
      <c r="AA193" s="115"/>
      <c r="AB193" s="117"/>
      <c r="AC193" s="115"/>
      <c r="AD193" s="115"/>
      <c r="AE193" s="115"/>
      <c r="AF193" s="117"/>
      <c r="AG193" s="14" t="s">
        <v>61</v>
      </c>
      <c r="AH193" s="14" t="str">
        <f>IF('Logboek zegen'!G55="","",'Logboek zegen'!G55)</f>
        <v/>
      </c>
      <c r="AI193" s="14" t="str">
        <f>IF(AG193="","",VLOOKUP(AG193,[1]codes!$F$2:$G$7,2,FALSE))</f>
        <v>fde</v>
      </c>
    </row>
    <row r="194" spans="1:35" x14ac:dyDescent="0.3">
      <c r="A194" s="13" t="str">
        <f>IF('Logboek zegen'!$B$7="","",'Logboek zegen'!$B$7)</f>
        <v/>
      </c>
      <c r="B194" s="14"/>
      <c r="C194" s="13" t="str">
        <f>IF('Logboek zegen'!$B$8="","",'Logboek zegen'!$B$8)</f>
        <v/>
      </c>
      <c r="D194" s="14"/>
      <c r="E194" s="13" t="str">
        <f>IF('Logboek zegen'!$B$9="","",'Logboek zegen'!$B$9)</f>
        <v/>
      </c>
      <c r="F194" s="14"/>
      <c r="G194" s="13" t="str">
        <f>IF('Logboek zegen'!$B$10="","",'Logboek zegen'!$B$10)</f>
        <v/>
      </c>
      <c r="H194" s="14"/>
      <c r="I194" s="13" t="str">
        <f>IF('Logboek zegen'!$B$11="","",'Logboek zegen'!$B$11)</f>
        <v/>
      </c>
      <c r="J194" s="14"/>
      <c r="K194" s="13" t="str">
        <f>IF('Logboek zegen'!$B$12="","",'Logboek zegen'!$B$12)</f>
        <v/>
      </c>
      <c r="L194" s="14"/>
      <c r="M194" s="15" t="s">
        <v>98</v>
      </c>
      <c r="N194" s="114" t="str">
        <f t="shared" ref="N194:Q194" si="573">IF(N192="","",N192)</f>
        <v/>
      </c>
      <c r="O194" s="114" t="str">
        <f t="shared" si="573"/>
        <v/>
      </c>
      <c r="P194" s="114" t="str">
        <f t="shared" si="573"/>
        <v/>
      </c>
      <c r="Q194" s="114" t="str">
        <f t="shared" si="573"/>
        <v/>
      </c>
      <c r="R194" s="115"/>
      <c r="S194" s="115"/>
      <c r="T194" s="116"/>
      <c r="U194" s="114" t="str">
        <f t="shared" ref="U194" si="574">IF(U192="","",U192)</f>
        <v/>
      </c>
      <c r="V194" s="17"/>
      <c r="W194" s="114" t="str">
        <f t="shared" ref="W194:X194" si="575">IF(W192="","",W192)</f>
        <v/>
      </c>
      <c r="X194" s="114" t="str">
        <f t="shared" si="575"/>
        <v/>
      </c>
      <c r="Y194" s="115"/>
      <c r="Z194" s="115"/>
      <c r="AA194" s="115"/>
      <c r="AB194" s="117"/>
      <c r="AC194" s="115"/>
      <c r="AD194" s="115"/>
      <c r="AE194" s="115"/>
      <c r="AF194" s="117"/>
      <c r="AG194" s="14" t="s">
        <v>62</v>
      </c>
      <c r="AH194" s="14" t="str">
        <f>IF('Logboek zegen'!H55="","",'Logboek zegen'!H55)</f>
        <v/>
      </c>
      <c r="AI194" s="14" t="str">
        <f>IF(AG194="","",VLOOKUP(AG194,[1]codes!$F$2:$G$7,2,FALSE))</f>
        <v>fro</v>
      </c>
    </row>
    <row r="195" spans="1:35" x14ac:dyDescent="0.3">
      <c r="A195" s="13" t="str">
        <f>IF('Logboek zegen'!$B$7="","",'Logboek zegen'!$B$7)</f>
        <v/>
      </c>
      <c r="B195" s="14"/>
      <c r="C195" s="13" t="str">
        <f>IF('Logboek zegen'!$B$8="","",'Logboek zegen'!$B$8)</f>
        <v/>
      </c>
      <c r="D195" s="14"/>
      <c r="E195" s="13" t="str">
        <f>IF('Logboek zegen'!$B$9="","",'Logboek zegen'!$B$9)</f>
        <v/>
      </c>
      <c r="F195" s="14"/>
      <c r="G195" s="13" t="str">
        <f>IF('Logboek zegen'!$B$10="","",'Logboek zegen'!$B$10)</f>
        <v/>
      </c>
      <c r="H195" s="14"/>
      <c r="I195" s="13" t="str">
        <f>IF('Logboek zegen'!$B$11="","",'Logboek zegen'!$B$11)</f>
        <v/>
      </c>
      <c r="J195" s="14"/>
      <c r="K195" s="13" t="str">
        <f>IF('Logboek zegen'!$B$12="","",'Logboek zegen'!$B$12)</f>
        <v/>
      </c>
      <c r="L195" s="14"/>
      <c r="M195" s="15" t="s">
        <v>98</v>
      </c>
      <c r="N195" s="114" t="str">
        <f t="shared" ref="N195:Q195" si="576">IF(N192="","",N192)</f>
        <v/>
      </c>
      <c r="O195" s="114" t="str">
        <f t="shared" si="576"/>
        <v/>
      </c>
      <c r="P195" s="114" t="str">
        <f t="shared" si="576"/>
        <v/>
      </c>
      <c r="Q195" s="114" t="str">
        <f t="shared" si="576"/>
        <v/>
      </c>
      <c r="R195" s="115"/>
      <c r="S195" s="115"/>
      <c r="T195" s="116"/>
      <c r="U195" s="114" t="str">
        <f t="shared" ref="U195" si="577">IF(U192="","",U192)</f>
        <v/>
      </c>
      <c r="V195" s="17"/>
      <c r="W195" s="114" t="str">
        <f t="shared" ref="W195:X195" si="578">IF(W192="","",W192)</f>
        <v/>
      </c>
      <c r="X195" s="114" t="str">
        <f t="shared" si="578"/>
        <v/>
      </c>
      <c r="Y195" s="115"/>
      <c r="Z195" s="115"/>
      <c r="AA195" s="115"/>
      <c r="AB195" s="117"/>
      <c r="AC195" s="115"/>
      <c r="AD195" s="115"/>
      <c r="AE195" s="115"/>
      <c r="AF195" s="117"/>
      <c r="AG195" s="14" t="s">
        <v>8</v>
      </c>
      <c r="AH195" s="14" t="str">
        <f>IF('Logboek zegen'!I55="","",'Logboek zegen'!I55)</f>
        <v/>
      </c>
      <c r="AI195" s="14" t="str">
        <f>IF(AG195="","",VLOOKUP(AG195,[1]codes!$F$2:$G$7,2,FALSE))</f>
        <v>fbm</v>
      </c>
    </row>
    <row r="196" spans="1:35" x14ac:dyDescent="0.3">
      <c r="A196" s="13" t="str">
        <f>IF('Logboek zegen'!$B$7="","",'Logboek zegen'!$B$7)</f>
        <v/>
      </c>
      <c r="B196" s="14"/>
      <c r="C196" s="13" t="str">
        <f>IF('Logboek zegen'!$B$8="","",'Logboek zegen'!$B$8)</f>
        <v/>
      </c>
      <c r="D196" s="14"/>
      <c r="E196" s="13" t="str">
        <f>IF('Logboek zegen'!$B$9="","",'Logboek zegen'!$B$9)</f>
        <v/>
      </c>
      <c r="F196" s="14"/>
      <c r="G196" s="13" t="str">
        <f>IF('Logboek zegen'!$B$10="","",'Logboek zegen'!$B$10)</f>
        <v/>
      </c>
      <c r="H196" s="14"/>
      <c r="I196" s="13" t="str">
        <f>IF('Logboek zegen'!$B$11="","",'Logboek zegen'!$B$11)</f>
        <v/>
      </c>
      <c r="J196" s="14"/>
      <c r="K196" s="13" t="str">
        <f>IF('Logboek zegen'!$B$12="","",'Logboek zegen'!$B$12)</f>
        <v/>
      </c>
      <c r="L196" s="14"/>
      <c r="M196" s="15" t="s">
        <v>98</v>
      </c>
      <c r="N196" s="114" t="str">
        <f t="shared" ref="N196:Q196" si="579">IF(N192="","",N192)</f>
        <v/>
      </c>
      <c r="O196" s="114" t="str">
        <f t="shared" si="579"/>
        <v/>
      </c>
      <c r="P196" s="114" t="str">
        <f t="shared" si="579"/>
        <v/>
      </c>
      <c r="Q196" s="114" t="str">
        <f t="shared" si="579"/>
        <v/>
      </c>
      <c r="R196" s="115"/>
      <c r="S196" s="115"/>
      <c r="T196" s="116"/>
      <c r="U196" s="114" t="str">
        <f t="shared" ref="U196" si="580">IF(U192="","",U192)</f>
        <v/>
      </c>
      <c r="V196" s="17"/>
      <c r="W196" s="114" t="str">
        <f t="shared" ref="W196:X196" si="581">IF(W192="","",W192)</f>
        <v/>
      </c>
      <c r="X196" s="114" t="str">
        <f t="shared" si="581"/>
        <v/>
      </c>
      <c r="Y196" s="115"/>
      <c r="Z196" s="115"/>
      <c r="AA196" s="115"/>
      <c r="AB196" s="117"/>
      <c r="AC196" s="115"/>
      <c r="AD196" s="115"/>
      <c r="AE196" s="115"/>
      <c r="AF196" s="117"/>
      <c r="AG196" s="14" t="s">
        <v>9</v>
      </c>
      <c r="AH196" s="14" t="str">
        <f>IF('Logboek zegen'!J55="","",'Logboek zegen'!J55)</f>
        <v/>
      </c>
      <c r="AI196" s="14" t="str">
        <f>IF(AG196="","",VLOOKUP(AG196,[1]codes!$F$2:$G$7,2,FALSE))</f>
        <v>fle</v>
      </c>
    </row>
    <row r="197" spans="1:35" x14ac:dyDescent="0.3">
      <c r="A197" s="13" t="str">
        <f>IF('Logboek zegen'!$B$7="","",'Logboek zegen'!$B$7)</f>
        <v/>
      </c>
      <c r="B197" s="14"/>
      <c r="C197" s="13" t="str">
        <f>IF('Logboek zegen'!$B$8="","",'Logboek zegen'!$B$8)</f>
        <v/>
      </c>
      <c r="D197" s="14"/>
      <c r="E197" s="13" t="str">
        <f>IF('Logboek zegen'!$B$9="","",'Logboek zegen'!$B$9)</f>
        <v/>
      </c>
      <c r="F197" s="14"/>
      <c r="G197" s="13" t="str">
        <f>IF('Logboek zegen'!$B$10="","",'Logboek zegen'!$B$10)</f>
        <v/>
      </c>
      <c r="H197" s="14"/>
      <c r="I197" s="13" t="str">
        <f>IF('Logboek zegen'!$B$11="","",'Logboek zegen'!$B$11)</f>
        <v/>
      </c>
      <c r="J197" s="14"/>
      <c r="K197" s="13" t="str">
        <f>IF('Logboek zegen'!$B$12="","",'Logboek zegen'!$B$12)</f>
        <v/>
      </c>
      <c r="L197" s="14"/>
      <c r="M197" s="15" t="s">
        <v>98</v>
      </c>
      <c r="N197" s="13" t="str">
        <f>IF('Logboek zegen'!A56="","",DAY('Logboek zegen'!A56))</f>
        <v/>
      </c>
      <c r="O197" s="13" t="str">
        <f>IF('Logboek zegen'!A56="","",MONTH('Logboek zegen'!A56))</f>
        <v/>
      </c>
      <c r="P197" s="13" t="str">
        <f>IF('Logboek zegen'!A56="","",YEAR('Logboek zegen'!A56))</f>
        <v/>
      </c>
      <c r="Q197" s="13" t="str">
        <f>IF('Logboek zegen'!B56="","",'Logboek zegen'!B56)</f>
        <v/>
      </c>
      <c r="R197" s="115"/>
      <c r="S197" s="115"/>
      <c r="T197" s="116"/>
      <c r="U197" s="14" t="str">
        <f>IF('Logboek zegen'!C56="","",'Logboek zegen'!C56)</f>
        <v/>
      </c>
      <c r="V197" s="17" t="str">
        <f>IF('Logboek staande netten'!F64="","",'Logboek staande netten'!F64)</f>
        <v/>
      </c>
      <c r="W197" s="14" t="str">
        <f>IF('Logboek zegen'!E56="","",'Logboek zegen'!E56)</f>
        <v/>
      </c>
      <c r="X197" s="14" t="str">
        <f>IF('Logboek zegen'!D56="","",'Logboek zegen'!D56)</f>
        <v/>
      </c>
      <c r="Y197" s="115"/>
      <c r="Z197" s="115"/>
      <c r="AA197" s="115"/>
      <c r="AB197" s="117"/>
      <c r="AC197" s="115"/>
      <c r="AD197" s="115"/>
      <c r="AE197" s="115"/>
      <c r="AF197" s="117"/>
      <c r="AG197" s="14" t="s">
        <v>60</v>
      </c>
      <c r="AH197" s="14" t="str">
        <f>IF('Logboek zegen'!F56="","",'Logboek zegen'!F56)</f>
        <v/>
      </c>
      <c r="AI197" s="14" t="str">
        <f>IF(AG197="","",VLOOKUP(AG197,[1]codes!$F$2:$G$7,2,FALSE))</f>
        <v>fpp</v>
      </c>
    </row>
    <row r="198" spans="1:35" x14ac:dyDescent="0.3">
      <c r="A198" s="13" t="str">
        <f>IF('Logboek zegen'!$B$7="","",'Logboek zegen'!$B$7)</f>
        <v/>
      </c>
      <c r="B198" s="14"/>
      <c r="C198" s="13" t="str">
        <f>IF('Logboek zegen'!$B$8="","",'Logboek zegen'!$B$8)</f>
        <v/>
      </c>
      <c r="D198" s="14"/>
      <c r="E198" s="13" t="str">
        <f>IF('Logboek zegen'!$B$9="","",'Logboek zegen'!$B$9)</f>
        <v/>
      </c>
      <c r="F198" s="14"/>
      <c r="G198" s="13" t="str">
        <f>IF('Logboek zegen'!$B$10="","",'Logboek zegen'!$B$10)</f>
        <v/>
      </c>
      <c r="H198" s="14"/>
      <c r="I198" s="13" t="str">
        <f>IF('Logboek zegen'!$B$11="","",'Logboek zegen'!$B$11)</f>
        <v/>
      </c>
      <c r="J198" s="14"/>
      <c r="K198" s="13" t="str">
        <f>IF('Logboek zegen'!$B$12="","",'Logboek zegen'!$B$12)</f>
        <v/>
      </c>
      <c r="L198" s="14"/>
      <c r="M198" s="15" t="s">
        <v>98</v>
      </c>
      <c r="N198" s="114" t="str">
        <f>IF(N197="","",N197)</f>
        <v/>
      </c>
      <c r="O198" s="114" t="str">
        <f t="shared" ref="O198" si="582">IF(O197="","",O197)</f>
        <v/>
      </c>
      <c r="P198" s="114" t="str">
        <f t="shared" ref="P198" si="583">IF(P197="","",P197)</f>
        <v/>
      </c>
      <c r="Q198" s="114" t="str">
        <f t="shared" ref="Q198" si="584">IF(Q197="","",Q197)</f>
        <v/>
      </c>
      <c r="R198" s="115"/>
      <c r="S198" s="115"/>
      <c r="T198" s="116"/>
      <c r="U198" s="114" t="str">
        <f t="shared" ref="U198" si="585">IF(U197="","",U197)</f>
        <v/>
      </c>
      <c r="V198" s="17"/>
      <c r="W198" s="114" t="str">
        <f t="shared" ref="W198" si="586">IF(W197="","",W197)</f>
        <v/>
      </c>
      <c r="X198" s="114" t="str">
        <f t="shared" ref="X198" si="587">IF(X197="","",X197)</f>
        <v/>
      </c>
      <c r="Y198" s="115"/>
      <c r="Z198" s="115"/>
      <c r="AA198" s="115"/>
      <c r="AB198" s="117"/>
      <c r="AC198" s="115"/>
      <c r="AD198" s="115"/>
      <c r="AE198" s="115"/>
      <c r="AF198" s="117"/>
      <c r="AG198" s="14" t="s">
        <v>61</v>
      </c>
      <c r="AH198" s="14" t="str">
        <f>IF('Logboek zegen'!G56="","",'Logboek zegen'!G56)</f>
        <v/>
      </c>
      <c r="AI198" s="14" t="str">
        <f>IF(AG198="","",VLOOKUP(AG198,[1]codes!$F$2:$G$7,2,FALSE))</f>
        <v>fde</v>
      </c>
    </row>
    <row r="199" spans="1:35" x14ac:dyDescent="0.3">
      <c r="A199" s="13" t="str">
        <f>IF('Logboek zegen'!$B$7="","",'Logboek zegen'!$B$7)</f>
        <v/>
      </c>
      <c r="B199" s="14"/>
      <c r="C199" s="13" t="str">
        <f>IF('Logboek zegen'!$B$8="","",'Logboek zegen'!$B$8)</f>
        <v/>
      </c>
      <c r="D199" s="14"/>
      <c r="E199" s="13" t="str">
        <f>IF('Logboek zegen'!$B$9="","",'Logboek zegen'!$B$9)</f>
        <v/>
      </c>
      <c r="F199" s="14"/>
      <c r="G199" s="13" t="str">
        <f>IF('Logboek zegen'!$B$10="","",'Logboek zegen'!$B$10)</f>
        <v/>
      </c>
      <c r="H199" s="14"/>
      <c r="I199" s="13" t="str">
        <f>IF('Logboek zegen'!$B$11="","",'Logboek zegen'!$B$11)</f>
        <v/>
      </c>
      <c r="J199" s="14"/>
      <c r="K199" s="13" t="str">
        <f>IF('Logboek zegen'!$B$12="","",'Logboek zegen'!$B$12)</f>
        <v/>
      </c>
      <c r="L199" s="14"/>
      <c r="M199" s="15" t="s">
        <v>98</v>
      </c>
      <c r="N199" s="114" t="str">
        <f t="shared" ref="N199:Q199" si="588">IF(N197="","",N197)</f>
        <v/>
      </c>
      <c r="O199" s="114" t="str">
        <f t="shared" si="588"/>
        <v/>
      </c>
      <c r="P199" s="114" t="str">
        <f t="shared" si="588"/>
        <v/>
      </c>
      <c r="Q199" s="114" t="str">
        <f t="shared" si="588"/>
        <v/>
      </c>
      <c r="R199" s="115"/>
      <c r="S199" s="115"/>
      <c r="T199" s="116"/>
      <c r="U199" s="114" t="str">
        <f t="shared" ref="U199" si="589">IF(U197="","",U197)</f>
        <v/>
      </c>
      <c r="V199" s="17"/>
      <c r="W199" s="114" t="str">
        <f t="shared" ref="W199:X199" si="590">IF(W197="","",W197)</f>
        <v/>
      </c>
      <c r="X199" s="114" t="str">
        <f t="shared" si="590"/>
        <v/>
      </c>
      <c r="Y199" s="115"/>
      <c r="Z199" s="115"/>
      <c r="AA199" s="115"/>
      <c r="AB199" s="117"/>
      <c r="AC199" s="115"/>
      <c r="AD199" s="115"/>
      <c r="AE199" s="115"/>
      <c r="AF199" s="117"/>
      <c r="AG199" s="14" t="s">
        <v>62</v>
      </c>
      <c r="AH199" s="14" t="str">
        <f>IF('Logboek zegen'!H56="","",'Logboek zegen'!H56)</f>
        <v/>
      </c>
      <c r="AI199" s="14" t="str">
        <f>IF(AG199="","",VLOOKUP(AG199,[1]codes!$F$2:$G$7,2,FALSE))</f>
        <v>fro</v>
      </c>
    </row>
    <row r="200" spans="1:35" x14ac:dyDescent="0.3">
      <c r="A200" s="13" t="str">
        <f>IF('Logboek zegen'!$B$7="","",'Logboek zegen'!$B$7)</f>
        <v/>
      </c>
      <c r="B200" s="14"/>
      <c r="C200" s="13" t="str">
        <f>IF('Logboek zegen'!$B$8="","",'Logboek zegen'!$B$8)</f>
        <v/>
      </c>
      <c r="D200" s="14"/>
      <c r="E200" s="13" t="str">
        <f>IF('Logboek zegen'!$B$9="","",'Logboek zegen'!$B$9)</f>
        <v/>
      </c>
      <c r="F200" s="14"/>
      <c r="G200" s="13" t="str">
        <f>IF('Logboek zegen'!$B$10="","",'Logboek zegen'!$B$10)</f>
        <v/>
      </c>
      <c r="H200" s="14"/>
      <c r="I200" s="13" t="str">
        <f>IF('Logboek zegen'!$B$11="","",'Logboek zegen'!$B$11)</f>
        <v/>
      </c>
      <c r="J200" s="14"/>
      <c r="K200" s="13" t="str">
        <f>IF('Logboek zegen'!$B$12="","",'Logboek zegen'!$B$12)</f>
        <v/>
      </c>
      <c r="L200" s="14"/>
      <c r="M200" s="15" t="s">
        <v>98</v>
      </c>
      <c r="N200" s="114" t="str">
        <f t="shared" ref="N200:Q200" si="591">IF(N197="","",N197)</f>
        <v/>
      </c>
      <c r="O200" s="114" t="str">
        <f t="shared" si="591"/>
        <v/>
      </c>
      <c r="P200" s="114" t="str">
        <f t="shared" si="591"/>
        <v/>
      </c>
      <c r="Q200" s="114" t="str">
        <f t="shared" si="591"/>
        <v/>
      </c>
      <c r="R200" s="115"/>
      <c r="S200" s="115"/>
      <c r="T200" s="116"/>
      <c r="U200" s="114" t="str">
        <f t="shared" ref="U200" si="592">IF(U197="","",U197)</f>
        <v/>
      </c>
      <c r="V200" s="17"/>
      <c r="W200" s="114" t="str">
        <f t="shared" ref="W200:X200" si="593">IF(W197="","",W197)</f>
        <v/>
      </c>
      <c r="X200" s="114" t="str">
        <f t="shared" si="593"/>
        <v/>
      </c>
      <c r="Y200" s="115"/>
      <c r="Z200" s="115"/>
      <c r="AA200" s="115"/>
      <c r="AB200" s="117"/>
      <c r="AC200" s="115"/>
      <c r="AD200" s="115"/>
      <c r="AE200" s="115"/>
      <c r="AF200" s="117"/>
      <c r="AG200" s="14" t="s">
        <v>8</v>
      </c>
      <c r="AH200" s="14" t="str">
        <f>IF('Logboek zegen'!I56="","",'Logboek zegen'!I56)</f>
        <v/>
      </c>
      <c r="AI200" s="14" t="str">
        <f>IF(AG200="","",VLOOKUP(AG200,[1]codes!$F$2:$G$7,2,FALSE))</f>
        <v>fbm</v>
      </c>
    </row>
    <row r="201" spans="1:35" x14ac:dyDescent="0.3">
      <c r="A201" s="13" t="str">
        <f>IF('Logboek zegen'!$B$7="","",'Logboek zegen'!$B$7)</f>
        <v/>
      </c>
      <c r="B201" s="14"/>
      <c r="C201" s="13" t="str">
        <f>IF('Logboek zegen'!$B$8="","",'Logboek zegen'!$B$8)</f>
        <v/>
      </c>
      <c r="D201" s="14"/>
      <c r="E201" s="13" t="str">
        <f>IF('Logboek zegen'!$B$9="","",'Logboek zegen'!$B$9)</f>
        <v/>
      </c>
      <c r="F201" s="14"/>
      <c r="G201" s="13" t="str">
        <f>IF('Logboek zegen'!$B$10="","",'Logboek zegen'!$B$10)</f>
        <v/>
      </c>
      <c r="H201" s="14"/>
      <c r="I201" s="13" t="str">
        <f>IF('Logboek zegen'!$B$11="","",'Logboek zegen'!$B$11)</f>
        <v/>
      </c>
      <c r="J201" s="14"/>
      <c r="K201" s="13" t="str">
        <f>IF('Logboek zegen'!$B$12="","",'Logboek zegen'!$B$12)</f>
        <v/>
      </c>
      <c r="L201" s="14"/>
      <c r="M201" s="15" t="s">
        <v>98</v>
      </c>
      <c r="N201" s="114" t="str">
        <f t="shared" ref="N201:Q201" si="594">IF(N197="","",N197)</f>
        <v/>
      </c>
      <c r="O201" s="114" t="str">
        <f t="shared" si="594"/>
        <v/>
      </c>
      <c r="P201" s="114" t="str">
        <f t="shared" si="594"/>
        <v/>
      </c>
      <c r="Q201" s="114" t="str">
        <f t="shared" si="594"/>
        <v/>
      </c>
      <c r="R201" s="115"/>
      <c r="S201" s="115"/>
      <c r="T201" s="116"/>
      <c r="U201" s="114" t="str">
        <f t="shared" ref="U201" si="595">IF(U197="","",U197)</f>
        <v/>
      </c>
      <c r="V201" s="17"/>
      <c r="W201" s="114" t="str">
        <f t="shared" ref="W201:X201" si="596">IF(W197="","",W197)</f>
        <v/>
      </c>
      <c r="X201" s="114" t="str">
        <f t="shared" si="596"/>
        <v/>
      </c>
      <c r="Y201" s="115"/>
      <c r="Z201" s="115"/>
      <c r="AA201" s="115"/>
      <c r="AB201" s="117"/>
      <c r="AC201" s="115"/>
      <c r="AD201" s="115"/>
      <c r="AE201" s="115"/>
      <c r="AF201" s="117"/>
      <c r="AG201" s="14" t="s">
        <v>9</v>
      </c>
      <c r="AH201" s="14" t="str">
        <f>IF('Logboek zegen'!J56="","",'Logboek zegen'!J56)</f>
        <v/>
      </c>
      <c r="AI201" s="14" t="str">
        <f>IF(AG201="","",VLOOKUP(AG201,[1]codes!$F$2:$G$7,2,FALSE))</f>
        <v>fle</v>
      </c>
    </row>
    <row r="202" spans="1:35" x14ac:dyDescent="0.3">
      <c r="A202" s="13" t="str">
        <f>IF('Logboek zegen'!$B$7="","",'Logboek zegen'!$B$7)</f>
        <v/>
      </c>
      <c r="B202" s="14"/>
      <c r="C202" s="13" t="str">
        <f>IF('Logboek zegen'!$B$8="","",'Logboek zegen'!$B$8)</f>
        <v/>
      </c>
      <c r="D202" s="14"/>
      <c r="E202" s="13" t="str">
        <f>IF('Logboek zegen'!$B$9="","",'Logboek zegen'!$B$9)</f>
        <v/>
      </c>
      <c r="F202" s="14"/>
      <c r="G202" s="13" t="str">
        <f>IF('Logboek zegen'!$B$10="","",'Logboek zegen'!$B$10)</f>
        <v/>
      </c>
      <c r="H202" s="14"/>
      <c r="I202" s="13" t="str">
        <f>IF('Logboek zegen'!$B$11="","",'Logboek zegen'!$B$11)</f>
        <v/>
      </c>
      <c r="J202" s="14"/>
      <c r="K202" s="13" t="str">
        <f>IF('Logboek zegen'!$B$12="","",'Logboek zegen'!$B$12)</f>
        <v/>
      </c>
      <c r="L202" s="14"/>
      <c r="M202" s="15" t="s">
        <v>98</v>
      </c>
      <c r="N202" s="13" t="str">
        <f>IF('Logboek zegen'!A57="","",DAY('Logboek zegen'!A57))</f>
        <v/>
      </c>
      <c r="O202" s="13" t="str">
        <f>IF('Logboek zegen'!A57="","",MONTH('Logboek zegen'!A57))</f>
        <v/>
      </c>
      <c r="P202" s="13" t="str">
        <f>IF('Logboek zegen'!A57="","",YEAR('Logboek zegen'!A57))</f>
        <v/>
      </c>
      <c r="Q202" s="13" t="str">
        <f>IF('Logboek zegen'!B57="","",'Logboek zegen'!B57)</f>
        <v/>
      </c>
      <c r="R202" s="115"/>
      <c r="S202" s="115"/>
      <c r="T202" s="116"/>
      <c r="U202" s="14" t="str">
        <f>IF('Logboek zegen'!C57="","",'Logboek zegen'!C57)</f>
        <v/>
      </c>
      <c r="V202" s="17" t="str">
        <f>IF('Logboek staande netten'!F65="","",'Logboek staande netten'!F65)</f>
        <v/>
      </c>
      <c r="W202" s="14" t="str">
        <f>IF('Logboek zegen'!E57="","",'Logboek zegen'!E57)</f>
        <v/>
      </c>
      <c r="X202" s="14" t="str">
        <f>IF('Logboek zegen'!D57="","",'Logboek zegen'!D57)</f>
        <v/>
      </c>
      <c r="Y202" s="115"/>
      <c r="Z202" s="115"/>
      <c r="AA202" s="115"/>
      <c r="AB202" s="117"/>
      <c r="AC202" s="115"/>
      <c r="AD202" s="115"/>
      <c r="AE202" s="115"/>
      <c r="AF202" s="117"/>
      <c r="AG202" s="14" t="s">
        <v>60</v>
      </c>
      <c r="AH202" s="14" t="str">
        <f>IF('Logboek zegen'!F57="","",'Logboek zegen'!F57)</f>
        <v/>
      </c>
      <c r="AI202" s="14" t="str">
        <f>IF(AG202="","",VLOOKUP(AG202,[1]codes!$F$2:$G$7,2,FALSE))</f>
        <v>fpp</v>
      </c>
    </row>
    <row r="203" spans="1:35" x14ac:dyDescent="0.3">
      <c r="A203" s="13" t="str">
        <f>IF('Logboek zegen'!$B$7="","",'Logboek zegen'!$B$7)</f>
        <v/>
      </c>
      <c r="B203" s="14"/>
      <c r="C203" s="13" t="str">
        <f>IF('Logboek zegen'!$B$8="","",'Logboek zegen'!$B$8)</f>
        <v/>
      </c>
      <c r="D203" s="14"/>
      <c r="E203" s="13" t="str">
        <f>IF('Logboek zegen'!$B$9="","",'Logboek zegen'!$B$9)</f>
        <v/>
      </c>
      <c r="F203" s="14"/>
      <c r="G203" s="13" t="str">
        <f>IF('Logboek zegen'!$B$10="","",'Logboek zegen'!$B$10)</f>
        <v/>
      </c>
      <c r="H203" s="14"/>
      <c r="I203" s="13" t="str">
        <f>IF('Logboek zegen'!$B$11="","",'Logboek zegen'!$B$11)</f>
        <v/>
      </c>
      <c r="J203" s="14"/>
      <c r="K203" s="13" t="str">
        <f>IF('Logboek zegen'!$B$12="","",'Logboek zegen'!$B$12)</f>
        <v/>
      </c>
      <c r="L203" s="14"/>
      <c r="M203" s="15" t="s">
        <v>98</v>
      </c>
      <c r="N203" s="114" t="str">
        <f>IF(N202="","",N202)</f>
        <v/>
      </c>
      <c r="O203" s="114" t="str">
        <f t="shared" ref="O203" si="597">IF(O202="","",O202)</f>
        <v/>
      </c>
      <c r="P203" s="114" t="str">
        <f t="shared" ref="P203" si="598">IF(P202="","",P202)</f>
        <v/>
      </c>
      <c r="Q203" s="114" t="str">
        <f t="shared" ref="Q203" si="599">IF(Q202="","",Q202)</f>
        <v/>
      </c>
      <c r="R203" s="115"/>
      <c r="S203" s="115"/>
      <c r="T203" s="116"/>
      <c r="U203" s="114" t="str">
        <f t="shared" ref="U203" si="600">IF(U202="","",U202)</f>
        <v/>
      </c>
      <c r="V203" s="17"/>
      <c r="W203" s="114" t="str">
        <f t="shared" ref="W203" si="601">IF(W202="","",W202)</f>
        <v/>
      </c>
      <c r="X203" s="114" t="str">
        <f t="shared" ref="X203" si="602">IF(X202="","",X202)</f>
        <v/>
      </c>
      <c r="Y203" s="115"/>
      <c r="Z203" s="115"/>
      <c r="AA203" s="115"/>
      <c r="AB203" s="117"/>
      <c r="AC203" s="115"/>
      <c r="AD203" s="115"/>
      <c r="AE203" s="115"/>
      <c r="AF203" s="117"/>
      <c r="AG203" s="14" t="s">
        <v>61</v>
      </c>
      <c r="AH203" s="14" t="str">
        <f>IF('Logboek zegen'!G57="","",'Logboek zegen'!G57)</f>
        <v/>
      </c>
      <c r="AI203" s="14" t="str">
        <f>IF(AG203="","",VLOOKUP(AG203,[1]codes!$F$2:$G$7,2,FALSE))</f>
        <v>fde</v>
      </c>
    </row>
    <row r="204" spans="1:35" x14ac:dyDescent="0.3">
      <c r="A204" s="13" t="str">
        <f>IF('Logboek zegen'!$B$7="","",'Logboek zegen'!$B$7)</f>
        <v/>
      </c>
      <c r="B204" s="14"/>
      <c r="C204" s="13" t="str">
        <f>IF('Logboek zegen'!$B$8="","",'Logboek zegen'!$B$8)</f>
        <v/>
      </c>
      <c r="D204" s="14"/>
      <c r="E204" s="13" t="str">
        <f>IF('Logboek zegen'!$B$9="","",'Logboek zegen'!$B$9)</f>
        <v/>
      </c>
      <c r="F204" s="14"/>
      <c r="G204" s="13" t="str">
        <f>IF('Logboek zegen'!$B$10="","",'Logboek zegen'!$B$10)</f>
        <v/>
      </c>
      <c r="H204" s="14"/>
      <c r="I204" s="13" t="str">
        <f>IF('Logboek zegen'!$B$11="","",'Logboek zegen'!$B$11)</f>
        <v/>
      </c>
      <c r="J204" s="14"/>
      <c r="K204" s="13" t="str">
        <f>IF('Logboek zegen'!$B$12="","",'Logboek zegen'!$B$12)</f>
        <v/>
      </c>
      <c r="L204" s="14"/>
      <c r="M204" s="15" t="s">
        <v>98</v>
      </c>
      <c r="N204" s="114" t="str">
        <f t="shared" ref="N204:Q204" si="603">IF(N202="","",N202)</f>
        <v/>
      </c>
      <c r="O204" s="114" t="str">
        <f t="shared" si="603"/>
        <v/>
      </c>
      <c r="P204" s="114" t="str">
        <f t="shared" si="603"/>
        <v/>
      </c>
      <c r="Q204" s="114" t="str">
        <f t="shared" si="603"/>
        <v/>
      </c>
      <c r="R204" s="115"/>
      <c r="S204" s="115"/>
      <c r="T204" s="116"/>
      <c r="U204" s="114" t="str">
        <f t="shared" ref="U204" si="604">IF(U202="","",U202)</f>
        <v/>
      </c>
      <c r="V204" s="17"/>
      <c r="W204" s="114" t="str">
        <f t="shared" ref="W204:X204" si="605">IF(W202="","",W202)</f>
        <v/>
      </c>
      <c r="X204" s="114" t="str">
        <f t="shared" si="605"/>
        <v/>
      </c>
      <c r="Y204" s="115"/>
      <c r="Z204" s="115"/>
      <c r="AA204" s="115"/>
      <c r="AB204" s="117"/>
      <c r="AC204" s="115"/>
      <c r="AD204" s="115"/>
      <c r="AE204" s="115"/>
      <c r="AF204" s="117"/>
      <c r="AG204" s="14" t="s">
        <v>62</v>
      </c>
      <c r="AH204" s="14" t="str">
        <f>IF('Logboek zegen'!H57="","",'Logboek zegen'!H57)</f>
        <v/>
      </c>
      <c r="AI204" s="14" t="str">
        <f>IF(AG204="","",VLOOKUP(AG204,[1]codes!$F$2:$G$7,2,FALSE))</f>
        <v>fro</v>
      </c>
    </row>
    <row r="205" spans="1:35" x14ac:dyDescent="0.3">
      <c r="A205" s="13" t="str">
        <f>IF('Logboek zegen'!$B$7="","",'Logboek zegen'!$B$7)</f>
        <v/>
      </c>
      <c r="B205" s="14"/>
      <c r="C205" s="13" t="str">
        <f>IF('Logboek zegen'!$B$8="","",'Logboek zegen'!$B$8)</f>
        <v/>
      </c>
      <c r="D205" s="14"/>
      <c r="E205" s="13" t="str">
        <f>IF('Logboek zegen'!$B$9="","",'Logboek zegen'!$B$9)</f>
        <v/>
      </c>
      <c r="F205" s="14"/>
      <c r="G205" s="13" t="str">
        <f>IF('Logboek zegen'!$B$10="","",'Logboek zegen'!$B$10)</f>
        <v/>
      </c>
      <c r="H205" s="14"/>
      <c r="I205" s="13" t="str">
        <f>IF('Logboek zegen'!$B$11="","",'Logboek zegen'!$B$11)</f>
        <v/>
      </c>
      <c r="J205" s="14"/>
      <c r="K205" s="13" t="str">
        <f>IF('Logboek zegen'!$B$12="","",'Logboek zegen'!$B$12)</f>
        <v/>
      </c>
      <c r="L205" s="14"/>
      <c r="M205" s="15" t="s">
        <v>98</v>
      </c>
      <c r="N205" s="114" t="str">
        <f t="shared" ref="N205:Q205" si="606">IF(N202="","",N202)</f>
        <v/>
      </c>
      <c r="O205" s="114" t="str">
        <f t="shared" si="606"/>
        <v/>
      </c>
      <c r="P205" s="114" t="str">
        <f t="shared" si="606"/>
        <v/>
      </c>
      <c r="Q205" s="114" t="str">
        <f t="shared" si="606"/>
        <v/>
      </c>
      <c r="R205" s="115"/>
      <c r="S205" s="115"/>
      <c r="T205" s="116"/>
      <c r="U205" s="114" t="str">
        <f t="shared" ref="U205" si="607">IF(U202="","",U202)</f>
        <v/>
      </c>
      <c r="V205" s="17"/>
      <c r="W205" s="114" t="str">
        <f t="shared" ref="W205:X205" si="608">IF(W202="","",W202)</f>
        <v/>
      </c>
      <c r="X205" s="114" t="str">
        <f t="shared" si="608"/>
        <v/>
      </c>
      <c r="Y205" s="115"/>
      <c r="Z205" s="115"/>
      <c r="AA205" s="115"/>
      <c r="AB205" s="117"/>
      <c r="AC205" s="115"/>
      <c r="AD205" s="115"/>
      <c r="AE205" s="115"/>
      <c r="AF205" s="117"/>
      <c r="AG205" s="14" t="s">
        <v>8</v>
      </c>
      <c r="AH205" s="14" t="str">
        <f>IF('Logboek zegen'!I57="","",'Logboek zegen'!I57)</f>
        <v/>
      </c>
      <c r="AI205" s="14" t="str">
        <f>IF(AG205="","",VLOOKUP(AG205,[1]codes!$F$2:$G$7,2,FALSE))</f>
        <v>fbm</v>
      </c>
    </row>
    <row r="206" spans="1:35" x14ac:dyDescent="0.3">
      <c r="A206" s="13" t="str">
        <f>IF('Logboek zegen'!$B$7="","",'Logboek zegen'!$B$7)</f>
        <v/>
      </c>
      <c r="B206" s="14"/>
      <c r="C206" s="13" t="str">
        <f>IF('Logboek zegen'!$B$8="","",'Logboek zegen'!$B$8)</f>
        <v/>
      </c>
      <c r="D206" s="14"/>
      <c r="E206" s="13" t="str">
        <f>IF('Logboek zegen'!$B$9="","",'Logboek zegen'!$B$9)</f>
        <v/>
      </c>
      <c r="F206" s="14"/>
      <c r="G206" s="13" t="str">
        <f>IF('Logboek zegen'!$B$10="","",'Logboek zegen'!$B$10)</f>
        <v/>
      </c>
      <c r="H206" s="14"/>
      <c r="I206" s="13" t="str">
        <f>IF('Logboek zegen'!$B$11="","",'Logboek zegen'!$B$11)</f>
        <v/>
      </c>
      <c r="J206" s="14"/>
      <c r="K206" s="13" t="str">
        <f>IF('Logboek zegen'!$B$12="","",'Logboek zegen'!$B$12)</f>
        <v/>
      </c>
      <c r="L206" s="14"/>
      <c r="M206" s="15" t="s">
        <v>98</v>
      </c>
      <c r="N206" s="114" t="str">
        <f t="shared" ref="N206:Q206" si="609">IF(N202="","",N202)</f>
        <v/>
      </c>
      <c r="O206" s="114" t="str">
        <f t="shared" si="609"/>
        <v/>
      </c>
      <c r="P206" s="114" t="str">
        <f t="shared" si="609"/>
        <v/>
      </c>
      <c r="Q206" s="114" t="str">
        <f t="shared" si="609"/>
        <v/>
      </c>
      <c r="R206" s="115"/>
      <c r="S206" s="115"/>
      <c r="T206" s="116"/>
      <c r="U206" s="114" t="str">
        <f t="shared" ref="U206" si="610">IF(U202="","",U202)</f>
        <v/>
      </c>
      <c r="V206" s="17"/>
      <c r="W206" s="114" t="str">
        <f t="shared" ref="W206:X206" si="611">IF(W202="","",W202)</f>
        <v/>
      </c>
      <c r="X206" s="114" t="str">
        <f t="shared" si="611"/>
        <v/>
      </c>
      <c r="Y206" s="115"/>
      <c r="Z206" s="115"/>
      <c r="AA206" s="115"/>
      <c r="AB206" s="117"/>
      <c r="AC206" s="115"/>
      <c r="AD206" s="115"/>
      <c r="AE206" s="115"/>
      <c r="AF206" s="117"/>
      <c r="AG206" s="14" t="s">
        <v>9</v>
      </c>
      <c r="AH206" s="14" t="str">
        <f>IF('Logboek zegen'!J57="","",'Logboek zegen'!J57)</f>
        <v/>
      </c>
      <c r="AI206" s="14" t="str">
        <f>IF(AG206="","",VLOOKUP(AG206,[1]codes!$F$2:$G$7,2,FALSE))</f>
        <v>fle</v>
      </c>
    </row>
    <row r="207" spans="1:35" x14ac:dyDescent="0.3">
      <c r="A207" s="13" t="str">
        <f>IF('Logboek zegen'!$B$7="","",'Logboek zegen'!$B$7)</f>
        <v/>
      </c>
      <c r="B207" s="14"/>
      <c r="C207" s="13" t="str">
        <f>IF('Logboek zegen'!$B$8="","",'Logboek zegen'!$B$8)</f>
        <v/>
      </c>
      <c r="D207" s="14"/>
      <c r="E207" s="13" t="str">
        <f>IF('Logboek zegen'!$B$9="","",'Logboek zegen'!$B$9)</f>
        <v/>
      </c>
      <c r="F207" s="14"/>
      <c r="G207" s="13" t="str">
        <f>IF('Logboek zegen'!$B$10="","",'Logboek zegen'!$B$10)</f>
        <v/>
      </c>
      <c r="H207" s="14"/>
      <c r="I207" s="13" t="str">
        <f>IF('Logboek zegen'!$B$11="","",'Logboek zegen'!$B$11)</f>
        <v/>
      </c>
      <c r="J207" s="14"/>
      <c r="K207" s="13" t="str">
        <f>IF('Logboek zegen'!$B$12="","",'Logboek zegen'!$B$12)</f>
        <v/>
      </c>
      <c r="L207" s="14"/>
      <c r="M207" s="15" t="s">
        <v>98</v>
      </c>
      <c r="N207" s="13" t="str">
        <f>IF('Logboek zegen'!A58="","",DAY('Logboek zegen'!A58))</f>
        <v/>
      </c>
      <c r="O207" s="13" t="str">
        <f>IF('Logboek zegen'!A58="","",MONTH('Logboek zegen'!A58))</f>
        <v/>
      </c>
      <c r="P207" s="13" t="str">
        <f>IF('Logboek zegen'!A58="","",YEAR('Logboek zegen'!A58))</f>
        <v/>
      </c>
      <c r="Q207" s="13" t="str">
        <f>IF('Logboek zegen'!B58="","",'Logboek zegen'!B58)</f>
        <v/>
      </c>
      <c r="R207" s="115"/>
      <c r="S207" s="115"/>
      <c r="T207" s="116"/>
      <c r="U207" s="14" t="str">
        <f>IF('Logboek zegen'!C58="","",'Logboek zegen'!C58)</f>
        <v/>
      </c>
      <c r="V207" s="17" t="str">
        <f>IF('Logboek staande netten'!F66="","",'Logboek staande netten'!F66)</f>
        <v/>
      </c>
      <c r="W207" s="14" t="str">
        <f>IF('Logboek zegen'!E58="","",'Logboek zegen'!E58)</f>
        <v/>
      </c>
      <c r="X207" s="14" t="str">
        <f>IF('Logboek zegen'!D58="","",'Logboek zegen'!D58)</f>
        <v/>
      </c>
      <c r="Y207" s="115"/>
      <c r="Z207" s="115"/>
      <c r="AA207" s="115"/>
      <c r="AB207" s="117"/>
      <c r="AC207" s="115"/>
      <c r="AD207" s="115"/>
      <c r="AE207" s="115"/>
      <c r="AF207" s="117"/>
      <c r="AG207" s="14" t="s">
        <v>60</v>
      </c>
      <c r="AH207" s="14" t="str">
        <f>IF('Logboek zegen'!F58="","",'Logboek zegen'!F58)</f>
        <v/>
      </c>
      <c r="AI207" s="14" t="str">
        <f>IF(AG207="","",VLOOKUP(AG207,[1]codes!$F$2:$G$7,2,FALSE))</f>
        <v>fpp</v>
      </c>
    </row>
    <row r="208" spans="1:35" x14ac:dyDescent="0.3">
      <c r="A208" s="13" t="str">
        <f>IF('Logboek zegen'!$B$7="","",'Logboek zegen'!$B$7)</f>
        <v/>
      </c>
      <c r="B208" s="14"/>
      <c r="C208" s="13" t="str">
        <f>IF('Logboek zegen'!$B$8="","",'Logboek zegen'!$B$8)</f>
        <v/>
      </c>
      <c r="D208" s="14"/>
      <c r="E208" s="13" t="str">
        <f>IF('Logboek zegen'!$B$9="","",'Logboek zegen'!$B$9)</f>
        <v/>
      </c>
      <c r="F208" s="14"/>
      <c r="G208" s="13" t="str">
        <f>IF('Logboek zegen'!$B$10="","",'Logboek zegen'!$B$10)</f>
        <v/>
      </c>
      <c r="H208" s="14"/>
      <c r="I208" s="13" t="str">
        <f>IF('Logboek zegen'!$B$11="","",'Logboek zegen'!$B$11)</f>
        <v/>
      </c>
      <c r="J208" s="14"/>
      <c r="K208" s="13" t="str">
        <f>IF('Logboek zegen'!$B$12="","",'Logboek zegen'!$B$12)</f>
        <v/>
      </c>
      <c r="L208" s="14"/>
      <c r="M208" s="15" t="s">
        <v>98</v>
      </c>
      <c r="N208" s="114" t="str">
        <f>IF(N207="","",N207)</f>
        <v/>
      </c>
      <c r="O208" s="114" t="str">
        <f t="shared" ref="O208" si="612">IF(O207="","",O207)</f>
        <v/>
      </c>
      <c r="P208" s="114" t="str">
        <f t="shared" ref="P208" si="613">IF(P207="","",P207)</f>
        <v/>
      </c>
      <c r="Q208" s="114" t="str">
        <f t="shared" ref="Q208" si="614">IF(Q207="","",Q207)</f>
        <v/>
      </c>
      <c r="R208" s="115"/>
      <c r="S208" s="115"/>
      <c r="T208" s="116"/>
      <c r="U208" s="114" t="str">
        <f t="shared" ref="U208" si="615">IF(U207="","",U207)</f>
        <v/>
      </c>
      <c r="V208" s="17"/>
      <c r="W208" s="114" t="str">
        <f t="shared" ref="W208" si="616">IF(W207="","",W207)</f>
        <v/>
      </c>
      <c r="X208" s="114" t="str">
        <f t="shared" ref="X208" si="617">IF(X207="","",X207)</f>
        <v/>
      </c>
      <c r="Y208" s="115"/>
      <c r="Z208" s="115"/>
      <c r="AA208" s="115"/>
      <c r="AB208" s="117"/>
      <c r="AC208" s="115"/>
      <c r="AD208" s="115"/>
      <c r="AE208" s="115"/>
      <c r="AF208" s="117"/>
      <c r="AG208" s="14" t="s">
        <v>61</v>
      </c>
      <c r="AH208" s="14" t="str">
        <f>IF('Logboek zegen'!G58="","",'Logboek zegen'!G58)</f>
        <v/>
      </c>
      <c r="AI208" s="14" t="str">
        <f>IF(AG208="","",VLOOKUP(AG208,[1]codes!$F$2:$G$7,2,FALSE))</f>
        <v>fde</v>
      </c>
    </row>
    <row r="209" spans="1:35" x14ac:dyDescent="0.3">
      <c r="A209" s="13" t="str">
        <f>IF('Logboek zegen'!$B$7="","",'Logboek zegen'!$B$7)</f>
        <v/>
      </c>
      <c r="B209" s="14"/>
      <c r="C209" s="13" t="str">
        <f>IF('Logboek zegen'!$B$8="","",'Logboek zegen'!$B$8)</f>
        <v/>
      </c>
      <c r="D209" s="14"/>
      <c r="E209" s="13" t="str">
        <f>IF('Logboek zegen'!$B$9="","",'Logboek zegen'!$B$9)</f>
        <v/>
      </c>
      <c r="F209" s="14"/>
      <c r="G209" s="13" t="str">
        <f>IF('Logboek zegen'!$B$10="","",'Logboek zegen'!$B$10)</f>
        <v/>
      </c>
      <c r="H209" s="14"/>
      <c r="I209" s="13" t="str">
        <f>IF('Logboek zegen'!$B$11="","",'Logboek zegen'!$B$11)</f>
        <v/>
      </c>
      <c r="J209" s="14"/>
      <c r="K209" s="13" t="str">
        <f>IF('Logboek zegen'!$B$12="","",'Logboek zegen'!$B$12)</f>
        <v/>
      </c>
      <c r="L209" s="14"/>
      <c r="M209" s="15" t="s">
        <v>98</v>
      </c>
      <c r="N209" s="114" t="str">
        <f t="shared" ref="N209:Q209" si="618">IF(N207="","",N207)</f>
        <v/>
      </c>
      <c r="O209" s="114" t="str">
        <f t="shared" si="618"/>
        <v/>
      </c>
      <c r="P209" s="114" t="str">
        <f t="shared" si="618"/>
        <v/>
      </c>
      <c r="Q209" s="114" t="str">
        <f t="shared" si="618"/>
        <v/>
      </c>
      <c r="R209" s="115"/>
      <c r="S209" s="115"/>
      <c r="T209" s="116"/>
      <c r="U209" s="114" t="str">
        <f t="shared" ref="U209" si="619">IF(U207="","",U207)</f>
        <v/>
      </c>
      <c r="V209" s="17"/>
      <c r="W209" s="114" t="str">
        <f t="shared" ref="W209:X209" si="620">IF(W207="","",W207)</f>
        <v/>
      </c>
      <c r="X209" s="114" t="str">
        <f t="shared" si="620"/>
        <v/>
      </c>
      <c r="Y209" s="115"/>
      <c r="Z209" s="115"/>
      <c r="AA209" s="115"/>
      <c r="AB209" s="117"/>
      <c r="AC209" s="115"/>
      <c r="AD209" s="115"/>
      <c r="AE209" s="115"/>
      <c r="AF209" s="117"/>
      <c r="AG209" s="14" t="s">
        <v>62</v>
      </c>
      <c r="AH209" s="14" t="str">
        <f>IF('Logboek zegen'!H58="","",'Logboek zegen'!H58)</f>
        <v/>
      </c>
      <c r="AI209" s="14" t="str">
        <f>IF(AG209="","",VLOOKUP(AG209,[1]codes!$F$2:$G$7,2,FALSE))</f>
        <v>fro</v>
      </c>
    </row>
    <row r="210" spans="1:35" x14ac:dyDescent="0.3">
      <c r="A210" s="13" t="str">
        <f>IF('Logboek zegen'!$B$7="","",'Logboek zegen'!$B$7)</f>
        <v/>
      </c>
      <c r="B210" s="14"/>
      <c r="C210" s="13" t="str">
        <f>IF('Logboek zegen'!$B$8="","",'Logboek zegen'!$B$8)</f>
        <v/>
      </c>
      <c r="D210" s="14"/>
      <c r="E210" s="13" t="str">
        <f>IF('Logboek zegen'!$B$9="","",'Logboek zegen'!$B$9)</f>
        <v/>
      </c>
      <c r="F210" s="14"/>
      <c r="G210" s="13" t="str">
        <f>IF('Logboek zegen'!$B$10="","",'Logboek zegen'!$B$10)</f>
        <v/>
      </c>
      <c r="H210" s="14"/>
      <c r="I210" s="13" t="str">
        <f>IF('Logboek zegen'!$B$11="","",'Logboek zegen'!$B$11)</f>
        <v/>
      </c>
      <c r="J210" s="14"/>
      <c r="K210" s="13" t="str">
        <f>IF('Logboek zegen'!$B$12="","",'Logboek zegen'!$B$12)</f>
        <v/>
      </c>
      <c r="L210" s="14"/>
      <c r="M210" s="15" t="s">
        <v>98</v>
      </c>
      <c r="N210" s="114" t="str">
        <f t="shared" ref="N210:Q210" si="621">IF(N207="","",N207)</f>
        <v/>
      </c>
      <c r="O210" s="114" t="str">
        <f t="shared" si="621"/>
        <v/>
      </c>
      <c r="P210" s="114" t="str">
        <f t="shared" si="621"/>
        <v/>
      </c>
      <c r="Q210" s="114" t="str">
        <f t="shared" si="621"/>
        <v/>
      </c>
      <c r="R210" s="115"/>
      <c r="S210" s="115"/>
      <c r="T210" s="116"/>
      <c r="U210" s="114" t="str">
        <f t="shared" ref="U210" si="622">IF(U207="","",U207)</f>
        <v/>
      </c>
      <c r="V210" s="17"/>
      <c r="W210" s="114" t="str">
        <f t="shared" ref="W210:X210" si="623">IF(W207="","",W207)</f>
        <v/>
      </c>
      <c r="X210" s="114" t="str">
        <f t="shared" si="623"/>
        <v/>
      </c>
      <c r="Y210" s="115"/>
      <c r="Z210" s="115"/>
      <c r="AA210" s="115"/>
      <c r="AB210" s="117"/>
      <c r="AC210" s="115"/>
      <c r="AD210" s="115"/>
      <c r="AE210" s="115"/>
      <c r="AF210" s="117"/>
      <c r="AG210" s="14" t="s">
        <v>8</v>
      </c>
      <c r="AH210" s="14" t="str">
        <f>IF('Logboek zegen'!I58="","",'Logboek zegen'!I58)</f>
        <v/>
      </c>
      <c r="AI210" s="14" t="str">
        <f>IF(AG210="","",VLOOKUP(AG210,[1]codes!$F$2:$G$7,2,FALSE))</f>
        <v>fbm</v>
      </c>
    </row>
    <row r="211" spans="1:35" x14ac:dyDescent="0.3">
      <c r="A211" s="13" t="str">
        <f>IF('Logboek zegen'!$B$7="","",'Logboek zegen'!$B$7)</f>
        <v/>
      </c>
      <c r="B211" s="14"/>
      <c r="C211" s="13" t="str">
        <f>IF('Logboek zegen'!$B$8="","",'Logboek zegen'!$B$8)</f>
        <v/>
      </c>
      <c r="D211" s="14"/>
      <c r="E211" s="13" t="str">
        <f>IF('Logboek zegen'!$B$9="","",'Logboek zegen'!$B$9)</f>
        <v/>
      </c>
      <c r="F211" s="14"/>
      <c r="G211" s="13" t="str">
        <f>IF('Logboek zegen'!$B$10="","",'Logboek zegen'!$B$10)</f>
        <v/>
      </c>
      <c r="H211" s="14"/>
      <c r="I211" s="13" t="str">
        <f>IF('Logboek zegen'!$B$11="","",'Logboek zegen'!$B$11)</f>
        <v/>
      </c>
      <c r="J211" s="14"/>
      <c r="K211" s="13" t="str">
        <f>IF('Logboek zegen'!$B$12="","",'Logboek zegen'!$B$12)</f>
        <v/>
      </c>
      <c r="L211" s="14"/>
      <c r="M211" s="15" t="s">
        <v>98</v>
      </c>
      <c r="N211" s="114" t="str">
        <f t="shared" ref="N211:Q211" si="624">IF(N207="","",N207)</f>
        <v/>
      </c>
      <c r="O211" s="114" t="str">
        <f t="shared" si="624"/>
        <v/>
      </c>
      <c r="P211" s="114" t="str">
        <f t="shared" si="624"/>
        <v/>
      </c>
      <c r="Q211" s="114" t="str">
        <f t="shared" si="624"/>
        <v/>
      </c>
      <c r="R211" s="115"/>
      <c r="S211" s="115"/>
      <c r="T211" s="116"/>
      <c r="U211" s="114" t="str">
        <f t="shared" ref="U211" si="625">IF(U207="","",U207)</f>
        <v/>
      </c>
      <c r="V211" s="17"/>
      <c r="W211" s="114" t="str">
        <f t="shared" ref="W211:X211" si="626">IF(W207="","",W207)</f>
        <v/>
      </c>
      <c r="X211" s="114" t="str">
        <f t="shared" si="626"/>
        <v/>
      </c>
      <c r="Y211" s="115"/>
      <c r="Z211" s="115"/>
      <c r="AA211" s="115"/>
      <c r="AB211" s="117"/>
      <c r="AC211" s="115"/>
      <c r="AD211" s="115"/>
      <c r="AE211" s="115"/>
      <c r="AF211" s="117"/>
      <c r="AG211" s="14" t="s">
        <v>9</v>
      </c>
      <c r="AH211" s="14" t="str">
        <f>IF('Logboek zegen'!J58="","",'Logboek zegen'!J58)</f>
        <v/>
      </c>
      <c r="AI211" s="14" t="str">
        <f>IF(AG211="","",VLOOKUP(AG211,[1]codes!$F$2:$G$7,2,FALSE))</f>
        <v>fle</v>
      </c>
    </row>
    <row r="212" spans="1:35" x14ac:dyDescent="0.3">
      <c r="A212" s="13" t="str">
        <f>IF('Logboek zegen'!$B$7="","",'Logboek zegen'!$B$7)</f>
        <v/>
      </c>
      <c r="B212" s="14"/>
      <c r="C212" s="13" t="str">
        <f>IF('Logboek zegen'!$B$8="","",'Logboek zegen'!$B$8)</f>
        <v/>
      </c>
      <c r="D212" s="14"/>
      <c r="E212" s="13" t="str">
        <f>IF('Logboek zegen'!$B$9="","",'Logboek zegen'!$B$9)</f>
        <v/>
      </c>
      <c r="F212" s="14"/>
      <c r="G212" s="13" t="str">
        <f>IF('Logboek zegen'!$B$10="","",'Logboek zegen'!$B$10)</f>
        <v/>
      </c>
      <c r="H212" s="14"/>
      <c r="I212" s="13" t="str">
        <f>IF('Logboek zegen'!$B$11="","",'Logboek zegen'!$B$11)</f>
        <v/>
      </c>
      <c r="J212" s="14"/>
      <c r="K212" s="13" t="str">
        <f>IF('Logboek zegen'!$B$12="","",'Logboek zegen'!$B$12)</f>
        <v/>
      </c>
      <c r="L212" s="14"/>
      <c r="M212" s="15" t="s">
        <v>98</v>
      </c>
      <c r="N212" s="13" t="str">
        <f>IF('Logboek zegen'!A59="","",DAY('Logboek zegen'!A59))</f>
        <v/>
      </c>
      <c r="O212" s="13" t="str">
        <f>IF('Logboek zegen'!A59="","",MONTH('Logboek zegen'!A59))</f>
        <v/>
      </c>
      <c r="P212" s="13" t="str">
        <f>IF('Logboek zegen'!A59="","",YEAR('Logboek zegen'!A59))</f>
        <v/>
      </c>
      <c r="Q212" s="13" t="str">
        <f>IF('Logboek zegen'!B59="","",'Logboek zegen'!B59)</f>
        <v/>
      </c>
      <c r="R212" s="115"/>
      <c r="S212" s="115"/>
      <c r="T212" s="116"/>
      <c r="U212" s="14" t="str">
        <f>IF('Logboek zegen'!C59="","",'Logboek zegen'!C59)</f>
        <v/>
      </c>
      <c r="V212" s="17" t="str">
        <f>IF('Logboek staande netten'!F67="","",'Logboek staande netten'!F67)</f>
        <v/>
      </c>
      <c r="W212" s="14" t="str">
        <f>IF('Logboek zegen'!E59="","",'Logboek zegen'!E59)</f>
        <v/>
      </c>
      <c r="X212" s="14" t="str">
        <f>IF('Logboek zegen'!D59="","",'Logboek zegen'!D59)</f>
        <v/>
      </c>
      <c r="Y212" s="115"/>
      <c r="Z212" s="115"/>
      <c r="AA212" s="115"/>
      <c r="AB212" s="117"/>
      <c r="AC212" s="115"/>
      <c r="AD212" s="115"/>
      <c r="AE212" s="115"/>
      <c r="AF212" s="117"/>
      <c r="AG212" s="14" t="s">
        <v>60</v>
      </c>
      <c r="AH212" s="14" t="str">
        <f>IF('Logboek zegen'!F59="","",'Logboek zegen'!F59)</f>
        <v/>
      </c>
      <c r="AI212" s="14" t="str">
        <f>IF(AG212="","",VLOOKUP(AG212,[1]codes!$F$2:$G$7,2,FALSE))</f>
        <v>fpp</v>
      </c>
    </row>
    <row r="213" spans="1:35" x14ac:dyDescent="0.3">
      <c r="A213" s="13" t="str">
        <f>IF('Logboek zegen'!$B$7="","",'Logboek zegen'!$B$7)</f>
        <v/>
      </c>
      <c r="B213" s="14"/>
      <c r="C213" s="13" t="str">
        <f>IF('Logboek zegen'!$B$8="","",'Logboek zegen'!$B$8)</f>
        <v/>
      </c>
      <c r="D213" s="14"/>
      <c r="E213" s="13" t="str">
        <f>IF('Logboek zegen'!$B$9="","",'Logboek zegen'!$B$9)</f>
        <v/>
      </c>
      <c r="F213" s="14"/>
      <c r="G213" s="13" t="str">
        <f>IF('Logboek zegen'!$B$10="","",'Logboek zegen'!$B$10)</f>
        <v/>
      </c>
      <c r="H213" s="14"/>
      <c r="I213" s="13" t="str">
        <f>IF('Logboek zegen'!$B$11="","",'Logboek zegen'!$B$11)</f>
        <v/>
      </c>
      <c r="J213" s="14"/>
      <c r="K213" s="13" t="str">
        <f>IF('Logboek zegen'!$B$12="","",'Logboek zegen'!$B$12)</f>
        <v/>
      </c>
      <c r="L213" s="14"/>
      <c r="M213" s="15" t="s">
        <v>98</v>
      </c>
      <c r="N213" s="114" t="str">
        <f>IF(N212="","",N212)</f>
        <v/>
      </c>
      <c r="O213" s="114" t="str">
        <f t="shared" ref="O213" si="627">IF(O212="","",O212)</f>
        <v/>
      </c>
      <c r="P213" s="114" t="str">
        <f t="shared" ref="P213" si="628">IF(P212="","",P212)</f>
        <v/>
      </c>
      <c r="Q213" s="114" t="str">
        <f t="shared" ref="Q213" si="629">IF(Q212="","",Q212)</f>
        <v/>
      </c>
      <c r="R213" s="115"/>
      <c r="S213" s="115"/>
      <c r="T213" s="116"/>
      <c r="U213" s="114" t="str">
        <f t="shared" ref="U213" si="630">IF(U212="","",U212)</f>
        <v/>
      </c>
      <c r="V213" s="17"/>
      <c r="W213" s="114" t="str">
        <f t="shared" ref="W213" si="631">IF(W212="","",W212)</f>
        <v/>
      </c>
      <c r="X213" s="114" t="str">
        <f t="shared" ref="X213" si="632">IF(X212="","",X212)</f>
        <v/>
      </c>
      <c r="Y213" s="115"/>
      <c r="Z213" s="115"/>
      <c r="AA213" s="115"/>
      <c r="AB213" s="117"/>
      <c r="AC213" s="115"/>
      <c r="AD213" s="115"/>
      <c r="AE213" s="115"/>
      <c r="AF213" s="117"/>
      <c r="AG213" s="14" t="s">
        <v>61</v>
      </c>
      <c r="AH213" s="14" t="str">
        <f>IF('Logboek zegen'!G59="","",'Logboek zegen'!G59)</f>
        <v/>
      </c>
      <c r="AI213" s="14" t="str">
        <f>IF(AG213="","",VLOOKUP(AG213,[1]codes!$F$2:$G$7,2,FALSE))</f>
        <v>fde</v>
      </c>
    </row>
    <row r="214" spans="1:35" x14ac:dyDescent="0.3">
      <c r="A214" s="13" t="str">
        <f>IF('Logboek zegen'!$B$7="","",'Logboek zegen'!$B$7)</f>
        <v/>
      </c>
      <c r="B214" s="14"/>
      <c r="C214" s="13" t="str">
        <f>IF('Logboek zegen'!$B$8="","",'Logboek zegen'!$B$8)</f>
        <v/>
      </c>
      <c r="D214" s="14"/>
      <c r="E214" s="13" t="str">
        <f>IF('Logboek zegen'!$B$9="","",'Logboek zegen'!$B$9)</f>
        <v/>
      </c>
      <c r="F214" s="14"/>
      <c r="G214" s="13" t="str">
        <f>IF('Logboek zegen'!$B$10="","",'Logboek zegen'!$B$10)</f>
        <v/>
      </c>
      <c r="H214" s="14"/>
      <c r="I214" s="13" t="str">
        <f>IF('Logboek zegen'!$B$11="","",'Logboek zegen'!$B$11)</f>
        <v/>
      </c>
      <c r="J214" s="14"/>
      <c r="K214" s="13" t="str">
        <f>IF('Logboek zegen'!$B$12="","",'Logboek zegen'!$B$12)</f>
        <v/>
      </c>
      <c r="L214" s="14"/>
      <c r="M214" s="15" t="s">
        <v>98</v>
      </c>
      <c r="N214" s="114" t="str">
        <f t="shared" ref="N214:Q214" si="633">IF(N212="","",N212)</f>
        <v/>
      </c>
      <c r="O214" s="114" t="str">
        <f t="shared" si="633"/>
        <v/>
      </c>
      <c r="P214" s="114" t="str">
        <f t="shared" si="633"/>
        <v/>
      </c>
      <c r="Q214" s="114" t="str">
        <f t="shared" si="633"/>
        <v/>
      </c>
      <c r="R214" s="115"/>
      <c r="S214" s="115"/>
      <c r="T214" s="116"/>
      <c r="U214" s="114" t="str">
        <f t="shared" ref="U214" si="634">IF(U212="","",U212)</f>
        <v/>
      </c>
      <c r="V214" s="17"/>
      <c r="W214" s="114" t="str">
        <f t="shared" ref="W214:X214" si="635">IF(W212="","",W212)</f>
        <v/>
      </c>
      <c r="X214" s="114" t="str">
        <f t="shared" si="635"/>
        <v/>
      </c>
      <c r="Y214" s="115"/>
      <c r="Z214" s="115"/>
      <c r="AA214" s="115"/>
      <c r="AB214" s="117"/>
      <c r="AC214" s="115"/>
      <c r="AD214" s="115"/>
      <c r="AE214" s="115"/>
      <c r="AF214" s="117"/>
      <c r="AG214" s="14" t="s">
        <v>62</v>
      </c>
      <c r="AH214" s="14" t="str">
        <f>IF('Logboek zegen'!H59="","",'Logboek zegen'!H59)</f>
        <v/>
      </c>
      <c r="AI214" s="14" t="str">
        <f>IF(AG214="","",VLOOKUP(AG214,[1]codes!$F$2:$G$7,2,FALSE))</f>
        <v>fro</v>
      </c>
    </row>
    <row r="215" spans="1:35" x14ac:dyDescent="0.3">
      <c r="A215" s="13" t="str">
        <f>IF('Logboek zegen'!$B$7="","",'Logboek zegen'!$B$7)</f>
        <v/>
      </c>
      <c r="B215" s="14"/>
      <c r="C215" s="13" t="str">
        <f>IF('Logboek zegen'!$B$8="","",'Logboek zegen'!$B$8)</f>
        <v/>
      </c>
      <c r="D215" s="14"/>
      <c r="E215" s="13" t="str">
        <f>IF('Logboek zegen'!$B$9="","",'Logboek zegen'!$B$9)</f>
        <v/>
      </c>
      <c r="F215" s="14"/>
      <c r="G215" s="13" t="str">
        <f>IF('Logboek zegen'!$B$10="","",'Logboek zegen'!$B$10)</f>
        <v/>
      </c>
      <c r="H215" s="14"/>
      <c r="I215" s="13" t="str">
        <f>IF('Logboek zegen'!$B$11="","",'Logboek zegen'!$B$11)</f>
        <v/>
      </c>
      <c r="J215" s="14"/>
      <c r="K215" s="13" t="str">
        <f>IF('Logboek zegen'!$B$12="","",'Logboek zegen'!$B$12)</f>
        <v/>
      </c>
      <c r="L215" s="14"/>
      <c r="M215" s="15" t="s">
        <v>98</v>
      </c>
      <c r="N215" s="114" t="str">
        <f t="shared" ref="N215:Q215" si="636">IF(N212="","",N212)</f>
        <v/>
      </c>
      <c r="O215" s="114" t="str">
        <f t="shared" si="636"/>
        <v/>
      </c>
      <c r="P215" s="114" t="str">
        <f t="shared" si="636"/>
        <v/>
      </c>
      <c r="Q215" s="114" t="str">
        <f t="shared" si="636"/>
        <v/>
      </c>
      <c r="R215" s="115"/>
      <c r="S215" s="115"/>
      <c r="T215" s="116"/>
      <c r="U215" s="114" t="str">
        <f t="shared" ref="U215" si="637">IF(U212="","",U212)</f>
        <v/>
      </c>
      <c r="V215" s="17"/>
      <c r="W215" s="114" t="str">
        <f t="shared" ref="W215:X215" si="638">IF(W212="","",W212)</f>
        <v/>
      </c>
      <c r="X215" s="114" t="str">
        <f t="shared" si="638"/>
        <v/>
      </c>
      <c r="Y215" s="115"/>
      <c r="Z215" s="115"/>
      <c r="AA215" s="115"/>
      <c r="AB215" s="117"/>
      <c r="AC215" s="115"/>
      <c r="AD215" s="115"/>
      <c r="AE215" s="115"/>
      <c r="AF215" s="117"/>
      <c r="AG215" s="14" t="s">
        <v>8</v>
      </c>
      <c r="AH215" s="14" t="str">
        <f>IF('Logboek zegen'!I59="","",'Logboek zegen'!I59)</f>
        <v/>
      </c>
      <c r="AI215" s="14" t="str">
        <f>IF(AG215="","",VLOOKUP(AG215,[1]codes!$F$2:$G$7,2,FALSE))</f>
        <v>fbm</v>
      </c>
    </row>
    <row r="216" spans="1:35" x14ac:dyDescent="0.3">
      <c r="A216" s="13" t="str">
        <f>IF('Logboek zegen'!$B$7="","",'Logboek zegen'!$B$7)</f>
        <v/>
      </c>
      <c r="B216" s="14"/>
      <c r="C216" s="13" t="str">
        <f>IF('Logboek zegen'!$B$8="","",'Logboek zegen'!$B$8)</f>
        <v/>
      </c>
      <c r="D216" s="14"/>
      <c r="E216" s="13" t="str">
        <f>IF('Logboek zegen'!$B$9="","",'Logboek zegen'!$B$9)</f>
        <v/>
      </c>
      <c r="F216" s="14"/>
      <c r="G216" s="13" t="str">
        <f>IF('Logboek zegen'!$B$10="","",'Logboek zegen'!$B$10)</f>
        <v/>
      </c>
      <c r="H216" s="14"/>
      <c r="I216" s="13" t="str">
        <f>IF('Logboek zegen'!$B$11="","",'Logboek zegen'!$B$11)</f>
        <v/>
      </c>
      <c r="J216" s="14"/>
      <c r="K216" s="13" t="str">
        <f>IF('Logboek zegen'!$B$12="","",'Logboek zegen'!$B$12)</f>
        <v/>
      </c>
      <c r="L216" s="14"/>
      <c r="M216" s="15" t="s">
        <v>98</v>
      </c>
      <c r="N216" s="114" t="str">
        <f t="shared" ref="N216:Q216" si="639">IF(N212="","",N212)</f>
        <v/>
      </c>
      <c r="O216" s="114" t="str">
        <f t="shared" si="639"/>
        <v/>
      </c>
      <c r="P216" s="114" t="str">
        <f t="shared" si="639"/>
        <v/>
      </c>
      <c r="Q216" s="114" t="str">
        <f t="shared" si="639"/>
        <v/>
      </c>
      <c r="R216" s="115"/>
      <c r="S216" s="115"/>
      <c r="T216" s="116"/>
      <c r="U216" s="114" t="str">
        <f t="shared" ref="U216" si="640">IF(U212="","",U212)</f>
        <v/>
      </c>
      <c r="V216" s="17"/>
      <c r="W216" s="114" t="str">
        <f t="shared" ref="W216:X216" si="641">IF(W212="","",W212)</f>
        <v/>
      </c>
      <c r="X216" s="114" t="str">
        <f t="shared" si="641"/>
        <v/>
      </c>
      <c r="Y216" s="115"/>
      <c r="Z216" s="115"/>
      <c r="AA216" s="115"/>
      <c r="AB216" s="117"/>
      <c r="AC216" s="115"/>
      <c r="AD216" s="115"/>
      <c r="AE216" s="115"/>
      <c r="AF216" s="117"/>
      <c r="AG216" s="14" t="s">
        <v>9</v>
      </c>
      <c r="AH216" s="14" t="str">
        <f>IF('Logboek zegen'!J59="","",'Logboek zegen'!J59)</f>
        <v/>
      </c>
      <c r="AI216" s="14" t="str">
        <f>IF(AG216="","",VLOOKUP(AG216,[1]codes!$F$2:$G$7,2,FALSE))</f>
        <v>fle</v>
      </c>
    </row>
    <row r="217" spans="1:35" x14ac:dyDescent="0.3">
      <c r="A217" s="13" t="str">
        <f>IF('Logboek zegen'!$B$7="","",'Logboek zegen'!$B$7)</f>
        <v/>
      </c>
      <c r="B217" s="14"/>
      <c r="C217" s="13" t="str">
        <f>IF('Logboek zegen'!$B$8="","",'Logboek zegen'!$B$8)</f>
        <v/>
      </c>
      <c r="D217" s="14"/>
      <c r="E217" s="13" t="str">
        <f>IF('Logboek zegen'!$B$9="","",'Logboek zegen'!$B$9)</f>
        <v/>
      </c>
      <c r="F217" s="14"/>
      <c r="G217" s="13" t="str">
        <f>IF('Logboek zegen'!$B$10="","",'Logboek zegen'!$B$10)</f>
        <v/>
      </c>
      <c r="H217" s="14"/>
      <c r="I217" s="13" t="str">
        <f>IF('Logboek zegen'!$B$11="","",'Logboek zegen'!$B$11)</f>
        <v/>
      </c>
      <c r="J217" s="14"/>
      <c r="K217" s="13" t="str">
        <f>IF('Logboek zegen'!$B$12="","",'Logboek zegen'!$B$12)</f>
        <v/>
      </c>
      <c r="L217" s="14"/>
      <c r="M217" s="15" t="s">
        <v>98</v>
      </c>
      <c r="N217" s="13" t="str">
        <f>IF('Logboek zegen'!A60="","",DAY('Logboek zegen'!A60))</f>
        <v/>
      </c>
      <c r="O217" s="13" t="str">
        <f>IF('Logboek zegen'!A60="","",MONTH('Logboek zegen'!A60))</f>
        <v/>
      </c>
      <c r="P217" s="13" t="str">
        <f>IF('Logboek zegen'!A60="","",YEAR('Logboek zegen'!A60))</f>
        <v/>
      </c>
      <c r="Q217" s="13" t="str">
        <f>IF('Logboek zegen'!B60="","",'Logboek zegen'!B60)</f>
        <v/>
      </c>
      <c r="R217" s="115"/>
      <c r="S217" s="115"/>
      <c r="T217" s="116"/>
      <c r="U217" s="14" t="str">
        <f>IF('Logboek zegen'!C60="","",'Logboek zegen'!C60)</f>
        <v/>
      </c>
      <c r="V217" s="17" t="str">
        <f>IF('Logboek staande netten'!F68="","",'Logboek staande netten'!F68)</f>
        <v/>
      </c>
      <c r="W217" s="14" t="str">
        <f>IF('Logboek zegen'!E60="","",'Logboek zegen'!E60)</f>
        <v/>
      </c>
      <c r="X217" s="14" t="str">
        <f>IF('Logboek zegen'!D60="","",'Logboek zegen'!D60)</f>
        <v/>
      </c>
      <c r="Y217" s="115"/>
      <c r="Z217" s="115"/>
      <c r="AA217" s="115"/>
      <c r="AB217" s="117"/>
      <c r="AC217" s="115"/>
      <c r="AD217" s="115"/>
      <c r="AE217" s="115"/>
      <c r="AF217" s="117"/>
      <c r="AG217" s="14" t="s">
        <v>60</v>
      </c>
      <c r="AH217" s="14" t="str">
        <f>IF('Logboek zegen'!F60="","",'Logboek zegen'!F60)</f>
        <v/>
      </c>
      <c r="AI217" s="14" t="str">
        <f>IF(AG217="","",VLOOKUP(AG217,[1]codes!$F$2:$G$7,2,FALSE))</f>
        <v>fpp</v>
      </c>
    </row>
    <row r="218" spans="1:35" x14ac:dyDescent="0.3">
      <c r="A218" s="13" t="str">
        <f>IF('Logboek zegen'!$B$7="","",'Logboek zegen'!$B$7)</f>
        <v/>
      </c>
      <c r="B218" s="14"/>
      <c r="C218" s="13" t="str">
        <f>IF('Logboek zegen'!$B$8="","",'Logboek zegen'!$B$8)</f>
        <v/>
      </c>
      <c r="D218" s="14"/>
      <c r="E218" s="13" t="str">
        <f>IF('Logboek zegen'!$B$9="","",'Logboek zegen'!$B$9)</f>
        <v/>
      </c>
      <c r="F218" s="14"/>
      <c r="G218" s="13" t="str">
        <f>IF('Logboek zegen'!$B$10="","",'Logboek zegen'!$B$10)</f>
        <v/>
      </c>
      <c r="H218" s="14"/>
      <c r="I218" s="13" t="str">
        <f>IF('Logboek zegen'!$B$11="","",'Logboek zegen'!$B$11)</f>
        <v/>
      </c>
      <c r="J218" s="14"/>
      <c r="K218" s="13" t="str">
        <f>IF('Logboek zegen'!$B$12="","",'Logboek zegen'!$B$12)</f>
        <v/>
      </c>
      <c r="L218" s="14"/>
      <c r="M218" s="15" t="s">
        <v>98</v>
      </c>
      <c r="N218" s="114" t="str">
        <f>IF(N217="","",N217)</f>
        <v/>
      </c>
      <c r="O218" s="114" t="str">
        <f t="shared" ref="O218" si="642">IF(O217="","",O217)</f>
        <v/>
      </c>
      <c r="P218" s="114" t="str">
        <f t="shared" ref="P218" si="643">IF(P217="","",P217)</f>
        <v/>
      </c>
      <c r="Q218" s="114" t="str">
        <f t="shared" ref="Q218" si="644">IF(Q217="","",Q217)</f>
        <v/>
      </c>
      <c r="R218" s="115"/>
      <c r="S218" s="115"/>
      <c r="T218" s="116"/>
      <c r="U218" s="114" t="str">
        <f t="shared" ref="U218" si="645">IF(U217="","",U217)</f>
        <v/>
      </c>
      <c r="V218" s="17"/>
      <c r="W218" s="114" t="str">
        <f t="shared" ref="W218" si="646">IF(W217="","",W217)</f>
        <v/>
      </c>
      <c r="X218" s="114" t="str">
        <f t="shared" ref="X218" si="647">IF(X217="","",X217)</f>
        <v/>
      </c>
      <c r="Y218" s="115"/>
      <c r="Z218" s="115"/>
      <c r="AA218" s="115"/>
      <c r="AB218" s="117"/>
      <c r="AC218" s="115"/>
      <c r="AD218" s="115"/>
      <c r="AE218" s="115"/>
      <c r="AF218" s="117"/>
      <c r="AG218" s="14" t="s">
        <v>61</v>
      </c>
      <c r="AH218" s="14" t="str">
        <f>IF('Logboek zegen'!G60="","",'Logboek zegen'!G60)</f>
        <v/>
      </c>
      <c r="AI218" s="14" t="str">
        <f>IF(AG218="","",VLOOKUP(AG218,[1]codes!$F$2:$G$7,2,FALSE))</f>
        <v>fde</v>
      </c>
    </row>
    <row r="219" spans="1:35" x14ac:dyDescent="0.3">
      <c r="A219" s="13" t="str">
        <f>IF('Logboek zegen'!$B$7="","",'Logboek zegen'!$B$7)</f>
        <v/>
      </c>
      <c r="B219" s="14"/>
      <c r="C219" s="13" t="str">
        <f>IF('Logboek zegen'!$B$8="","",'Logboek zegen'!$B$8)</f>
        <v/>
      </c>
      <c r="D219" s="14"/>
      <c r="E219" s="13" t="str">
        <f>IF('Logboek zegen'!$B$9="","",'Logboek zegen'!$B$9)</f>
        <v/>
      </c>
      <c r="F219" s="14"/>
      <c r="G219" s="13" t="str">
        <f>IF('Logboek zegen'!$B$10="","",'Logboek zegen'!$B$10)</f>
        <v/>
      </c>
      <c r="H219" s="14"/>
      <c r="I219" s="13" t="str">
        <f>IF('Logboek zegen'!$B$11="","",'Logboek zegen'!$B$11)</f>
        <v/>
      </c>
      <c r="J219" s="14"/>
      <c r="K219" s="13" t="str">
        <f>IF('Logboek zegen'!$B$12="","",'Logboek zegen'!$B$12)</f>
        <v/>
      </c>
      <c r="L219" s="14"/>
      <c r="M219" s="15" t="s">
        <v>98</v>
      </c>
      <c r="N219" s="114" t="str">
        <f t="shared" ref="N219:Q219" si="648">IF(N217="","",N217)</f>
        <v/>
      </c>
      <c r="O219" s="114" t="str">
        <f t="shared" si="648"/>
        <v/>
      </c>
      <c r="P219" s="114" t="str">
        <f t="shared" si="648"/>
        <v/>
      </c>
      <c r="Q219" s="114" t="str">
        <f t="shared" si="648"/>
        <v/>
      </c>
      <c r="R219" s="115"/>
      <c r="S219" s="115"/>
      <c r="T219" s="116"/>
      <c r="U219" s="114" t="str">
        <f t="shared" ref="U219" si="649">IF(U217="","",U217)</f>
        <v/>
      </c>
      <c r="V219" s="17"/>
      <c r="W219" s="114" t="str">
        <f t="shared" ref="W219:X219" si="650">IF(W217="","",W217)</f>
        <v/>
      </c>
      <c r="X219" s="114" t="str">
        <f t="shared" si="650"/>
        <v/>
      </c>
      <c r="Y219" s="115"/>
      <c r="Z219" s="115"/>
      <c r="AA219" s="115"/>
      <c r="AB219" s="117"/>
      <c r="AC219" s="115"/>
      <c r="AD219" s="115"/>
      <c r="AE219" s="115"/>
      <c r="AF219" s="117"/>
      <c r="AG219" s="14" t="s">
        <v>62</v>
      </c>
      <c r="AH219" s="14" t="str">
        <f>IF('Logboek zegen'!H60="","",'Logboek zegen'!H60)</f>
        <v/>
      </c>
      <c r="AI219" s="14" t="str">
        <f>IF(AG219="","",VLOOKUP(AG219,[1]codes!$F$2:$G$7,2,FALSE))</f>
        <v>fro</v>
      </c>
    </row>
    <row r="220" spans="1:35" x14ac:dyDescent="0.3">
      <c r="A220" s="13" t="str">
        <f>IF('Logboek zegen'!$B$7="","",'Logboek zegen'!$B$7)</f>
        <v/>
      </c>
      <c r="B220" s="14"/>
      <c r="C220" s="13" t="str">
        <f>IF('Logboek zegen'!$B$8="","",'Logboek zegen'!$B$8)</f>
        <v/>
      </c>
      <c r="D220" s="14"/>
      <c r="E220" s="13" t="str">
        <f>IF('Logboek zegen'!$B$9="","",'Logboek zegen'!$B$9)</f>
        <v/>
      </c>
      <c r="F220" s="14"/>
      <c r="G220" s="13" t="str">
        <f>IF('Logboek zegen'!$B$10="","",'Logboek zegen'!$B$10)</f>
        <v/>
      </c>
      <c r="H220" s="14"/>
      <c r="I220" s="13" t="str">
        <f>IF('Logboek zegen'!$B$11="","",'Logboek zegen'!$B$11)</f>
        <v/>
      </c>
      <c r="J220" s="14"/>
      <c r="K220" s="13" t="str">
        <f>IF('Logboek zegen'!$B$12="","",'Logboek zegen'!$B$12)</f>
        <v/>
      </c>
      <c r="L220" s="14"/>
      <c r="M220" s="15" t="s">
        <v>98</v>
      </c>
      <c r="N220" s="114" t="str">
        <f t="shared" ref="N220:Q220" si="651">IF(N217="","",N217)</f>
        <v/>
      </c>
      <c r="O220" s="114" t="str">
        <f t="shared" si="651"/>
        <v/>
      </c>
      <c r="P220" s="114" t="str">
        <f t="shared" si="651"/>
        <v/>
      </c>
      <c r="Q220" s="114" t="str">
        <f t="shared" si="651"/>
        <v/>
      </c>
      <c r="R220" s="115"/>
      <c r="S220" s="115"/>
      <c r="T220" s="116"/>
      <c r="U220" s="114" t="str">
        <f t="shared" ref="U220" si="652">IF(U217="","",U217)</f>
        <v/>
      </c>
      <c r="V220" s="17"/>
      <c r="W220" s="114" t="str">
        <f t="shared" ref="W220:X220" si="653">IF(W217="","",W217)</f>
        <v/>
      </c>
      <c r="X220" s="114" t="str">
        <f t="shared" si="653"/>
        <v/>
      </c>
      <c r="Y220" s="115"/>
      <c r="Z220" s="115"/>
      <c r="AA220" s="115"/>
      <c r="AB220" s="117"/>
      <c r="AC220" s="115"/>
      <c r="AD220" s="115"/>
      <c r="AE220" s="115"/>
      <c r="AF220" s="117"/>
      <c r="AG220" s="14" t="s">
        <v>8</v>
      </c>
      <c r="AH220" s="14" t="str">
        <f>IF('Logboek zegen'!I60="","",'Logboek zegen'!I60)</f>
        <v/>
      </c>
      <c r="AI220" s="14" t="str">
        <f>IF(AG220="","",VLOOKUP(AG220,[1]codes!$F$2:$G$7,2,FALSE))</f>
        <v>fbm</v>
      </c>
    </row>
    <row r="221" spans="1:35" x14ac:dyDescent="0.3">
      <c r="A221" s="13" t="str">
        <f>IF('Logboek zegen'!$B$7="","",'Logboek zegen'!$B$7)</f>
        <v/>
      </c>
      <c r="B221" s="14"/>
      <c r="C221" s="13" t="str">
        <f>IF('Logboek zegen'!$B$8="","",'Logboek zegen'!$B$8)</f>
        <v/>
      </c>
      <c r="D221" s="14"/>
      <c r="E221" s="13" t="str">
        <f>IF('Logboek zegen'!$B$9="","",'Logboek zegen'!$B$9)</f>
        <v/>
      </c>
      <c r="F221" s="14"/>
      <c r="G221" s="13" t="str">
        <f>IF('Logboek zegen'!$B$10="","",'Logboek zegen'!$B$10)</f>
        <v/>
      </c>
      <c r="H221" s="14"/>
      <c r="I221" s="13" t="str">
        <f>IF('Logboek zegen'!$B$11="","",'Logboek zegen'!$B$11)</f>
        <v/>
      </c>
      <c r="J221" s="14"/>
      <c r="K221" s="13" t="str">
        <f>IF('Logboek zegen'!$B$12="","",'Logboek zegen'!$B$12)</f>
        <v/>
      </c>
      <c r="L221" s="14"/>
      <c r="M221" s="15" t="s">
        <v>98</v>
      </c>
      <c r="N221" s="114" t="str">
        <f t="shared" ref="N221:Q221" si="654">IF(N217="","",N217)</f>
        <v/>
      </c>
      <c r="O221" s="114" t="str">
        <f t="shared" si="654"/>
        <v/>
      </c>
      <c r="P221" s="114" t="str">
        <f t="shared" si="654"/>
        <v/>
      </c>
      <c r="Q221" s="114" t="str">
        <f t="shared" si="654"/>
        <v/>
      </c>
      <c r="R221" s="115"/>
      <c r="S221" s="115"/>
      <c r="T221" s="116"/>
      <c r="U221" s="114" t="str">
        <f t="shared" ref="U221" si="655">IF(U217="","",U217)</f>
        <v/>
      </c>
      <c r="V221" s="17"/>
      <c r="W221" s="114" t="str">
        <f t="shared" ref="W221:X221" si="656">IF(W217="","",W217)</f>
        <v/>
      </c>
      <c r="X221" s="114" t="str">
        <f t="shared" si="656"/>
        <v/>
      </c>
      <c r="Y221" s="115"/>
      <c r="Z221" s="115"/>
      <c r="AA221" s="115"/>
      <c r="AB221" s="117"/>
      <c r="AC221" s="115"/>
      <c r="AD221" s="115"/>
      <c r="AE221" s="115"/>
      <c r="AF221" s="117"/>
      <c r="AG221" s="14" t="s">
        <v>9</v>
      </c>
      <c r="AH221" s="14" t="str">
        <f>IF('Logboek zegen'!J60="","",'Logboek zegen'!J60)</f>
        <v/>
      </c>
      <c r="AI221" s="14" t="str">
        <f>IF(AG221="","",VLOOKUP(AG221,[1]codes!$F$2:$G$7,2,FALSE))</f>
        <v>fle</v>
      </c>
    </row>
    <row r="222" spans="1:35" x14ac:dyDescent="0.3">
      <c r="A222" s="13" t="str">
        <f>IF('Logboek zegen'!$B$7="","",'Logboek zegen'!$B$7)</f>
        <v/>
      </c>
      <c r="B222" s="14"/>
      <c r="C222" s="13" t="str">
        <f>IF('Logboek zegen'!$B$8="","",'Logboek zegen'!$B$8)</f>
        <v/>
      </c>
      <c r="D222" s="14"/>
      <c r="E222" s="13" t="str">
        <f>IF('Logboek zegen'!$B$9="","",'Logboek zegen'!$B$9)</f>
        <v/>
      </c>
      <c r="F222" s="14"/>
      <c r="G222" s="13" t="str">
        <f>IF('Logboek zegen'!$B$10="","",'Logboek zegen'!$B$10)</f>
        <v/>
      </c>
      <c r="H222" s="14"/>
      <c r="I222" s="13" t="str">
        <f>IF('Logboek zegen'!$B$11="","",'Logboek zegen'!$B$11)</f>
        <v/>
      </c>
      <c r="J222" s="14"/>
      <c r="K222" s="13" t="str">
        <f>IF('Logboek zegen'!$B$12="","",'Logboek zegen'!$B$12)</f>
        <v/>
      </c>
      <c r="L222" s="14"/>
      <c r="M222" s="15" t="s">
        <v>98</v>
      </c>
      <c r="N222" s="13" t="str">
        <f>IF('Logboek zegen'!A61="","",DAY('Logboek zegen'!A61))</f>
        <v/>
      </c>
      <c r="O222" s="13" t="str">
        <f>IF('Logboek zegen'!A61="","",MONTH('Logboek zegen'!A61))</f>
        <v/>
      </c>
      <c r="P222" s="13" t="str">
        <f>IF('Logboek zegen'!A61="","",YEAR('Logboek zegen'!A61))</f>
        <v/>
      </c>
      <c r="Q222" s="13" t="str">
        <f>IF('Logboek zegen'!B61="","",'Logboek zegen'!B61)</f>
        <v/>
      </c>
      <c r="R222" s="115"/>
      <c r="S222" s="115"/>
      <c r="T222" s="116"/>
      <c r="U222" s="14" t="str">
        <f>IF('Logboek zegen'!C61="","",'Logboek zegen'!C61)</f>
        <v/>
      </c>
      <c r="V222" s="17" t="str">
        <f>IF('Logboek staande netten'!F70="","",'Logboek staande netten'!F70)</f>
        <v/>
      </c>
      <c r="W222" s="14" t="str">
        <f>IF('Logboek zegen'!E61="","",'Logboek zegen'!E61)</f>
        <v/>
      </c>
      <c r="X222" s="14" t="str">
        <f>IF('Logboek zegen'!D61="","",'Logboek zegen'!D61)</f>
        <v/>
      </c>
      <c r="Y222" s="115"/>
      <c r="Z222" s="115"/>
      <c r="AA222" s="115"/>
      <c r="AB222" s="117"/>
      <c r="AC222" s="115"/>
      <c r="AD222" s="115"/>
      <c r="AE222" s="115"/>
      <c r="AF222" s="117"/>
      <c r="AG222" s="14" t="s">
        <v>60</v>
      </c>
      <c r="AH222" s="14" t="str">
        <f>IF('Logboek zegen'!F61="","",'Logboek zegen'!F61)</f>
        <v/>
      </c>
      <c r="AI222" s="14" t="str">
        <f>IF(AG222="","",VLOOKUP(AG222,[1]codes!$F$2:$G$7,2,FALSE))</f>
        <v>fpp</v>
      </c>
    </row>
    <row r="223" spans="1:35" x14ac:dyDescent="0.3">
      <c r="A223" s="13" t="str">
        <f>IF('Logboek zegen'!$B$7="","",'Logboek zegen'!$B$7)</f>
        <v/>
      </c>
      <c r="B223" s="14"/>
      <c r="C223" s="13" t="str">
        <f>IF('Logboek zegen'!$B$8="","",'Logboek zegen'!$B$8)</f>
        <v/>
      </c>
      <c r="D223" s="14"/>
      <c r="E223" s="13" t="str">
        <f>IF('Logboek zegen'!$B$9="","",'Logboek zegen'!$B$9)</f>
        <v/>
      </c>
      <c r="F223" s="14"/>
      <c r="G223" s="13" t="str">
        <f>IF('Logboek zegen'!$B$10="","",'Logboek zegen'!$B$10)</f>
        <v/>
      </c>
      <c r="H223" s="14"/>
      <c r="I223" s="13" t="str">
        <f>IF('Logboek zegen'!$B$11="","",'Logboek zegen'!$B$11)</f>
        <v/>
      </c>
      <c r="J223" s="14"/>
      <c r="K223" s="13" t="str">
        <f>IF('Logboek zegen'!$B$12="","",'Logboek zegen'!$B$12)</f>
        <v/>
      </c>
      <c r="L223" s="14"/>
      <c r="M223" s="15" t="s">
        <v>98</v>
      </c>
      <c r="N223" s="114" t="str">
        <f>IF(N222="","",N222)</f>
        <v/>
      </c>
      <c r="O223" s="114" t="str">
        <f t="shared" ref="O223" si="657">IF(O222="","",O222)</f>
        <v/>
      </c>
      <c r="P223" s="114" t="str">
        <f t="shared" ref="P223" si="658">IF(P222="","",P222)</f>
        <v/>
      </c>
      <c r="Q223" s="114" t="str">
        <f t="shared" ref="Q223" si="659">IF(Q222="","",Q222)</f>
        <v/>
      </c>
      <c r="R223" s="115"/>
      <c r="S223" s="115"/>
      <c r="T223" s="116"/>
      <c r="U223" s="114" t="str">
        <f t="shared" ref="U223" si="660">IF(U222="","",U222)</f>
        <v/>
      </c>
      <c r="V223" s="17"/>
      <c r="W223" s="114" t="str">
        <f t="shared" ref="W223" si="661">IF(W222="","",W222)</f>
        <v/>
      </c>
      <c r="X223" s="114" t="str">
        <f t="shared" ref="X223" si="662">IF(X222="","",X222)</f>
        <v/>
      </c>
      <c r="Y223" s="115"/>
      <c r="Z223" s="115"/>
      <c r="AA223" s="115"/>
      <c r="AB223" s="117"/>
      <c r="AC223" s="115"/>
      <c r="AD223" s="115"/>
      <c r="AE223" s="115"/>
      <c r="AF223" s="117"/>
      <c r="AG223" s="14" t="s">
        <v>61</v>
      </c>
      <c r="AH223" s="14" t="str">
        <f>IF('Logboek zegen'!G61="","",'Logboek zegen'!G61)</f>
        <v/>
      </c>
      <c r="AI223" s="14" t="str">
        <f>IF(AG223="","",VLOOKUP(AG223,[1]codes!$F$2:$G$7,2,FALSE))</f>
        <v>fde</v>
      </c>
    </row>
    <row r="224" spans="1:35" x14ac:dyDescent="0.3">
      <c r="A224" s="13" t="str">
        <f>IF('Logboek zegen'!$B$7="","",'Logboek zegen'!$B$7)</f>
        <v/>
      </c>
      <c r="B224" s="14"/>
      <c r="C224" s="13" t="str">
        <f>IF('Logboek zegen'!$B$8="","",'Logboek zegen'!$B$8)</f>
        <v/>
      </c>
      <c r="D224" s="14"/>
      <c r="E224" s="13" t="str">
        <f>IF('Logboek zegen'!$B$9="","",'Logboek zegen'!$B$9)</f>
        <v/>
      </c>
      <c r="F224" s="14"/>
      <c r="G224" s="13" t="str">
        <f>IF('Logboek zegen'!$B$10="","",'Logboek zegen'!$B$10)</f>
        <v/>
      </c>
      <c r="H224" s="14"/>
      <c r="I224" s="13" t="str">
        <f>IF('Logboek zegen'!$B$11="","",'Logboek zegen'!$B$11)</f>
        <v/>
      </c>
      <c r="J224" s="14"/>
      <c r="K224" s="13" t="str">
        <f>IF('Logboek zegen'!$B$12="","",'Logboek zegen'!$B$12)</f>
        <v/>
      </c>
      <c r="L224" s="14"/>
      <c r="M224" s="15" t="s">
        <v>98</v>
      </c>
      <c r="N224" s="114" t="str">
        <f t="shared" ref="N224:Q224" si="663">IF(N222="","",N222)</f>
        <v/>
      </c>
      <c r="O224" s="114" t="str">
        <f t="shared" si="663"/>
        <v/>
      </c>
      <c r="P224" s="114" t="str">
        <f t="shared" si="663"/>
        <v/>
      </c>
      <c r="Q224" s="114" t="str">
        <f t="shared" si="663"/>
        <v/>
      </c>
      <c r="R224" s="115"/>
      <c r="S224" s="115"/>
      <c r="T224" s="116"/>
      <c r="U224" s="114" t="str">
        <f t="shared" ref="U224" si="664">IF(U222="","",U222)</f>
        <v/>
      </c>
      <c r="V224" s="17"/>
      <c r="W224" s="114" t="str">
        <f t="shared" ref="W224:X224" si="665">IF(W222="","",W222)</f>
        <v/>
      </c>
      <c r="X224" s="114" t="str">
        <f t="shared" si="665"/>
        <v/>
      </c>
      <c r="Y224" s="115"/>
      <c r="Z224" s="115"/>
      <c r="AA224" s="115"/>
      <c r="AB224" s="117"/>
      <c r="AC224" s="115"/>
      <c r="AD224" s="115"/>
      <c r="AE224" s="115"/>
      <c r="AF224" s="117"/>
      <c r="AG224" s="14" t="s">
        <v>62</v>
      </c>
      <c r="AH224" s="14" t="str">
        <f>IF('Logboek zegen'!H61="","",'Logboek zegen'!H61)</f>
        <v/>
      </c>
      <c r="AI224" s="14" t="str">
        <f>IF(AG224="","",VLOOKUP(AG224,[1]codes!$F$2:$G$7,2,FALSE))</f>
        <v>fro</v>
      </c>
    </row>
    <row r="225" spans="1:35" x14ac:dyDescent="0.3">
      <c r="A225" s="13" t="str">
        <f>IF('Logboek zegen'!$B$7="","",'Logboek zegen'!$B$7)</f>
        <v/>
      </c>
      <c r="B225" s="14"/>
      <c r="C225" s="13" t="str">
        <f>IF('Logboek zegen'!$B$8="","",'Logboek zegen'!$B$8)</f>
        <v/>
      </c>
      <c r="D225" s="14"/>
      <c r="E225" s="13" t="str">
        <f>IF('Logboek zegen'!$B$9="","",'Logboek zegen'!$B$9)</f>
        <v/>
      </c>
      <c r="F225" s="14"/>
      <c r="G225" s="13" t="str">
        <f>IF('Logboek zegen'!$B$10="","",'Logboek zegen'!$B$10)</f>
        <v/>
      </c>
      <c r="H225" s="14"/>
      <c r="I225" s="13" t="str">
        <f>IF('Logboek zegen'!$B$11="","",'Logboek zegen'!$B$11)</f>
        <v/>
      </c>
      <c r="J225" s="14"/>
      <c r="K225" s="13" t="str">
        <f>IF('Logboek zegen'!$B$12="","",'Logboek zegen'!$B$12)</f>
        <v/>
      </c>
      <c r="L225" s="14"/>
      <c r="M225" s="15" t="s">
        <v>98</v>
      </c>
      <c r="N225" s="114" t="str">
        <f t="shared" ref="N225:Q225" si="666">IF(N222="","",N222)</f>
        <v/>
      </c>
      <c r="O225" s="114" t="str">
        <f t="shared" si="666"/>
        <v/>
      </c>
      <c r="P225" s="114" t="str">
        <f t="shared" si="666"/>
        <v/>
      </c>
      <c r="Q225" s="114" t="str">
        <f t="shared" si="666"/>
        <v/>
      </c>
      <c r="R225" s="115"/>
      <c r="S225" s="115"/>
      <c r="T225" s="116"/>
      <c r="U225" s="114" t="str">
        <f t="shared" ref="U225" si="667">IF(U222="","",U222)</f>
        <v/>
      </c>
      <c r="V225" s="17"/>
      <c r="W225" s="114" t="str">
        <f t="shared" ref="W225:X225" si="668">IF(W222="","",W222)</f>
        <v/>
      </c>
      <c r="X225" s="114" t="str">
        <f t="shared" si="668"/>
        <v/>
      </c>
      <c r="Y225" s="115"/>
      <c r="Z225" s="115"/>
      <c r="AA225" s="115"/>
      <c r="AB225" s="117"/>
      <c r="AC225" s="115"/>
      <c r="AD225" s="115"/>
      <c r="AE225" s="115"/>
      <c r="AF225" s="117"/>
      <c r="AG225" s="14" t="s">
        <v>8</v>
      </c>
      <c r="AH225" s="14" t="str">
        <f>IF('Logboek zegen'!I61="","",'Logboek zegen'!I61)</f>
        <v/>
      </c>
      <c r="AI225" s="14" t="str">
        <f>IF(AG225="","",VLOOKUP(AG225,[1]codes!$F$2:$G$7,2,FALSE))</f>
        <v>fbm</v>
      </c>
    </row>
    <row r="226" spans="1:35" x14ac:dyDescent="0.3">
      <c r="A226" s="13" t="str">
        <f>IF('Logboek zegen'!$B$7="","",'Logboek zegen'!$B$7)</f>
        <v/>
      </c>
      <c r="B226" s="14"/>
      <c r="C226" s="13" t="str">
        <f>IF('Logboek zegen'!$B$8="","",'Logboek zegen'!$B$8)</f>
        <v/>
      </c>
      <c r="D226" s="14"/>
      <c r="E226" s="13" t="str">
        <f>IF('Logboek zegen'!$B$9="","",'Logboek zegen'!$B$9)</f>
        <v/>
      </c>
      <c r="F226" s="14"/>
      <c r="G226" s="13" t="str">
        <f>IF('Logboek zegen'!$B$10="","",'Logboek zegen'!$B$10)</f>
        <v/>
      </c>
      <c r="H226" s="14"/>
      <c r="I226" s="13" t="str">
        <f>IF('Logboek zegen'!$B$11="","",'Logboek zegen'!$B$11)</f>
        <v/>
      </c>
      <c r="J226" s="14"/>
      <c r="K226" s="13" t="str">
        <f>IF('Logboek zegen'!$B$12="","",'Logboek zegen'!$B$12)</f>
        <v/>
      </c>
      <c r="L226" s="14"/>
      <c r="M226" s="15" t="s">
        <v>98</v>
      </c>
      <c r="N226" s="114" t="str">
        <f t="shared" ref="N226:Q226" si="669">IF(N222="","",N222)</f>
        <v/>
      </c>
      <c r="O226" s="114" t="str">
        <f t="shared" si="669"/>
        <v/>
      </c>
      <c r="P226" s="114" t="str">
        <f t="shared" si="669"/>
        <v/>
      </c>
      <c r="Q226" s="114" t="str">
        <f t="shared" si="669"/>
        <v/>
      </c>
      <c r="R226" s="115"/>
      <c r="S226" s="115"/>
      <c r="T226" s="116"/>
      <c r="U226" s="114" t="str">
        <f t="shared" ref="U226" si="670">IF(U222="","",U222)</f>
        <v/>
      </c>
      <c r="V226" s="17"/>
      <c r="W226" s="114" t="str">
        <f t="shared" ref="W226:X226" si="671">IF(W222="","",W222)</f>
        <v/>
      </c>
      <c r="X226" s="114" t="str">
        <f t="shared" si="671"/>
        <v/>
      </c>
      <c r="Y226" s="115"/>
      <c r="Z226" s="115"/>
      <c r="AA226" s="115"/>
      <c r="AB226" s="117"/>
      <c r="AC226" s="115"/>
      <c r="AD226" s="115"/>
      <c r="AE226" s="115"/>
      <c r="AF226" s="117"/>
      <c r="AG226" s="14" t="s">
        <v>9</v>
      </c>
      <c r="AH226" s="14" t="str">
        <f>IF('Logboek zegen'!J61="","",'Logboek zegen'!J61)</f>
        <v/>
      </c>
      <c r="AI226" s="14" t="str">
        <f>IF(AG226="","",VLOOKUP(AG226,[1]codes!$F$2:$G$7,2,FALSE))</f>
        <v>fle</v>
      </c>
    </row>
    <row r="227" spans="1:35" x14ac:dyDescent="0.3">
      <c r="A227" s="13" t="str">
        <f>IF('Logboek zegen'!$B$7="","",'Logboek zegen'!$B$7)</f>
        <v/>
      </c>
      <c r="B227" s="14"/>
      <c r="C227" s="13" t="str">
        <f>IF('Logboek zegen'!$B$8="","",'Logboek zegen'!$B$8)</f>
        <v/>
      </c>
      <c r="D227" s="14"/>
      <c r="E227" s="13" t="str">
        <f>IF('Logboek zegen'!$B$9="","",'Logboek zegen'!$B$9)</f>
        <v/>
      </c>
      <c r="F227" s="14"/>
      <c r="G227" s="13" t="str">
        <f>IF('Logboek zegen'!$B$10="","",'Logboek zegen'!$B$10)</f>
        <v/>
      </c>
      <c r="H227" s="14"/>
      <c r="I227" s="13" t="str">
        <f>IF('Logboek zegen'!$B$11="","",'Logboek zegen'!$B$11)</f>
        <v/>
      </c>
      <c r="J227" s="14"/>
      <c r="K227" s="13" t="str">
        <f>IF('Logboek zegen'!$B$12="","",'Logboek zegen'!$B$12)</f>
        <v/>
      </c>
      <c r="L227" s="14"/>
      <c r="M227" s="15" t="s">
        <v>98</v>
      </c>
      <c r="N227" s="13" t="str">
        <f>IF('Logboek zegen'!A62="","",DAY('Logboek zegen'!A62))</f>
        <v/>
      </c>
      <c r="O227" s="13" t="str">
        <f>IF('Logboek zegen'!A62="","",MONTH('Logboek zegen'!A62))</f>
        <v/>
      </c>
      <c r="P227" s="13" t="str">
        <f>IF('Logboek zegen'!A62="","",YEAR('Logboek zegen'!A62))</f>
        <v/>
      </c>
      <c r="Q227" s="13" t="str">
        <f>IF('Logboek zegen'!B62="","",'Logboek zegen'!B62)</f>
        <v/>
      </c>
      <c r="R227" s="115"/>
      <c r="S227" s="115"/>
      <c r="T227" s="116"/>
      <c r="U227" s="14" t="str">
        <f>IF('Logboek zegen'!C62="","",'Logboek zegen'!C62)</f>
        <v/>
      </c>
      <c r="V227" s="17" t="str">
        <f>IF('Logboek staande netten'!F71="","",'Logboek staande netten'!F71)</f>
        <v/>
      </c>
      <c r="W227" s="14" t="str">
        <f>IF('Logboek zegen'!E62="","",'Logboek zegen'!E62)</f>
        <v/>
      </c>
      <c r="X227" s="14" t="str">
        <f>IF('Logboek zegen'!D62="","",'Logboek zegen'!D62)</f>
        <v/>
      </c>
      <c r="Y227" s="115"/>
      <c r="Z227" s="115"/>
      <c r="AA227" s="115"/>
      <c r="AB227" s="117"/>
      <c r="AC227" s="115"/>
      <c r="AD227" s="115"/>
      <c r="AE227" s="115"/>
      <c r="AF227" s="117"/>
      <c r="AG227" s="14" t="s">
        <v>60</v>
      </c>
      <c r="AH227" s="14" t="str">
        <f>IF('Logboek zegen'!F62="","",'Logboek zegen'!F62)</f>
        <v/>
      </c>
      <c r="AI227" s="14" t="str">
        <f>IF(AG227="","",VLOOKUP(AG227,[1]codes!$F$2:$G$7,2,FALSE))</f>
        <v>fpp</v>
      </c>
    </row>
    <row r="228" spans="1:35" x14ac:dyDescent="0.3">
      <c r="A228" s="13" t="str">
        <f>IF('Logboek zegen'!$B$7="","",'Logboek zegen'!$B$7)</f>
        <v/>
      </c>
      <c r="B228" s="14"/>
      <c r="C228" s="13" t="str">
        <f>IF('Logboek zegen'!$B$8="","",'Logboek zegen'!$B$8)</f>
        <v/>
      </c>
      <c r="D228" s="14"/>
      <c r="E228" s="13" t="str">
        <f>IF('Logboek zegen'!$B$9="","",'Logboek zegen'!$B$9)</f>
        <v/>
      </c>
      <c r="F228" s="14"/>
      <c r="G228" s="13" t="str">
        <f>IF('Logboek zegen'!$B$10="","",'Logboek zegen'!$B$10)</f>
        <v/>
      </c>
      <c r="H228" s="14"/>
      <c r="I228" s="13" t="str">
        <f>IF('Logboek zegen'!$B$11="","",'Logboek zegen'!$B$11)</f>
        <v/>
      </c>
      <c r="J228" s="14"/>
      <c r="K228" s="13" t="str">
        <f>IF('Logboek zegen'!$B$12="","",'Logboek zegen'!$B$12)</f>
        <v/>
      </c>
      <c r="L228" s="14"/>
      <c r="M228" s="15" t="s">
        <v>98</v>
      </c>
      <c r="N228" s="114" t="str">
        <f>IF(N227="","",N227)</f>
        <v/>
      </c>
      <c r="O228" s="114" t="str">
        <f t="shared" ref="O228" si="672">IF(O227="","",O227)</f>
        <v/>
      </c>
      <c r="P228" s="114" t="str">
        <f t="shared" ref="P228" si="673">IF(P227="","",P227)</f>
        <v/>
      </c>
      <c r="Q228" s="114" t="str">
        <f t="shared" ref="Q228" si="674">IF(Q227="","",Q227)</f>
        <v/>
      </c>
      <c r="R228" s="115"/>
      <c r="S228" s="115"/>
      <c r="T228" s="116"/>
      <c r="U228" s="114" t="str">
        <f t="shared" ref="U228" si="675">IF(U227="","",U227)</f>
        <v/>
      </c>
      <c r="V228" s="17"/>
      <c r="W228" s="114" t="str">
        <f t="shared" ref="W228" si="676">IF(W227="","",W227)</f>
        <v/>
      </c>
      <c r="X228" s="114" t="str">
        <f t="shared" ref="X228" si="677">IF(X227="","",X227)</f>
        <v/>
      </c>
      <c r="Y228" s="115"/>
      <c r="Z228" s="115"/>
      <c r="AA228" s="115"/>
      <c r="AB228" s="117"/>
      <c r="AC228" s="115"/>
      <c r="AD228" s="115"/>
      <c r="AE228" s="115"/>
      <c r="AF228" s="117"/>
      <c r="AG228" s="14" t="s">
        <v>61</v>
      </c>
      <c r="AH228" s="14" t="str">
        <f>IF('Logboek zegen'!G62="","",'Logboek zegen'!G62)</f>
        <v/>
      </c>
      <c r="AI228" s="14" t="str">
        <f>IF(AG228="","",VLOOKUP(AG228,[1]codes!$F$2:$G$7,2,FALSE))</f>
        <v>fde</v>
      </c>
    </row>
    <row r="229" spans="1:35" x14ac:dyDescent="0.3">
      <c r="A229" s="13" t="str">
        <f>IF('Logboek zegen'!$B$7="","",'Logboek zegen'!$B$7)</f>
        <v/>
      </c>
      <c r="B229" s="14"/>
      <c r="C229" s="13" t="str">
        <f>IF('Logboek zegen'!$B$8="","",'Logboek zegen'!$B$8)</f>
        <v/>
      </c>
      <c r="D229" s="14"/>
      <c r="E229" s="13" t="str">
        <f>IF('Logboek zegen'!$B$9="","",'Logboek zegen'!$B$9)</f>
        <v/>
      </c>
      <c r="F229" s="14"/>
      <c r="G229" s="13" t="str">
        <f>IF('Logboek zegen'!$B$10="","",'Logboek zegen'!$B$10)</f>
        <v/>
      </c>
      <c r="H229" s="14"/>
      <c r="I229" s="13" t="str">
        <f>IF('Logboek zegen'!$B$11="","",'Logboek zegen'!$B$11)</f>
        <v/>
      </c>
      <c r="J229" s="14"/>
      <c r="K229" s="13" t="str">
        <f>IF('Logboek zegen'!$B$12="","",'Logboek zegen'!$B$12)</f>
        <v/>
      </c>
      <c r="L229" s="14"/>
      <c r="M229" s="15" t="s">
        <v>98</v>
      </c>
      <c r="N229" s="114" t="str">
        <f t="shared" ref="N229:Q229" si="678">IF(N227="","",N227)</f>
        <v/>
      </c>
      <c r="O229" s="114" t="str">
        <f t="shared" si="678"/>
        <v/>
      </c>
      <c r="P229" s="114" t="str">
        <f t="shared" si="678"/>
        <v/>
      </c>
      <c r="Q229" s="114" t="str">
        <f t="shared" si="678"/>
        <v/>
      </c>
      <c r="R229" s="115"/>
      <c r="S229" s="115"/>
      <c r="T229" s="116"/>
      <c r="U229" s="114" t="str">
        <f t="shared" ref="U229" si="679">IF(U227="","",U227)</f>
        <v/>
      </c>
      <c r="V229" s="17"/>
      <c r="W229" s="114" t="str">
        <f t="shared" ref="W229:X229" si="680">IF(W227="","",W227)</f>
        <v/>
      </c>
      <c r="X229" s="114" t="str">
        <f t="shared" si="680"/>
        <v/>
      </c>
      <c r="Y229" s="115"/>
      <c r="Z229" s="115"/>
      <c r="AA229" s="115"/>
      <c r="AB229" s="117"/>
      <c r="AC229" s="115"/>
      <c r="AD229" s="115"/>
      <c r="AE229" s="115"/>
      <c r="AF229" s="117"/>
      <c r="AG229" s="14" t="s">
        <v>62</v>
      </c>
      <c r="AH229" s="14" t="str">
        <f>IF('Logboek zegen'!H62="","",'Logboek zegen'!H62)</f>
        <v/>
      </c>
      <c r="AI229" s="14" t="str">
        <f>IF(AG229="","",VLOOKUP(AG229,[1]codes!$F$2:$G$7,2,FALSE))</f>
        <v>fro</v>
      </c>
    </row>
    <row r="230" spans="1:35" x14ac:dyDescent="0.3">
      <c r="A230" s="13" t="str">
        <f>IF('Logboek zegen'!$B$7="","",'Logboek zegen'!$B$7)</f>
        <v/>
      </c>
      <c r="B230" s="14"/>
      <c r="C230" s="13" t="str">
        <f>IF('Logboek zegen'!$B$8="","",'Logboek zegen'!$B$8)</f>
        <v/>
      </c>
      <c r="D230" s="14"/>
      <c r="E230" s="13" t="str">
        <f>IF('Logboek zegen'!$B$9="","",'Logboek zegen'!$B$9)</f>
        <v/>
      </c>
      <c r="F230" s="14"/>
      <c r="G230" s="13" t="str">
        <f>IF('Logboek zegen'!$B$10="","",'Logboek zegen'!$B$10)</f>
        <v/>
      </c>
      <c r="H230" s="14"/>
      <c r="I230" s="13" t="str">
        <f>IF('Logboek zegen'!$B$11="","",'Logboek zegen'!$B$11)</f>
        <v/>
      </c>
      <c r="J230" s="14"/>
      <c r="K230" s="13" t="str">
        <f>IF('Logboek zegen'!$B$12="","",'Logboek zegen'!$B$12)</f>
        <v/>
      </c>
      <c r="L230" s="14"/>
      <c r="M230" s="15" t="s">
        <v>98</v>
      </c>
      <c r="N230" s="114" t="str">
        <f t="shared" ref="N230:Q230" si="681">IF(N227="","",N227)</f>
        <v/>
      </c>
      <c r="O230" s="114" t="str">
        <f t="shared" si="681"/>
        <v/>
      </c>
      <c r="P230" s="114" t="str">
        <f t="shared" si="681"/>
        <v/>
      </c>
      <c r="Q230" s="114" t="str">
        <f t="shared" si="681"/>
        <v/>
      </c>
      <c r="R230" s="115"/>
      <c r="S230" s="115"/>
      <c r="T230" s="116"/>
      <c r="U230" s="114" t="str">
        <f t="shared" ref="U230" si="682">IF(U227="","",U227)</f>
        <v/>
      </c>
      <c r="V230" s="17"/>
      <c r="W230" s="114" t="str">
        <f t="shared" ref="W230:X230" si="683">IF(W227="","",W227)</f>
        <v/>
      </c>
      <c r="X230" s="114" t="str">
        <f t="shared" si="683"/>
        <v/>
      </c>
      <c r="Y230" s="115"/>
      <c r="Z230" s="115"/>
      <c r="AA230" s="115"/>
      <c r="AB230" s="117"/>
      <c r="AC230" s="115"/>
      <c r="AD230" s="115"/>
      <c r="AE230" s="115"/>
      <c r="AF230" s="117"/>
      <c r="AG230" s="14" t="s">
        <v>8</v>
      </c>
      <c r="AH230" s="14" t="str">
        <f>IF('Logboek zegen'!I62="","",'Logboek zegen'!I62)</f>
        <v/>
      </c>
      <c r="AI230" s="14" t="str">
        <f>IF(AG230="","",VLOOKUP(AG230,[1]codes!$F$2:$G$7,2,FALSE))</f>
        <v>fbm</v>
      </c>
    </row>
    <row r="231" spans="1:35" x14ac:dyDescent="0.3">
      <c r="A231" s="13" t="str">
        <f>IF('Logboek zegen'!$B$7="","",'Logboek zegen'!$B$7)</f>
        <v/>
      </c>
      <c r="B231" s="14"/>
      <c r="C231" s="13" t="str">
        <f>IF('Logboek zegen'!$B$8="","",'Logboek zegen'!$B$8)</f>
        <v/>
      </c>
      <c r="D231" s="14"/>
      <c r="E231" s="13" t="str">
        <f>IF('Logboek zegen'!$B$9="","",'Logboek zegen'!$B$9)</f>
        <v/>
      </c>
      <c r="F231" s="14"/>
      <c r="G231" s="13" t="str">
        <f>IF('Logboek zegen'!$B$10="","",'Logboek zegen'!$B$10)</f>
        <v/>
      </c>
      <c r="H231" s="14"/>
      <c r="I231" s="13" t="str">
        <f>IF('Logboek zegen'!$B$11="","",'Logboek zegen'!$B$11)</f>
        <v/>
      </c>
      <c r="J231" s="14"/>
      <c r="K231" s="13" t="str">
        <f>IF('Logboek zegen'!$B$12="","",'Logboek zegen'!$B$12)</f>
        <v/>
      </c>
      <c r="L231" s="14"/>
      <c r="M231" s="15" t="s">
        <v>98</v>
      </c>
      <c r="N231" s="114" t="str">
        <f t="shared" ref="N231:Q231" si="684">IF(N227="","",N227)</f>
        <v/>
      </c>
      <c r="O231" s="114" t="str">
        <f t="shared" si="684"/>
        <v/>
      </c>
      <c r="P231" s="114" t="str">
        <f t="shared" si="684"/>
        <v/>
      </c>
      <c r="Q231" s="114" t="str">
        <f t="shared" si="684"/>
        <v/>
      </c>
      <c r="R231" s="115"/>
      <c r="S231" s="115"/>
      <c r="T231" s="116"/>
      <c r="U231" s="114" t="str">
        <f t="shared" ref="U231" si="685">IF(U227="","",U227)</f>
        <v/>
      </c>
      <c r="V231" s="17"/>
      <c r="W231" s="114" t="str">
        <f t="shared" ref="W231:X231" si="686">IF(W227="","",W227)</f>
        <v/>
      </c>
      <c r="X231" s="114" t="str">
        <f t="shared" si="686"/>
        <v/>
      </c>
      <c r="Y231" s="115"/>
      <c r="Z231" s="115"/>
      <c r="AA231" s="115"/>
      <c r="AB231" s="117"/>
      <c r="AC231" s="115"/>
      <c r="AD231" s="115"/>
      <c r="AE231" s="115"/>
      <c r="AF231" s="117"/>
      <c r="AG231" s="14" t="s">
        <v>9</v>
      </c>
      <c r="AH231" s="14" t="str">
        <f>IF('Logboek zegen'!J62="","",'Logboek zegen'!J62)</f>
        <v/>
      </c>
      <c r="AI231" s="14" t="str">
        <f>IF(AG231="","",VLOOKUP(AG231,[1]codes!$F$2:$G$7,2,FALSE))</f>
        <v>fle</v>
      </c>
    </row>
    <row r="232" spans="1:35" x14ac:dyDescent="0.3">
      <c r="A232" s="13" t="str">
        <f>IF('Logboek zegen'!$B$7="","",'Logboek zegen'!$B$7)</f>
        <v/>
      </c>
      <c r="B232" s="14"/>
      <c r="C232" s="13" t="str">
        <f>IF('Logboek zegen'!$B$8="","",'Logboek zegen'!$B$8)</f>
        <v/>
      </c>
      <c r="D232" s="14"/>
      <c r="E232" s="13" t="str">
        <f>IF('Logboek zegen'!$B$9="","",'Logboek zegen'!$B$9)</f>
        <v/>
      </c>
      <c r="F232" s="14"/>
      <c r="G232" s="13" t="str">
        <f>IF('Logboek zegen'!$B$10="","",'Logboek zegen'!$B$10)</f>
        <v/>
      </c>
      <c r="H232" s="14"/>
      <c r="I232" s="13" t="str">
        <f>IF('Logboek zegen'!$B$11="","",'Logboek zegen'!$B$11)</f>
        <v/>
      </c>
      <c r="J232" s="14"/>
      <c r="K232" s="13" t="str">
        <f>IF('Logboek zegen'!$B$12="","",'Logboek zegen'!$B$12)</f>
        <v/>
      </c>
      <c r="L232" s="14"/>
      <c r="M232" s="15" t="s">
        <v>98</v>
      </c>
      <c r="N232" s="13" t="str">
        <f>IF('Logboek zegen'!A63="","",DAY('Logboek zegen'!A63))</f>
        <v/>
      </c>
      <c r="O232" s="13" t="str">
        <f>IF('Logboek zegen'!A63="","",MONTH('Logboek zegen'!A63))</f>
        <v/>
      </c>
      <c r="P232" s="13" t="str">
        <f>IF('Logboek zegen'!A63="","",YEAR('Logboek zegen'!A63))</f>
        <v/>
      </c>
      <c r="Q232" s="13" t="str">
        <f>IF('Logboek zegen'!B63="","",'Logboek zegen'!B63)</f>
        <v/>
      </c>
      <c r="R232" s="115"/>
      <c r="S232" s="115"/>
      <c r="T232" s="116"/>
      <c r="U232" s="14" t="str">
        <f>IF('Logboek zegen'!C63="","",'Logboek zegen'!C63)</f>
        <v/>
      </c>
      <c r="V232" s="17" t="str">
        <f>IF('Logboek staande netten'!F72="","",'Logboek staande netten'!F72)</f>
        <v/>
      </c>
      <c r="W232" s="14" t="str">
        <f>IF('Logboek zegen'!E63="","",'Logboek zegen'!E63)</f>
        <v/>
      </c>
      <c r="X232" s="14" t="str">
        <f>IF('Logboek zegen'!D63="","",'Logboek zegen'!D63)</f>
        <v/>
      </c>
      <c r="Y232" s="115"/>
      <c r="Z232" s="115"/>
      <c r="AA232" s="115"/>
      <c r="AB232" s="117"/>
      <c r="AC232" s="115"/>
      <c r="AD232" s="115"/>
      <c r="AE232" s="115"/>
      <c r="AF232" s="117"/>
      <c r="AG232" s="14" t="s">
        <v>60</v>
      </c>
      <c r="AH232" s="14" t="str">
        <f>IF('Logboek zegen'!F63="","",'Logboek zegen'!F63)</f>
        <v/>
      </c>
      <c r="AI232" s="14" t="str">
        <f>IF(AG232="","",VLOOKUP(AG232,[1]codes!$F$2:$G$7,2,FALSE))</f>
        <v>fpp</v>
      </c>
    </row>
    <row r="233" spans="1:35" x14ac:dyDescent="0.3">
      <c r="A233" s="13" t="str">
        <f>IF('Logboek zegen'!$B$7="","",'Logboek zegen'!$B$7)</f>
        <v/>
      </c>
      <c r="B233" s="14"/>
      <c r="C233" s="13" t="str">
        <f>IF('Logboek zegen'!$B$8="","",'Logboek zegen'!$B$8)</f>
        <v/>
      </c>
      <c r="D233" s="14"/>
      <c r="E233" s="13" t="str">
        <f>IF('Logboek zegen'!$B$9="","",'Logboek zegen'!$B$9)</f>
        <v/>
      </c>
      <c r="F233" s="14"/>
      <c r="G233" s="13" t="str">
        <f>IF('Logboek zegen'!$B$10="","",'Logboek zegen'!$B$10)</f>
        <v/>
      </c>
      <c r="H233" s="14"/>
      <c r="I233" s="13" t="str">
        <f>IF('Logboek zegen'!$B$11="","",'Logboek zegen'!$B$11)</f>
        <v/>
      </c>
      <c r="J233" s="14"/>
      <c r="K233" s="13" t="str">
        <f>IF('Logboek zegen'!$B$12="","",'Logboek zegen'!$B$12)</f>
        <v/>
      </c>
      <c r="L233" s="14"/>
      <c r="M233" s="15" t="s">
        <v>98</v>
      </c>
      <c r="N233" s="114" t="str">
        <f>IF(N232="","",N232)</f>
        <v/>
      </c>
      <c r="O233" s="114" t="str">
        <f t="shared" ref="O233" si="687">IF(O232="","",O232)</f>
        <v/>
      </c>
      <c r="P233" s="114" t="str">
        <f t="shared" ref="P233" si="688">IF(P232="","",P232)</f>
        <v/>
      </c>
      <c r="Q233" s="114" t="str">
        <f t="shared" ref="Q233" si="689">IF(Q232="","",Q232)</f>
        <v/>
      </c>
      <c r="R233" s="115"/>
      <c r="S233" s="115"/>
      <c r="T233" s="116"/>
      <c r="U233" s="114" t="str">
        <f t="shared" ref="U233" si="690">IF(U232="","",U232)</f>
        <v/>
      </c>
      <c r="V233" s="17"/>
      <c r="W233" s="114" t="str">
        <f t="shared" ref="W233" si="691">IF(W232="","",W232)</f>
        <v/>
      </c>
      <c r="X233" s="114" t="str">
        <f t="shared" ref="X233" si="692">IF(X232="","",X232)</f>
        <v/>
      </c>
      <c r="Y233" s="115"/>
      <c r="Z233" s="115"/>
      <c r="AA233" s="115"/>
      <c r="AB233" s="117"/>
      <c r="AC233" s="115"/>
      <c r="AD233" s="115"/>
      <c r="AE233" s="115"/>
      <c r="AF233" s="117"/>
      <c r="AG233" s="14" t="s">
        <v>61</v>
      </c>
      <c r="AH233" s="14" t="str">
        <f>IF('Logboek zegen'!G63="","",'Logboek zegen'!G63)</f>
        <v/>
      </c>
      <c r="AI233" s="14" t="str">
        <f>IF(AG233="","",VLOOKUP(AG233,[1]codes!$F$2:$G$7,2,FALSE))</f>
        <v>fde</v>
      </c>
    </row>
    <row r="234" spans="1:35" x14ac:dyDescent="0.3">
      <c r="A234" s="13" t="str">
        <f>IF('Logboek zegen'!$B$7="","",'Logboek zegen'!$B$7)</f>
        <v/>
      </c>
      <c r="B234" s="14"/>
      <c r="C234" s="13" t="str">
        <f>IF('Logboek zegen'!$B$8="","",'Logboek zegen'!$B$8)</f>
        <v/>
      </c>
      <c r="D234" s="14"/>
      <c r="E234" s="13" t="str">
        <f>IF('Logboek zegen'!$B$9="","",'Logboek zegen'!$B$9)</f>
        <v/>
      </c>
      <c r="F234" s="14"/>
      <c r="G234" s="13" t="str">
        <f>IF('Logboek zegen'!$B$10="","",'Logboek zegen'!$B$10)</f>
        <v/>
      </c>
      <c r="H234" s="14"/>
      <c r="I234" s="13" t="str">
        <f>IF('Logboek zegen'!$B$11="","",'Logboek zegen'!$B$11)</f>
        <v/>
      </c>
      <c r="J234" s="14"/>
      <c r="K234" s="13" t="str">
        <f>IF('Logboek zegen'!$B$12="","",'Logboek zegen'!$B$12)</f>
        <v/>
      </c>
      <c r="L234" s="14"/>
      <c r="M234" s="15" t="s">
        <v>98</v>
      </c>
      <c r="N234" s="114" t="str">
        <f t="shared" ref="N234:Q234" si="693">IF(N232="","",N232)</f>
        <v/>
      </c>
      <c r="O234" s="114" t="str">
        <f t="shared" si="693"/>
        <v/>
      </c>
      <c r="P234" s="114" t="str">
        <f t="shared" si="693"/>
        <v/>
      </c>
      <c r="Q234" s="114" t="str">
        <f t="shared" si="693"/>
        <v/>
      </c>
      <c r="R234" s="115"/>
      <c r="S234" s="115"/>
      <c r="T234" s="116"/>
      <c r="U234" s="114" t="str">
        <f t="shared" ref="U234" si="694">IF(U232="","",U232)</f>
        <v/>
      </c>
      <c r="V234" s="17"/>
      <c r="W234" s="114" t="str">
        <f t="shared" ref="W234:X234" si="695">IF(W232="","",W232)</f>
        <v/>
      </c>
      <c r="X234" s="114" t="str">
        <f t="shared" si="695"/>
        <v/>
      </c>
      <c r="Y234" s="115"/>
      <c r="Z234" s="115"/>
      <c r="AA234" s="115"/>
      <c r="AB234" s="117"/>
      <c r="AC234" s="115"/>
      <c r="AD234" s="115"/>
      <c r="AE234" s="115"/>
      <c r="AF234" s="117"/>
      <c r="AG234" s="14" t="s">
        <v>62</v>
      </c>
      <c r="AH234" s="14" t="str">
        <f>IF('Logboek zegen'!H63="","",'Logboek zegen'!H63)</f>
        <v/>
      </c>
      <c r="AI234" s="14" t="str">
        <f>IF(AG234="","",VLOOKUP(AG234,[1]codes!$F$2:$G$7,2,FALSE))</f>
        <v>fro</v>
      </c>
    </row>
    <row r="235" spans="1:35" x14ac:dyDescent="0.3">
      <c r="A235" s="13" t="str">
        <f>IF('Logboek zegen'!$B$7="","",'Logboek zegen'!$B$7)</f>
        <v/>
      </c>
      <c r="B235" s="14"/>
      <c r="C235" s="13" t="str">
        <f>IF('Logboek zegen'!$B$8="","",'Logboek zegen'!$B$8)</f>
        <v/>
      </c>
      <c r="D235" s="14"/>
      <c r="E235" s="13" t="str">
        <f>IF('Logboek zegen'!$B$9="","",'Logboek zegen'!$B$9)</f>
        <v/>
      </c>
      <c r="F235" s="14"/>
      <c r="G235" s="13" t="str">
        <f>IF('Logboek zegen'!$B$10="","",'Logboek zegen'!$B$10)</f>
        <v/>
      </c>
      <c r="H235" s="14"/>
      <c r="I235" s="13" t="str">
        <f>IF('Logboek zegen'!$B$11="","",'Logboek zegen'!$B$11)</f>
        <v/>
      </c>
      <c r="J235" s="14"/>
      <c r="K235" s="13" t="str">
        <f>IF('Logboek zegen'!$B$12="","",'Logboek zegen'!$B$12)</f>
        <v/>
      </c>
      <c r="L235" s="14"/>
      <c r="M235" s="15" t="s">
        <v>98</v>
      </c>
      <c r="N235" s="114" t="str">
        <f t="shared" ref="N235:Q235" si="696">IF(N232="","",N232)</f>
        <v/>
      </c>
      <c r="O235" s="114" t="str">
        <f t="shared" si="696"/>
        <v/>
      </c>
      <c r="P235" s="114" t="str">
        <f t="shared" si="696"/>
        <v/>
      </c>
      <c r="Q235" s="114" t="str">
        <f t="shared" si="696"/>
        <v/>
      </c>
      <c r="R235" s="115"/>
      <c r="S235" s="115"/>
      <c r="T235" s="116"/>
      <c r="U235" s="114" t="str">
        <f t="shared" ref="U235" si="697">IF(U232="","",U232)</f>
        <v/>
      </c>
      <c r="V235" s="17"/>
      <c r="W235" s="114" t="str">
        <f t="shared" ref="W235:X235" si="698">IF(W232="","",W232)</f>
        <v/>
      </c>
      <c r="X235" s="114" t="str">
        <f t="shared" si="698"/>
        <v/>
      </c>
      <c r="Y235" s="115"/>
      <c r="Z235" s="115"/>
      <c r="AA235" s="115"/>
      <c r="AB235" s="117"/>
      <c r="AC235" s="115"/>
      <c r="AD235" s="115"/>
      <c r="AE235" s="115"/>
      <c r="AF235" s="117"/>
      <c r="AG235" s="14" t="s">
        <v>8</v>
      </c>
      <c r="AH235" s="14" t="str">
        <f>IF('Logboek zegen'!I63="","",'Logboek zegen'!I63)</f>
        <v/>
      </c>
      <c r="AI235" s="14" t="str">
        <f>IF(AG235="","",VLOOKUP(AG235,[1]codes!$F$2:$G$7,2,FALSE))</f>
        <v>fbm</v>
      </c>
    </row>
    <row r="236" spans="1:35" x14ac:dyDescent="0.3">
      <c r="A236" s="13" t="str">
        <f>IF('Logboek zegen'!$B$7="","",'Logboek zegen'!$B$7)</f>
        <v/>
      </c>
      <c r="B236" s="14"/>
      <c r="C236" s="13" t="str">
        <f>IF('Logboek zegen'!$B$8="","",'Logboek zegen'!$B$8)</f>
        <v/>
      </c>
      <c r="D236" s="14"/>
      <c r="E236" s="13" t="str">
        <f>IF('Logboek zegen'!$B$9="","",'Logboek zegen'!$B$9)</f>
        <v/>
      </c>
      <c r="F236" s="14"/>
      <c r="G236" s="13" t="str">
        <f>IF('Logboek zegen'!$B$10="","",'Logboek zegen'!$B$10)</f>
        <v/>
      </c>
      <c r="H236" s="14"/>
      <c r="I236" s="13" t="str">
        <f>IF('Logboek zegen'!$B$11="","",'Logboek zegen'!$B$11)</f>
        <v/>
      </c>
      <c r="J236" s="14"/>
      <c r="K236" s="13" t="str">
        <f>IF('Logboek zegen'!$B$12="","",'Logboek zegen'!$B$12)</f>
        <v/>
      </c>
      <c r="L236" s="14"/>
      <c r="M236" s="15" t="s">
        <v>98</v>
      </c>
      <c r="N236" s="114" t="str">
        <f t="shared" ref="N236:Q236" si="699">IF(N232="","",N232)</f>
        <v/>
      </c>
      <c r="O236" s="114" t="str">
        <f t="shared" si="699"/>
        <v/>
      </c>
      <c r="P236" s="114" t="str">
        <f t="shared" si="699"/>
        <v/>
      </c>
      <c r="Q236" s="114" t="str">
        <f t="shared" si="699"/>
        <v/>
      </c>
      <c r="R236" s="115"/>
      <c r="S236" s="115"/>
      <c r="T236" s="116"/>
      <c r="U236" s="114" t="str">
        <f t="shared" ref="U236" si="700">IF(U232="","",U232)</f>
        <v/>
      </c>
      <c r="V236" s="17"/>
      <c r="W236" s="114" t="str">
        <f t="shared" ref="W236:X236" si="701">IF(W232="","",W232)</f>
        <v/>
      </c>
      <c r="X236" s="114" t="str">
        <f t="shared" si="701"/>
        <v/>
      </c>
      <c r="Y236" s="115"/>
      <c r="Z236" s="115"/>
      <c r="AA236" s="115"/>
      <c r="AB236" s="117"/>
      <c r="AC236" s="115"/>
      <c r="AD236" s="115"/>
      <c r="AE236" s="115"/>
      <c r="AF236" s="117"/>
      <c r="AG236" s="14" t="s">
        <v>9</v>
      </c>
      <c r="AH236" s="14" t="str">
        <f>IF('Logboek zegen'!J63="","",'Logboek zegen'!J63)</f>
        <v/>
      </c>
      <c r="AI236" s="14" t="str">
        <f>IF(AG236="","",VLOOKUP(AG236,[1]codes!$F$2:$G$7,2,FALSE))</f>
        <v>fle</v>
      </c>
    </row>
    <row r="237" spans="1:35" x14ac:dyDescent="0.3">
      <c r="A237" s="13" t="str">
        <f>IF('Logboek zegen'!$B$7="","",'Logboek zegen'!$B$7)</f>
        <v/>
      </c>
      <c r="B237" s="14"/>
      <c r="C237" s="13" t="str">
        <f>IF('Logboek zegen'!$B$8="","",'Logboek zegen'!$B$8)</f>
        <v/>
      </c>
      <c r="D237" s="14"/>
      <c r="E237" s="13" t="str">
        <f>IF('Logboek zegen'!$B$9="","",'Logboek zegen'!$B$9)</f>
        <v/>
      </c>
      <c r="F237" s="14"/>
      <c r="G237" s="13" t="str">
        <f>IF('Logboek zegen'!$B$10="","",'Logboek zegen'!$B$10)</f>
        <v/>
      </c>
      <c r="H237" s="14"/>
      <c r="I237" s="13" t="str">
        <f>IF('Logboek zegen'!$B$11="","",'Logboek zegen'!$B$11)</f>
        <v/>
      </c>
      <c r="J237" s="14"/>
      <c r="K237" s="13" t="str">
        <f>IF('Logboek zegen'!$B$12="","",'Logboek zegen'!$B$12)</f>
        <v/>
      </c>
      <c r="L237" s="14"/>
      <c r="M237" s="15" t="s">
        <v>98</v>
      </c>
      <c r="N237" s="13" t="str">
        <f>IF('Logboek zegen'!A64="","",DAY('Logboek zegen'!A64))</f>
        <v/>
      </c>
      <c r="O237" s="13" t="str">
        <f>IF('Logboek zegen'!A64="","",MONTH('Logboek zegen'!A64))</f>
        <v/>
      </c>
      <c r="P237" s="13" t="str">
        <f>IF('Logboek zegen'!A64="","",YEAR('Logboek zegen'!A64))</f>
        <v/>
      </c>
      <c r="Q237" s="13" t="str">
        <f>IF('Logboek zegen'!B64="","",'Logboek zegen'!B64)</f>
        <v/>
      </c>
      <c r="R237" s="115"/>
      <c r="S237" s="115"/>
      <c r="T237" s="116"/>
      <c r="U237" s="14" t="str">
        <f>IF('Logboek zegen'!C64="","",'Logboek zegen'!C64)</f>
        <v/>
      </c>
      <c r="V237" s="17" t="str">
        <f>IF('Logboek staande netten'!F73="","",'Logboek staande netten'!F73)</f>
        <v/>
      </c>
      <c r="W237" s="14" t="str">
        <f>IF('Logboek zegen'!E64="","",'Logboek zegen'!E64)</f>
        <v/>
      </c>
      <c r="X237" s="14" t="str">
        <f>IF('Logboek zegen'!D64="","",'Logboek zegen'!D64)</f>
        <v/>
      </c>
      <c r="Y237" s="115"/>
      <c r="Z237" s="115"/>
      <c r="AA237" s="115"/>
      <c r="AB237" s="117"/>
      <c r="AC237" s="115"/>
      <c r="AD237" s="115"/>
      <c r="AE237" s="115"/>
      <c r="AF237" s="117"/>
      <c r="AG237" s="14" t="s">
        <v>60</v>
      </c>
      <c r="AH237" s="14" t="str">
        <f>IF('Logboek zegen'!F64="","",'Logboek zegen'!F64)</f>
        <v/>
      </c>
      <c r="AI237" s="14" t="str">
        <f>IF(AG237="","",VLOOKUP(AG237,[1]codes!$F$2:$G$7,2,FALSE))</f>
        <v>fpp</v>
      </c>
    </row>
    <row r="238" spans="1:35" x14ac:dyDescent="0.3">
      <c r="A238" s="13" t="str">
        <f>IF('Logboek zegen'!$B$7="","",'Logboek zegen'!$B$7)</f>
        <v/>
      </c>
      <c r="B238" s="14"/>
      <c r="C238" s="13" t="str">
        <f>IF('Logboek zegen'!$B$8="","",'Logboek zegen'!$B$8)</f>
        <v/>
      </c>
      <c r="D238" s="14"/>
      <c r="E238" s="13" t="str">
        <f>IF('Logboek zegen'!$B$9="","",'Logboek zegen'!$B$9)</f>
        <v/>
      </c>
      <c r="F238" s="14"/>
      <c r="G238" s="13" t="str">
        <f>IF('Logboek zegen'!$B$10="","",'Logboek zegen'!$B$10)</f>
        <v/>
      </c>
      <c r="H238" s="14"/>
      <c r="I238" s="13" t="str">
        <f>IF('Logboek zegen'!$B$11="","",'Logboek zegen'!$B$11)</f>
        <v/>
      </c>
      <c r="J238" s="14"/>
      <c r="K238" s="13" t="str">
        <f>IF('Logboek zegen'!$B$12="","",'Logboek zegen'!$B$12)</f>
        <v/>
      </c>
      <c r="L238" s="14"/>
      <c r="M238" s="15" t="s">
        <v>98</v>
      </c>
      <c r="N238" s="114" t="str">
        <f>IF(N237="","",N237)</f>
        <v/>
      </c>
      <c r="O238" s="114" t="str">
        <f t="shared" ref="O238" si="702">IF(O237="","",O237)</f>
        <v/>
      </c>
      <c r="P238" s="114" t="str">
        <f t="shared" ref="P238" si="703">IF(P237="","",P237)</f>
        <v/>
      </c>
      <c r="Q238" s="114" t="str">
        <f t="shared" ref="Q238" si="704">IF(Q237="","",Q237)</f>
        <v/>
      </c>
      <c r="R238" s="115"/>
      <c r="S238" s="115"/>
      <c r="T238" s="116"/>
      <c r="U238" s="114" t="str">
        <f t="shared" ref="U238" si="705">IF(U237="","",U237)</f>
        <v/>
      </c>
      <c r="V238" s="17"/>
      <c r="W238" s="114" t="str">
        <f t="shared" ref="W238" si="706">IF(W237="","",W237)</f>
        <v/>
      </c>
      <c r="X238" s="114" t="str">
        <f t="shared" ref="X238" si="707">IF(X237="","",X237)</f>
        <v/>
      </c>
      <c r="Y238" s="115"/>
      <c r="Z238" s="115"/>
      <c r="AA238" s="115"/>
      <c r="AB238" s="117"/>
      <c r="AC238" s="115"/>
      <c r="AD238" s="115"/>
      <c r="AE238" s="115"/>
      <c r="AF238" s="117"/>
      <c r="AG238" s="14" t="s">
        <v>61</v>
      </c>
      <c r="AH238" s="14" t="str">
        <f>IF('Logboek zegen'!G64="","",'Logboek zegen'!G64)</f>
        <v/>
      </c>
      <c r="AI238" s="14" t="str">
        <f>IF(AG238="","",VLOOKUP(AG238,[1]codes!$F$2:$G$7,2,FALSE))</f>
        <v>fde</v>
      </c>
    </row>
    <row r="239" spans="1:35" x14ac:dyDescent="0.3">
      <c r="A239" s="13" t="str">
        <f>IF('Logboek zegen'!$B$7="","",'Logboek zegen'!$B$7)</f>
        <v/>
      </c>
      <c r="B239" s="14"/>
      <c r="C239" s="13" t="str">
        <f>IF('Logboek zegen'!$B$8="","",'Logboek zegen'!$B$8)</f>
        <v/>
      </c>
      <c r="D239" s="14"/>
      <c r="E239" s="13" t="str">
        <f>IF('Logboek zegen'!$B$9="","",'Logboek zegen'!$B$9)</f>
        <v/>
      </c>
      <c r="F239" s="14"/>
      <c r="G239" s="13" t="str">
        <f>IF('Logboek zegen'!$B$10="","",'Logboek zegen'!$B$10)</f>
        <v/>
      </c>
      <c r="H239" s="14"/>
      <c r="I239" s="13" t="str">
        <f>IF('Logboek zegen'!$B$11="","",'Logboek zegen'!$B$11)</f>
        <v/>
      </c>
      <c r="J239" s="14"/>
      <c r="K239" s="13" t="str">
        <f>IF('Logboek zegen'!$B$12="","",'Logboek zegen'!$B$12)</f>
        <v/>
      </c>
      <c r="L239" s="14"/>
      <c r="M239" s="15" t="s">
        <v>98</v>
      </c>
      <c r="N239" s="114" t="str">
        <f t="shared" ref="N239:Q239" si="708">IF(N237="","",N237)</f>
        <v/>
      </c>
      <c r="O239" s="114" t="str">
        <f t="shared" si="708"/>
        <v/>
      </c>
      <c r="P239" s="114" t="str">
        <f t="shared" si="708"/>
        <v/>
      </c>
      <c r="Q239" s="114" t="str">
        <f t="shared" si="708"/>
        <v/>
      </c>
      <c r="R239" s="115"/>
      <c r="S239" s="115"/>
      <c r="T239" s="116"/>
      <c r="U239" s="114" t="str">
        <f t="shared" ref="U239" si="709">IF(U237="","",U237)</f>
        <v/>
      </c>
      <c r="V239" s="17"/>
      <c r="W239" s="114" t="str">
        <f t="shared" ref="W239:X239" si="710">IF(W237="","",W237)</f>
        <v/>
      </c>
      <c r="X239" s="114" t="str">
        <f t="shared" si="710"/>
        <v/>
      </c>
      <c r="Y239" s="115"/>
      <c r="Z239" s="115"/>
      <c r="AA239" s="115"/>
      <c r="AB239" s="117"/>
      <c r="AC239" s="115"/>
      <c r="AD239" s="115"/>
      <c r="AE239" s="115"/>
      <c r="AF239" s="117"/>
      <c r="AG239" s="14" t="s">
        <v>62</v>
      </c>
      <c r="AH239" s="14" t="str">
        <f>IF('Logboek zegen'!H64="","",'Logboek zegen'!H64)</f>
        <v/>
      </c>
      <c r="AI239" s="14" t="str">
        <f>IF(AG239="","",VLOOKUP(AG239,[1]codes!$F$2:$G$7,2,FALSE))</f>
        <v>fro</v>
      </c>
    </row>
    <row r="240" spans="1:35" x14ac:dyDescent="0.3">
      <c r="A240" s="13" t="str">
        <f>IF('Logboek zegen'!$B$7="","",'Logboek zegen'!$B$7)</f>
        <v/>
      </c>
      <c r="B240" s="14"/>
      <c r="C240" s="13" t="str">
        <f>IF('Logboek zegen'!$B$8="","",'Logboek zegen'!$B$8)</f>
        <v/>
      </c>
      <c r="D240" s="14"/>
      <c r="E240" s="13" t="str">
        <f>IF('Logboek zegen'!$B$9="","",'Logboek zegen'!$B$9)</f>
        <v/>
      </c>
      <c r="F240" s="14"/>
      <c r="G240" s="13" t="str">
        <f>IF('Logboek zegen'!$B$10="","",'Logboek zegen'!$B$10)</f>
        <v/>
      </c>
      <c r="H240" s="14"/>
      <c r="I240" s="13" t="str">
        <f>IF('Logboek zegen'!$B$11="","",'Logboek zegen'!$B$11)</f>
        <v/>
      </c>
      <c r="J240" s="14"/>
      <c r="K240" s="13" t="str">
        <f>IF('Logboek zegen'!$B$12="","",'Logboek zegen'!$B$12)</f>
        <v/>
      </c>
      <c r="L240" s="14"/>
      <c r="M240" s="15" t="s">
        <v>98</v>
      </c>
      <c r="N240" s="114" t="str">
        <f t="shared" ref="N240:Q240" si="711">IF(N237="","",N237)</f>
        <v/>
      </c>
      <c r="O240" s="114" t="str">
        <f t="shared" si="711"/>
        <v/>
      </c>
      <c r="P240" s="114" t="str">
        <f t="shared" si="711"/>
        <v/>
      </c>
      <c r="Q240" s="114" t="str">
        <f t="shared" si="711"/>
        <v/>
      </c>
      <c r="R240" s="115"/>
      <c r="S240" s="115"/>
      <c r="T240" s="116"/>
      <c r="U240" s="114" t="str">
        <f t="shared" ref="U240" si="712">IF(U237="","",U237)</f>
        <v/>
      </c>
      <c r="V240" s="17"/>
      <c r="W240" s="114" t="str">
        <f t="shared" ref="W240:X240" si="713">IF(W237="","",W237)</f>
        <v/>
      </c>
      <c r="X240" s="114" t="str">
        <f t="shared" si="713"/>
        <v/>
      </c>
      <c r="Y240" s="115"/>
      <c r="Z240" s="115"/>
      <c r="AA240" s="115"/>
      <c r="AB240" s="117"/>
      <c r="AC240" s="115"/>
      <c r="AD240" s="115"/>
      <c r="AE240" s="115"/>
      <c r="AF240" s="117"/>
      <c r="AG240" s="14" t="s">
        <v>8</v>
      </c>
      <c r="AH240" s="14" t="str">
        <f>IF('Logboek zegen'!I64="","",'Logboek zegen'!I64)</f>
        <v/>
      </c>
      <c r="AI240" s="14" t="str">
        <f>IF(AG240="","",VLOOKUP(AG240,[1]codes!$F$2:$G$7,2,FALSE))</f>
        <v>fbm</v>
      </c>
    </row>
    <row r="241" spans="1:35" x14ac:dyDescent="0.3">
      <c r="A241" s="13" t="str">
        <f>IF('Logboek zegen'!$B$7="","",'Logboek zegen'!$B$7)</f>
        <v/>
      </c>
      <c r="B241" s="14"/>
      <c r="C241" s="13" t="str">
        <f>IF('Logboek zegen'!$B$8="","",'Logboek zegen'!$B$8)</f>
        <v/>
      </c>
      <c r="D241" s="14"/>
      <c r="E241" s="13" t="str">
        <f>IF('Logboek zegen'!$B$9="","",'Logboek zegen'!$B$9)</f>
        <v/>
      </c>
      <c r="F241" s="14"/>
      <c r="G241" s="13" t="str">
        <f>IF('Logboek zegen'!$B$10="","",'Logboek zegen'!$B$10)</f>
        <v/>
      </c>
      <c r="H241" s="14"/>
      <c r="I241" s="13" t="str">
        <f>IF('Logboek zegen'!$B$11="","",'Logboek zegen'!$B$11)</f>
        <v/>
      </c>
      <c r="J241" s="14"/>
      <c r="K241" s="13" t="str">
        <f>IF('Logboek zegen'!$B$12="","",'Logboek zegen'!$B$12)</f>
        <v/>
      </c>
      <c r="L241" s="14"/>
      <c r="M241" s="15" t="s">
        <v>98</v>
      </c>
      <c r="N241" s="114" t="str">
        <f t="shared" ref="N241:Q241" si="714">IF(N237="","",N237)</f>
        <v/>
      </c>
      <c r="O241" s="114" t="str">
        <f t="shared" si="714"/>
        <v/>
      </c>
      <c r="P241" s="114" t="str">
        <f t="shared" si="714"/>
        <v/>
      </c>
      <c r="Q241" s="114" t="str">
        <f t="shared" si="714"/>
        <v/>
      </c>
      <c r="R241" s="115"/>
      <c r="S241" s="115"/>
      <c r="T241" s="116"/>
      <c r="U241" s="114" t="str">
        <f t="shared" ref="U241" si="715">IF(U237="","",U237)</f>
        <v/>
      </c>
      <c r="V241" s="17"/>
      <c r="W241" s="114" t="str">
        <f t="shared" ref="W241:X241" si="716">IF(W237="","",W237)</f>
        <v/>
      </c>
      <c r="X241" s="114" t="str">
        <f t="shared" si="716"/>
        <v/>
      </c>
      <c r="Y241" s="115"/>
      <c r="Z241" s="115"/>
      <c r="AA241" s="115"/>
      <c r="AB241" s="117"/>
      <c r="AC241" s="115"/>
      <c r="AD241" s="115"/>
      <c r="AE241" s="115"/>
      <c r="AF241" s="117"/>
      <c r="AG241" s="14" t="s">
        <v>9</v>
      </c>
      <c r="AH241" s="14" t="str">
        <f>IF('Logboek zegen'!J64="","",'Logboek zegen'!J64)</f>
        <v/>
      </c>
      <c r="AI241" s="14" t="str">
        <f>IF(AG241="","",VLOOKUP(AG241,[1]codes!$F$2:$G$7,2,FALSE))</f>
        <v>fle</v>
      </c>
    </row>
    <row r="242" spans="1:35" x14ac:dyDescent="0.3">
      <c r="A242" s="13" t="str">
        <f>IF('Logboek zegen'!$B$7="","",'Logboek zegen'!$B$7)</f>
        <v/>
      </c>
      <c r="B242" s="14"/>
      <c r="C242" s="13" t="str">
        <f>IF('Logboek zegen'!$B$8="","",'Logboek zegen'!$B$8)</f>
        <v/>
      </c>
      <c r="D242" s="14"/>
      <c r="E242" s="13" t="str">
        <f>IF('Logboek zegen'!$B$9="","",'Logboek zegen'!$B$9)</f>
        <v/>
      </c>
      <c r="F242" s="14"/>
      <c r="G242" s="13" t="str">
        <f>IF('Logboek zegen'!$B$10="","",'Logboek zegen'!$B$10)</f>
        <v/>
      </c>
      <c r="H242" s="14"/>
      <c r="I242" s="13" t="str">
        <f>IF('Logboek zegen'!$B$11="","",'Logboek zegen'!$B$11)</f>
        <v/>
      </c>
      <c r="J242" s="14"/>
      <c r="K242" s="13" t="str">
        <f>IF('Logboek zegen'!$B$12="","",'Logboek zegen'!$B$12)</f>
        <v/>
      </c>
      <c r="L242" s="14"/>
      <c r="M242" s="15" t="s">
        <v>98</v>
      </c>
      <c r="N242" s="13" t="str">
        <f>IF('Logboek zegen'!A65="","",DAY('Logboek zegen'!A65))</f>
        <v/>
      </c>
      <c r="O242" s="13" t="str">
        <f>IF('Logboek zegen'!A65="","",MONTH('Logboek zegen'!A65))</f>
        <v/>
      </c>
      <c r="P242" s="13" t="str">
        <f>IF('Logboek zegen'!A65="","",YEAR('Logboek zegen'!A65))</f>
        <v/>
      </c>
      <c r="Q242" s="13" t="str">
        <f>IF('Logboek zegen'!B65="","",'Logboek zegen'!B65)</f>
        <v/>
      </c>
      <c r="R242" s="115"/>
      <c r="S242" s="115"/>
      <c r="T242" s="116"/>
      <c r="U242" s="14" t="str">
        <f>IF('Logboek zegen'!C65="","",'Logboek zegen'!C65)</f>
        <v/>
      </c>
      <c r="V242" s="17" t="str">
        <f>IF('Logboek staande netten'!F74="","",'Logboek staande netten'!F74)</f>
        <v/>
      </c>
      <c r="W242" s="14" t="str">
        <f>IF('Logboek zegen'!E65="","",'Logboek zegen'!E65)</f>
        <v/>
      </c>
      <c r="X242" s="14" t="str">
        <f>IF('Logboek zegen'!D65="","",'Logboek zegen'!D65)</f>
        <v/>
      </c>
      <c r="Y242" s="115"/>
      <c r="Z242" s="115"/>
      <c r="AA242" s="115"/>
      <c r="AB242" s="117"/>
      <c r="AC242" s="115"/>
      <c r="AD242" s="115"/>
      <c r="AE242" s="115"/>
      <c r="AF242" s="117"/>
      <c r="AG242" s="14" t="s">
        <v>60</v>
      </c>
      <c r="AH242" s="14" t="str">
        <f>IF('Logboek zegen'!F65="","",'Logboek zegen'!F65)</f>
        <v/>
      </c>
      <c r="AI242" s="14" t="str">
        <f>IF(AG242="","",VLOOKUP(AG242,[1]codes!$F$2:$G$7,2,FALSE))</f>
        <v>fpp</v>
      </c>
    </row>
    <row r="243" spans="1:35" x14ac:dyDescent="0.3">
      <c r="A243" s="13" t="str">
        <f>IF('Logboek zegen'!$B$7="","",'Logboek zegen'!$B$7)</f>
        <v/>
      </c>
      <c r="B243" s="14"/>
      <c r="C243" s="13" t="str">
        <f>IF('Logboek zegen'!$B$8="","",'Logboek zegen'!$B$8)</f>
        <v/>
      </c>
      <c r="D243" s="14"/>
      <c r="E243" s="13" t="str">
        <f>IF('Logboek zegen'!$B$9="","",'Logboek zegen'!$B$9)</f>
        <v/>
      </c>
      <c r="F243" s="14"/>
      <c r="G243" s="13" t="str">
        <f>IF('Logboek zegen'!$B$10="","",'Logboek zegen'!$B$10)</f>
        <v/>
      </c>
      <c r="H243" s="14"/>
      <c r="I243" s="13" t="str">
        <f>IF('Logboek zegen'!$B$11="","",'Logboek zegen'!$B$11)</f>
        <v/>
      </c>
      <c r="J243" s="14"/>
      <c r="K243" s="13" t="str">
        <f>IF('Logboek zegen'!$B$12="","",'Logboek zegen'!$B$12)</f>
        <v/>
      </c>
      <c r="L243" s="14"/>
      <c r="M243" s="15" t="s">
        <v>98</v>
      </c>
      <c r="N243" s="114" t="str">
        <f>IF(N242="","",N242)</f>
        <v/>
      </c>
      <c r="O243" s="114" t="str">
        <f t="shared" ref="O243" si="717">IF(O242="","",O242)</f>
        <v/>
      </c>
      <c r="P243" s="114" t="str">
        <f t="shared" ref="P243" si="718">IF(P242="","",P242)</f>
        <v/>
      </c>
      <c r="Q243" s="114" t="str">
        <f t="shared" ref="Q243" si="719">IF(Q242="","",Q242)</f>
        <v/>
      </c>
      <c r="R243" s="115"/>
      <c r="S243" s="115"/>
      <c r="T243" s="116"/>
      <c r="U243" s="114" t="str">
        <f t="shared" ref="U243" si="720">IF(U242="","",U242)</f>
        <v/>
      </c>
      <c r="V243" s="17"/>
      <c r="W243" s="114" t="str">
        <f t="shared" ref="W243" si="721">IF(W242="","",W242)</f>
        <v/>
      </c>
      <c r="X243" s="114" t="str">
        <f t="shared" ref="X243" si="722">IF(X242="","",X242)</f>
        <v/>
      </c>
      <c r="Y243" s="115"/>
      <c r="Z243" s="115"/>
      <c r="AA243" s="115"/>
      <c r="AB243" s="117"/>
      <c r="AC243" s="115"/>
      <c r="AD243" s="115"/>
      <c r="AE243" s="115"/>
      <c r="AF243" s="117"/>
      <c r="AG243" s="14" t="s">
        <v>61</v>
      </c>
      <c r="AH243" s="14" t="str">
        <f>IF('Logboek zegen'!G65="","",'Logboek zegen'!G65)</f>
        <v/>
      </c>
      <c r="AI243" s="14" t="str">
        <f>IF(AG243="","",VLOOKUP(AG243,[1]codes!$F$2:$G$7,2,FALSE))</f>
        <v>fde</v>
      </c>
    </row>
    <row r="244" spans="1:35" x14ac:dyDescent="0.3">
      <c r="A244" s="13" t="str">
        <f>IF('Logboek zegen'!$B$7="","",'Logboek zegen'!$B$7)</f>
        <v/>
      </c>
      <c r="B244" s="14"/>
      <c r="C244" s="13" t="str">
        <f>IF('Logboek zegen'!$B$8="","",'Logboek zegen'!$B$8)</f>
        <v/>
      </c>
      <c r="D244" s="14"/>
      <c r="E244" s="13" t="str">
        <f>IF('Logboek zegen'!$B$9="","",'Logboek zegen'!$B$9)</f>
        <v/>
      </c>
      <c r="F244" s="14"/>
      <c r="G244" s="13" t="str">
        <f>IF('Logboek zegen'!$B$10="","",'Logboek zegen'!$B$10)</f>
        <v/>
      </c>
      <c r="H244" s="14"/>
      <c r="I244" s="13" t="str">
        <f>IF('Logboek zegen'!$B$11="","",'Logboek zegen'!$B$11)</f>
        <v/>
      </c>
      <c r="J244" s="14"/>
      <c r="K244" s="13" t="str">
        <f>IF('Logboek zegen'!$B$12="","",'Logboek zegen'!$B$12)</f>
        <v/>
      </c>
      <c r="L244" s="14"/>
      <c r="M244" s="15" t="s">
        <v>98</v>
      </c>
      <c r="N244" s="114" t="str">
        <f t="shared" ref="N244:Q244" si="723">IF(N242="","",N242)</f>
        <v/>
      </c>
      <c r="O244" s="114" t="str">
        <f t="shared" si="723"/>
        <v/>
      </c>
      <c r="P244" s="114" t="str">
        <f t="shared" si="723"/>
        <v/>
      </c>
      <c r="Q244" s="114" t="str">
        <f t="shared" si="723"/>
        <v/>
      </c>
      <c r="R244" s="115"/>
      <c r="S244" s="115"/>
      <c r="T244" s="116"/>
      <c r="U244" s="114" t="str">
        <f t="shared" ref="U244" si="724">IF(U242="","",U242)</f>
        <v/>
      </c>
      <c r="V244" s="17"/>
      <c r="W244" s="114" t="str">
        <f t="shared" ref="W244:X244" si="725">IF(W242="","",W242)</f>
        <v/>
      </c>
      <c r="X244" s="114" t="str">
        <f t="shared" si="725"/>
        <v/>
      </c>
      <c r="Y244" s="115"/>
      <c r="Z244" s="115"/>
      <c r="AA244" s="115"/>
      <c r="AB244" s="117"/>
      <c r="AC244" s="115"/>
      <c r="AD244" s="115"/>
      <c r="AE244" s="115"/>
      <c r="AF244" s="117"/>
      <c r="AG244" s="14" t="s">
        <v>62</v>
      </c>
      <c r="AH244" s="14" t="str">
        <f>IF('Logboek zegen'!H65="","",'Logboek zegen'!H65)</f>
        <v/>
      </c>
      <c r="AI244" s="14" t="str">
        <f>IF(AG244="","",VLOOKUP(AG244,[1]codes!$F$2:$G$7,2,FALSE))</f>
        <v>fro</v>
      </c>
    </row>
    <row r="245" spans="1:35" x14ac:dyDescent="0.3">
      <c r="A245" s="13" t="str">
        <f>IF('Logboek zegen'!$B$7="","",'Logboek zegen'!$B$7)</f>
        <v/>
      </c>
      <c r="B245" s="14"/>
      <c r="C245" s="13" t="str">
        <f>IF('Logboek zegen'!$B$8="","",'Logboek zegen'!$B$8)</f>
        <v/>
      </c>
      <c r="D245" s="14"/>
      <c r="E245" s="13" t="str">
        <f>IF('Logboek zegen'!$B$9="","",'Logboek zegen'!$B$9)</f>
        <v/>
      </c>
      <c r="F245" s="14"/>
      <c r="G245" s="13" t="str">
        <f>IF('Logboek zegen'!$B$10="","",'Logboek zegen'!$B$10)</f>
        <v/>
      </c>
      <c r="H245" s="14"/>
      <c r="I245" s="13" t="str">
        <f>IF('Logboek zegen'!$B$11="","",'Logboek zegen'!$B$11)</f>
        <v/>
      </c>
      <c r="J245" s="14"/>
      <c r="K245" s="13" t="str">
        <f>IF('Logboek zegen'!$B$12="","",'Logboek zegen'!$B$12)</f>
        <v/>
      </c>
      <c r="L245" s="14"/>
      <c r="M245" s="15" t="s">
        <v>98</v>
      </c>
      <c r="N245" s="114" t="str">
        <f t="shared" ref="N245:Q245" si="726">IF(N242="","",N242)</f>
        <v/>
      </c>
      <c r="O245" s="114" t="str">
        <f t="shared" si="726"/>
        <v/>
      </c>
      <c r="P245" s="114" t="str">
        <f t="shared" si="726"/>
        <v/>
      </c>
      <c r="Q245" s="114" t="str">
        <f t="shared" si="726"/>
        <v/>
      </c>
      <c r="R245" s="115"/>
      <c r="S245" s="115"/>
      <c r="T245" s="116"/>
      <c r="U245" s="114" t="str">
        <f t="shared" ref="U245" si="727">IF(U242="","",U242)</f>
        <v/>
      </c>
      <c r="V245" s="17"/>
      <c r="W245" s="114" t="str">
        <f t="shared" ref="W245:X245" si="728">IF(W242="","",W242)</f>
        <v/>
      </c>
      <c r="X245" s="114" t="str">
        <f t="shared" si="728"/>
        <v/>
      </c>
      <c r="Y245" s="115"/>
      <c r="Z245" s="115"/>
      <c r="AA245" s="115"/>
      <c r="AB245" s="117"/>
      <c r="AC245" s="115"/>
      <c r="AD245" s="115"/>
      <c r="AE245" s="115"/>
      <c r="AF245" s="117"/>
      <c r="AG245" s="14" t="s">
        <v>8</v>
      </c>
      <c r="AH245" s="14" t="str">
        <f>IF('Logboek zegen'!I65="","",'Logboek zegen'!I65)</f>
        <v/>
      </c>
      <c r="AI245" s="14" t="str">
        <f>IF(AG245="","",VLOOKUP(AG245,[1]codes!$F$2:$G$7,2,FALSE))</f>
        <v>fbm</v>
      </c>
    </row>
    <row r="246" spans="1:35" x14ac:dyDescent="0.3">
      <c r="A246" s="13" t="str">
        <f>IF('Logboek zegen'!$B$7="","",'Logboek zegen'!$B$7)</f>
        <v/>
      </c>
      <c r="B246" s="14"/>
      <c r="C246" s="13" t="str">
        <f>IF('Logboek zegen'!$B$8="","",'Logboek zegen'!$B$8)</f>
        <v/>
      </c>
      <c r="D246" s="14"/>
      <c r="E246" s="13" t="str">
        <f>IF('Logboek zegen'!$B$9="","",'Logboek zegen'!$B$9)</f>
        <v/>
      </c>
      <c r="F246" s="14"/>
      <c r="G246" s="13" t="str">
        <f>IF('Logboek zegen'!$B$10="","",'Logboek zegen'!$B$10)</f>
        <v/>
      </c>
      <c r="H246" s="14"/>
      <c r="I246" s="13" t="str">
        <f>IF('Logboek zegen'!$B$11="","",'Logboek zegen'!$B$11)</f>
        <v/>
      </c>
      <c r="J246" s="14"/>
      <c r="K246" s="13" t="str">
        <f>IF('Logboek zegen'!$B$12="","",'Logboek zegen'!$B$12)</f>
        <v/>
      </c>
      <c r="L246" s="14"/>
      <c r="M246" s="15" t="s">
        <v>98</v>
      </c>
      <c r="N246" s="114" t="str">
        <f t="shared" ref="N246:Q246" si="729">IF(N242="","",N242)</f>
        <v/>
      </c>
      <c r="O246" s="114" t="str">
        <f t="shared" si="729"/>
        <v/>
      </c>
      <c r="P246" s="114" t="str">
        <f t="shared" si="729"/>
        <v/>
      </c>
      <c r="Q246" s="114" t="str">
        <f t="shared" si="729"/>
        <v/>
      </c>
      <c r="R246" s="115"/>
      <c r="S246" s="115"/>
      <c r="T246" s="116"/>
      <c r="U246" s="114" t="str">
        <f t="shared" ref="U246" si="730">IF(U242="","",U242)</f>
        <v/>
      </c>
      <c r="V246" s="17"/>
      <c r="W246" s="114" t="str">
        <f t="shared" ref="W246:X246" si="731">IF(W242="","",W242)</f>
        <v/>
      </c>
      <c r="X246" s="114" t="str">
        <f t="shared" si="731"/>
        <v/>
      </c>
      <c r="Y246" s="115"/>
      <c r="Z246" s="115"/>
      <c r="AA246" s="115"/>
      <c r="AB246" s="117"/>
      <c r="AC246" s="115"/>
      <c r="AD246" s="115"/>
      <c r="AE246" s="115"/>
      <c r="AF246" s="117"/>
      <c r="AG246" s="14" t="s">
        <v>9</v>
      </c>
      <c r="AH246" s="14" t="str">
        <f>IF('Logboek zegen'!J65="","",'Logboek zegen'!J65)</f>
        <v/>
      </c>
      <c r="AI246" s="14" t="str">
        <f>IF(AG246="","",VLOOKUP(AG246,[1]codes!$F$2:$G$7,2,FALSE))</f>
        <v>fle</v>
      </c>
    </row>
    <row r="247" spans="1:35" x14ac:dyDescent="0.3">
      <c r="A247" s="13" t="str">
        <f>IF('Logboek zegen'!$B$7="","",'Logboek zegen'!$B$7)</f>
        <v/>
      </c>
      <c r="B247" s="14"/>
      <c r="C247" s="13" t="str">
        <f>IF('Logboek zegen'!$B$8="","",'Logboek zegen'!$B$8)</f>
        <v/>
      </c>
      <c r="D247" s="14"/>
      <c r="E247" s="13" t="str">
        <f>IF('Logboek zegen'!$B$9="","",'Logboek zegen'!$B$9)</f>
        <v/>
      </c>
      <c r="F247" s="14"/>
      <c r="G247" s="13" t="str">
        <f>IF('Logboek zegen'!$B$10="","",'Logboek zegen'!$B$10)</f>
        <v/>
      </c>
      <c r="H247" s="14"/>
      <c r="I247" s="13" t="str">
        <f>IF('Logboek zegen'!$B$11="","",'Logboek zegen'!$B$11)</f>
        <v/>
      </c>
      <c r="J247" s="14"/>
      <c r="K247" s="13" t="str">
        <f>IF('Logboek zegen'!$B$12="","",'Logboek zegen'!$B$12)</f>
        <v/>
      </c>
      <c r="L247" s="14"/>
      <c r="M247" s="15" t="s">
        <v>98</v>
      </c>
      <c r="N247" s="13" t="str">
        <f>IF('Logboek zegen'!A66="","",DAY('Logboek zegen'!A66))</f>
        <v/>
      </c>
      <c r="O247" s="13" t="str">
        <f>IF('Logboek zegen'!A66="","",MONTH('Logboek zegen'!A66))</f>
        <v/>
      </c>
      <c r="P247" s="13" t="str">
        <f>IF('Logboek zegen'!A66="","",YEAR('Logboek zegen'!A66))</f>
        <v/>
      </c>
      <c r="Q247" s="13" t="str">
        <f>IF('Logboek zegen'!B66="","",'Logboek zegen'!B66)</f>
        <v/>
      </c>
      <c r="R247" s="115"/>
      <c r="S247" s="115"/>
      <c r="T247" s="116"/>
      <c r="U247" s="14" t="str">
        <f>IF('Logboek zegen'!C66="","",'Logboek zegen'!C66)</f>
        <v/>
      </c>
      <c r="V247" s="17" t="str">
        <f>IF('Logboek staande netten'!F76="","",'Logboek staande netten'!F76)</f>
        <v/>
      </c>
      <c r="W247" s="14" t="str">
        <f>IF('Logboek zegen'!E66="","",'Logboek zegen'!E66)</f>
        <v/>
      </c>
      <c r="X247" s="14" t="str">
        <f>IF('Logboek zegen'!D66="","",'Logboek zegen'!D66)</f>
        <v/>
      </c>
      <c r="Y247" s="115"/>
      <c r="Z247" s="115"/>
      <c r="AA247" s="115"/>
      <c r="AB247" s="117"/>
      <c r="AC247" s="115"/>
      <c r="AD247" s="115"/>
      <c r="AE247" s="115"/>
      <c r="AF247" s="117"/>
      <c r="AG247" s="14" t="s">
        <v>60</v>
      </c>
      <c r="AH247" s="14" t="str">
        <f>IF('Logboek zegen'!F66="","",'Logboek zegen'!F66)</f>
        <v/>
      </c>
      <c r="AI247" s="14" t="str">
        <f>IF(AG247="","",VLOOKUP(AG247,[1]codes!$F$2:$G$7,2,FALSE))</f>
        <v>fpp</v>
      </c>
    </row>
    <row r="248" spans="1:35" x14ac:dyDescent="0.3">
      <c r="A248" s="13" t="str">
        <f>IF('Logboek zegen'!$B$7="","",'Logboek zegen'!$B$7)</f>
        <v/>
      </c>
      <c r="B248" s="14"/>
      <c r="C248" s="13" t="str">
        <f>IF('Logboek zegen'!$B$8="","",'Logboek zegen'!$B$8)</f>
        <v/>
      </c>
      <c r="D248" s="14"/>
      <c r="E248" s="13" t="str">
        <f>IF('Logboek zegen'!$B$9="","",'Logboek zegen'!$B$9)</f>
        <v/>
      </c>
      <c r="F248" s="14"/>
      <c r="G248" s="13" t="str">
        <f>IF('Logboek zegen'!$B$10="","",'Logboek zegen'!$B$10)</f>
        <v/>
      </c>
      <c r="H248" s="14"/>
      <c r="I248" s="13" t="str">
        <f>IF('Logboek zegen'!$B$11="","",'Logboek zegen'!$B$11)</f>
        <v/>
      </c>
      <c r="J248" s="14"/>
      <c r="K248" s="13" t="str">
        <f>IF('Logboek zegen'!$B$12="","",'Logboek zegen'!$B$12)</f>
        <v/>
      </c>
      <c r="L248" s="14"/>
      <c r="M248" s="15" t="s">
        <v>98</v>
      </c>
      <c r="N248" s="114" t="str">
        <f>IF(N247="","",N247)</f>
        <v/>
      </c>
      <c r="O248" s="114" t="str">
        <f t="shared" ref="O248" si="732">IF(O247="","",O247)</f>
        <v/>
      </c>
      <c r="P248" s="114" t="str">
        <f t="shared" ref="P248" si="733">IF(P247="","",P247)</f>
        <v/>
      </c>
      <c r="Q248" s="114" t="str">
        <f t="shared" ref="Q248" si="734">IF(Q247="","",Q247)</f>
        <v/>
      </c>
      <c r="R248" s="115"/>
      <c r="S248" s="115"/>
      <c r="T248" s="116"/>
      <c r="U248" s="114" t="str">
        <f t="shared" ref="U248" si="735">IF(U247="","",U247)</f>
        <v/>
      </c>
      <c r="V248" s="17"/>
      <c r="W248" s="114" t="str">
        <f t="shared" ref="W248" si="736">IF(W247="","",W247)</f>
        <v/>
      </c>
      <c r="X248" s="114" t="str">
        <f t="shared" ref="X248" si="737">IF(X247="","",X247)</f>
        <v/>
      </c>
      <c r="Y248" s="115"/>
      <c r="Z248" s="115"/>
      <c r="AA248" s="115"/>
      <c r="AB248" s="117"/>
      <c r="AC248" s="115"/>
      <c r="AD248" s="115"/>
      <c r="AE248" s="115"/>
      <c r="AF248" s="117"/>
      <c r="AG248" s="14" t="s">
        <v>61</v>
      </c>
      <c r="AH248" s="14" t="str">
        <f>IF('Logboek zegen'!G66="","",'Logboek zegen'!G66)</f>
        <v/>
      </c>
      <c r="AI248" s="14" t="str">
        <f>IF(AG248="","",VLOOKUP(AG248,[1]codes!$F$2:$G$7,2,FALSE))</f>
        <v>fde</v>
      </c>
    </row>
    <row r="249" spans="1:35" x14ac:dyDescent="0.3">
      <c r="A249" s="13" t="str">
        <f>IF('Logboek zegen'!$B$7="","",'Logboek zegen'!$B$7)</f>
        <v/>
      </c>
      <c r="B249" s="14"/>
      <c r="C249" s="13" t="str">
        <f>IF('Logboek zegen'!$B$8="","",'Logboek zegen'!$B$8)</f>
        <v/>
      </c>
      <c r="D249" s="14"/>
      <c r="E249" s="13" t="str">
        <f>IF('Logboek zegen'!$B$9="","",'Logboek zegen'!$B$9)</f>
        <v/>
      </c>
      <c r="F249" s="14"/>
      <c r="G249" s="13" t="str">
        <f>IF('Logboek zegen'!$B$10="","",'Logboek zegen'!$B$10)</f>
        <v/>
      </c>
      <c r="H249" s="14"/>
      <c r="I249" s="13" t="str">
        <f>IF('Logboek zegen'!$B$11="","",'Logboek zegen'!$B$11)</f>
        <v/>
      </c>
      <c r="J249" s="14"/>
      <c r="K249" s="13" t="str">
        <f>IF('Logboek zegen'!$B$12="","",'Logboek zegen'!$B$12)</f>
        <v/>
      </c>
      <c r="L249" s="14"/>
      <c r="M249" s="15" t="s">
        <v>98</v>
      </c>
      <c r="N249" s="114" t="str">
        <f t="shared" ref="N249:Q249" si="738">IF(N247="","",N247)</f>
        <v/>
      </c>
      <c r="O249" s="114" t="str">
        <f t="shared" si="738"/>
        <v/>
      </c>
      <c r="P249" s="114" t="str">
        <f t="shared" si="738"/>
        <v/>
      </c>
      <c r="Q249" s="114" t="str">
        <f t="shared" si="738"/>
        <v/>
      </c>
      <c r="R249" s="115"/>
      <c r="S249" s="115"/>
      <c r="T249" s="116"/>
      <c r="U249" s="114" t="str">
        <f t="shared" ref="U249" si="739">IF(U247="","",U247)</f>
        <v/>
      </c>
      <c r="V249" s="17"/>
      <c r="W249" s="114" t="str">
        <f t="shared" ref="W249:X249" si="740">IF(W247="","",W247)</f>
        <v/>
      </c>
      <c r="X249" s="114" t="str">
        <f t="shared" si="740"/>
        <v/>
      </c>
      <c r="Y249" s="115"/>
      <c r="Z249" s="115"/>
      <c r="AA249" s="115"/>
      <c r="AB249" s="117"/>
      <c r="AC249" s="115"/>
      <c r="AD249" s="115"/>
      <c r="AE249" s="115"/>
      <c r="AF249" s="117"/>
      <c r="AG249" s="14" t="s">
        <v>62</v>
      </c>
      <c r="AH249" s="14" t="str">
        <f>IF('Logboek zegen'!H66="","",'Logboek zegen'!H66)</f>
        <v/>
      </c>
      <c r="AI249" s="14" t="str">
        <f>IF(AG249="","",VLOOKUP(AG249,[1]codes!$F$2:$G$7,2,FALSE))</f>
        <v>fro</v>
      </c>
    </row>
    <row r="250" spans="1:35" x14ac:dyDescent="0.3">
      <c r="A250" s="13" t="str">
        <f>IF('Logboek zegen'!$B$7="","",'Logboek zegen'!$B$7)</f>
        <v/>
      </c>
      <c r="B250" s="14"/>
      <c r="C250" s="13" t="str">
        <f>IF('Logboek zegen'!$B$8="","",'Logboek zegen'!$B$8)</f>
        <v/>
      </c>
      <c r="D250" s="14"/>
      <c r="E250" s="13" t="str">
        <f>IF('Logboek zegen'!$B$9="","",'Logboek zegen'!$B$9)</f>
        <v/>
      </c>
      <c r="F250" s="14"/>
      <c r="G250" s="13" t="str">
        <f>IF('Logboek zegen'!$B$10="","",'Logboek zegen'!$B$10)</f>
        <v/>
      </c>
      <c r="H250" s="14"/>
      <c r="I250" s="13" t="str">
        <f>IF('Logboek zegen'!$B$11="","",'Logboek zegen'!$B$11)</f>
        <v/>
      </c>
      <c r="J250" s="14"/>
      <c r="K250" s="13" t="str">
        <f>IF('Logboek zegen'!$B$12="","",'Logboek zegen'!$B$12)</f>
        <v/>
      </c>
      <c r="L250" s="14"/>
      <c r="M250" s="15" t="s">
        <v>98</v>
      </c>
      <c r="N250" s="114" t="str">
        <f t="shared" ref="N250:Q250" si="741">IF(N247="","",N247)</f>
        <v/>
      </c>
      <c r="O250" s="114" t="str">
        <f t="shared" si="741"/>
        <v/>
      </c>
      <c r="P250" s="114" t="str">
        <f t="shared" si="741"/>
        <v/>
      </c>
      <c r="Q250" s="114" t="str">
        <f t="shared" si="741"/>
        <v/>
      </c>
      <c r="R250" s="115"/>
      <c r="S250" s="115"/>
      <c r="T250" s="116"/>
      <c r="U250" s="114" t="str">
        <f t="shared" ref="U250" si="742">IF(U247="","",U247)</f>
        <v/>
      </c>
      <c r="V250" s="17"/>
      <c r="W250" s="114" t="str">
        <f t="shared" ref="W250:X250" si="743">IF(W247="","",W247)</f>
        <v/>
      </c>
      <c r="X250" s="114" t="str">
        <f t="shared" si="743"/>
        <v/>
      </c>
      <c r="Y250" s="115"/>
      <c r="Z250" s="115"/>
      <c r="AA250" s="115"/>
      <c r="AB250" s="117"/>
      <c r="AC250" s="115"/>
      <c r="AD250" s="115"/>
      <c r="AE250" s="115"/>
      <c r="AF250" s="117"/>
      <c r="AG250" s="14" t="s">
        <v>8</v>
      </c>
      <c r="AH250" s="14" t="str">
        <f>IF('Logboek zegen'!I66="","",'Logboek zegen'!I66)</f>
        <v/>
      </c>
      <c r="AI250" s="14" t="str">
        <f>IF(AG250="","",VLOOKUP(AG250,[1]codes!$F$2:$G$7,2,FALSE))</f>
        <v>fbm</v>
      </c>
    </row>
    <row r="251" spans="1:35" x14ac:dyDescent="0.3">
      <c r="A251" s="13" t="str">
        <f>IF('Logboek zegen'!$B$7="","",'Logboek zegen'!$B$7)</f>
        <v/>
      </c>
      <c r="B251" s="14"/>
      <c r="C251" s="13" t="str">
        <f>IF('Logboek zegen'!$B$8="","",'Logboek zegen'!$B$8)</f>
        <v/>
      </c>
      <c r="D251" s="14"/>
      <c r="E251" s="13" t="str">
        <f>IF('Logboek zegen'!$B$9="","",'Logboek zegen'!$B$9)</f>
        <v/>
      </c>
      <c r="F251" s="14"/>
      <c r="G251" s="13" t="str">
        <f>IF('Logboek zegen'!$B$10="","",'Logboek zegen'!$B$10)</f>
        <v/>
      </c>
      <c r="H251" s="14"/>
      <c r="I251" s="13" t="str">
        <f>IF('Logboek zegen'!$B$11="","",'Logboek zegen'!$B$11)</f>
        <v/>
      </c>
      <c r="J251" s="14"/>
      <c r="K251" s="13" t="str">
        <f>IF('Logboek zegen'!$B$12="","",'Logboek zegen'!$B$12)</f>
        <v/>
      </c>
      <c r="L251" s="14"/>
      <c r="M251" s="15" t="s">
        <v>98</v>
      </c>
      <c r="N251" s="114" t="str">
        <f t="shared" ref="N251:Q251" si="744">IF(N247="","",N247)</f>
        <v/>
      </c>
      <c r="O251" s="114" t="str">
        <f t="shared" si="744"/>
        <v/>
      </c>
      <c r="P251" s="114" t="str">
        <f t="shared" si="744"/>
        <v/>
      </c>
      <c r="Q251" s="114" t="str">
        <f t="shared" si="744"/>
        <v/>
      </c>
      <c r="R251" s="115"/>
      <c r="S251" s="115"/>
      <c r="T251" s="116"/>
      <c r="U251" s="114" t="str">
        <f t="shared" ref="U251" si="745">IF(U247="","",U247)</f>
        <v/>
      </c>
      <c r="V251" s="17"/>
      <c r="W251" s="114" t="str">
        <f t="shared" ref="W251:X251" si="746">IF(W247="","",W247)</f>
        <v/>
      </c>
      <c r="X251" s="114" t="str">
        <f t="shared" si="746"/>
        <v/>
      </c>
      <c r="Y251" s="115"/>
      <c r="Z251" s="115"/>
      <c r="AA251" s="115"/>
      <c r="AB251" s="117"/>
      <c r="AC251" s="115"/>
      <c r="AD251" s="115"/>
      <c r="AE251" s="115"/>
      <c r="AF251" s="117"/>
      <c r="AG251" s="14" t="s">
        <v>9</v>
      </c>
      <c r="AH251" s="14" t="str">
        <f>IF('Logboek zegen'!J66="","",'Logboek zegen'!J66)</f>
        <v/>
      </c>
      <c r="AI251" s="14" t="str">
        <f>IF(AG251="","",VLOOKUP(AG251,[1]codes!$F$2:$G$7,2,FALSE))</f>
        <v>fle</v>
      </c>
    </row>
    <row r="252" spans="1:35" x14ac:dyDescent="0.3">
      <c r="A252" s="13" t="str">
        <f>IF('Logboek zegen'!$B$7="","",'Logboek zegen'!$B$7)</f>
        <v/>
      </c>
      <c r="B252" s="14"/>
      <c r="C252" s="13" t="str">
        <f>IF('Logboek zegen'!$B$8="","",'Logboek zegen'!$B$8)</f>
        <v/>
      </c>
      <c r="D252" s="14"/>
      <c r="E252" s="13" t="str">
        <f>IF('Logboek zegen'!$B$9="","",'Logboek zegen'!$B$9)</f>
        <v/>
      </c>
      <c r="F252" s="14"/>
      <c r="G252" s="13" t="str">
        <f>IF('Logboek zegen'!$B$10="","",'Logboek zegen'!$B$10)</f>
        <v/>
      </c>
      <c r="H252" s="14"/>
      <c r="I252" s="13" t="str">
        <f>IF('Logboek zegen'!$B$11="","",'Logboek zegen'!$B$11)</f>
        <v/>
      </c>
      <c r="J252" s="14"/>
      <c r="K252" s="13" t="str">
        <f>IF('Logboek zegen'!$B$12="","",'Logboek zegen'!$B$12)</f>
        <v/>
      </c>
      <c r="L252" s="14"/>
      <c r="M252" s="15" t="s">
        <v>98</v>
      </c>
      <c r="N252" s="13" t="str">
        <f>IF('Logboek zegen'!A67="","",DAY('Logboek zegen'!A67))</f>
        <v/>
      </c>
      <c r="O252" s="13" t="str">
        <f>IF('Logboek zegen'!A67="","",MONTH('Logboek zegen'!A67))</f>
        <v/>
      </c>
      <c r="P252" s="13" t="str">
        <f>IF('Logboek zegen'!A67="","",YEAR('Logboek zegen'!A67))</f>
        <v/>
      </c>
      <c r="Q252" s="13" t="str">
        <f>IF('Logboek zegen'!B67="","",'Logboek zegen'!B67)</f>
        <v/>
      </c>
      <c r="R252" s="115"/>
      <c r="S252" s="115"/>
      <c r="T252" s="116"/>
      <c r="U252" s="14" t="str">
        <f>IF('Logboek zegen'!C67="","",'Logboek zegen'!C67)</f>
        <v/>
      </c>
      <c r="V252" s="17" t="str">
        <f>IF('Logboek staande netten'!F77="","",'Logboek staande netten'!F77)</f>
        <v/>
      </c>
      <c r="W252" s="14" t="str">
        <f>IF('Logboek zegen'!E67="","",'Logboek zegen'!E67)</f>
        <v/>
      </c>
      <c r="X252" s="14" t="str">
        <f>IF('Logboek zegen'!D67="","",'Logboek zegen'!D67)</f>
        <v/>
      </c>
      <c r="Y252" s="115"/>
      <c r="Z252" s="115"/>
      <c r="AA252" s="115"/>
      <c r="AB252" s="117"/>
      <c r="AC252" s="115"/>
      <c r="AD252" s="115"/>
      <c r="AE252" s="115"/>
      <c r="AF252" s="117"/>
      <c r="AG252" s="14" t="s">
        <v>60</v>
      </c>
      <c r="AH252" s="14" t="str">
        <f>IF('Logboek zegen'!F67="","",'Logboek zegen'!F67)</f>
        <v/>
      </c>
      <c r="AI252" s="14" t="str">
        <f>IF(AG252="","",VLOOKUP(AG252,[1]codes!$F$2:$G$7,2,FALSE))</f>
        <v>fpp</v>
      </c>
    </row>
    <row r="253" spans="1:35" x14ac:dyDescent="0.3">
      <c r="A253" s="13" t="str">
        <f>IF('Logboek zegen'!$B$7="","",'Logboek zegen'!$B$7)</f>
        <v/>
      </c>
      <c r="B253" s="14"/>
      <c r="C253" s="13" t="str">
        <f>IF('Logboek zegen'!$B$8="","",'Logboek zegen'!$B$8)</f>
        <v/>
      </c>
      <c r="D253" s="14"/>
      <c r="E253" s="13" t="str">
        <f>IF('Logboek zegen'!$B$9="","",'Logboek zegen'!$B$9)</f>
        <v/>
      </c>
      <c r="F253" s="14"/>
      <c r="G253" s="13" t="str">
        <f>IF('Logboek zegen'!$B$10="","",'Logboek zegen'!$B$10)</f>
        <v/>
      </c>
      <c r="H253" s="14"/>
      <c r="I253" s="13" t="str">
        <f>IF('Logboek zegen'!$B$11="","",'Logboek zegen'!$B$11)</f>
        <v/>
      </c>
      <c r="J253" s="14"/>
      <c r="K253" s="13" t="str">
        <f>IF('Logboek zegen'!$B$12="","",'Logboek zegen'!$B$12)</f>
        <v/>
      </c>
      <c r="L253" s="14"/>
      <c r="M253" s="15" t="s">
        <v>98</v>
      </c>
      <c r="N253" s="114" t="str">
        <f>IF(N252="","",N252)</f>
        <v/>
      </c>
      <c r="O253" s="114" t="str">
        <f t="shared" ref="O253" si="747">IF(O252="","",O252)</f>
        <v/>
      </c>
      <c r="P253" s="114" t="str">
        <f t="shared" ref="P253" si="748">IF(P252="","",P252)</f>
        <v/>
      </c>
      <c r="Q253" s="114" t="str">
        <f t="shared" ref="Q253" si="749">IF(Q252="","",Q252)</f>
        <v/>
      </c>
      <c r="R253" s="115"/>
      <c r="S253" s="115"/>
      <c r="T253" s="116"/>
      <c r="U253" s="114" t="str">
        <f t="shared" ref="U253" si="750">IF(U252="","",U252)</f>
        <v/>
      </c>
      <c r="V253" s="17"/>
      <c r="W253" s="114" t="str">
        <f t="shared" ref="W253" si="751">IF(W252="","",W252)</f>
        <v/>
      </c>
      <c r="X253" s="114" t="str">
        <f t="shared" ref="X253" si="752">IF(X252="","",X252)</f>
        <v/>
      </c>
      <c r="Y253" s="115"/>
      <c r="Z253" s="115"/>
      <c r="AA253" s="115"/>
      <c r="AB253" s="117"/>
      <c r="AC253" s="115"/>
      <c r="AD253" s="115"/>
      <c r="AE253" s="115"/>
      <c r="AF253" s="117"/>
      <c r="AG253" s="14" t="s">
        <v>61</v>
      </c>
      <c r="AH253" s="14" t="str">
        <f>IF('Logboek zegen'!G67="","",'Logboek zegen'!G67)</f>
        <v/>
      </c>
      <c r="AI253" s="14" t="str">
        <f>IF(AG253="","",VLOOKUP(AG253,[1]codes!$F$2:$G$7,2,FALSE))</f>
        <v>fde</v>
      </c>
    </row>
    <row r="254" spans="1:35" x14ac:dyDescent="0.3">
      <c r="A254" s="13" t="str">
        <f>IF('Logboek zegen'!$B$7="","",'Logboek zegen'!$B$7)</f>
        <v/>
      </c>
      <c r="B254" s="14"/>
      <c r="C254" s="13" t="str">
        <f>IF('Logboek zegen'!$B$8="","",'Logboek zegen'!$B$8)</f>
        <v/>
      </c>
      <c r="D254" s="14"/>
      <c r="E254" s="13" t="str">
        <f>IF('Logboek zegen'!$B$9="","",'Logboek zegen'!$B$9)</f>
        <v/>
      </c>
      <c r="F254" s="14"/>
      <c r="G254" s="13" t="str">
        <f>IF('Logboek zegen'!$B$10="","",'Logboek zegen'!$B$10)</f>
        <v/>
      </c>
      <c r="H254" s="14"/>
      <c r="I254" s="13" t="str">
        <f>IF('Logboek zegen'!$B$11="","",'Logboek zegen'!$B$11)</f>
        <v/>
      </c>
      <c r="J254" s="14"/>
      <c r="K254" s="13" t="str">
        <f>IF('Logboek zegen'!$B$12="","",'Logboek zegen'!$B$12)</f>
        <v/>
      </c>
      <c r="L254" s="14"/>
      <c r="M254" s="15" t="s">
        <v>98</v>
      </c>
      <c r="N254" s="114" t="str">
        <f t="shared" ref="N254:Q254" si="753">IF(N252="","",N252)</f>
        <v/>
      </c>
      <c r="O254" s="114" t="str">
        <f t="shared" si="753"/>
        <v/>
      </c>
      <c r="P254" s="114" t="str">
        <f t="shared" si="753"/>
        <v/>
      </c>
      <c r="Q254" s="114" t="str">
        <f t="shared" si="753"/>
        <v/>
      </c>
      <c r="R254" s="115"/>
      <c r="S254" s="115"/>
      <c r="T254" s="116"/>
      <c r="U254" s="114" t="str">
        <f t="shared" ref="U254" si="754">IF(U252="","",U252)</f>
        <v/>
      </c>
      <c r="V254" s="17"/>
      <c r="W254" s="114" t="str">
        <f t="shared" ref="W254:X254" si="755">IF(W252="","",W252)</f>
        <v/>
      </c>
      <c r="X254" s="114" t="str">
        <f t="shared" si="755"/>
        <v/>
      </c>
      <c r="Y254" s="115"/>
      <c r="Z254" s="115"/>
      <c r="AA254" s="115"/>
      <c r="AB254" s="117"/>
      <c r="AC254" s="115"/>
      <c r="AD254" s="115"/>
      <c r="AE254" s="115"/>
      <c r="AF254" s="117"/>
      <c r="AG254" s="14" t="s">
        <v>62</v>
      </c>
      <c r="AH254" s="14" t="str">
        <f>IF('Logboek zegen'!H67="","",'Logboek zegen'!H67)</f>
        <v/>
      </c>
      <c r="AI254" s="14" t="str">
        <f>IF(AG254="","",VLOOKUP(AG254,[1]codes!$F$2:$G$7,2,FALSE))</f>
        <v>fro</v>
      </c>
    </row>
    <row r="255" spans="1:35" x14ac:dyDescent="0.3">
      <c r="A255" s="13" t="str">
        <f>IF('Logboek zegen'!$B$7="","",'Logboek zegen'!$B$7)</f>
        <v/>
      </c>
      <c r="B255" s="14"/>
      <c r="C255" s="13" t="str">
        <f>IF('Logboek zegen'!$B$8="","",'Logboek zegen'!$B$8)</f>
        <v/>
      </c>
      <c r="D255" s="14"/>
      <c r="E255" s="13" t="str">
        <f>IF('Logboek zegen'!$B$9="","",'Logboek zegen'!$B$9)</f>
        <v/>
      </c>
      <c r="F255" s="14"/>
      <c r="G255" s="13" t="str">
        <f>IF('Logboek zegen'!$B$10="","",'Logboek zegen'!$B$10)</f>
        <v/>
      </c>
      <c r="H255" s="14"/>
      <c r="I255" s="13" t="str">
        <f>IF('Logboek zegen'!$B$11="","",'Logboek zegen'!$B$11)</f>
        <v/>
      </c>
      <c r="J255" s="14"/>
      <c r="K255" s="13" t="str">
        <f>IF('Logboek zegen'!$B$12="","",'Logboek zegen'!$B$12)</f>
        <v/>
      </c>
      <c r="L255" s="14"/>
      <c r="M255" s="15" t="s">
        <v>98</v>
      </c>
      <c r="N255" s="114" t="str">
        <f t="shared" ref="N255:Q255" si="756">IF(N252="","",N252)</f>
        <v/>
      </c>
      <c r="O255" s="114" t="str">
        <f t="shared" si="756"/>
        <v/>
      </c>
      <c r="P255" s="114" t="str">
        <f t="shared" si="756"/>
        <v/>
      </c>
      <c r="Q255" s="114" t="str">
        <f t="shared" si="756"/>
        <v/>
      </c>
      <c r="R255" s="115"/>
      <c r="S255" s="115"/>
      <c r="T255" s="116"/>
      <c r="U255" s="114" t="str">
        <f t="shared" ref="U255" si="757">IF(U252="","",U252)</f>
        <v/>
      </c>
      <c r="V255" s="17"/>
      <c r="W255" s="114" t="str">
        <f t="shared" ref="W255:X255" si="758">IF(W252="","",W252)</f>
        <v/>
      </c>
      <c r="X255" s="114" t="str">
        <f t="shared" si="758"/>
        <v/>
      </c>
      <c r="Y255" s="115"/>
      <c r="Z255" s="115"/>
      <c r="AA255" s="115"/>
      <c r="AB255" s="117"/>
      <c r="AC255" s="115"/>
      <c r="AD255" s="115"/>
      <c r="AE255" s="115"/>
      <c r="AF255" s="117"/>
      <c r="AG255" s="14" t="s">
        <v>8</v>
      </c>
      <c r="AH255" s="14" t="str">
        <f>IF('Logboek zegen'!I67="","",'Logboek zegen'!I67)</f>
        <v/>
      </c>
      <c r="AI255" s="14" t="str">
        <f>IF(AG255="","",VLOOKUP(AG255,[1]codes!$F$2:$G$7,2,FALSE))</f>
        <v>fbm</v>
      </c>
    </row>
    <row r="256" spans="1:35" x14ac:dyDescent="0.3">
      <c r="A256" s="13" t="str">
        <f>IF('Logboek zegen'!$B$7="","",'Logboek zegen'!$B$7)</f>
        <v/>
      </c>
      <c r="B256" s="14"/>
      <c r="C256" s="13" t="str">
        <f>IF('Logboek zegen'!$B$8="","",'Logboek zegen'!$B$8)</f>
        <v/>
      </c>
      <c r="D256" s="14"/>
      <c r="E256" s="13" t="str">
        <f>IF('Logboek zegen'!$B$9="","",'Logboek zegen'!$B$9)</f>
        <v/>
      </c>
      <c r="F256" s="14"/>
      <c r="G256" s="13" t="str">
        <f>IF('Logboek zegen'!$B$10="","",'Logboek zegen'!$B$10)</f>
        <v/>
      </c>
      <c r="H256" s="14"/>
      <c r="I256" s="13" t="str">
        <f>IF('Logboek zegen'!$B$11="","",'Logboek zegen'!$B$11)</f>
        <v/>
      </c>
      <c r="J256" s="14"/>
      <c r="K256" s="13" t="str">
        <f>IF('Logboek zegen'!$B$12="","",'Logboek zegen'!$B$12)</f>
        <v/>
      </c>
      <c r="L256" s="14"/>
      <c r="M256" s="15" t="s">
        <v>98</v>
      </c>
      <c r="N256" s="114" t="str">
        <f t="shared" ref="N256:Q256" si="759">IF(N252="","",N252)</f>
        <v/>
      </c>
      <c r="O256" s="114" t="str">
        <f t="shared" si="759"/>
        <v/>
      </c>
      <c r="P256" s="114" t="str">
        <f t="shared" si="759"/>
        <v/>
      </c>
      <c r="Q256" s="114" t="str">
        <f t="shared" si="759"/>
        <v/>
      </c>
      <c r="R256" s="115"/>
      <c r="S256" s="115"/>
      <c r="T256" s="116"/>
      <c r="U256" s="114" t="str">
        <f t="shared" ref="U256" si="760">IF(U252="","",U252)</f>
        <v/>
      </c>
      <c r="V256" s="17"/>
      <c r="W256" s="114" t="str">
        <f t="shared" ref="W256:X256" si="761">IF(W252="","",W252)</f>
        <v/>
      </c>
      <c r="X256" s="114" t="str">
        <f t="shared" si="761"/>
        <v/>
      </c>
      <c r="Y256" s="115"/>
      <c r="Z256" s="115"/>
      <c r="AA256" s="115"/>
      <c r="AB256" s="117"/>
      <c r="AC256" s="115"/>
      <c r="AD256" s="115"/>
      <c r="AE256" s="115"/>
      <c r="AF256" s="117"/>
      <c r="AG256" s="14" t="s">
        <v>9</v>
      </c>
      <c r="AH256" s="14" t="str">
        <f>IF('Logboek zegen'!J67="","",'Logboek zegen'!J67)</f>
        <v/>
      </c>
      <c r="AI256" s="14" t="str">
        <f>IF(AG256="","",VLOOKUP(AG256,[1]codes!$F$2:$G$7,2,FALSE))</f>
        <v>fle</v>
      </c>
    </row>
    <row r="257" spans="1:35" x14ac:dyDescent="0.3">
      <c r="A257" s="13" t="str">
        <f>IF('Logboek zegen'!$B$7="","",'Logboek zegen'!$B$7)</f>
        <v/>
      </c>
      <c r="B257" s="14"/>
      <c r="C257" s="13" t="str">
        <f>IF('Logboek zegen'!$B$8="","",'Logboek zegen'!$B$8)</f>
        <v/>
      </c>
      <c r="D257" s="14"/>
      <c r="E257" s="13" t="str">
        <f>IF('Logboek zegen'!$B$9="","",'Logboek zegen'!$B$9)</f>
        <v/>
      </c>
      <c r="F257" s="14"/>
      <c r="G257" s="13" t="str">
        <f>IF('Logboek zegen'!$B$10="","",'Logboek zegen'!$B$10)</f>
        <v/>
      </c>
      <c r="H257" s="14"/>
      <c r="I257" s="13" t="str">
        <f>IF('Logboek zegen'!$B$11="","",'Logboek zegen'!$B$11)</f>
        <v/>
      </c>
      <c r="J257" s="14"/>
      <c r="K257" s="13" t="str">
        <f>IF('Logboek zegen'!$B$12="","",'Logboek zegen'!$B$12)</f>
        <v/>
      </c>
      <c r="L257" s="14"/>
      <c r="M257" s="15" t="s">
        <v>98</v>
      </c>
      <c r="N257" s="13" t="str">
        <f>IF('Logboek zegen'!A68="","",DAY('Logboek zegen'!A68))</f>
        <v/>
      </c>
      <c r="O257" s="13" t="str">
        <f>IF('Logboek zegen'!A68="","",MONTH('Logboek zegen'!A68))</f>
        <v/>
      </c>
      <c r="P257" s="13" t="str">
        <f>IF('Logboek zegen'!A68="","",YEAR('Logboek zegen'!A68))</f>
        <v/>
      </c>
      <c r="Q257" s="13" t="str">
        <f>IF('Logboek zegen'!B68="","",'Logboek zegen'!B68)</f>
        <v/>
      </c>
      <c r="R257" s="115"/>
      <c r="S257" s="115"/>
      <c r="T257" s="116"/>
      <c r="U257" s="14" t="str">
        <f>IF('Logboek zegen'!C68="","",'Logboek zegen'!C68)</f>
        <v/>
      </c>
      <c r="V257" s="17" t="str">
        <f>IF('Logboek staande netten'!F78="","",'Logboek staande netten'!F78)</f>
        <v/>
      </c>
      <c r="W257" s="14" t="str">
        <f>IF('Logboek zegen'!E68="","",'Logboek zegen'!E68)</f>
        <v/>
      </c>
      <c r="X257" s="14" t="str">
        <f>IF('Logboek zegen'!D68="","",'Logboek zegen'!D68)</f>
        <v/>
      </c>
      <c r="Y257" s="115"/>
      <c r="Z257" s="115"/>
      <c r="AA257" s="115"/>
      <c r="AB257" s="117"/>
      <c r="AC257" s="115"/>
      <c r="AD257" s="115"/>
      <c r="AE257" s="115"/>
      <c r="AF257" s="117"/>
      <c r="AG257" s="14" t="s">
        <v>60</v>
      </c>
      <c r="AH257" s="14" t="str">
        <f>IF('Logboek zegen'!F68="","",'Logboek zegen'!F68)</f>
        <v/>
      </c>
      <c r="AI257" s="14" t="str">
        <f>IF(AG257="","",VLOOKUP(AG257,[1]codes!$F$2:$G$7,2,FALSE))</f>
        <v>fpp</v>
      </c>
    </row>
    <row r="258" spans="1:35" x14ac:dyDescent="0.3">
      <c r="A258" s="13" t="str">
        <f>IF('Logboek zegen'!$B$7="","",'Logboek zegen'!$B$7)</f>
        <v/>
      </c>
      <c r="B258" s="14"/>
      <c r="C258" s="13" t="str">
        <f>IF('Logboek zegen'!$B$8="","",'Logboek zegen'!$B$8)</f>
        <v/>
      </c>
      <c r="D258" s="14"/>
      <c r="E258" s="13" t="str">
        <f>IF('Logboek zegen'!$B$9="","",'Logboek zegen'!$B$9)</f>
        <v/>
      </c>
      <c r="F258" s="14"/>
      <c r="G258" s="13" t="str">
        <f>IF('Logboek zegen'!$B$10="","",'Logboek zegen'!$B$10)</f>
        <v/>
      </c>
      <c r="H258" s="14"/>
      <c r="I258" s="13" t="str">
        <f>IF('Logboek zegen'!$B$11="","",'Logboek zegen'!$B$11)</f>
        <v/>
      </c>
      <c r="J258" s="14"/>
      <c r="K258" s="13" t="str">
        <f>IF('Logboek zegen'!$B$12="","",'Logboek zegen'!$B$12)</f>
        <v/>
      </c>
      <c r="L258" s="14"/>
      <c r="M258" s="15" t="s">
        <v>98</v>
      </c>
      <c r="N258" s="114" t="str">
        <f>IF(N257="","",N257)</f>
        <v/>
      </c>
      <c r="O258" s="114" t="str">
        <f t="shared" ref="O258" si="762">IF(O257="","",O257)</f>
        <v/>
      </c>
      <c r="P258" s="114" t="str">
        <f t="shared" ref="P258" si="763">IF(P257="","",P257)</f>
        <v/>
      </c>
      <c r="Q258" s="114" t="str">
        <f t="shared" ref="Q258" si="764">IF(Q257="","",Q257)</f>
        <v/>
      </c>
      <c r="R258" s="115"/>
      <c r="S258" s="115"/>
      <c r="T258" s="116"/>
      <c r="U258" s="114" t="str">
        <f t="shared" ref="U258" si="765">IF(U257="","",U257)</f>
        <v/>
      </c>
      <c r="V258" s="17"/>
      <c r="W258" s="114" t="str">
        <f t="shared" ref="W258" si="766">IF(W257="","",W257)</f>
        <v/>
      </c>
      <c r="X258" s="114" t="str">
        <f t="shared" ref="X258" si="767">IF(X257="","",X257)</f>
        <v/>
      </c>
      <c r="Y258" s="115"/>
      <c r="Z258" s="115"/>
      <c r="AA258" s="115"/>
      <c r="AB258" s="117"/>
      <c r="AC258" s="115"/>
      <c r="AD258" s="115"/>
      <c r="AE258" s="115"/>
      <c r="AF258" s="117"/>
      <c r="AG258" s="14" t="s">
        <v>61</v>
      </c>
      <c r="AH258" s="14" t="str">
        <f>IF('Logboek zegen'!G68="","",'Logboek zegen'!G68)</f>
        <v/>
      </c>
      <c r="AI258" s="14" t="str">
        <f>IF(AG258="","",VLOOKUP(AG258,[1]codes!$F$2:$G$7,2,FALSE))</f>
        <v>fde</v>
      </c>
    </row>
    <row r="259" spans="1:35" x14ac:dyDescent="0.3">
      <c r="A259" s="13" t="str">
        <f>IF('Logboek zegen'!$B$7="","",'Logboek zegen'!$B$7)</f>
        <v/>
      </c>
      <c r="B259" s="14"/>
      <c r="C259" s="13" t="str">
        <f>IF('Logboek zegen'!$B$8="","",'Logboek zegen'!$B$8)</f>
        <v/>
      </c>
      <c r="D259" s="14"/>
      <c r="E259" s="13" t="str">
        <f>IF('Logboek zegen'!$B$9="","",'Logboek zegen'!$B$9)</f>
        <v/>
      </c>
      <c r="F259" s="14"/>
      <c r="G259" s="13" t="str">
        <f>IF('Logboek zegen'!$B$10="","",'Logboek zegen'!$B$10)</f>
        <v/>
      </c>
      <c r="H259" s="14"/>
      <c r="I259" s="13" t="str">
        <f>IF('Logboek zegen'!$B$11="","",'Logboek zegen'!$B$11)</f>
        <v/>
      </c>
      <c r="J259" s="14"/>
      <c r="K259" s="13" t="str">
        <f>IF('Logboek zegen'!$B$12="","",'Logboek zegen'!$B$12)</f>
        <v/>
      </c>
      <c r="L259" s="14"/>
      <c r="M259" s="15" t="s">
        <v>98</v>
      </c>
      <c r="N259" s="114" t="str">
        <f t="shared" ref="N259:Q259" si="768">IF(N257="","",N257)</f>
        <v/>
      </c>
      <c r="O259" s="114" t="str">
        <f t="shared" si="768"/>
        <v/>
      </c>
      <c r="P259" s="114" t="str">
        <f t="shared" si="768"/>
        <v/>
      </c>
      <c r="Q259" s="114" t="str">
        <f t="shared" si="768"/>
        <v/>
      </c>
      <c r="R259" s="115"/>
      <c r="S259" s="115"/>
      <c r="T259" s="116"/>
      <c r="U259" s="114" t="str">
        <f t="shared" ref="U259" si="769">IF(U257="","",U257)</f>
        <v/>
      </c>
      <c r="V259" s="17"/>
      <c r="W259" s="114" t="str">
        <f t="shared" ref="W259:X259" si="770">IF(W257="","",W257)</f>
        <v/>
      </c>
      <c r="X259" s="114" t="str">
        <f t="shared" si="770"/>
        <v/>
      </c>
      <c r="Y259" s="115"/>
      <c r="Z259" s="115"/>
      <c r="AA259" s="115"/>
      <c r="AB259" s="117"/>
      <c r="AC259" s="115"/>
      <c r="AD259" s="115"/>
      <c r="AE259" s="115"/>
      <c r="AF259" s="117"/>
      <c r="AG259" s="14" t="s">
        <v>62</v>
      </c>
      <c r="AH259" s="14" t="str">
        <f>IF('Logboek zegen'!H68="","",'Logboek zegen'!H68)</f>
        <v/>
      </c>
      <c r="AI259" s="14" t="str">
        <f>IF(AG259="","",VLOOKUP(AG259,[1]codes!$F$2:$G$7,2,FALSE))</f>
        <v>fro</v>
      </c>
    </row>
    <row r="260" spans="1:35" x14ac:dyDescent="0.3">
      <c r="A260" s="13" t="str">
        <f>IF('Logboek zegen'!$B$7="","",'Logboek zegen'!$B$7)</f>
        <v/>
      </c>
      <c r="B260" s="14"/>
      <c r="C260" s="13" t="str">
        <f>IF('Logboek zegen'!$B$8="","",'Logboek zegen'!$B$8)</f>
        <v/>
      </c>
      <c r="D260" s="14"/>
      <c r="E260" s="13" t="str">
        <f>IF('Logboek zegen'!$B$9="","",'Logboek zegen'!$B$9)</f>
        <v/>
      </c>
      <c r="F260" s="14"/>
      <c r="G260" s="13" t="str">
        <f>IF('Logboek zegen'!$B$10="","",'Logboek zegen'!$B$10)</f>
        <v/>
      </c>
      <c r="H260" s="14"/>
      <c r="I260" s="13" t="str">
        <f>IF('Logboek zegen'!$B$11="","",'Logboek zegen'!$B$11)</f>
        <v/>
      </c>
      <c r="J260" s="14"/>
      <c r="K260" s="13" t="str">
        <f>IF('Logboek zegen'!$B$12="","",'Logboek zegen'!$B$12)</f>
        <v/>
      </c>
      <c r="L260" s="14"/>
      <c r="M260" s="15" t="s">
        <v>98</v>
      </c>
      <c r="N260" s="114" t="str">
        <f t="shared" ref="N260:Q260" si="771">IF(N257="","",N257)</f>
        <v/>
      </c>
      <c r="O260" s="114" t="str">
        <f t="shared" si="771"/>
        <v/>
      </c>
      <c r="P260" s="114" t="str">
        <f t="shared" si="771"/>
        <v/>
      </c>
      <c r="Q260" s="114" t="str">
        <f t="shared" si="771"/>
        <v/>
      </c>
      <c r="R260" s="115"/>
      <c r="S260" s="115"/>
      <c r="T260" s="116"/>
      <c r="U260" s="114" t="str">
        <f t="shared" ref="U260" si="772">IF(U257="","",U257)</f>
        <v/>
      </c>
      <c r="V260" s="17"/>
      <c r="W260" s="114" t="str">
        <f t="shared" ref="W260:X260" si="773">IF(W257="","",W257)</f>
        <v/>
      </c>
      <c r="X260" s="114" t="str">
        <f t="shared" si="773"/>
        <v/>
      </c>
      <c r="Y260" s="115"/>
      <c r="Z260" s="115"/>
      <c r="AA260" s="115"/>
      <c r="AB260" s="117"/>
      <c r="AC260" s="115"/>
      <c r="AD260" s="115"/>
      <c r="AE260" s="115"/>
      <c r="AF260" s="117"/>
      <c r="AG260" s="14" t="s">
        <v>8</v>
      </c>
      <c r="AH260" s="14" t="str">
        <f>IF('Logboek zegen'!I68="","",'Logboek zegen'!I68)</f>
        <v/>
      </c>
      <c r="AI260" s="14" t="str">
        <f>IF(AG260="","",VLOOKUP(AG260,[1]codes!$F$2:$G$7,2,FALSE))</f>
        <v>fbm</v>
      </c>
    </row>
    <row r="261" spans="1:35" x14ac:dyDescent="0.3">
      <c r="A261" s="13" t="str">
        <f>IF('Logboek zegen'!$B$7="","",'Logboek zegen'!$B$7)</f>
        <v/>
      </c>
      <c r="B261" s="14"/>
      <c r="C261" s="13" t="str">
        <f>IF('Logboek zegen'!$B$8="","",'Logboek zegen'!$B$8)</f>
        <v/>
      </c>
      <c r="D261" s="14"/>
      <c r="E261" s="13" t="str">
        <f>IF('Logboek zegen'!$B$9="","",'Logboek zegen'!$B$9)</f>
        <v/>
      </c>
      <c r="F261" s="14"/>
      <c r="G261" s="13" t="str">
        <f>IF('Logboek zegen'!$B$10="","",'Logboek zegen'!$B$10)</f>
        <v/>
      </c>
      <c r="H261" s="14"/>
      <c r="I261" s="13" t="str">
        <f>IF('Logboek zegen'!$B$11="","",'Logboek zegen'!$B$11)</f>
        <v/>
      </c>
      <c r="J261" s="14"/>
      <c r="K261" s="13" t="str">
        <f>IF('Logboek zegen'!$B$12="","",'Logboek zegen'!$B$12)</f>
        <v/>
      </c>
      <c r="L261" s="14"/>
      <c r="M261" s="15" t="s">
        <v>98</v>
      </c>
      <c r="N261" s="114" t="str">
        <f t="shared" ref="N261:Q261" si="774">IF(N257="","",N257)</f>
        <v/>
      </c>
      <c r="O261" s="114" t="str">
        <f t="shared" si="774"/>
        <v/>
      </c>
      <c r="P261" s="114" t="str">
        <f t="shared" si="774"/>
        <v/>
      </c>
      <c r="Q261" s="114" t="str">
        <f t="shared" si="774"/>
        <v/>
      </c>
      <c r="R261" s="115"/>
      <c r="S261" s="115"/>
      <c r="T261" s="116"/>
      <c r="U261" s="114" t="str">
        <f t="shared" ref="U261" si="775">IF(U257="","",U257)</f>
        <v/>
      </c>
      <c r="V261" s="17"/>
      <c r="W261" s="114" t="str">
        <f t="shared" ref="W261:X261" si="776">IF(W257="","",W257)</f>
        <v/>
      </c>
      <c r="X261" s="114" t="str">
        <f t="shared" si="776"/>
        <v/>
      </c>
      <c r="Y261" s="115"/>
      <c r="Z261" s="115"/>
      <c r="AA261" s="115"/>
      <c r="AB261" s="117"/>
      <c r="AC261" s="115"/>
      <c r="AD261" s="115"/>
      <c r="AE261" s="115"/>
      <c r="AF261" s="117"/>
      <c r="AG261" s="14" t="s">
        <v>9</v>
      </c>
      <c r="AH261" s="14" t="str">
        <f>IF('Logboek zegen'!J68="","",'Logboek zegen'!J68)</f>
        <v/>
      </c>
      <c r="AI261" s="14" t="str">
        <f>IF(AG261="","",VLOOKUP(AG261,[1]codes!$F$2:$G$7,2,FALSE))</f>
        <v>fle</v>
      </c>
    </row>
    <row r="262" spans="1:35" x14ac:dyDescent="0.3">
      <c r="AH262" s="14" t="str">
        <f>IF('Logboek staande netten'!O179="","",'Logboek staande netten'!O179)</f>
        <v/>
      </c>
    </row>
    <row r="263" spans="1:35" x14ac:dyDescent="0.3">
      <c r="AH263" s="14" t="str">
        <f>IF('Logboek staande netten'!K180="","",'Logboek staande netten'!K180)</f>
        <v/>
      </c>
    </row>
    <row r="264" spans="1:35" x14ac:dyDescent="0.3">
      <c r="AH264" s="14" t="str">
        <f>IF('Logboek staande netten'!L180="","",'Logboek staande netten'!L180)</f>
        <v/>
      </c>
    </row>
    <row r="265" spans="1:35" x14ac:dyDescent="0.3">
      <c r="AH265" s="14" t="str">
        <f>IF('Logboek staande netten'!M180="","",'Logboek staande netten'!M180)</f>
        <v/>
      </c>
    </row>
    <row r="266" spans="1:35" x14ac:dyDescent="0.3">
      <c r="R266"/>
      <c r="S266"/>
      <c r="T266"/>
      <c r="U266"/>
      <c r="V266"/>
      <c r="W266"/>
      <c r="AB266"/>
      <c r="AF266"/>
      <c r="AH266" s="14" t="str">
        <f>IF('Logboek staande netten'!N180="","",'Logboek staande netten'!N180)</f>
        <v/>
      </c>
    </row>
    <row r="267" spans="1:35" x14ac:dyDescent="0.3">
      <c r="R267"/>
      <c r="S267"/>
      <c r="T267"/>
      <c r="U267"/>
      <c r="V267"/>
      <c r="W267"/>
      <c r="AB267"/>
      <c r="AF267"/>
      <c r="AH267" s="14" t="str">
        <f>IF('Logboek staande netten'!O180="","",'Logboek staande netten'!O180)</f>
        <v/>
      </c>
    </row>
  </sheetData>
  <sheetProtection algorithmName="SHA-512" hashValue="PuENSkP/bFeJ3OVU457no+tRyXDhCIRLVHNSzIT6xnMQk9diiaeD8RwNNNSY8othK12Iqk/Pfxaphopod4mbyg==" saltValue="AH3TdgG1hCOr9SGE7li1o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theme="3"/>
    <pageSetUpPr fitToPage="1"/>
  </sheetPr>
  <dimension ref="A1:BV201"/>
  <sheetViews>
    <sheetView tabSelected="1" zoomScale="85" zoomScaleNormal="85" workbookViewId="0">
      <pane ySplit="15" topLeftCell="A16" activePane="bottomLeft" state="frozen"/>
      <selection pane="bottomLeft" activeCell="Q23" sqref="Q23"/>
    </sheetView>
  </sheetViews>
  <sheetFormatPr defaultRowHeight="14.4" x14ac:dyDescent="0.3"/>
  <cols>
    <col min="1" max="1" width="8.44140625" style="36" bestFit="1" customWidth="1"/>
    <col min="2" max="2" width="11" style="25" customWidth="1"/>
    <col min="3" max="3" width="9.5546875" customWidth="1"/>
    <col min="4" max="4" width="11.6640625" customWidth="1"/>
    <col min="5" max="6" width="9.5546875" customWidth="1"/>
    <col min="7" max="7" width="11.5546875" customWidth="1"/>
    <col min="8" max="9" width="9.5546875" style="25" customWidth="1"/>
    <col min="10" max="10" width="17.33203125" style="25" bestFit="1" customWidth="1"/>
    <col min="11" max="11" width="10.6640625" customWidth="1"/>
    <col min="12" max="15" width="9.5546875" customWidth="1"/>
    <col min="16" max="16" width="23.44140625" style="19" customWidth="1"/>
    <col min="17" max="66" width="9.33203125" style="19"/>
  </cols>
  <sheetData>
    <row r="1" spans="1:74" ht="15" customHeight="1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5" customHeight="1" x14ac:dyDescent="0.3">
      <c r="B2" s="20"/>
      <c r="C2" s="4"/>
      <c r="D2" s="4"/>
      <c r="E2" s="4"/>
      <c r="F2" s="4"/>
      <c r="G2" s="4"/>
      <c r="H2" s="20"/>
      <c r="I2" s="20"/>
      <c r="J2" s="20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5" customHeight="1" x14ac:dyDescent="0.3">
      <c r="B3" s="175" t="s">
        <v>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5" customHeight="1" x14ac:dyDescent="0.3">
      <c r="B4" s="21"/>
      <c r="C4" s="9"/>
      <c r="D4" s="9"/>
      <c r="E4" s="9"/>
      <c r="F4" s="9"/>
      <c r="G4" s="9"/>
      <c r="H4" s="21"/>
      <c r="I4" s="21"/>
      <c r="J4" s="21"/>
      <c r="K4" s="9"/>
      <c r="L4" s="9"/>
      <c r="M4" s="9"/>
      <c r="N4" s="9"/>
      <c r="O4" s="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1" customFormat="1" ht="15" customHeight="1" x14ac:dyDescent="0.3">
      <c r="A5" s="37"/>
      <c r="B5" s="22"/>
      <c r="C5" s="2"/>
      <c r="D5" s="2"/>
      <c r="E5" s="2"/>
      <c r="F5" s="2"/>
      <c r="G5" s="2"/>
      <c r="H5" s="22"/>
      <c r="I5" s="22"/>
      <c r="J5" s="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1" customFormat="1" ht="15" customHeight="1" thickBot="1" x14ac:dyDescent="0.35">
      <c r="A6" s="37"/>
      <c r="B6" s="22"/>
      <c r="C6" s="2"/>
      <c r="D6" s="2"/>
      <c r="E6" s="144" t="s">
        <v>11</v>
      </c>
      <c r="F6" s="144"/>
      <c r="G6" s="144"/>
      <c r="H6" s="144"/>
      <c r="I6" s="145" t="s">
        <v>10</v>
      </c>
      <c r="J6" s="146"/>
      <c r="K6" s="145" t="s">
        <v>63</v>
      </c>
      <c r="L6" s="145"/>
      <c r="M6" s="14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1" customFormat="1" ht="15" customHeight="1" thickTop="1" thickBot="1" x14ac:dyDescent="0.35">
      <c r="A7" s="37"/>
      <c r="B7" s="22"/>
      <c r="C7" s="2"/>
      <c r="D7" s="2"/>
      <c r="E7" s="2">
        <v>1</v>
      </c>
      <c r="F7" s="170"/>
      <c r="G7" s="171"/>
      <c r="H7" s="172"/>
      <c r="I7" s="170"/>
      <c r="J7" s="173"/>
      <c r="K7" s="170"/>
      <c r="L7" s="171"/>
      <c r="M7" s="17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1" customFormat="1" ht="15" customHeight="1" thickTop="1" thickBot="1" x14ac:dyDescent="0.35">
      <c r="A8" s="37"/>
      <c r="B8" s="118"/>
      <c r="C8" s="119"/>
      <c r="D8" s="2"/>
      <c r="E8" s="2">
        <v>2</v>
      </c>
      <c r="F8" s="170"/>
      <c r="G8" s="171"/>
      <c r="H8" s="172"/>
      <c r="I8" s="170"/>
      <c r="J8" s="173"/>
      <c r="K8" s="170"/>
      <c r="L8" s="171"/>
      <c r="M8" s="17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1" customFormat="1" ht="15" customHeight="1" thickTop="1" thickBot="1" x14ac:dyDescent="0.35">
      <c r="A9" s="37"/>
      <c r="B9" s="118"/>
      <c r="C9" s="119"/>
      <c r="D9" s="2"/>
      <c r="E9" s="2">
        <v>3</v>
      </c>
      <c r="F9" s="170"/>
      <c r="G9" s="171"/>
      <c r="H9" s="172"/>
      <c r="I9" s="170"/>
      <c r="J9" s="173"/>
      <c r="K9" s="170"/>
      <c r="L9" s="171"/>
      <c r="M9" s="17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1" customFormat="1" ht="15" customHeight="1" thickTop="1" thickBot="1" x14ac:dyDescent="0.35">
      <c r="A10" s="37"/>
      <c r="B10" s="118"/>
      <c r="C10" s="119"/>
      <c r="D10" s="18"/>
      <c r="E10" s="18">
        <v>4</v>
      </c>
      <c r="F10" s="170"/>
      <c r="G10" s="171"/>
      <c r="H10" s="172"/>
      <c r="I10" s="170"/>
      <c r="J10" s="173"/>
      <c r="K10" s="170"/>
      <c r="L10" s="171"/>
      <c r="M10" s="17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1" customFormat="1" ht="15" customHeight="1" thickTop="1" thickBot="1" x14ac:dyDescent="0.35">
      <c r="A11" s="37"/>
      <c r="B11" s="118"/>
      <c r="C11" s="120"/>
      <c r="D11" s="10"/>
      <c r="E11" s="10">
        <v>5</v>
      </c>
      <c r="F11" s="170"/>
      <c r="G11" s="171"/>
      <c r="H11" s="172"/>
      <c r="I11" s="170"/>
      <c r="J11" s="173"/>
      <c r="K11" s="170"/>
      <c r="L11" s="171"/>
      <c r="M11" s="17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1" customFormat="1" ht="15" customHeight="1" thickTop="1" thickBot="1" x14ac:dyDescent="0.35">
      <c r="A12" s="37"/>
      <c r="B12" s="118"/>
      <c r="C12" s="120"/>
      <c r="D12" s="59"/>
      <c r="E12" s="59">
        <v>6</v>
      </c>
      <c r="F12" s="170"/>
      <c r="G12" s="171"/>
      <c r="H12" s="172"/>
      <c r="I12" s="170"/>
      <c r="J12" s="173"/>
      <c r="K12" s="170"/>
      <c r="L12" s="171"/>
      <c r="M12" s="17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1" customFormat="1" ht="10.199999999999999" customHeight="1" thickTop="1" thickBot="1" x14ac:dyDescent="0.35">
      <c r="A13" s="37"/>
      <c r="B13" s="22"/>
      <c r="C13" s="2"/>
      <c r="D13" s="2"/>
      <c r="E13" s="2"/>
      <c r="F13" s="2"/>
      <c r="G13" s="2"/>
      <c r="H13" s="22"/>
      <c r="I13" s="22"/>
      <c r="J13" s="2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1" customFormat="1" ht="26.7" customHeight="1" thickBot="1" x14ac:dyDescent="0.35">
      <c r="A14" s="153" t="s">
        <v>64</v>
      </c>
      <c r="B14" s="154" t="s">
        <v>124</v>
      </c>
      <c r="C14" s="152" t="s">
        <v>21</v>
      </c>
      <c r="D14" s="155" t="s">
        <v>13</v>
      </c>
      <c r="E14" s="152" t="s">
        <v>3</v>
      </c>
      <c r="F14" s="152" t="s">
        <v>4</v>
      </c>
      <c r="G14" s="155" t="s">
        <v>24</v>
      </c>
      <c r="H14" s="130" t="s">
        <v>22</v>
      </c>
      <c r="I14" s="130" t="s">
        <v>23</v>
      </c>
      <c r="J14" s="155" t="s">
        <v>115</v>
      </c>
      <c r="K14" s="152" t="s">
        <v>93</v>
      </c>
      <c r="L14" s="152"/>
      <c r="M14" s="152"/>
      <c r="N14" s="152"/>
      <c r="O14" s="174"/>
      <c r="P14" s="157" t="s">
        <v>123</v>
      </c>
      <c r="Q14" s="158"/>
      <c r="R14" s="15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1" customFormat="1" ht="27.6" customHeight="1" thickBot="1" x14ac:dyDescent="0.35">
      <c r="A15" s="153"/>
      <c r="B15" s="154"/>
      <c r="C15" s="152"/>
      <c r="D15" s="156"/>
      <c r="E15" s="152"/>
      <c r="F15" s="152"/>
      <c r="G15" s="156"/>
      <c r="H15" s="27" t="s">
        <v>5</v>
      </c>
      <c r="I15" s="27" t="s">
        <v>5</v>
      </c>
      <c r="J15" s="156"/>
      <c r="K15" s="121" t="s">
        <v>6</v>
      </c>
      <c r="L15" s="121" t="s">
        <v>7</v>
      </c>
      <c r="M15" s="121" t="s">
        <v>25</v>
      </c>
      <c r="N15" s="121" t="s">
        <v>8</v>
      </c>
      <c r="O15" s="136" t="s">
        <v>9</v>
      </c>
      <c r="P15" s="143" t="s">
        <v>121</v>
      </c>
      <c r="Q15" s="143" t="s">
        <v>41</v>
      </c>
      <c r="R15" s="143" t="s">
        <v>122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1" customFormat="1" ht="12.75" customHeight="1" thickBot="1" x14ac:dyDescent="0.35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1" customFormat="1" ht="15" customHeight="1" thickBot="1" x14ac:dyDescent="0.35">
      <c r="A17" s="138">
        <f t="shared" ref="A17:A80" si="0">WEEKNUM(H17,21)</f>
        <v>14</v>
      </c>
      <c r="B17" s="35" t="str">
        <f>IF(I17&gt;0,I17,"")</f>
        <v/>
      </c>
      <c r="C17" s="54"/>
      <c r="D17" s="6"/>
      <c r="E17" s="5"/>
      <c r="F17" s="5"/>
      <c r="G17" s="5"/>
      <c r="H17" s="126">
        <v>45383</v>
      </c>
      <c r="I17" s="58"/>
      <c r="J17" s="125"/>
      <c r="K17" s="30"/>
      <c r="L17" s="30"/>
      <c r="M17" s="30"/>
      <c r="N17" s="30"/>
      <c r="O17" s="142"/>
      <c r="P17" s="188"/>
      <c r="Q17" s="188"/>
      <c r="R17" s="18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1" customFormat="1" ht="15" customHeight="1" thickBot="1" x14ac:dyDescent="0.35">
      <c r="A18" s="138">
        <f t="shared" si="0"/>
        <v>14</v>
      </c>
      <c r="B18" s="35" t="str">
        <f t="shared" ref="B18:B81" si="1">IF(I18&gt;0,I18,"")</f>
        <v/>
      </c>
      <c r="C18" s="54"/>
      <c r="D18" s="6"/>
      <c r="E18" s="5"/>
      <c r="F18" s="5"/>
      <c r="G18" s="5"/>
      <c r="H18" s="126">
        <f>H17+1</f>
        <v>45384</v>
      </c>
      <c r="I18" s="58"/>
      <c r="J18" s="125"/>
      <c r="K18" s="30"/>
      <c r="L18" s="30"/>
      <c r="M18" s="30"/>
      <c r="N18" s="30"/>
      <c r="O18" s="142"/>
      <c r="P18" s="188"/>
      <c r="Q18" s="188"/>
      <c r="R18" s="18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1" customFormat="1" ht="15" customHeight="1" thickBot="1" x14ac:dyDescent="0.35">
      <c r="A19" s="138">
        <f t="shared" si="0"/>
        <v>14</v>
      </c>
      <c r="B19" s="35" t="str">
        <f t="shared" si="1"/>
        <v/>
      </c>
      <c r="C19" s="54"/>
      <c r="D19" s="6"/>
      <c r="E19" s="5"/>
      <c r="F19" s="5"/>
      <c r="G19" s="5"/>
      <c r="H19" s="126">
        <f t="shared" ref="H19:H21" si="2">H18+1</f>
        <v>45385</v>
      </c>
      <c r="I19" s="58"/>
      <c r="J19" s="125"/>
      <c r="K19" s="30"/>
      <c r="L19" s="30"/>
      <c r="M19" s="30"/>
      <c r="N19" s="30"/>
      <c r="O19" s="142"/>
      <c r="P19" s="188"/>
      <c r="Q19" s="188"/>
      <c r="R19" s="18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1" customFormat="1" ht="15" customHeight="1" thickBot="1" x14ac:dyDescent="0.35">
      <c r="A20" s="138">
        <f t="shared" si="0"/>
        <v>14</v>
      </c>
      <c r="B20" s="35" t="str">
        <f t="shared" si="1"/>
        <v/>
      </c>
      <c r="C20" s="54"/>
      <c r="D20" s="6"/>
      <c r="E20" s="5"/>
      <c r="F20" s="5"/>
      <c r="G20" s="5"/>
      <c r="H20" s="126">
        <f t="shared" si="2"/>
        <v>45386</v>
      </c>
      <c r="I20" s="58"/>
      <c r="J20" s="125"/>
      <c r="K20" s="30"/>
      <c r="L20" s="30"/>
      <c r="M20" s="30"/>
      <c r="N20" s="30"/>
      <c r="O20" s="142"/>
      <c r="P20" s="188"/>
      <c r="Q20" s="188"/>
      <c r="R20" s="18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1" customFormat="1" ht="15" customHeight="1" thickBot="1" x14ac:dyDescent="0.35">
      <c r="A21" s="138">
        <f t="shared" si="0"/>
        <v>14</v>
      </c>
      <c r="B21" s="35" t="str">
        <f t="shared" si="1"/>
        <v/>
      </c>
      <c r="C21" s="54"/>
      <c r="D21" s="6"/>
      <c r="E21" s="5"/>
      <c r="F21" s="5"/>
      <c r="G21" s="5"/>
      <c r="H21" s="126">
        <f t="shared" si="2"/>
        <v>45387</v>
      </c>
      <c r="I21" s="58"/>
      <c r="J21" s="125"/>
      <c r="K21" s="30"/>
      <c r="L21" s="30"/>
      <c r="M21" s="30"/>
      <c r="N21" s="30"/>
      <c r="O21" s="142"/>
      <c r="P21" s="188"/>
      <c r="Q21" s="188"/>
      <c r="R21" s="18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2" customFormat="1" ht="15" customHeight="1" thickBot="1" x14ac:dyDescent="0.35">
      <c r="A22" s="139"/>
      <c r="B22" s="139"/>
      <c r="C22" s="55"/>
      <c r="D22" s="55"/>
      <c r="E22" s="55"/>
      <c r="F22" s="55"/>
      <c r="G22" s="55"/>
      <c r="H22" s="29"/>
      <c r="I22" s="141"/>
      <c r="J22" s="127"/>
      <c r="K22" s="122"/>
      <c r="L22" s="122"/>
      <c r="M22" s="122"/>
      <c r="N22" s="122"/>
      <c r="O22" s="122"/>
      <c r="P22" s="189"/>
      <c r="Q22" s="189"/>
      <c r="R22" s="189"/>
    </row>
    <row r="23" spans="1:74" s="1" customFormat="1" ht="15" customHeight="1" thickBot="1" x14ac:dyDescent="0.35">
      <c r="A23" s="138">
        <f t="shared" si="0"/>
        <v>15</v>
      </c>
      <c r="B23" s="35" t="str">
        <f t="shared" si="1"/>
        <v/>
      </c>
      <c r="C23" s="54"/>
      <c r="D23" s="6"/>
      <c r="E23" s="5"/>
      <c r="F23" s="5"/>
      <c r="G23" s="5"/>
      <c r="H23" s="126">
        <f>H21+3</f>
        <v>45390</v>
      </c>
      <c r="I23" s="58"/>
      <c r="J23" s="125"/>
      <c r="K23" s="30"/>
      <c r="L23" s="30"/>
      <c r="M23" s="30"/>
      <c r="N23" s="30"/>
      <c r="O23" s="30"/>
      <c r="P23" s="188"/>
      <c r="Q23" s="188"/>
      <c r="R23" s="18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1" customFormat="1" ht="15" customHeight="1" thickBot="1" x14ac:dyDescent="0.35">
      <c r="A24" s="138">
        <f t="shared" si="0"/>
        <v>15</v>
      </c>
      <c r="B24" s="35" t="str">
        <f t="shared" si="1"/>
        <v/>
      </c>
      <c r="C24" s="54"/>
      <c r="D24" s="6"/>
      <c r="E24" s="5"/>
      <c r="F24" s="5"/>
      <c r="G24" s="5"/>
      <c r="H24" s="126">
        <f>H23+1</f>
        <v>45391</v>
      </c>
      <c r="I24" s="58"/>
      <c r="J24" s="125"/>
      <c r="K24" s="30"/>
      <c r="L24" s="30"/>
      <c r="M24" s="30"/>
      <c r="N24" s="30"/>
      <c r="O24" s="30"/>
      <c r="P24" s="188"/>
      <c r="Q24" s="188"/>
      <c r="R24" s="18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1" customFormat="1" ht="15" customHeight="1" thickBot="1" x14ac:dyDescent="0.35">
      <c r="A25" s="138">
        <f t="shared" si="0"/>
        <v>15</v>
      </c>
      <c r="B25" s="35" t="str">
        <f t="shared" si="1"/>
        <v/>
      </c>
      <c r="C25" s="54"/>
      <c r="D25" s="6"/>
      <c r="E25" s="5"/>
      <c r="F25" s="5"/>
      <c r="G25" s="5"/>
      <c r="H25" s="126">
        <f t="shared" ref="H25:H27" si="3">H24+1</f>
        <v>45392</v>
      </c>
      <c r="I25" s="58"/>
      <c r="J25" s="125"/>
      <c r="K25" s="30"/>
      <c r="L25" s="30"/>
      <c r="M25" s="30"/>
      <c r="N25" s="30"/>
      <c r="O25" s="30"/>
      <c r="P25" s="188"/>
      <c r="Q25" s="188"/>
      <c r="R25" s="18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1" customFormat="1" ht="15" customHeight="1" thickBot="1" x14ac:dyDescent="0.35">
      <c r="A26" s="138">
        <f t="shared" si="0"/>
        <v>15</v>
      </c>
      <c r="B26" s="35" t="str">
        <f t="shared" si="1"/>
        <v/>
      </c>
      <c r="C26" s="54"/>
      <c r="D26" s="6"/>
      <c r="E26" s="5"/>
      <c r="F26" s="5"/>
      <c r="G26" s="5"/>
      <c r="H26" s="126">
        <f t="shared" si="3"/>
        <v>45393</v>
      </c>
      <c r="I26" s="58"/>
      <c r="J26" s="125"/>
      <c r="K26" s="30"/>
      <c r="L26" s="30"/>
      <c r="M26" s="30"/>
      <c r="N26" s="30"/>
      <c r="O26" s="30"/>
      <c r="P26" s="188"/>
      <c r="Q26" s="188"/>
      <c r="R26" s="18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1" customFormat="1" ht="15" customHeight="1" thickBot="1" x14ac:dyDescent="0.35">
      <c r="A27" s="138">
        <f t="shared" si="0"/>
        <v>15</v>
      </c>
      <c r="B27" s="35" t="str">
        <f t="shared" si="1"/>
        <v/>
      </c>
      <c r="C27" s="54"/>
      <c r="D27" s="6"/>
      <c r="E27" s="5"/>
      <c r="F27" s="5"/>
      <c r="G27" s="5"/>
      <c r="H27" s="126">
        <f t="shared" si="3"/>
        <v>45394</v>
      </c>
      <c r="I27" s="58"/>
      <c r="J27" s="125"/>
      <c r="K27" s="30"/>
      <c r="L27" s="30"/>
      <c r="M27" s="30"/>
      <c r="N27" s="30"/>
      <c r="O27" s="30"/>
      <c r="P27" s="188"/>
      <c r="Q27" s="188"/>
      <c r="R27" s="18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2" customFormat="1" ht="15" customHeight="1" thickBot="1" x14ac:dyDescent="0.35">
      <c r="A28" s="139"/>
      <c r="B28" s="139"/>
      <c r="C28" s="56"/>
      <c r="D28" s="56"/>
      <c r="E28" s="56"/>
      <c r="F28" s="56"/>
      <c r="G28" s="56"/>
      <c r="I28" s="141"/>
      <c r="J28" s="131"/>
      <c r="K28" s="123"/>
      <c r="L28" s="123"/>
      <c r="M28" s="123"/>
      <c r="N28" s="123"/>
      <c r="O28" s="123"/>
      <c r="P28" s="189"/>
      <c r="Q28" s="189"/>
      <c r="R28" s="189"/>
    </row>
    <row r="29" spans="1:74" s="1" customFormat="1" ht="15" customHeight="1" thickBot="1" x14ac:dyDescent="0.35">
      <c r="A29" s="138">
        <f t="shared" si="0"/>
        <v>16</v>
      </c>
      <c r="B29" s="35" t="str">
        <f t="shared" si="1"/>
        <v/>
      </c>
      <c r="C29" s="54"/>
      <c r="D29" s="6"/>
      <c r="E29" s="5"/>
      <c r="F29" s="5"/>
      <c r="G29" s="5"/>
      <c r="H29" s="126">
        <f>H27+3</f>
        <v>45397</v>
      </c>
      <c r="I29" s="58"/>
      <c r="J29" s="125"/>
      <c r="K29" s="30"/>
      <c r="L29" s="30"/>
      <c r="M29" s="30"/>
      <c r="N29" s="30"/>
      <c r="O29" s="30"/>
      <c r="P29" s="188"/>
      <c r="Q29" s="188"/>
      <c r="R29" s="18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1" customFormat="1" ht="15" customHeight="1" thickBot="1" x14ac:dyDescent="0.35">
      <c r="A30" s="138">
        <f t="shared" si="0"/>
        <v>16</v>
      </c>
      <c r="B30" s="35" t="str">
        <f t="shared" si="1"/>
        <v/>
      </c>
      <c r="C30" s="54"/>
      <c r="D30" s="6"/>
      <c r="E30" s="5"/>
      <c r="F30" s="5"/>
      <c r="G30" s="5"/>
      <c r="H30" s="126">
        <f>H29+1</f>
        <v>45398</v>
      </c>
      <c r="I30" s="58"/>
      <c r="J30" s="125"/>
      <c r="K30" s="30"/>
      <c r="L30" s="30"/>
      <c r="M30" s="30"/>
      <c r="N30" s="30"/>
      <c r="O30" s="30"/>
      <c r="P30" s="188"/>
      <c r="Q30" s="188"/>
      <c r="R30" s="18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1" customFormat="1" ht="15" customHeight="1" thickBot="1" x14ac:dyDescent="0.35">
      <c r="A31" s="138">
        <f t="shared" si="0"/>
        <v>16</v>
      </c>
      <c r="B31" s="35" t="str">
        <f t="shared" si="1"/>
        <v/>
      </c>
      <c r="C31" s="54"/>
      <c r="D31" s="6"/>
      <c r="E31" s="5"/>
      <c r="F31" s="5"/>
      <c r="G31" s="5"/>
      <c r="H31" s="126">
        <f t="shared" ref="H31:H33" si="4">H30+1</f>
        <v>45399</v>
      </c>
      <c r="I31" s="58"/>
      <c r="J31" s="125"/>
      <c r="K31" s="30"/>
      <c r="L31" s="30"/>
      <c r="M31" s="30"/>
      <c r="N31" s="30"/>
      <c r="O31" s="30"/>
      <c r="P31" s="188"/>
      <c r="Q31" s="188"/>
      <c r="R31" s="18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1" customFormat="1" ht="15" customHeight="1" thickBot="1" x14ac:dyDescent="0.35">
      <c r="A32" s="138">
        <f t="shared" si="0"/>
        <v>16</v>
      </c>
      <c r="B32" s="35" t="str">
        <f t="shared" si="1"/>
        <v/>
      </c>
      <c r="C32" s="54"/>
      <c r="D32" s="6"/>
      <c r="E32" s="5"/>
      <c r="F32" s="5"/>
      <c r="G32" s="5"/>
      <c r="H32" s="126">
        <f t="shared" si="4"/>
        <v>45400</v>
      </c>
      <c r="I32" s="58"/>
      <c r="J32" s="125"/>
      <c r="K32" s="30"/>
      <c r="L32" s="30"/>
      <c r="M32" s="30"/>
      <c r="N32" s="30"/>
      <c r="O32" s="30"/>
      <c r="P32" s="188"/>
      <c r="Q32" s="188"/>
      <c r="R32" s="18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1" customFormat="1" ht="15" customHeight="1" thickBot="1" x14ac:dyDescent="0.35">
      <c r="A33" s="138">
        <f t="shared" si="0"/>
        <v>16</v>
      </c>
      <c r="B33" s="35" t="str">
        <f t="shared" si="1"/>
        <v/>
      </c>
      <c r="C33" s="54"/>
      <c r="D33" s="6"/>
      <c r="E33" s="5"/>
      <c r="F33" s="5"/>
      <c r="G33" s="5"/>
      <c r="H33" s="126">
        <f t="shared" si="4"/>
        <v>45401</v>
      </c>
      <c r="I33" s="58"/>
      <c r="J33" s="125"/>
      <c r="K33" s="30"/>
      <c r="L33" s="30"/>
      <c r="M33" s="30"/>
      <c r="N33" s="30"/>
      <c r="O33" s="30"/>
      <c r="P33" s="188"/>
      <c r="Q33" s="188"/>
      <c r="R33" s="18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2" customFormat="1" ht="15" customHeight="1" thickBot="1" x14ac:dyDescent="0.35">
      <c r="A34" s="139"/>
      <c r="B34" s="139"/>
      <c r="C34" s="56"/>
      <c r="D34" s="56"/>
      <c r="E34" s="56"/>
      <c r="F34" s="56"/>
      <c r="G34" s="56"/>
      <c r="H34" s="56"/>
      <c r="I34" s="141"/>
      <c r="J34" s="131"/>
      <c r="K34" s="123"/>
      <c r="L34" s="123"/>
      <c r="M34" s="123"/>
      <c r="N34" s="123"/>
      <c r="O34" s="123"/>
      <c r="P34" s="189"/>
      <c r="Q34" s="189"/>
      <c r="R34" s="189"/>
    </row>
    <row r="35" spans="1:74" s="1" customFormat="1" ht="15" customHeight="1" thickBot="1" x14ac:dyDescent="0.35">
      <c r="A35" s="138">
        <f t="shared" si="0"/>
        <v>17</v>
      </c>
      <c r="B35" s="35" t="str">
        <f t="shared" si="1"/>
        <v/>
      </c>
      <c r="C35" s="54"/>
      <c r="D35" s="6"/>
      <c r="E35" s="5"/>
      <c r="F35" s="5"/>
      <c r="G35" s="5"/>
      <c r="H35" s="126">
        <f>H33+3</f>
        <v>45404</v>
      </c>
      <c r="I35" s="58"/>
      <c r="J35" s="125"/>
      <c r="K35" s="30"/>
      <c r="L35" s="30"/>
      <c r="M35" s="30"/>
      <c r="N35" s="30"/>
      <c r="O35" s="30"/>
      <c r="P35" s="188"/>
      <c r="Q35" s="188"/>
      <c r="R35" s="18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1" customFormat="1" ht="15" customHeight="1" thickBot="1" x14ac:dyDescent="0.35">
      <c r="A36" s="138">
        <f t="shared" si="0"/>
        <v>17</v>
      </c>
      <c r="B36" s="35" t="str">
        <f t="shared" si="1"/>
        <v/>
      </c>
      <c r="C36" s="54"/>
      <c r="D36" s="6"/>
      <c r="E36" s="5"/>
      <c r="F36" s="5"/>
      <c r="G36" s="5"/>
      <c r="H36" s="126">
        <f>H35+1</f>
        <v>45405</v>
      </c>
      <c r="I36" s="58"/>
      <c r="J36" s="125"/>
      <c r="K36" s="30"/>
      <c r="L36" s="30"/>
      <c r="M36" s="30"/>
      <c r="N36" s="30"/>
      <c r="O36" s="30"/>
      <c r="P36" s="188"/>
      <c r="Q36" s="188"/>
      <c r="R36" s="18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1" customFormat="1" ht="15" customHeight="1" thickBot="1" x14ac:dyDescent="0.35">
      <c r="A37" s="138">
        <f t="shared" si="0"/>
        <v>17</v>
      </c>
      <c r="B37" s="35" t="str">
        <f t="shared" si="1"/>
        <v/>
      </c>
      <c r="C37" s="54"/>
      <c r="D37" s="6"/>
      <c r="E37" s="5"/>
      <c r="F37" s="5"/>
      <c r="G37" s="5"/>
      <c r="H37" s="126">
        <f t="shared" ref="H37:H39" si="5">H36+1</f>
        <v>45406</v>
      </c>
      <c r="I37" s="58"/>
      <c r="J37" s="125"/>
      <c r="K37" s="30"/>
      <c r="L37" s="30"/>
      <c r="M37" s="30"/>
      <c r="N37" s="30"/>
      <c r="O37" s="30"/>
      <c r="P37" s="188"/>
      <c r="Q37" s="188"/>
      <c r="R37" s="18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1" customFormat="1" ht="15" customHeight="1" thickBot="1" x14ac:dyDescent="0.35">
      <c r="A38" s="138">
        <f t="shared" si="0"/>
        <v>17</v>
      </c>
      <c r="B38" s="35" t="str">
        <f t="shared" si="1"/>
        <v/>
      </c>
      <c r="C38" s="54"/>
      <c r="D38" s="6"/>
      <c r="E38" s="5"/>
      <c r="F38" s="5"/>
      <c r="G38" s="5"/>
      <c r="H38" s="126">
        <f t="shared" si="5"/>
        <v>45407</v>
      </c>
      <c r="I38" s="58"/>
      <c r="J38" s="125"/>
      <c r="K38" s="30"/>
      <c r="L38" s="30"/>
      <c r="M38" s="30"/>
      <c r="N38" s="30"/>
      <c r="O38" s="30"/>
      <c r="P38" s="188"/>
      <c r="Q38" s="188"/>
      <c r="R38" s="18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1" customFormat="1" ht="15" customHeight="1" thickBot="1" x14ac:dyDescent="0.35">
      <c r="A39" s="138">
        <f t="shared" si="0"/>
        <v>17</v>
      </c>
      <c r="B39" s="35" t="str">
        <f t="shared" si="1"/>
        <v/>
      </c>
      <c r="C39" s="54"/>
      <c r="D39" s="6"/>
      <c r="E39" s="5"/>
      <c r="F39" s="5"/>
      <c r="G39" s="5"/>
      <c r="H39" s="126">
        <f t="shared" si="5"/>
        <v>45408</v>
      </c>
      <c r="I39" s="58"/>
      <c r="J39" s="125"/>
      <c r="K39" s="30"/>
      <c r="L39" s="30"/>
      <c r="M39" s="30"/>
      <c r="N39" s="30"/>
      <c r="O39" s="30"/>
      <c r="P39" s="188"/>
      <c r="Q39" s="188"/>
      <c r="R39" s="18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2" customFormat="1" ht="15" customHeight="1" thickBot="1" x14ac:dyDescent="0.35">
      <c r="A40" s="139"/>
      <c r="B40" s="139"/>
      <c r="C40" s="56"/>
      <c r="D40" s="56"/>
      <c r="E40" s="56"/>
      <c r="F40" s="56"/>
      <c r="G40" s="56"/>
      <c r="H40" s="29"/>
      <c r="I40" s="141"/>
      <c r="J40" s="131"/>
      <c r="K40" s="123"/>
      <c r="L40" s="123"/>
      <c r="M40" s="123"/>
      <c r="N40" s="123"/>
      <c r="O40" s="123"/>
      <c r="P40" s="189"/>
      <c r="Q40" s="189"/>
      <c r="R40" s="189"/>
    </row>
    <row r="41" spans="1:74" s="1" customFormat="1" ht="15" customHeight="1" thickBot="1" x14ac:dyDescent="0.35">
      <c r="A41" s="138">
        <f t="shared" si="0"/>
        <v>18</v>
      </c>
      <c r="B41" s="35" t="str">
        <f t="shared" si="1"/>
        <v/>
      </c>
      <c r="C41" s="54"/>
      <c r="D41" s="6"/>
      <c r="E41" s="5"/>
      <c r="F41" s="5"/>
      <c r="G41" s="5"/>
      <c r="H41" s="126">
        <f>H39+3</f>
        <v>45411</v>
      </c>
      <c r="I41" s="58"/>
      <c r="J41" s="125"/>
      <c r="K41" s="30"/>
      <c r="L41" s="30"/>
      <c r="M41" s="30"/>
      <c r="N41" s="30"/>
      <c r="O41" s="30"/>
      <c r="P41" s="188"/>
      <c r="Q41" s="188"/>
      <c r="R41" s="18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1" customFormat="1" ht="15" customHeight="1" thickBot="1" x14ac:dyDescent="0.35">
      <c r="A42" s="138">
        <f t="shared" si="0"/>
        <v>18</v>
      </c>
      <c r="B42" s="35" t="str">
        <f t="shared" si="1"/>
        <v/>
      </c>
      <c r="C42" s="54"/>
      <c r="D42" s="6"/>
      <c r="E42" s="5"/>
      <c r="F42" s="5"/>
      <c r="G42" s="5"/>
      <c r="H42" s="126">
        <f>H41+1</f>
        <v>45412</v>
      </c>
      <c r="I42" s="58"/>
      <c r="J42" s="125"/>
      <c r="K42" s="30"/>
      <c r="L42" s="30"/>
      <c r="M42" s="30"/>
      <c r="N42" s="30"/>
      <c r="O42" s="30"/>
      <c r="P42" s="188"/>
      <c r="Q42" s="188"/>
      <c r="R42" s="18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1" customFormat="1" ht="15" customHeight="1" thickBot="1" x14ac:dyDescent="0.35">
      <c r="A43" s="138">
        <f t="shared" si="0"/>
        <v>18</v>
      </c>
      <c r="B43" s="35" t="str">
        <f t="shared" si="1"/>
        <v/>
      </c>
      <c r="C43" s="54"/>
      <c r="D43" s="6"/>
      <c r="E43" s="5"/>
      <c r="F43" s="5"/>
      <c r="G43" s="5"/>
      <c r="H43" s="126">
        <f t="shared" ref="H43:H45" si="6">H42+1</f>
        <v>45413</v>
      </c>
      <c r="I43" s="58"/>
      <c r="J43" s="125"/>
      <c r="K43" s="30"/>
      <c r="L43" s="30"/>
      <c r="M43" s="30"/>
      <c r="N43" s="30"/>
      <c r="O43" s="30"/>
      <c r="P43" s="188"/>
      <c r="Q43" s="188"/>
      <c r="R43" s="18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1" customFormat="1" ht="15" customHeight="1" thickBot="1" x14ac:dyDescent="0.35">
      <c r="A44" s="138">
        <f t="shared" si="0"/>
        <v>18</v>
      </c>
      <c r="B44" s="35" t="str">
        <f t="shared" si="1"/>
        <v/>
      </c>
      <c r="C44" s="54"/>
      <c r="D44" s="6"/>
      <c r="E44" s="5"/>
      <c r="F44" s="5"/>
      <c r="G44" s="5"/>
      <c r="H44" s="126">
        <f t="shared" si="6"/>
        <v>45414</v>
      </c>
      <c r="I44" s="58"/>
      <c r="J44" s="125"/>
      <c r="K44" s="30"/>
      <c r="L44" s="30"/>
      <c r="M44" s="30"/>
      <c r="N44" s="30"/>
      <c r="O44" s="30"/>
      <c r="P44" s="188"/>
      <c r="Q44" s="188"/>
      <c r="R44" s="18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1" customFormat="1" ht="15" customHeight="1" thickBot="1" x14ac:dyDescent="0.35">
      <c r="A45" s="138">
        <f t="shared" si="0"/>
        <v>18</v>
      </c>
      <c r="B45" s="35" t="str">
        <f t="shared" si="1"/>
        <v/>
      </c>
      <c r="C45" s="54"/>
      <c r="D45" s="6"/>
      <c r="E45" s="5"/>
      <c r="F45" s="5"/>
      <c r="G45" s="5"/>
      <c r="H45" s="126">
        <f t="shared" si="6"/>
        <v>45415</v>
      </c>
      <c r="I45" s="58"/>
      <c r="J45" s="125"/>
      <c r="K45" s="30"/>
      <c r="L45" s="30"/>
      <c r="M45" s="30"/>
      <c r="N45" s="30"/>
      <c r="O45" s="30"/>
      <c r="P45" s="188"/>
      <c r="Q45" s="188"/>
      <c r="R45" s="18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2" customFormat="1" ht="15" customHeight="1" thickBot="1" x14ac:dyDescent="0.35">
      <c r="A46" s="139"/>
      <c r="B46" s="139"/>
      <c r="C46" s="56"/>
      <c r="D46" s="56"/>
      <c r="E46" s="56"/>
      <c r="F46" s="56"/>
      <c r="G46" s="56"/>
      <c r="H46" s="29"/>
      <c r="I46" s="141"/>
      <c r="J46" s="131"/>
      <c r="K46" s="123"/>
      <c r="L46" s="123"/>
      <c r="M46" s="123"/>
      <c r="N46" s="123"/>
      <c r="O46" s="123"/>
      <c r="P46" s="189"/>
      <c r="Q46" s="189"/>
      <c r="R46" s="189"/>
    </row>
    <row r="47" spans="1:74" s="1" customFormat="1" ht="15" customHeight="1" thickBot="1" x14ac:dyDescent="0.35">
      <c r="A47" s="138">
        <f t="shared" si="0"/>
        <v>19</v>
      </c>
      <c r="B47" s="35" t="str">
        <f t="shared" si="1"/>
        <v/>
      </c>
      <c r="C47" s="54"/>
      <c r="D47" s="6"/>
      <c r="E47" s="5"/>
      <c r="F47" s="5"/>
      <c r="G47" s="5"/>
      <c r="H47" s="126">
        <f>H45+3</f>
        <v>45418</v>
      </c>
      <c r="I47" s="58"/>
      <c r="J47" s="125"/>
      <c r="K47" s="30"/>
      <c r="L47" s="30"/>
      <c r="M47" s="30"/>
      <c r="N47" s="30"/>
      <c r="O47" s="30"/>
      <c r="P47" s="188"/>
      <c r="Q47" s="188"/>
      <c r="R47" s="18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s="1" customFormat="1" ht="15" customHeight="1" thickBot="1" x14ac:dyDescent="0.35">
      <c r="A48" s="138">
        <f t="shared" si="0"/>
        <v>19</v>
      </c>
      <c r="B48" s="35" t="str">
        <f t="shared" si="1"/>
        <v/>
      </c>
      <c r="C48" s="54"/>
      <c r="D48" s="6"/>
      <c r="E48" s="5"/>
      <c r="F48" s="5"/>
      <c r="G48" s="5"/>
      <c r="H48" s="126">
        <f>H47+1</f>
        <v>45419</v>
      </c>
      <c r="I48" s="58"/>
      <c r="J48" s="125"/>
      <c r="K48" s="30"/>
      <c r="L48" s="30"/>
      <c r="M48" s="30"/>
      <c r="N48" s="30"/>
      <c r="O48" s="30"/>
      <c r="P48" s="188"/>
      <c r="Q48" s="188"/>
      <c r="R48" s="18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66" s="1" customFormat="1" ht="15" customHeight="1" thickBot="1" x14ac:dyDescent="0.35">
      <c r="A49" s="138">
        <f t="shared" si="0"/>
        <v>19</v>
      </c>
      <c r="B49" s="35" t="str">
        <f t="shared" si="1"/>
        <v/>
      </c>
      <c r="C49" s="54"/>
      <c r="D49" s="6"/>
      <c r="E49" s="5"/>
      <c r="F49" s="5"/>
      <c r="G49" s="5"/>
      <c r="H49" s="126">
        <f t="shared" ref="H49:H51" si="7">H48+1</f>
        <v>45420</v>
      </c>
      <c r="I49" s="58"/>
      <c r="J49" s="125"/>
      <c r="K49" s="30"/>
      <c r="L49" s="30"/>
      <c r="M49" s="30"/>
      <c r="N49" s="30"/>
      <c r="O49" s="30"/>
      <c r="P49" s="188"/>
      <c r="Q49" s="188"/>
      <c r="R49" s="188"/>
      <c r="S49" s="2"/>
      <c r="T49" s="2"/>
      <c r="U49" s="2"/>
      <c r="V49" s="2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</row>
    <row r="50" spans="1:66" s="1" customFormat="1" ht="15" customHeight="1" thickBot="1" x14ac:dyDescent="0.35">
      <c r="A50" s="138">
        <f t="shared" si="0"/>
        <v>19</v>
      </c>
      <c r="B50" s="35" t="str">
        <f t="shared" si="1"/>
        <v/>
      </c>
      <c r="C50" s="54"/>
      <c r="D50" s="6"/>
      <c r="E50" s="5"/>
      <c r="F50" s="5"/>
      <c r="G50" s="5"/>
      <c r="H50" s="126">
        <f t="shared" si="7"/>
        <v>45421</v>
      </c>
      <c r="I50" s="58"/>
      <c r="J50" s="125"/>
      <c r="K50" s="30"/>
      <c r="L50" s="30"/>
      <c r="M50" s="30"/>
      <c r="N50" s="30"/>
      <c r="O50" s="30"/>
      <c r="P50" s="188"/>
      <c r="Q50" s="188"/>
      <c r="R50" s="188"/>
      <c r="S50" s="2"/>
      <c r="T50" s="2"/>
      <c r="U50" s="2"/>
      <c r="V50" s="2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s="1" customFormat="1" ht="15" customHeight="1" thickBot="1" x14ac:dyDescent="0.35">
      <c r="A51" s="138">
        <f t="shared" si="0"/>
        <v>19</v>
      </c>
      <c r="B51" s="35" t="str">
        <f t="shared" si="1"/>
        <v/>
      </c>
      <c r="C51" s="54"/>
      <c r="D51" s="6"/>
      <c r="E51" s="5"/>
      <c r="F51" s="5"/>
      <c r="G51" s="5"/>
      <c r="H51" s="126">
        <f t="shared" si="7"/>
        <v>45422</v>
      </c>
      <c r="I51" s="58"/>
      <c r="J51" s="125"/>
      <c r="K51" s="30"/>
      <c r="L51" s="30"/>
      <c r="M51" s="30"/>
      <c r="N51" s="30"/>
      <c r="O51" s="30"/>
      <c r="P51" s="188"/>
      <c r="Q51" s="188"/>
      <c r="R51" s="188"/>
      <c r="S51" s="2"/>
      <c r="T51" s="2"/>
      <c r="U51" s="2"/>
      <c r="V51" s="2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</row>
    <row r="52" spans="1:66" s="2" customFormat="1" ht="15" customHeight="1" thickBot="1" x14ac:dyDescent="0.35">
      <c r="A52" s="139"/>
      <c r="B52" s="139"/>
      <c r="C52" s="56"/>
      <c r="D52" s="56"/>
      <c r="E52" s="56"/>
      <c r="F52" s="56"/>
      <c r="G52" s="56"/>
      <c r="H52" s="29"/>
      <c r="I52" s="141"/>
      <c r="J52" s="131"/>
      <c r="K52" s="123"/>
      <c r="L52" s="123"/>
      <c r="M52" s="123"/>
      <c r="N52" s="123"/>
      <c r="O52" s="123"/>
      <c r="P52" s="189"/>
      <c r="Q52" s="189"/>
      <c r="R52" s="189"/>
    </row>
    <row r="53" spans="1:66" s="1" customFormat="1" ht="15" customHeight="1" thickBot="1" x14ac:dyDescent="0.35">
      <c r="A53" s="138">
        <f t="shared" si="0"/>
        <v>20</v>
      </c>
      <c r="B53" s="35" t="str">
        <f t="shared" si="1"/>
        <v/>
      </c>
      <c r="C53" s="54"/>
      <c r="D53" s="6"/>
      <c r="E53" s="5"/>
      <c r="F53" s="5"/>
      <c r="G53" s="5"/>
      <c r="H53" s="126">
        <f>H51+3</f>
        <v>45425</v>
      </c>
      <c r="I53" s="58"/>
      <c r="J53" s="125"/>
      <c r="K53" s="30"/>
      <c r="L53" s="30"/>
      <c r="M53" s="30"/>
      <c r="N53" s="30"/>
      <c r="O53" s="30"/>
      <c r="P53" s="188"/>
      <c r="Q53" s="188"/>
      <c r="R53" s="188"/>
      <c r="S53" s="2"/>
      <c r="T53" s="2"/>
      <c r="U53" s="2"/>
      <c r="V53" s="2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</row>
    <row r="54" spans="1:66" s="1" customFormat="1" ht="15" customHeight="1" thickBot="1" x14ac:dyDescent="0.35">
      <c r="A54" s="138">
        <f t="shared" si="0"/>
        <v>20</v>
      </c>
      <c r="B54" s="35" t="str">
        <f t="shared" si="1"/>
        <v/>
      </c>
      <c r="C54" s="54"/>
      <c r="D54" s="6"/>
      <c r="E54" s="5"/>
      <c r="F54" s="5"/>
      <c r="G54" s="5"/>
      <c r="H54" s="126">
        <f>H53+1</f>
        <v>45426</v>
      </c>
      <c r="I54" s="58"/>
      <c r="J54" s="125"/>
      <c r="K54" s="30"/>
      <c r="L54" s="30"/>
      <c r="M54" s="30"/>
      <c r="N54" s="30"/>
      <c r="O54" s="30"/>
      <c r="P54" s="188"/>
      <c r="Q54" s="188"/>
      <c r="R54" s="188"/>
      <c r="S54" s="2"/>
      <c r="T54" s="2"/>
      <c r="U54" s="2"/>
      <c r="V54" s="2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</row>
    <row r="55" spans="1:66" s="1" customFormat="1" ht="15" customHeight="1" thickBot="1" x14ac:dyDescent="0.35">
      <c r="A55" s="138">
        <f t="shared" si="0"/>
        <v>20</v>
      </c>
      <c r="B55" s="35" t="str">
        <f t="shared" si="1"/>
        <v/>
      </c>
      <c r="C55" s="54"/>
      <c r="D55" s="6"/>
      <c r="E55" s="5"/>
      <c r="F55" s="5"/>
      <c r="G55" s="5"/>
      <c r="H55" s="126">
        <f t="shared" ref="H55:H57" si="8">H54+1</f>
        <v>45427</v>
      </c>
      <c r="I55" s="58"/>
      <c r="J55" s="125"/>
      <c r="K55" s="30"/>
      <c r="L55" s="30"/>
      <c r="M55" s="30"/>
      <c r="N55" s="30"/>
      <c r="O55" s="30"/>
      <c r="P55" s="188"/>
      <c r="Q55" s="188"/>
      <c r="R55" s="188"/>
      <c r="S55" s="2"/>
      <c r="T55" s="2"/>
      <c r="U55" s="2"/>
      <c r="V55" s="2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</row>
    <row r="56" spans="1:66" s="1" customFormat="1" ht="15" customHeight="1" thickBot="1" x14ac:dyDescent="0.35">
      <c r="A56" s="138">
        <f t="shared" si="0"/>
        <v>20</v>
      </c>
      <c r="B56" s="35" t="str">
        <f t="shared" si="1"/>
        <v/>
      </c>
      <c r="C56" s="54"/>
      <c r="D56" s="6"/>
      <c r="E56" s="5"/>
      <c r="F56" s="5"/>
      <c r="G56" s="5"/>
      <c r="H56" s="126">
        <f t="shared" si="8"/>
        <v>45428</v>
      </c>
      <c r="I56" s="58"/>
      <c r="J56" s="125"/>
      <c r="K56" s="30"/>
      <c r="L56" s="30"/>
      <c r="M56" s="30"/>
      <c r="N56" s="30"/>
      <c r="O56" s="30"/>
      <c r="P56" s="188"/>
      <c r="Q56" s="188"/>
      <c r="R56" s="188"/>
      <c r="S56" s="2"/>
      <c r="T56" s="2"/>
      <c r="U56" s="2"/>
      <c r="V56" s="2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</row>
    <row r="57" spans="1:66" s="1" customFormat="1" ht="15" customHeight="1" thickBot="1" x14ac:dyDescent="0.35">
      <c r="A57" s="138">
        <f t="shared" si="0"/>
        <v>20</v>
      </c>
      <c r="B57" s="35" t="str">
        <f t="shared" si="1"/>
        <v/>
      </c>
      <c r="C57" s="54"/>
      <c r="D57" s="6"/>
      <c r="E57" s="5"/>
      <c r="F57" s="5"/>
      <c r="G57" s="5"/>
      <c r="H57" s="126">
        <f t="shared" si="8"/>
        <v>45429</v>
      </c>
      <c r="I57" s="58"/>
      <c r="J57" s="125"/>
      <c r="K57" s="30"/>
      <c r="L57" s="30"/>
      <c r="M57" s="30"/>
      <c r="N57" s="30"/>
      <c r="O57" s="30"/>
      <c r="P57" s="188"/>
      <c r="Q57" s="188"/>
      <c r="R57" s="188"/>
      <c r="S57" s="2"/>
      <c r="T57" s="2"/>
      <c r="U57" s="2"/>
      <c r="V57" s="2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</row>
    <row r="58" spans="1:66" s="2" customFormat="1" ht="15" customHeight="1" thickBot="1" x14ac:dyDescent="0.35">
      <c r="A58" s="139"/>
      <c r="B58" s="139"/>
      <c r="C58" s="56"/>
      <c r="D58" s="56"/>
      <c r="E58" s="56"/>
      <c r="F58" s="56"/>
      <c r="G58" s="56"/>
      <c r="H58" s="29"/>
      <c r="I58" s="141"/>
      <c r="J58" s="131"/>
      <c r="K58" s="123"/>
      <c r="L58" s="123"/>
      <c r="M58" s="123"/>
      <c r="N58" s="123"/>
      <c r="O58" s="123"/>
      <c r="P58" s="189"/>
      <c r="Q58" s="189"/>
      <c r="R58" s="189"/>
    </row>
    <row r="59" spans="1:66" s="1" customFormat="1" ht="15" customHeight="1" thickBot="1" x14ac:dyDescent="0.35">
      <c r="A59" s="138">
        <f t="shared" si="0"/>
        <v>21</v>
      </c>
      <c r="B59" s="35" t="str">
        <f t="shared" si="1"/>
        <v/>
      </c>
      <c r="C59" s="54"/>
      <c r="D59" s="6"/>
      <c r="E59" s="5"/>
      <c r="F59" s="5"/>
      <c r="G59" s="5"/>
      <c r="H59" s="126">
        <f>H57+3</f>
        <v>45432</v>
      </c>
      <c r="I59" s="58"/>
      <c r="J59" s="125"/>
      <c r="K59" s="30"/>
      <c r="L59" s="30"/>
      <c r="M59" s="30"/>
      <c r="N59" s="30"/>
      <c r="O59" s="30"/>
      <c r="P59" s="188"/>
      <c r="Q59" s="188"/>
      <c r="R59" s="188"/>
      <c r="S59" s="2"/>
      <c r="T59" s="2"/>
      <c r="U59" s="2"/>
      <c r="V59" s="2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</row>
    <row r="60" spans="1:66" s="1" customFormat="1" ht="15" customHeight="1" thickBot="1" x14ac:dyDescent="0.35">
      <c r="A60" s="138">
        <f t="shared" si="0"/>
        <v>21</v>
      </c>
      <c r="B60" s="35" t="str">
        <f t="shared" si="1"/>
        <v/>
      </c>
      <c r="C60" s="54"/>
      <c r="D60" s="6"/>
      <c r="E60" s="5"/>
      <c r="F60" s="5"/>
      <c r="G60" s="5"/>
      <c r="H60" s="126">
        <f>H59+1</f>
        <v>45433</v>
      </c>
      <c r="I60" s="58"/>
      <c r="J60" s="125"/>
      <c r="K60" s="30"/>
      <c r="L60" s="30"/>
      <c r="M60" s="30"/>
      <c r="N60" s="30"/>
      <c r="O60" s="30"/>
      <c r="P60" s="188"/>
      <c r="Q60" s="188"/>
      <c r="R60" s="188"/>
      <c r="S60" s="2"/>
      <c r="T60" s="2"/>
      <c r="U60" s="2"/>
      <c r="V60" s="2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</row>
    <row r="61" spans="1:66" s="1" customFormat="1" ht="15" customHeight="1" thickBot="1" x14ac:dyDescent="0.35">
      <c r="A61" s="138">
        <f t="shared" si="0"/>
        <v>21</v>
      </c>
      <c r="B61" s="35" t="str">
        <f t="shared" si="1"/>
        <v/>
      </c>
      <c r="C61" s="54"/>
      <c r="D61" s="6"/>
      <c r="E61" s="5"/>
      <c r="F61" s="5"/>
      <c r="G61" s="5"/>
      <c r="H61" s="126">
        <f t="shared" ref="H61:H63" si="9">H60+1</f>
        <v>45434</v>
      </c>
      <c r="I61" s="58"/>
      <c r="J61" s="125"/>
      <c r="K61" s="30"/>
      <c r="L61" s="30"/>
      <c r="M61" s="30"/>
      <c r="N61" s="30"/>
      <c r="O61" s="30"/>
      <c r="P61" s="188"/>
      <c r="Q61" s="188"/>
      <c r="R61" s="188"/>
      <c r="S61" s="2"/>
      <c r="T61" s="2"/>
      <c r="U61" s="2"/>
      <c r="V61" s="2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s="1" customFormat="1" ht="15" customHeight="1" thickBot="1" x14ac:dyDescent="0.35">
      <c r="A62" s="138">
        <f t="shared" si="0"/>
        <v>21</v>
      </c>
      <c r="B62" s="35" t="str">
        <f t="shared" si="1"/>
        <v/>
      </c>
      <c r="C62" s="54"/>
      <c r="D62" s="6"/>
      <c r="E62" s="5"/>
      <c r="F62" s="5"/>
      <c r="G62" s="5"/>
      <c r="H62" s="126">
        <f t="shared" si="9"/>
        <v>45435</v>
      </c>
      <c r="I62" s="58"/>
      <c r="J62" s="125"/>
      <c r="K62" s="30"/>
      <c r="L62" s="30"/>
      <c r="M62" s="30"/>
      <c r="N62" s="30"/>
      <c r="O62" s="30"/>
      <c r="P62" s="188"/>
      <c r="Q62" s="188"/>
      <c r="R62" s="188"/>
      <c r="S62" s="2"/>
      <c r="T62" s="2"/>
      <c r="U62" s="2"/>
      <c r="V62" s="2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</row>
    <row r="63" spans="1:66" s="1" customFormat="1" ht="15" customHeight="1" thickBot="1" x14ac:dyDescent="0.35">
      <c r="A63" s="138">
        <f t="shared" si="0"/>
        <v>21</v>
      </c>
      <c r="B63" s="35" t="str">
        <f t="shared" si="1"/>
        <v/>
      </c>
      <c r="C63" s="54"/>
      <c r="D63" s="6"/>
      <c r="E63" s="5"/>
      <c r="F63" s="5"/>
      <c r="G63" s="5"/>
      <c r="H63" s="126">
        <f t="shared" si="9"/>
        <v>45436</v>
      </c>
      <c r="I63" s="58"/>
      <c r="J63" s="125"/>
      <c r="K63" s="30"/>
      <c r="L63" s="30"/>
      <c r="M63" s="30"/>
      <c r="N63" s="30"/>
      <c r="O63" s="30"/>
      <c r="P63" s="188"/>
      <c r="Q63" s="188"/>
      <c r="R63" s="188"/>
      <c r="S63" s="2"/>
      <c r="T63" s="2"/>
      <c r="U63" s="2"/>
      <c r="V63" s="2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</row>
    <row r="64" spans="1:66" s="2" customFormat="1" ht="15" customHeight="1" thickBot="1" x14ac:dyDescent="0.35">
      <c r="A64" s="139"/>
      <c r="B64" s="139"/>
      <c r="C64" s="56"/>
      <c r="D64" s="56"/>
      <c r="E64" s="56"/>
      <c r="F64" s="56"/>
      <c r="G64" s="56"/>
      <c r="H64" s="29"/>
      <c r="I64" s="141"/>
      <c r="J64" s="131"/>
      <c r="K64" s="123"/>
      <c r="L64" s="123"/>
      <c r="M64" s="123"/>
      <c r="N64" s="123"/>
      <c r="O64" s="123"/>
      <c r="P64" s="189"/>
      <c r="Q64" s="189"/>
      <c r="R64" s="189"/>
    </row>
    <row r="65" spans="1:66" s="1" customFormat="1" ht="15" customHeight="1" thickBot="1" x14ac:dyDescent="0.35">
      <c r="A65" s="138">
        <f t="shared" si="0"/>
        <v>22</v>
      </c>
      <c r="B65" s="35" t="str">
        <f t="shared" si="1"/>
        <v/>
      </c>
      <c r="C65" s="54"/>
      <c r="D65" s="6"/>
      <c r="E65" s="5"/>
      <c r="F65" s="5"/>
      <c r="G65" s="5"/>
      <c r="H65" s="126">
        <f>H63+3</f>
        <v>45439</v>
      </c>
      <c r="I65" s="58"/>
      <c r="J65" s="125"/>
      <c r="K65" s="30"/>
      <c r="L65" s="30"/>
      <c r="M65" s="30"/>
      <c r="N65" s="30"/>
      <c r="O65" s="30"/>
      <c r="P65" s="188"/>
      <c r="Q65" s="188"/>
      <c r="R65" s="188"/>
      <c r="S65" s="2"/>
      <c r="T65" s="2"/>
      <c r="U65" s="2"/>
      <c r="V65" s="2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s="1" customFormat="1" ht="15" thickBot="1" x14ac:dyDescent="0.35">
      <c r="A66" s="138">
        <f t="shared" si="0"/>
        <v>22</v>
      </c>
      <c r="B66" s="35" t="str">
        <f t="shared" si="1"/>
        <v/>
      </c>
      <c r="C66" s="54"/>
      <c r="D66" s="6"/>
      <c r="E66" s="5"/>
      <c r="F66" s="5"/>
      <c r="G66" s="5"/>
      <c r="H66" s="126">
        <f>H65+1</f>
        <v>45440</v>
      </c>
      <c r="I66" s="58"/>
      <c r="J66" s="125"/>
      <c r="K66" s="30"/>
      <c r="L66" s="30"/>
      <c r="M66" s="30"/>
      <c r="N66" s="30"/>
      <c r="O66" s="30"/>
      <c r="P66" s="188"/>
      <c r="Q66" s="188"/>
      <c r="R66" s="188"/>
      <c r="S66" s="2"/>
      <c r="T66" s="2"/>
      <c r="U66" s="2"/>
      <c r="V66" s="2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</row>
    <row r="67" spans="1:66" s="1" customFormat="1" ht="15" thickBot="1" x14ac:dyDescent="0.35">
      <c r="A67" s="138">
        <f t="shared" si="0"/>
        <v>22</v>
      </c>
      <c r="B67" s="35" t="str">
        <f t="shared" si="1"/>
        <v/>
      </c>
      <c r="C67" s="54"/>
      <c r="D67" s="6"/>
      <c r="E67" s="5"/>
      <c r="F67" s="5"/>
      <c r="G67" s="5"/>
      <c r="H67" s="126">
        <f t="shared" ref="H67:H69" si="10">H66+1</f>
        <v>45441</v>
      </c>
      <c r="I67" s="58"/>
      <c r="J67" s="125"/>
      <c r="K67" s="30"/>
      <c r="L67" s="30"/>
      <c r="M67" s="30"/>
      <c r="N67" s="30"/>
      <c r="O67" s="30"/>
      <c r="P67" s="188"/>
      <c r="Q67" s="188"/>
      <c r="R67" s="188"/>
      <c r="S67" s="2"/>
      <c r="T67" s="2"/>
      <c r="U67" s="2"/>
      <c r="V67" s="2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</row>
    <row r="68" spans="1:66" s="1" customFormat="1" ht="17.25" customHeight="1" thickBot="1" x14ac:dyDescent="0.35">
      <c r="A68" s="138">
        <f t="shared" si="0"/>
        <v>22</v>
      </c>
      <c r="B68" s="35" t="str">
        <f t="shared" si="1"/>
        <v/>
      </c>
      <c r="C68" s="54"/>
      <c r="D68" s="6"/>
      <c r="E68" s="5"/>
      <c r="F68" s="5"/>
      <c r="G68" s="5"/>
      <c r="H68" s="126">
        <f t="shared" si="10"/>
        <v>45442</v>
      </c>
      <c r="I68" s="58"/>
      <c r="J68" s="125"/>
      <c r="K68" s="30"/>
      <c r="L68" s="30"/>
      <c r="M68" s="30"/>
      <c r="N68" s="30"/>
      <c r="O68" s="30"/>
      <c r="P68" s="188"/>
      <c r="Q68" s="188"/>
      <c r="R68" s="188"/>
      <c r="S68" s="2"/>
      <c r="T68" s="2"/>
      <c r="U68" s="2"/>
      <c r="V68" s="2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</row>
    <row r="69" spans="1:66" s="1" customFormat="1" ht="17.25" customHeight="1" thickBot="1" x14ac:dyDescent="0.35">
      <c r="A69" s="138">
        <f t="shared" si="0"/>
        <v>22</v>
      </c>
      <c r="B69" s="35" t="str">
        <f t="shared" si="1"/>
        <v/>
      </c>
      <c r="C69" s="54"/>
      <c r="D69" s="6"/>
      <c r="E69" s="5"/>
      <c r="F69" s="5"/>
      <c r="G69" s="5"/>
      <c r="H69" s="126">
        <f t="shared" si="10"/>
        <v>45443</v>
      </c>
      <c r="I69" s="58"/>
      <c r="J69" s="125"/>
      <c r="K69" s="30"/>
      <c r="L69" s="30"/>
      <c r="M69" s="30"/>
      <c r="N69" s="30"/>
      <c r="O69" s="30"/>
      <c r="P69" s="188"/>
      <c r="Q69" s="188"/>
      <c r="R69" s="188"/>
      <c r="S69" s="2"/>
      <c r="T69" s="2"/>
      <c r="U69" s="2"/>
      <c r="V69" s="2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</row>
    <row r="70" spans="1:66" s="2" customFormat="1" ht="15" thickBot="1" x14ac:dyDescent="0.35">
      <c r="A70" s="139"/>
      <c r="B70" s="139"/>
      <c r="C70" s="56"/>
      <c r="D70" s="56"/>
      <c r="E70" s="56"/>
      <c r="F70" s="56"/>
      <c r="G70" s="56"/>
      <c r="H70" s="29"/>
      <c r="I70" s="141"/>
      <c r="J70" s="131"/>
      <c r="K70" s="123"/>
      <c r="L70" s="123"/>
      <c r="M70" s="123"/>
      <c r="N70" s="123"/>
      <c r="O70" s="123"/>
      <c r="P70" s="189"/>
      <c r="Q70" s="189"/>
      <c r="R70" s="189"/>
    </row>
    <row r="71" spans="1:66" s="1" customFormat="1" ht="15" thickBot="1" x14ac:dyDescent="0.35">
      <c r="A71" s="138">
        <f t="shared" si="0"/>
        <v>23</v>
      </c>
      <c r="B71" s="35" t="str">
        <f t="shared" si="1"/>
        <v/>
      </c>
      <c r="C71" s="54"/>
      <c r="D71" s="6"/>
      <c r="E71" s="5"/>
      <c r="F71" s="5"/>
      <c r="G71" s="5"/>
      <c r="H71" s="126">
        <f>H69+3</f>
        <v>45446</v>
      </c>
      <c r="I71" s="58"/>
      <c r="J71" s="125"/>
      <c r="K71" s="30"/>
      <c r="L71" s="30"/>
      <c r="M71" s="30"/>
      <c r="N71" s="30"/>
      <c r="O71" s="30"/>
      <c r="P71" s="188"/>
      <c r="Q71" s="188"/>
      <c r="R71" s="188"/>
      <c r="S71" s="2"/>
      <c r="T71" s="2"/>
      <c r="U71" s="2"/>
      <c r="V71" s="2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</row>
    <row r="72" spans="1:66" s="1" customFormat="1" ht="15" thickBot="1" x14ac:dyDescent="0.35">
      <c r="A72" s="138">
        <f t="shared" si="0"/>
        <v>23</v>
      </c>
      <c r="B72" s="35" t="str">
        <f t="shared" si="1"/>
        <v/>
      </c>
      <c r="C72" s="54"/>
      <c r="D72" s="6"/>
      <c r="E72" s="5"/>
      <c r="F72" s="5"/>
      <c r="G72" s="5"/>
      <c r="H72" s="126">
        <f>H71+1</f>
        <v>45447</v>
      </c>
      <c r="I72" s="58"/>
      <c r="J72" s="125"/>
      <c r="K72" s="30"/>
      <c r="L72" s="30"/>
      <c r="M72" s="30"/>
      <c r="N72" s="30"/>
      <c r="O72" s="30"/>
      <c r="P72" s="188"/>
      <c r="Q72" s="188"/>
      <c r="R72" s="188"/>
      <c r="S72" s="2"/>
      <c r="T72" s="2"/>
      <c r="U72" s="2"/>
      <c r="V72" s="2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</row>
    <row r="73" spans="1:66" s="1" customFormat="1" ht="15" thickBot="1" x14ac:dyDescent="0.35">
      <c r="A73" s="138">
        <f t="shared" si="0"/>
        <v>23</v>
      </c>
      <c r="B73" s="35" t="str">
        <f t="shared" si="1"/>
        <v/>
      </c>
      <c r="C73" s="54"/>
      <c r="D73" s="6"/>
      <c r="E73" s="5"/>
      <c r="F73" s="5"/>
      <c r="G73" s="5"/>
      <c r="H73" s="126">
        <f t="shared" ref="H73:H75" si="11">H72+1</f>
        <v>45448</v>
      </c>
      <c r="I73" s="58"/>
      <c r="J73" s="125"/>
      <c r="K73" s="30"/>
      <c r="L73" s="30"/>
      <c r="M73" s="30"/>
      <c r="N73" s="30"/>
      <c r="O73" s="30"/>
      <c r="P73" s="188"/>
      <c r="Q73" s="188"/>
      <c r="R73" s="188"/>
      <c r="S73" s="2"/>
      <c r="T73" s="2"/>
      <c r="U73" s="2"/>
      <c r="V73" s="2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</row>
    <row r="74" spans="1:66" s="1" customFormat="1" ht="15" thickBot="1" x14ac:dyDescent="0.35">
      <c r="A74" s="138">
        <f t="shared" si="0"/>
        <v>23</v>
      </c>
      <c r="B74" s="35" t="str">
        <f t="shared" si="1"/>
        <v/>
      </c>
      <c r="C74" s="54"/>
      <c r="D74" s="6"/>
      <c r="E74" s="5"/>
      <c r="F74" s="5"/>
      <c r="G74" s="5"/>
      <c r="H74" s="126">
        <f t="shared" si="11"/>
        <v>45449</v>
      </c>
      <c r="I74" s="58"/>
      <c r="J74" s="125"/>
      <c r="K74" s="30"/>
      <c r="L74" s="30"/>
      <c r="M74" s="30"/>
      <c r="N74" s="30"/>
      <c r="O74" s="30"/>
      <c r="P74" s="188"/>
      <c r="Q74" s="188"/>
      <c r="R74" s="188"/>
      <c r="S74" s="2"/>
      <c r="T74" s="2"/>
      <c r="U74" s="2"/>
      <c r="V74" s="2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</row>
    <row r="75" spans="1:66" s="1" customFormat="1" ht="15" thickBot="1" x14ac:dyDescent="0.35">
      <c r="A75" s="138">
        <f t="shared" si="0"/>
        <v>23</v>
      </c>
      <c r="B75" s="35" t="str">
        <f t="shared" si="1"/>
        <v/>
      </c>
      <c r="C75" s="54"/>
      <c r="D75" s="6"/>
      <c r="E75" s="5"/>
      <c r="F75" s="5"/>
      <c r="G75" s="5"/>
      <c r="H75" s="126">
        <f t="shared" si="11"/>
        <v>45450</v>
      </c>
      <c r="I75" s="58"/>
      <c r="J75" s="125"/>
      <c r="K75" s="30"/>
      <c r="L75" s="30"/>
      <c r="M75" s="30"/>
      <c r="N75" s="30"/>
      <c r="O75" s="30"/>
      <c r="P75" s="188"/>
      <c r="Q75" s="188"/>
      <c r="R75" s="188"/>
      <c r="S75" s="2"/>
      <c r="T75" s="2"/>
      <c r="U75" s="2"/>
      <c r="V75" s="2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</row>
    <row r="76" spans="1:66" s="2" customFormat="1" ht="15" thickBot="1" x14ac:dyDescent="0.35">
      <c r="A76" s="139"/>
      <c r="B76" s="139"/>
      <c r="C76" s="57"/>
      <c r="D76" s="57"/>
      <c r="E76" s="57"/>
      <c r="F76" s="57"/>
      <c r="G76" s="57"/>
      <c r="H76" s="29"/>
      <c r="I76" s="141"/>
      <c r="J76" s="131"/>
      <c r="K76" s="124"/>
      <c r="L76" s="124"/>
      <c r="M76" s="124"/>
      <c r="N76" s="124"/>
      <c r="O76" s="124"/>
      <c r="P76" s="189"/>
      <c r="Q76" s="189"/>
      <c r="R76" s="189"/>
    </row>
    <row r="77" spans="1:66" s="1" customFormat="1" ht="15" thickBot="1" x14ac:dyDescent="0.35">
      <c r="A77" s="138">
        <f t="shared" si="0"/>
        <v>24</v>
      </c>
      <c r="B77" s="35" t="str">
        <f t="shared" si="1"/>
        <v/>
      </c>
      <c r="C77" s="54"/>
      <c r="D77" s="6"/>
      <c r="E77" s="5"/>
      <c r="F77" s="5"/>
      <c r="G77" s="5"/>
      <c r="H77" s="126">
        <f>H75+3</f>
        <v>45453</v>
      </c>
      <c r="I77" s="58"/>
      <c r="J77" s="125"/>
      <c r="K77" s="30"/>
      <c r="L77" s="30"/>
      <c r="M77" s="30"/>
      <c r="N77" s="30"/>
      <c r="O77" s="30"/>
      <c r="P77" s="188"/>
      <c r="Q77" s="188"/>
      <c r="R77" s="188"/>
      <c r="S77" s="2"/>
      <c r="T77" s="2"/>
      <c r="U77" s="2"/>
      <c r="V77" s="2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" thickBot="1" x14ac:dyDescent="0.35">
      <c r="A78" s="138">
        <f t="shared" si="0"/>
        <v>24</v>
      </c>
      <c r="B78" s="35" t="str">
        <f t="shared" si="1"/>
        <v/>
      </c>
      <c r="C78" s="54"/>
      <c r="D78" s="6"/>
      <c r="E78" s="5"/>
      <c r="F78" s="5"/>
      <c r="G78" s="5"/>
      <c r="H78" s="126">
        <f>H77+1</f>
        <v>45454</v>
      </c>
      <c r="I78" s="58"/>
      <c r="J78" s="125"/>
      <c r="K78" s="30"/>
      <c r="L78" s="30"/>
      <c r="M78" s="30"/>
      <c r="N78" s="30"/>
      <c r="O78" s="30"/>
      <c r="P78" s="188"/>
      <c r="Q78" s="188"/>
      <c r="R78" s="188"/>
      <c r="S78" s="3"/>
      <c r="T78" s="3"/>
      <c r="U78" s="3"/>
      <c r="V78" s="3"/>
    </row>
    <row r="79" spans="1:66" ht="15" thickBot="1" x14ac:dyDescent="0.35">
      <c r="A79" s="138">
        <f t="shared" si="0"/>
        <v>24</v>
      </c>
      <c r="B79" s="35" t="str">
        <f t="shared" si="1"/>
        <v/>
      </c>
      <c r="C79" s="54"/>
      <c r="D79" s="6"/>
      <c r="E79" s="5"/>
      <c r="F79" s="5"/>
      <c r="G79" s="5"/>
      <c r="H79" s="126">
        <f t="shared" ref="H79:H81" si="12">H78+1</f>
        <v>45455</v>
      </c>
      <c r="I79" s="58"/>
      <c r="J79" s="125"/>
      <c r="K79" s="30"/>
      <c r="L79" s="30"/>
      <c r="M79" s="30"/>
      <c r="N79" s="30"/>
      <c r="O79" s="30"/>
      <c r="P79" s="188"/>
      <c r="Q79" s="188"/>
      <c r="R79" s="188"/>
      <c r="S79" s="3"/>
      <c r="T79" s="3"/>
      <c r="U79" s="3"/>
      <c r="V79" s="3"/>
    </row>
    <row r="80" spans="1:66" ht="15" thickBot="1" x14ac:dyDescent="0.35">
      <c r="A80" s="138">
        <f t="shared" si="0"/>
        <v>24</v>
      </c>
      <c r="B80" s="35" t="str">
        <f t="shared" si="1"/>
        <v/>
      </c>
      <c r="C80" s="54"/>
      <c r="D80" s="6"/>
      <c r="E80" s="5"/>
      <c r="F80" s="5"/>
      <c r="G80" s="5"/>
      <c r="H80" s="126">
        <f t="shared" si="12"/>
        <v>45456</v>
      </c>
      <c r="I80" s="58"/>
      <c r="J80" s="125"/>
      <c r="K80" s="30"/>
      <c r="L80" s="30"/>
      <c r="M80" s="30"/>
      <c r="N80" s="30"/>
      <c r="O80" s="30"/>
      <c r="P80" s="188"/>
      <c r="Q80" s="188"/>
      <c r="R80" s="188"/>
      <c r="S80" s="3"/>
      <c r="T80" s="3"/>
      <c r="U80" s="3"/>
      <c r="V80" s="3"/>
    </row>
    <row r="81" spans="1:22" ht="15" thickBot="1" x14ac:dyDescent="0.35">
      <c r="A81" s="138">
        <f t="shared" ref="A81" si="13">WEEKNUM(H81,21)</f>
        <v>24</v>
      </c>
      <c r="B81" s="35" t="str">
        <f t="shared" si="1"/>
        <v/>
      </c>
      <c r="C81" s="54"/>
      <c r="D81" s="6"/>
      <c r="E81" s="5"/>
      <c r="F81" s="5"/>
      <c r="G81" s="5"/>
      <c r="H81" s="126">
        <f t="shared" si="12"/>
        <v>45457</v>
      </c>
      <c r="I81" s="58"/>
      <c r="J81" s="125"/>
      <c r="K81" s="30"/>
      <c r="L81" s="30"/>
      <c r="M81" s="30"/>
      <c r="N81" s="30"/>
      <c r="O81" s="30"/>
      <c r="P81" s="188"/>
      <c r="Q81" s="188"/>
      <c r="R81" s="188"/>
      <c r="S81" s="3"/>
      <c r="T81" s="3"/>
      <c r="U81" s="3"/>
      <c r="V81" s="3"/>
    </row>
    <row r="82" spans="1:22" s="3" customFormat="1" ht="15" thickBot="1" x14ac:dyDescent="0.35">
      <c r="A82" s="140"/>
      <c r="B82" s="140"/>
      <c r="C82" s="57"/>
      <c r="D82" s="57"/>
      <c r="E82" s="57"/>
      <c r="F82" s="57"/>
      <c r="G82" s="57"/>
      <c r="H82" s="29"/>
      <c r="I82" s="141"/>
      <c r="J82" s="131"/>
      <c r="K82" s="124"/>
      <c r="L82" s="124"/>
      <c r="M82" s="124"/>
      <c r="N82" s="124"/>
      <c r="O82" s="124"/>
      <c r="P82" s="190"/>
      <c r="Q82" s="190"/>
      <c r="R82" s="190"/>
    </row>
    <row r="83" spans="1:22" ht="15" thickBot="1" x14ac:dyDescent="0.35">
      <c r="A83" s="138">
        <f t="shared" ref="A83:A87" si="14">WEEKNUM(H83,21)</f>
        <v>25</v>
      </c>
      <c r="B83" s="35" t="str">
        <f t="shared" ref="B83:B93" si="15">IF(I83&gt;0,I83,"")</f>
        <v/>
      </c>
      <c r="C83" s="54"/>
      <c r="D83" s="6"/>
      <c r="E83" s="5"/>
      <c r="F83" s="5"/>
      <c r="G83" s="5"/>
      <c r="H83" s="126">
        <f>H81+3</f>
        <v>45460</v>
      </c>
      <c r="I83" s="58"/>
      <c r="J83" s="125"/>
      <c r="K83" s="30"/>
      <c r="L83" s="30"/>
      <c r="M83" s="30"/>
      <c r="N83" s="30"/>
      <c r="O83" s="30"/>
      <c r="P83" s="188"/>
      <c r="Q83" s="188"/>
      <c r="R83" s="188"/>
      <c r="S83" s="3"/>
      <c r="T83" s="3"/>
      <c r="U83" s="3"/>
      <c r="V83" s="3"/>
    </row>
    <row r="84" spans="1:22" ht="15" thickBot="1" x14ac:dyDescent="0.35">
      <c r="A84" s="138">
        <f t="shared" si="14"/>
        <v>25</v>
      </c>
      <c r="B84" s="35" t="str">
        <f t="shared" si="15"/>
        <v/>
      </c>
      <c r="C84" s="54"/>
      <c r="D84" s="6"/>
      <c r="E84" s="5"/>
      <c r="F84" s="5"/>
      <c r="G84" s="5"/>
      <c r="H84" s="126">
        <f>H83+1</f>
        <v>45461</v>
      </c>
      <c r="I84" s="58"/>
      <c r="J84" s="125"/>
      <c r="K84" s="30"/>
      <c r="L84" s="30"/>
      <c r="M84" s="30"/>
      <c r="N84" s="30"/>
      <c r="O84" s="30"/>
      <c r="P84" s="188"/>
      <c r="Q84" s="188"/>
      <c r="R84" s="188"/>
      <c r="S84" s="3"/>
      <c r="T84" s="3"/>
      <c r="U84" s="3"/>
      <c r="V84" s="3"/>
    </row>
    <row r="85" spans="1:22" ht="15" thickBot="1" x14ac:dyDescent="0.35">
      <c r="A85" s="138">
        <f t="shared" si="14"/>
        <v>25</v>
      </c>
      <c r="B85" s="35" t="str">
        <f t="shared" si="15"/>
        <v/>
      </c>
      <c r="C85" s="54"/>
      <c r="D85" s="6"/>
      <c r="E85" s="5"/>
      <c r="F85" s="5"/>
      <c r="G85" s="5"/>
      <c r="H85" s="126">
        <f t="shared" ref="H85:H87" si="16">H84+1</f>
        <v>45462</v>
      </c>
      <c r="I85" s="58"/>
      <c r="J85" s="125"/>
      <c r="K85" s="30"/>
      <c r="L85" s="30"/>
      <c r="M85" s="30"/>
      <c r="N85" s="30"/>
      <c r="O85" s="30"/>
      <c r="P85" s="188"/>
      <c r="Q85" s="188"/>
      <c r="R85" s="188"/>
      <c r="S85" s="3"/>
      <c r="T85" s="3"/>
      <c r="U85" s="3"/>
      <c r="V85" s="3"/>
    </row>
    <row r="86" spans="1:22" ht="15" thickBot="1" x14ac:dyDescent="0.35">
      <c r="A86" s="138">
        <f t="shared" si="14"/>
        <v>25</v>
      </c>
      <c r="B86" s="35" t="str">
        <f t="shared" si="15"/>
        <v/>
      </c>
      <c r="C86" s="54"/>
      <c r="D86" s="6"/>
      <c r="E86" s="5"/>
      <c r="F86" s="5"/>
      <c r="G86" s="5"/>
      <c r="H86" s="126">
        <f t="shared" si="16"/>
        <v>45463</v>
      </c>
      <c r="I86" s="58"/>
      <c r="J86" s="125"/>
      <c r="K86" s="30"/>
      <c r="L86" s="30"/>
      <c r="M86" s="30"/>
      <c r="N86" s="30"/>
      <c r="O86" s="30"/>
      <c r="P86" s="188"/>
      <c r="Q86" s="188"/>
      <c r="R86" s="188"/>
      <c r="S86" s="3"/>
      <c r="T86" s="3"/>
      <c r="U86" s="3"/>
      <c r="V86" s="3"/>
    </row>
    <row r="87" spans="1:22" ht="15" thickBot="1" x14ac:dyDescent="0.35">
      <c r="A87" s="138">
        <f t="shared" si="14"/>
        <v>25</v>
      </c>
      <c r="B87" s="35" t="str">
        <f t="shared" si="15"/>
        <v/>
      </c>
      <c r="C87" s="54"/>
      <c r="D87" s="6"/>
      <c r="E87" s="5"/>
      <c r="F87" s="5"/>
      <c r="G87" s="5"/>
      <c r="H87" s="126">
        <f t="shared" si="16"/>
        <v>45464</v>
      </c>
      <c r="I87" s="58"/>
      <c r="J87" s="125"/>
      <c r="K87" s="30"/>
      <c r="L87" s="30"/>
      <c r="M87" s="30"/>
      <c r="N87" s="30"/>
      <c r="O87" s="30"/>
      <c r="P87" s="188"/>
      <c r="Q87" s="188"/>
      <c r="R87" s="188"/>
      <c r="S87" s="3"/>
      <c r="T87" s="3"/>
      <c r="U87" s="3"/>
      <c r="V87" s="3"/>
    </row>
    <row r="88" spans="1:22" s="3" customFormat="1" ht="15" thickBot="1" x14ac:dyDescent="0.35">
      <c r="A88" s="140"/>
      <c r="B88" s="140"/>
      <c r="C88" s="57"/>
      <c r="D88" s="57"/>
      <c r="E88" s="57"/>
      <c r="F88" s="57"/>
      <c r="G88" s="57"/>
      <c r="H88" s="29"/>
      <c r="I88" s="141"/>
      <c r="J88" s="131"/>
      <c r="K88" s="124"/>
      <c r="L88" s="124"/>
      <c r="M88" s="124"/>
      <c r="N88" s="124"/>
      <c r="O88" s="124"/>
      <c r="P88" s="190"/>
      <c r="Q88" s="190"/>
      <c r="R88" s="190"/>
    </row>
    <row r="89" spans="1:22" ht="15" thickBot="1" x14ac:dyDescent="0.35">
      <c r="A89" s="138">
        <f t="shared" ref="A89:A93" si="17">WEEKNUM(H89,21)</f>
        <v>26</v>
      </c>
      <c r="B89" s="35" t="str">
        <f t="shared" si="15"/>
        <v/>
      </c>
      <c r="C89" s="54"/>
      <c r="D89" s="6"/>
      <c r="E89" s="5"/>
      <c r="F89" s="5"/>
      <c r="G89" s="5"/>
      <c r="H89" s="126">
        <f>H87+3</f>
        <v>45467</v>
      </c>
      <c r="I89" s="58"/>
      <c r="J89" s="125"/>
      <c r="K89" s="30"/>
      <c r="L89" s="30"/>
      <c r="M89" s="30"/>
      <c r="N89" s="30"/>
      <c r="O89" s="30"/>
      <c r="P89" s="188"/>
      <c r="Q89" s="188"/>
      <c r="R89" s="188"/>
      <c r="S89" s="3"/>
      <c r="T89" s="3"/>
      <c r="U89" s="3"/>
      <c r="V89" s="3"/>
    </row>
    <row r="90" spans="1:22" ht="15" thickBot="1" x14ac:dyDescent="0.35">
      <c r="A90" s="138">
        <f t="shared" si="17"/>
        <v>26</v>
      </c>
      <c r="B90" s="35" t="str">
        <f t="shared" si="15"/>
        <v/>
      </c>
      <c r="C90" s="54"/>
      <c r="D90" s="6"/>
      <c r="E90" s="5"/>
      <c r="F90" s="5"/>
      <c r="G90" s="5"/>
      <c r="H90" s="126">
        <f>H89+1</f>
        <v>45468</v>
      </c>
      <c r="I90" s="58"/>
      <c r="J90" s="125"/>
      <c r="K90" s="30"/>
      <c r="L90" s="30"/>
      <c r="M90" s="30"/>
      <c r="N90" s="30"/>
      <c r="O90" s="30"/>
      <c r="P90" s="188"/>
      <c r="Q90" s="188"/>
      <c r="R90" s="188"/>
      <c r="S90" s="3"/>
      <c r="T90" s="3"/>
      <c r="U90" s="3"/>
      <c r="V90" s="3"/>
    </row>
    <row r="91" spans="1:22" ht="15" thickBot="1" x14ac:dyDescent="0.35">
      <c r="A91" s="138">
        <f t="shared" si="17"/>
        <v>26</v>
      </c>
      <c r="B91" s="35" t="str">
        <f t="shared" si="15"/>
        <v/>
      </c>
      <c r="C91" s="54"/>
      <c r="D91" s="6"/>
      <c r="E91" s="5"/>
      <c r="F91" s="5"/>
      <c r="G91" s="5"/>
      <c r="H91" s="126">
        <f t="shared" ref="H91:H93" si="18">H90+1</f>
        <v>45469</v>
      </c>
      <c r="I91" s="58"/>
      <c r="J91" s="125"/>
      <c r="K91" s="30"/>
      <c r="L91" s="30"/>
      <c r="M91" s="30"/>
      <c r="N91" s="30"/>
      <c r="O91" s="30"/>
      <c r="P91" s="188"/>
      <c r="Q91" s="188"/>
      <c r="R91" s="188"/>
      <c r="S91" s="3"/>
      <c r="T91" s="3"/>
      <c r="U91" s="3"/>
      <c r="V91" s="3"/>
    </row>
    <row r="92" spans="1:22" ht="15" thickBot="1" x14ac:dyDescent="0.35">
      <c r="A92" s="138">
        <f t="shared" si="17"/>
        <v>26</v>
      </c>
      <c r="B92" s="35" t="str">
        <f t="shared" si="15"/>
        <v/>
      </c>
      <c r="C92" s="54"/>
      <c r="D92" s="6"/>
      <c r="E92" s="5"/>
      <c r="F92" s="5"/>
      <c r="G92" s="5"/>
      <c r="H92" s="126">
        <f t="shared" si="18"/>
        <v>45470</v>
      </c>
      <c r="I92" s="58"/>
      <c r="J92" s="125"/>
      <c r="K92" s="30"/>
      <c r="L92" s="30"/>
      <c r="M92" s="30"/>
      <c r="N92" s="30"/>
      <c r="O92" s="30"/>
      <c r="P92" s="188"/>
      <c r="Q92" s="188"/>
      <c r="R92" s="188"/>
      <c r="S92" s="3"/>
      <c r="T92" s="3"/>
      <c r="U92" s="3"/>
      <c r="V92" s="3"/>
    </row>
    <row r="93" spans="1:22" ht="15" thickBot="1" x14ac:dyDescent="0.35">
      <c r="A93" s="138">
        <f t="shared" si="17"/>
        <v>26</v>
      </c>
      <c r="B93" s="35" t="str">
        <f t="shared" si="15"/>
        <v/>
      </c>
      <c r="C93" s="54"/>
      <c r="D93" s="6"/>
      <c r="E93" s="5"/>
      <c r="F93" s="5"/>
      <c r="G93" s="5"/>
      <c r="H93" s="126">
        <f t="shared" si="18"/>
        <v>45471</v>
      </c>
      <c r="I93" s="58"/>
      <c r="J93" s="125"/>
      <c r="K93" s="30"/>
      <c r="L93" s="30"/>
      <c r="M93" s="30"/>
      <c r="N93" s="30"/>
      <c r="O93" s="30"/>
      <c r="P93" s="188"/>
      <c r="Q93" s="188"/>
      <c r="R93" s="188"/>
      <c r="S93" s="3"/>
      <c r="T93" s="3"/>
      <c r="U93" s="3"/>
      <c r="V93" s="3"/>
    </row>
    <row r="94" spans="1:22" s="3" customFormat="1" x14ac:dyDescent="0.3">
      <c r="A94" s="140"/>
      <c r="B94" s="26"/>
      <c r="C94" s="26"/>
      <c r="D94" s="26"/>
      <c r="E94" s="26"/>
      <c r="F94" s="26"/>
      <c r="G94" s="26"/>
      <c r="H94" s="28"/>
      <c r="I94" s="141"/>
      <c r="J94" s="132"/>
      <c r="K94" s="31"/>
      <c r="L94" s="31"/>
      <c r="M94" s="31"/>
      <c r="N94" s="31"/>
      <c r="O94" s="31"/>
    </row>
    <row r="95" spans="1:22" s="8" customFormat="1" x14ac:dyDescent="0.3">
      <c r="A95" s="46"/>
      <c r="B95" s="42"/>
      <c r="C95" s="47"/>
      <c r="D95" s="48"/>
      <c r="E95" s="49"/>
      <c r="F95" s="49"/>
      <c r="G95" s="49"/>
      <c r="H95" s="42"/>
      <c r="I95" s="42"/>
      <c r="J95" s="42"/>
      <c r="K95" s="50"/>
      <c r="L95" s="50"/>
      <c r="M95" s="50"/>
      <c r="N95" s="50"/>
      <c r="O95" s="50"/>
    </row>
    <row r="96" spans="1:22" s="8" customFormat="1" x14ac:dyDescent="0.3">
      <c r="A96" s="159" t="s">
        <v>120</v>
      </c>
      <c r="B96" s="160"/>
      <c r="C96" s="47"/>
      <c r="D96" s="48"/>
      <c r="E96" s="49"/>
      <c r="F96" s="49"/>
      <c r="G96" s="49"/>
      <c r="H96" s="42"/>
      <c r="I96" s="42"/>
      <c r="J96" s="42"/>
      <c r="K96" s="50"/>
      <c r="L96" s="50"/>
      <c r="M96" s="50"/>
      <c r="N96" s="50"/>
      <c r="O96" s="50"/>
    </row>
    <row r="97" spans="1:15" s="8" customFormat="1" x14ac:dyDescent="0.3">
      <c r="A97" s="161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3"/>
    </row>
    <row r="98" spans="1:15" s="8" customFormat="1" x14ac:dyDescent="0.3">
      <c r="A98" s="164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6"/>
    </row>
    <row r="99" spans="1:15" s="8" customFormat="1" x14ac:dyDescent="0.3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6"/>
    </row>
    <row r="100" spans="1:15" s="8" customFormat="1" x14ac:dyDescent="0.3">
      <c r="A100" s="167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9"/>
    </row>
    <row r="101" spans="1:15" s="8" customFormat="1" x14ac:dyDescent="0.3">
      <c r="A101" s="46"/>
      <c r="B101" s="42"/>
      <c r="C101" s="47"/>
      <c r="D101" s="48"/>
      <c r="E101" s="49"/>
      <c r="F101" s="49"/>
      <c r="G101" s="49"/>
      <c r="H101" s="42"/>
      <c r="I101" s="42"/>
      <c r="J101" s="42"/>
      <c r="K101" s="50"/>
      <c r="L101" s="50"/>
      <c r="M101" s="50"/>
      <c r="N101" s="50"/>
      <c r="O101" s="50"/>
    </row>
    <row r="102" spans="1:15" s="8" customFormat="1" x14ac:dyDescent="0.3">
      <c r="A102" s="46"/>
      <c r="B102" s="42"/>
      <c r="C102" s="47"/>
      <c r="D102" s="48"/>
      <c r="E102" s="49"/>
      <c r="F102" s="49"/>
      <c r="G102" s="49"/>
      <c r="H102" s="42"/>
      <c r="I102" s="42"/>
      <c r="J102" s="42"/>
      <c r="K102" s="50"/>
      <c r="L102" s="50"/>
      <c r="M102" s="50"/>
      <c r="N102" s="50"/>
      <c r="O102" s="50"/>
    </row>
    <row r="103" spans="1:15" s="8" customFormat="1" x14ac:dyDescent="0.3">
      <c r="A103" s="46"/>
      <c r="B103" s="42"/>
      <c r="C103" s="47"/>
      <c r="D103" s="48"/>
      <c r="E103" s="49"/>
      <c r="F103" s="49"/>
      <c r="G103" s="49"/>
      <c r="H103" s="42"/>
      <c r="I103" s="42"/>
      <c r="J103" s="42"/>
      <c r="K103" s="50"/>
      <c r="L103" s="50"/>
      <c r="M103" s="50"/>
      <c r="N103" s="50"/>
      <c r="O103" s="50"/>
    </row>
    <row r="104" spans="1:15" s="8" customFormat="1" x14ac:dyDescent="0.3">
      <c r="A104" s="41"/>
      <c r="B104" s="42"/>
      <c r="C104" s="43"/>
      <c r="D104" s="43"/>
      <c r="E104" s="43"/>
      <c r="F104" s="43"/>
      <c r="G104" s="43"/>
      <c r="H104" s="42"/>
      <c r="I104" s="42"/>
      <c r="J104" s="42"/>
      <c r="K104" s="45"/>
      <c r="L104" s="45"/>
      <c r="M104" s="45"/>
      <c r="N104" s="45"/>
      <c r="O104" s="45"/>
    </row>
    <row r="105" spans="1:15" s="8" customFormat="1" x14ac:dyDescent="0.3">
      <c r="A105" s="41"/>
      <c r="B105" s="42"/>
      <c r="C105" s="43"/>
      <c r="D105" s="43"/>
      <c r="E105" s="43"/>
      <c r="F105" s="43"/>
      <c r="G105" s="43"/>
      <c r="H105" s="42"/>
      <c r="I105" s="42"/>
      <c r="J105" s="42"/>
      <c r="K105" s="45"/>
      <c r="L105" s="45"/>
      <c r="M105" s="45"/>
      <c r="N105" s="45"/>
      <c r="O105" s="45"/>
    </row>
    <row r="106" spans="1:15" s="8" customFormat="1" x14ac:dyDescent="0.3">
      <c r="A106" s="41"/>
      <c r="B106" s="42"/>
      <c r="C106" s="43"/>
      <c r="D106" s="43"/>
      <c r="E106" s="43"/>
      <c r="F106" s="43"/>
      <c r="G106" s="43"/>
      <c r="H106" s="42"/>
      <c r="I106" s="42"/>
      <c r="J106" s="42"/>
      <c r="K106" s="45"/>
      <c r="L106" s="45"/>
      <c r="M106" s="45"/>
      <c r="N106" s="45"/>
      <c r="O106" s="45"/>
    </row>
    <row r="107" spans="1:15" s="8" customFormat="1" x14ac:dyDescent="0.3">
      <c r="A107" s="46"/>
      <c r="B107" s="42"/>
      <c r="C107" s="47"/>
      <c r="D107" s="48"/>
      <c r="E107" s="49"/>
      <c r="F107" s="49"/>
      <c r="G107" s="49"/>
      <c r="H107" s="42"/>
      <c r="I107" s="42"/>
      <c r="J107" s="42"/>
      <c r="K107" s="50"/>
      <c r="L107" s="50"/>
      <c r="M107" s="50"/>
      <c r="N107" s="50"/>
      <c r="O107" s="50"/>
    </row>
    <row r="108" spans="1:15" s="8" customFormat="1" x14ac:dyDescent="0.3">
      <c r="A108" s="46"/>
      <c r="B108" s="42"/>
      <c r="C108" s="47"/>
      <c r="D108" s="48"/>
      <c r="E108" s="49"/>
      <c r="F108" s="49"/>
      <c r="G108" s="49"/>
      <c r="H108" s="42"/>
      <c r="I108" s="42"/>
      <c r="J108" s="42"/>
      <c r="K108" s="50"/>
      <c r="L108" s="50"/>
      <c r="M108" s="50"/>
      <c r="N108" s="50"/>
      <c r="O108" s="50"/>
    </row>
    <row r="109" spans="1:15" s="8" customFormat="1" x14ac:dyDescent="0.3">
      <c r="A109" s="46"/>
      <c r="B109" s="42"/>
      <c r="C109" s="47"/>
      <c r="D109" s="48"/>
      <c r="E109" s="49"/>
      <c r="F109" s="49"/>
      <c r="G109" s="49"/>
      <c r="H109" s="42"/>
      <c r="I109" s="42"/>
      <c r="J109" s="42"/>
      <c r="K109" s="50"/>
      <c r="L109" s="50"/>
      <c r="M109" s="50"/>
      <c r="N109" s="50"/>
      <c r="O109" s="50"/>
    </row>
    <row r="110" spans="1:15" s="8" customFormat="1" x14ac:dyDescent="0.3">
      <c r="A110" s="46"/>
      <c r="B110" s="42"/>
      <c r="C110" s="47"/>
      <c r="D110" s="48"/>
      <c r="E110" s="49"/>
      <c r="F110" s="49"/>
      <c r="G110" s="49"/>
      <c r="H110" s="42"/>
      <c r="I110" s="42"/>
      <c r="J110" s="42"/>
      <c r="K110" s="50"/>
      <c r="L110" s="50"/>
      <c r="M110" s="50"/>
      <c r="N110" s="50"/>
      <c r="O110" s="50"/>
    </row>
    <row r="111" spans="1:15" s="8" customFormat="1" x14ac:dyDescent="0.3">
      <c r="A111" s="41"/>
      <c r="B111" s="42"/>
      <c r="C111" s="43"/>
      <c r="D111" s="43"/>
      <c r="E111" s="43"/>
      <c r="F111" s="43"/>
      <c r="G111" s="43"/>
      <c r="H111" s="42"/>
      <c r="I111" s="42"/>
      <c r="J111" s="42"/>
      <c r="K111" s="45"/>
      <c r="L111" s="45"/>
      <c r="M111" s="45"/>
      <c r="N111" s="45"/>
      <c r="O111" s="45"/>
    </row>
    <row r="112" spans="1:15" s="8" customFormat="1" x14ac:dyDescent="0.3">
      <c r="A112" s="41"/>
      <c r="B112" s="42"/>
      <c r="C112" s="43"/>
      <c r="D112" s="43"/>
      <c r="E112" s="43"/>
      <c r="F112" s="43"/>
      <c r="G112" s="43"/>
      <c r="H112" s="42"/>
      <c r="I112" s="42"/>
      <c r="J112" s="42"/>
      <c r="K112" s="45"/>
      <c r="L112" s="45"/>
      <c r="M112" s="45"/>
      <c r="N112" s="45"/>
      <c r="O112" s="45"/>
    </row>
    <row r="113" spans="1:15" s="8" customFormat="1" x14ac:dyDescent="0.3">
      <c r="A113" s="41"/>
      <c r="B113" s="42"/>
      <c r="C113" s="43"/>
      <c r="D113" s="43"/>
      <c r="E113" s="43"/>
      <c r="F113" s="43"/>
      <c r="G113" s="43"/>
      <c r="H113" s="42"/>
      <c r="I113" s="42"/>
      <c r="J113" s="42"/>
      <c r="K113" s="45"/>
      <c r="L113" s="45"/>
      <c r="M113" s="45"/>
      <c r="N113" s="45"/>
      <c r="O113" s="45"/>
    </row>
    <row r="114" spans="1:15" s="8" customFormat="1" x14ac:dyDescent="0.3">
      <c r="A114" s="46"/>
      <c r="B114" s="42"/>
      <c r="C114" s="47"/>
      <c r="D114" s="48"/>
      <c r="E114" s="49"/>
      <c r="F114" s="49"/>
      <c r="G114" s="49"/>
      <c r="H114" s="42"/>
      <c r="I114" s="42"/>
      <c r="J114" s="42"/>
      <c r="K114" s="50"/>
      <c r="L114" s="50"/>
      <c r="M114" s="50"/>
      <c r="N114" s="50"/>
      <c r="O114" s="50"/>
    </row>
    <row r="115" spans="1:15" s="8" customFormat="1" x14ac:dyDescent="0.3">
      <c r="A115" s="46"/>
      <c r="B115" s="42"/>
      <c r="C115" s="47"/>
      <c r="D115" s="48"/>
      <c r="E115" s="49"/>
      <c r="F115" s="49"/>
      <c r="G115" s="49"/>
      <c r="H115" s="42"/>
      <c r="I115" s="42"/>
      <c r="J115" s="42"/>
      <c r="K115" s="50"/>
      <c r="L115" s="50"/>
      <c r="M115" s="50"/>
      <c r="N115" s="50"/>
      <c r="O115" s="50"/>
    </row>
    <row r="116" spans="1:15" s="8" customFormat="1" x14ac:dyDescent="0.3">
      <c r="A116" s="46"/>
      <c r="B116" s="42"/>
      <c r="C116" s="47"/>
      <c r="D116" s="48"/>
      <c r="E116" s="49"/>
      <c r="F116" s="49"/>
      <c r="G116" s="49"/>
      <c r="H116" s="42"/>
      <c r="I116" s="42"/>
      <c r="J116" s="42"/>
      <c r="K116" s="50"/>
      <c r="L116" s="50"/>
      <c r="M116" s="50"/>
      <c r="N116" s="50"/>
      <c r="O116" s="50"/>
    </row>
    <row r="117" spans="1:15" s="8" customFormat="1" x14ac:dyDescent="0.3">
      <c r="A117" s="46"/>
      <c r="B117" s="42"/>
      <c r="C117" s="47"/>
      <c r="D117" s="48"/>
      <c r="E117" s="49"/>
      <c r="F117" s="49"/>
      <c r="G117" s="49"/>
      <c r="H117" s="42"/>
      <c r="I117" s="42"/>
      <c r="J117" s="42"/>
      <c r="K117" s="50"/>
      <c r="L117" s="50"/>
      <c r="M117" s="50"/>
      <c r="N117" s="50"/>
      <c r="O117" s="50"/>
    </row>
    <row r="118" spans="1:15" s="8" customFormat="1" x14ac:dyDescent="0.3">
      <c r="A118" s="41"/>
      <c r="B118" s="42"/>
      <c r="C118" s="43"/>
      <c r="D118" s="43"/>
      <c r="E118" s="43"/>
      <c r="F118" s="43"/>
      <c r="G118" s="43"/>
      <c r="H118" s="42"/>
      <c r="I118" s="42"/>
      <c r="J118" s="42"/>
      <c r="K118" s="45"/>
      <c r="L118" s="45"/>
      <c r="M118" s="45"/>
      <c r="N118" s="45"/>
      <c r="O118" s="45"/>
    </row>
    <row r="119" spans="1:15" s="8" customFormat="1" x14ac:dyDescent="0.3">
      <c r="A119" s="41"/>
      <c r="B119" s="42"/>
      <c r="C119" s="43"/>
      <c r="D119" s="43"/>
      <c r="E119" s="43"/>
      <c r="F119" s="43"/>
      <c r="G119" s="43"/>
      <c r="H119" s="42"/>
      <c r="I119" s="42"/>
      <c r="J119" s="42"/>
      <c r="K119" s="45"/>
      <c r="L119" s="45"/>
      <c r="M119" s="45"/>
      <c r="N119" s="45"/>
      <c r="O119" s="45"/>
    </row>
    <row r="120" spans="1:15" s="8" customFormat="1" x14ac:dyDescent="0.3">
      <c r="A120" s="41"/>
      <c r="B120" s="42"/>
      <c r="C120" s="43"/>
      <c r="D120" s="43"/>
      <c r="E120" s="43"/>
      <c r="F120" s="43"/>
      <c r="G120" s="43"/>
      <c r="H120" s="42"/>
      <c r="I120" s="42"/>
      <c r="J120" s="42"/>
      <c r="K120" s="45"/>
      <c r="L120" s="45"/>
      <c r="M120" s="45"/>
      <c r="N120" s="45"/>
      <c r="O120" s="45"/>
    </row>
    <row r="121" spans="1:15" s="8" customFormat="1" x14ac:dyDescent="0.3">
      <c r="A121" s="46"/>
      <c r="B121" s="42"/>
      <c r="C121" s="47"/>
      <c r="D121" s="48"/>
      <c r="E121" s="49"/>
      <c r="F121" s="49"/>
      <c r="G121" s="49"/>
      <c r="H121" s="42"/>
      <c r="I121" s="42"/>
      <c r="J121" s="42"/>
      <c r="K121" s="50"/>
      <c r="L121" s="50"/>
      <c r="M121" s="50"/>
      <c r="N121" s="50"/>
      <c r="O121" s="50"/>
    </row>
    <row r="122" spans="1:15" s="8" customFormat="1" x14ac:dyDescent="0.3">
      <c r="A122" s="46"/>
      <c r="B122" s="42"/>
      <c r="C122" s="47"/>
      <c r="D122" s="48"/>
      <c r="E122" s="49"/>
      <c r="F122" s="49"/>
      <c r="G122" s="49"/>
      <c r="H122" s="42"/>
      <c r="I122" s="42"/>
      <c r="J122" s="42"/>
      <c r="K122" s="50"/>
      <c r="L122" s="50"/>
      <c r="M122" s="50"/>
      <c r="N122" s="50"/>
      <c r="O122" s="50"/>
    </row>
    <row r="123" spans="1:15" s="8" customFormat="1" x14ac:dyDescent="0.3">
      <c r="A123" s="46"/>
      <c r="B123" s="42"/>
      <c r="C123" s="47"/>
      <c r="D123" s="48"/>
      <c r="E123" s="49"/>
      <c r="F123" s="49"/>
      <c r="G123" s="49"/>
      <c r="H123" s="42"/>
      <c r="I123" s="42"/>
      <c r="J123" s="42"/>
      <c r="K123" s="50"/>
      <c r="L123" s="50"/>
      <c r="M123" s="50"/>
      <c r="N123" s="50"/>
      <c r="O123" s="50"/>
    </row>
    <row r="124" spans="1:15" s="8" customFormat="1" x14ac:dyDescent="0.3">
      <c r="A124" s="46"/>
      <c r="B124" s="42"/>
      <c r="C124" s="47"/>
      <c r="D124" s="48"/>
      <c r="E124" s="49"/>
      <c r="F124" s="49"/>
      <c r="G124" s="49"/>
      <c r="H124" s="42"/>
      <c r="I124" s="42"/>
      <c r="J124" s="42"/>
      <c r="K124" s="50"/>
      <c r="L124" s="50"/>
      <c r="M124" s="50"/>
      <c r="N124" s="50"/>
      <c r="O124" s="50"/>
    </row>
    <row r="125" spans="1:15" s="8" customFormat="1" x14ac:dyDescent="0.3">
      <c r="A125" s="41"/>
      <c r="B125" s="42"/>
      <c r="C125" s="43"/>
      <c r="D125" s="43"/>
      <c r="E125" s="43"/>
      <c r="F125" s="43"/>
      <c r="G125" s="43"/>
      <c r="H125" s="42"/>
      <c r="I125" s="42"/>
      <c r="J125" s="42"/>
      <c r="K125" s="45"/>
      <c r="L125" s="45"/>
      <c r="M125" s="45"/>
      <c r="N125" s="45"/>
      <c r="O125" s="45"/>
    </row>
    <row r="126" spans="1:15" s="8" customFormat="1" x14ac:dyDescent="0.3">
      <c r="A126" s="41"/>
      <c r="B126" s="42"/>
      <c r="C126" s="43"/>
      <c r="D126" s="43"/>
      <c r="E126" s="43"/>
      <c r="F126" s="43"/>
      <c r="G126" s="43"/>
      <c r="H126" s="42"/>
      <c r="I126" s="42"/>
      <c r="J126" s="42"/>
      <c r="K126" s="45"/>
      <c r="L126" s="45"/>
      <c r="M126" s="45"/>
      <c r="N126" s="45"/>
      <c r="O126" s="45"/>
    </row>
    <row r="127" spans="1:15" s="8" customFormat="1" x14ac:dyDescent="0.3">
      <c r="A127" s="41"/>
      <c r="B127" s="42"/>
      <c r="C127" s="43"/>
      <c r="D127" s="43"/>
      <c r="E127" s="43"/>
      <c r="F127" s="43"/>
      <c r="G127" s="43"/>
      <c r="H127" s="42"/>
      <c r="I127" s="42"/>
      <c r="J127" s="42"/>
      <c r="K127" s="45"/>
      <c r="L127" s="45"/>
      <c r="M127" s="45"/>
      <c r="N127" s="45"/>
      <c r="O127" s="45"/>
    </row>
    <row r="128" spans="1:15" s="8" customFormat="1" x14ac:dyDescent="0.3">
      <c r="A128" s="46"/>
      <c r="B128" s="42"/>
      <c r="C128" s="47"/>
      <c r="D128" s="48"/>
      <c r="E128" s="49"/>
      <c r="F128" s="49"/>
      <c r="G128" s="49"/>
      <c r="H128" s="42"/>
      <c r="I128" s="42"/>
      <c r="J128" s="42"/>
      <c r="K128" s="50"/>
      <c r="L128" s="50"/>
      <c r="M128" s="50"/>
      <c r="N128" s="50"/>
      <c r="O128" s="50"/>
    </row>
    <row r="129" spans="1:15" s="8" customFormat="1" x14ac:dyDescent="0.3">
      <c r="A129" s="46"/>
      <c r="B129" s="42"/>
      <c r="C129" s="47"/>
      <c r="D129" s="48"/>
      <c r="E129" s="49"/>
      <c r="F129" s="49"/>
      <c r="G129" s="49"/>
      <c r="H129" s="42"/>
      <c r="I129" s="42"/>
      <c r="J129" s="42"/>
      <c r="K129" s="50"/>
      <c r="L129" s="50"/>
      <c r="M129" s="50"/>
      <c r="N129" s="50"/>
      <c r="O129" s="50"/>
    </row>
    <row r="130" spans="1:15" s="8" customFormat="1" x14ac:dyDescent="0.3">
      <c r="A130" s="46"/>
      <c r="B130" s="42"/>
      <c r="C130" s="47"/>
      <c r="D130" s="48"/>
      <c r="E130" s="49"/>
      <c r="F130" s="49"/>
      <c r="G130" s="49"/>
      <c r="H130" s="42"/>
      <c r="I130" s="42"/>
      <c r="J130" s="42"/>
      <c r="K130" s="50"/>
      <c r="L130" s="50"/>
      <c r="M130" s="50"/>
      <c r="N130" s="50"/>
      <c r="O130" s="50"/>
    </row>
    <row r="131" spans="1:15" s="8" customFormat="1" x14ac:dyDescent="0.3">
      <c r="A131" s="46"/>
      <c r="B131" s="42"/>
      <c r="C131" s="47"/>
      <c r="D131" s="48"/>
      <c r="E131" s="49"/>
      <c r="F131" s="49"/>
      <c r="G131" s="49"/>
      <c r="H131" s="42"/>
      <c r="I131" s="42"/>
      <c r="J131" s="42"/>
      <c r="K131" s="50"/>
      <c r="L131" s="50"/>
      <c r="M131" s="50"/>
      <c r="N131" s="50"/>
      <c r="O131" s="50"/>
    </row>
    <row r="132" spans="1:15" s="8" customFormat="1" x14ac:dyDescent="0.3">
      <c r="A132" s="41"/>
      <c r="B132" s="42"/>
      <c r="C132" s="43"/>
      <c r="D132" s="43"/>
      <c r="E132" s="43"/>
      <c r="F132" s="43"/>
      <c r="G132" s="43"/>
      <c r="H132" s="42"/>
      <c r="I132" s="42"/>
      <c r="J132" s="42"/>
      <c r="K132" s="45"/>
      <c r="L132" s="45"/>
      <c r="M132" s="45"/>
      <c r="N132" s="45"/>
      <c r="O132" s="45"/>
    </row>
    <row r="133" spans="1:15" s="8" customFormat="1" x14ac:dyDescent="0.3">
      <c r="A133" s="41"/>
      <c r="B133" s="42"/>
      <c r="C133" s="43"/>
      <c r="D133" s="43"/>
      <c r="E133" s="43"/>
      <c r="F133" s="43"/>
      <c r="G133" s="43"/>
      <c r="H133" s="42"/>
      <c r="I133" s="42"/>
      <c r="J133" s="42"/>
      <c r="K133" s="45"/>
      <c r="L133" s="45"/>
      <c r="M133" s="45"/>
      <c r="N133" s="45"/>
      <c r="O133" s="45"/>
    </row>
    <row r="134" spans="1:15" s="8" customFormat="1" x14ac:dyDescent="0.3">
      <c r="A134" s="41"/>
      <c r="B134" s="42"/>
      <c r="C134" s="43"/>
      <c r="D134" s="43"/>
      <c r="E134" s="43"/>
      <c r="F134" s="43"/>
      <c r="G134" s="43"/>
      <c r="H134" s="42"/>
      <c r="I134" s="42"/>
      <c r="J134" s="42"/>
      <c r="K134" s="45"/>
      <c r="L134" s="45"/>
      <c r="M134" s="45"/>
      <c r="N134" s="45"/>
      <c r="O134" s="45"/>
    </row>
    <row r="135" spans="1:15" s="8" customFormat="1" x14ac:dyDescent="0.3">
      <c r="A135" s="46"/>
      <c r="B135" s="42"/>
      <c r="C135" s="47"/>
      <c r="D135" s="48"/>
      <c r="E135" s="49"/>
      <c r="F135" s="49"/>
      <c r="G135" s="49"/>
      <c r="H135" s="42"/>
      <c r="I135" s="42"/>
      <c r="J135" s="42"/>
      <c r="K135" s="50"/>
      <c r="L135" s="50"/>
      <c r="M135" s="50"/>
      <c r="N135" s="50"/>
      <c r="O135" s="50"/>
    </row>
    <row r="136" spans="1:15" s="8" customFormat="1" x14ac:dyDescent="0.3">
      <c r="A136" s="46"/>
      <c r="B136" s="42"/>
      <c r="C136" s="47"/>
      <c r="D136" s="48"/>
      <c r="E136" s="49"/>
      <c r="F136" s="49"/>
      <c r="G136" s="49"/>
      <c r="H136" s="42"/>
      <c r="I136" s="42"/>
      <c r="J136" s="42"/>
      <c r="K136" s="50"/>
      <c r="L136" s="50"/>
      <c r="M136" s="50"/>
      <c r="N136" s="50"/>
      <c r="O136" s="50"/>
    </row>
    <row r="137" spans="1:15" s="8" customFormat="1" x14ac:dyDescent="0.3">
      <c r="A137" s="46"/>
      <c r="B137" s="42"/>
      <c r="C137" s="47"/>
      <c r="D137" s="48"/>
      <c r="E137" s="49"/>
      <c r="F137" s="49"/>
      <c r="G137" s="49"/>
      <c r="H137" s="42"/>
      <c r="I137" s="42"/>
      <c r="J137" s="42"/>
      <c r="K137" s="50"/>
      <c r="L137" s="50"/>
      <c r="M137" s="50"/>
      <c r="N137" s="50"/>
      <c r="O137" s="50"/>
    </row>
    <row r="138" spans="1:15" s="8" customFormat="1" x14ac:dyDescent="0.3">
      <c r="A138" s="46"/>
      <c r="B138" s="42"/>
      <c r="C138" s="47"/>
      <c r="D138" s="48"/>
      <c r="E138" s="49"/>
      <c r="F138" s="49"/>
      <c r="G138" s="49"/>
      <c r="H138" s="42"/>
      <c r="I138" s="42"/>
      <c r="J138" s="42"/>
      <c r="K138" s="50"/>
      <c r="L138" s="50"/>
      <c r="M138" s="50"/>
      <c r="N138" s="50"/>
      <c r="O138" s="50"/>
    </row>
    <row r="139" spans="1:15" s="8" customFormat="1" x14ac:dyDescent="0.3">
      <c r="A139" s="41"/>
      <c r="B139" s="42"/>
      <c r="C139" s="43"/>
      <c r="D139" s="43"/>
      <c r="E139" s="43"/>
      <c r="F139" s="43"/>
      <c r="G139" s="43"/>
      <c r="H139" s="42"/>
      <c r="I139" s="42"/>
      <c r="J139" s="42"/>
      <c r="K139" s="45"/>
      <c r="L139" s="45"/>
      <c r="M139" s="45"/>
      <c r="N139" s="45"/>
      <c r="O139" s="45"/>
    </row>
    <row r="140" spans="1:15" s="8" customFormat="1" x14ac:dyDescent="0.3">
      <c r="A140" s="41"/>
      <c r="B140" s="42"/>
      <c r="C140" s="43"/>
      <c r="D140" s="43"/>
      <c r="E140" s="43"/>
      <c r="F140" s="43"/>
      <c r="G140" s="43"/>
      <c r="H140" s="42"/>
      <c r="I140" s="42"/>
      <c r="J140" s="42"/>
      <c r="K140" s="45"/>
      <c r="L140" s="45"/>
      <c r="M140" s="45"/>
      <c r="N140" s="45"/>
      <c r="O140" s="45"/>
    </row>
    <row r="141" spans="1:15" s="8" customFormat="1" x14ac:dyDescent="0.3">
      <c r="A141" s="41"/>
      <c r="B141" s="42"/>
      <c r="C141" s="43"/>
      <c r="D141" s="43"/>
      <c r="E141" s="43"/>
      <c r="F141" s="43"/>
      <c r="G141" s="43"/>
      <c r="H141" s="42"/>
      <c r="I141" s="42"/>
      <c r="J141" s="42"/>
      <c r="K141" s="45"/>
      <c r="L141" s="45"/>
      <c r="M141" s="45"/>
      <c r="N141" s="45"/>
      <c r="O141" s="45"/>
    </row>
    <row r="142" spans="1:15" s="8" customFormat="1" x14ac:dyDescent="0.3">
      <c r="A142" s="46"/>
      <c r="B142" s="42"/>
      <c r="C142" s="47"/>
      <c r="D142" s="48"/>
      <c r="E142" s="49"/>
      <c r="F142" s="49"/>
      <c r="G142" s="49"/>
      <c r="H142" s="42"/>
      <c r="I142" s="42"/>
      <c r="J142" s="42"/>
      <c r="K142" s="50"/>
      <c r="L142" s="50"/>
      <c r="M142" s="50"/>
      <c r="N142" s="50"/>
      <c r="O142" s="50"/>
    </row>
    <row r="143" spans="1:15" s="8" customFormat="1" x14ac:dyDescent="0.3">
      <c r="A143" s="46"/>
      <c r="B143" s="42"/>
      <c r="C143" s="47"/>
      <c r="D143" s="48"/>
      <c r="E143" s="49"/>
      <c r="F143" s="49"/>
      <c r="G143" s="49"/>
      <c r="H143" s="42"/>
      <c r="I143" s="42"/>
      <c r="J143" s="42"/>
      <c r="K143" s="50"/>
      <c r="L143" s="50"/>
      <c r="M143" s="50"/>
      <c r="N143" s="50"/>
      <c r="O143" s="50"/>
    </row>
    <row r="144" spans="1:15" s="8" customFormat="1" x14ac:dyDescent="0.3">
      <c r="A144" s="46"/>
      <c r="B144" s="42"/>
      <c r="C144" s="47"/>
      <c r="D144" s="48"/>
      <c r="E144" s="49"/>
      <c r="F144" s="49"/>
      <c r="G144" s="49"/>
      <c r="H144" s="42"/>
      <c r="I144" s="42"/>
      <c r="J144" s="42"/>
      <c r="K144" s="50"/>
      <c r="L144" s="50"/>
      <c r="M144" s="50"/>
      <c r="N144" s="50"/>
      <c r="O144" s="50"/>
    </row>
    <row r="145" spans="1:15" s="8" customFormat="1" x14ac:dyDescent="0.3">
      <c r="A145" s="46"/>
      <c r="B145" s="42"/>
      <c r="C145" s="47"/>
      <c r="D145" s="48"/>
      <c r="E145" s="49"/>
      <c r="F145" s="49"/>
      <c r="G145" s="49"/>
      <c r="H145" s="42"/>
      <c r="I145" s="42"/>
      <c r="J145" s="42"/>
      <c r="K145" s="50"/>
      <c r="L145" s="50"/>
      <c r="M145" s="50"/>
      <c r="N145" s="50"/>
      <c r="O145" s="50"/>
    </row>
    <row r="146" spans="1:15" s="8" customFormat="1" x14ac:dyDescent="0.3">
      <c r="A146" s="41"/>
      <c r="B146" s="42"/>
      <c r="C146" s="43"/>
      <c r="D146" s="43"/>
      <c r="E146" s="43"/>
      <c r="F146" s="43"/>
      <c r="G146" s="43"/>
      <c r="H146" s="42"/>
      <c r="I146" s="42"/>
      <c r="J146" s="42"/>
      <c r="K146" s="45"/>
      <c r="L146" s="45"/>
      <c r="M146" s="45"/>
      <c r="N146" s="45"/>
      <c r="O146" s="45"/>
    </row>
    <row r="147" spans="1:15" s="8" customFormat="1" x14ac:dyDescent="0.3">
      <c r="A147" s="41"/>
      <c r="B147" s="42"/>
      <c r="C147" s="43"/>
      <c r="D147" s="43"/>
      <c r="E147" s="43"/>
      <c r="F147" s="43"/>
      <c r="G147" s="43"/>
      <c r="H147" s="42"/>
      <c r="I147" s="42"/>
      <c r="J147" s="42"/>
      <c r="K147" s="45"/>
      <c r="L147" s="45"/>
      <c r="M147" s="45"/>
      <c r="N147" s="45"/>
      <c r="O147" s="45"/>
    </row>
    <row r="148" spans="1:15" s="8" customFormat="1" x14ac:dyDescent="0.3">
      <c r="A148" s="41"/>
      <c r="B148" s="42"/>
      <c r="C148" s="43"/>
      <c r="D148" s="43"/>
      <c r="E148" s="43"/>
      <c r="F148" s="43"/>
      <c r="G148" s="43"/>
      <c r="H148" s="42"/>
      <c r="I148" s="42"/>
      <c r="J148" s="42"/>
      <c r="K148" s="45"/>
      <c r="L148" s="45"/>
      <c r="M148" s="45"/>
      <c r="N148" s="45"/>
      <c r="O148" s="45"/>
    </row>
    <row r="149" spans="1:15" s="8" customFormat="1" x14ac:dyDescent="0.3">
      <c r="A149" s="46"/>
      <c r="B149" s="42"/>
      <c r="C149" s="47"/>
      <c r="D149" s="48"/>
      <c r="E149" s="49"/>
      <c r="F149" s="49"/>
      <c r="G149" s="49"/>
      <c r="H149" s="42"/>
      <c r="I149" s="42"/>
      <c r="J149" s="42"/>
      <c r="K149" s="50"/>
      <c r="L149" s="50"/>
      <c r="M149" s="50"/>
      <c r="N149" s="50"/>
      <c r="O149" s="50"/>
    </row>
    <row r="150" spans="1:15" s="8" customFormat="1" x14ac:dyDescent="0.3">
      <c r="A150" s="46"/>
      <c r="B150" s="42"/>
      <c r="C150" s="47"/>
      <c r="D150" s="48"/>
      <c r="E150" s="49"/>
      <c r="F150" s="49"/>
      <c r="G150" s="49"/>
      <c r="H150" s="42"/>
      <c r="I150" s="42"/>
      <c r="J150" s="42"/>
      <c r="K150" s="50"/>
      <c r="L150" s="50"/>
      <c r="M150" s="50"/>
      <c r="N150" s="50"/>
      <c r="O150" s="50"/>
    </row>
    <row r="151" spans="1:15" s="8" customFormat="1" x14ac:dyDescent="0.3">
      <c r="A151" s="46"/>
      <c r="B151" s="42"/>
      <c r="C151" s="47"/>
      <c r="D151" s="48"/>
      <c r="E151" s="49"/>
      <c r="F151" s="49"/>
      <c r="G151" s="49"/>
      <c r="H151" s="42"/>
      <c r="I151" s="42"/>
      <c r="J151" s="42"/>
      <c r="K151" s="50"/>
      <c r="L151" s="50"/>
      <c r="M151" s="50"/>
      <c r="N151" s="50"/>
      <c r="O151" s="50"/>
    </row>
    <row r="152" spans="1:15" s="8" customFormat="1" x14ac:dyDescent="0.3">
      <c r="A152" s="46"/>
      <c r="B152" s="42"/>
      <c r="C152" s="47"/>
      <c r="D152" s="48"/>
      <c r="E152" s="49"/>
      <c r="F152" s="49"/>
      <c r="G152" s="49"/>
      <c r="H152" s="42"/>
      <c r="I152" s="42"/>
      <c r="J152" s="42"/>
      <c r="K152" s="50"/>
      <c r="L152" s="50"/>
      <c r="M152" s="50"/>
      <c r="N152" s="50"/>
      <c r="O152" s="50"/>
    </row>
    <row r="153" spans="1:15" s="8" customFormat="1" x14ac:dyDescent="0.3">
      <c r="A153" s="41"/>
      <c r="B153" s="42"/>
      <c r="C153" s="43"/>
      <c r="D153" s="43"/>
      <c r="E153" s="43"/>
      <c r="F153" s="43"/>
      <c r="G153" s="43"/>
      <c r="H153" s="42"/>
      <c r="I153" s="42"/>
      <c r="J153" s="42"/>
      <c r="K153" s="45"/>
      <c r="L153" s="45"/>
      <c r="M153" s="45"/>
      <c r="N153" s="45"/>
      <c r="O153" s="45"/>
    </row>
    <row r="154" spans="1:15" s="8" customFormat="1" x14ac:dyDescent="0.3">
      <c r="A154" s="41"/>
      <c r="B154" s="42"/>
      <c r="C154" s="43"/>
      <c r="D154" s="43"/>
      <c r="E154" s="43"/>
      <c r="F154" s="43"/>
      <c r="G154" s="43"/>
      <c r="H154" s="42"/>
      <c r="I154" s="42"/>
      <c r="J154" s="42"/>
      <c r="K154" s="45"/>
      <c r="L154" s="45"/>
      <c r="M154" s="45"/>
      <c r="N154" s="45"/>
      <c r="O154" s="45"/>
    </row>
    <row r="155" spans="1:15" s="8" customFormat="1" x14ac:dyDescent="0.3">
      <c r="A155" s="41"/>
      <c r="B155" s="42"/>
      <c r="C155" s="43"/>
      <c r="D155" s="43"/>
      <c r="E155" s="43"/>
      <c r="F155" s="43"/>
      <c r="G155" s="43"/>
      <c r="H155" s="42"/>
      <c r="I155" s="42"/>
      <c r="J155" s="42"/>
      <c r="K155" s="45"/>
      <c r="L155" s="45"/>
      <c r="M155" s="45"/>
      <c r="N155" s="45"/>
      <c r="O155" s="45"/>
    </row>
    <row r="156" spans="1:15" s="8" customFormat="1" x14ac:dyDescent="0.3">
      <c r="A156" s="46"/>
      <c r="B156" s="42"/>
      <c r="C156" s="47"/>
      <c r="D156" s="48"/>
      <c r="E156" s="49"/>
      <c r="F156" s="49"/>
      <c r="G156" s="49"/>
      <c r="H156" s="42"/>
      <c r="I156" s="42"/>
      <c r="J156" s="42"/>
      <c r="K156" s="50"/>
      <c r="L156" s="50"/>
      <c r="M156" s="50"/>
      <c r="N156" s="50"/>
      <c r="O156" s="50"/>
    </row>
    <row r="157" spans="1:15" s="8" customFormat="1" x14ac:dyDescent="0.3">
      <c r="A157" s="46"/>
      <c r="B157" s="42"/>
      <c r="C157" s="47"/>
      <c r="D157" s="48"/>
      <c r="E157" s="49"/>
      <c r="F157" s="49"/>
      <c r="G157" s="49"/>
      <c r="H157" s="42"/>
      <c r="I157" s="42"/>
      <c r="J157" s="42"/>
      <c r="K157" s="50"/>
      <c r="L157" s="50"/>
      <c r="M157" s="50"/>
      <c r="N157" s="50"/>
      <c r="O157" s="50"/>
    </row>
    <row r="158" spans="1:15" s="8" customFormat="1" x14ac:dyDescent="0.3">
      <c r="A158" s="46"/>
      <c r="B158" s="42"/>
      <c r="C158" s="47"/>
      <c r="D158" s="48"/>
      <c r="E158" s="49"/>
      <c r="F158" s="49"/>
      <c r="G158" s="49"/>
      <c r="H158" s="42"/>
      <c r="I158" s="42"/>
      <c r="J158" s="42"/>
      <c r="K158" s="50"/>
      <c r="L158" s="50"/>
      <c r="M158" s="50"/>
      <c r="N158" s="50"/>
      <c r="O158" s="50"/>
    </row>
    <row r="159" spans="1:15" s="8" customFormat="1" x14ac:dyDescent="0.3">
      <c r="A159" s="46"/>
      <c r="B159" s="42"/>
      <c r="C159" s="47"/>
      <c r="D159" s="48"/>
      <c r="E159" s="49"/>
      <c r="F159" s="49"/>
      <c r="G159" s="49"/>
      <c r="H159" s="42"/>
      <c r="I159" s="42"/>
      <c r="J159" s="42"/>
      <c r="K159" s="50"/>
      <c r="L159" s="50"/>
      <c r="M159" s="50"/>
      <c r="N159" s="50"/>
      <c r="O159" s="50"/>
    </row>
    <row r="160" spans="1:15" s="8" customFormat="1" x14ac:dyDescent="0.3">
      <c r="A160" s="41"/>
      <c r="B160" s="42"/>
      <c r="C160" s="43"/>
      <c r="D160" s="43"/>
      <c r="E160" s="43"/>
      <c r="F160" s="43"/>
      <c r="G160" s="43"/>
      <c r="H160" s="42"/>
      <c r="I160" s="42"/>
      <c r="J160" s="42"/>
      <c r="K160" s="45"/>
      <c r="L160" s="45"/>
      <c r="M160" s="45"/>
      <c r="N160" s="45"/>
      <c r="O160" s="45"/>
    </row>
    <row r="161" spans="1:15" s="8" customFormat="1" x14ac:dyDescent="0.3">
      <c r="A161" s="41"/>
      <c r="B161" s="42"/>
      <c r="C161" s="43"/>
      <c r="D161" s="43"/>
      <c r="E161" s="43"/>
      <c r="F161" s="43"/>
      <c r="G161" s="43"/>
      <c r="H161" s="42"/>
      <c r="I161" s="42"/>
      <c r="J161" s="42"/>
      <c r="K161" s="45"/>
      <c r="L161" s="45"/>
      <c r="M161" s="45"/>
      <c r="N161" s="45"/>
      <c r="O161" s="45"/>
    </row>
    <row r="162" spans="1:15" s="8" customFormat="1" x14ac:dyDescent="0.3">
      <c r="A162" s="41"/>
      <c r="B162" s="42"/>
      <c r="C162" s="43"/>
      <c r="D162" s="43"/>
      <c r="E162" s="43"/>
      <c r="F162" s="43"/>
      <c r="G162" s="43"/>
      <c r="H162" s="42"/>
      <c r="I162" s="42"/>
      <c r="J162" s="42"/>
      <c r="K162" s="45"/>
      <c r="L162" s="45"/>
      <c r="M162" s="45"/>
      <c r="N162" s="45"/>
      <c r="O162" s="45"/>
    </row>
    <row r="163" spans="1:15" s="8" customFormat="1" x14ac:dyDescent="0.3">
      <c r="A163" s="46"/>
      <c r="B163" s="42"/>
      <c r="C163" s="47"/>
      <c r="D163" s="48"/>
      <c r="E163" s="49"/>
      <c r="F163" s="49"/>
      <c r="G163" s="49"/>
      <c r="H163" s="42"/>
      <c r="I163" s="42"/>
      <c r="J163" s="42"/>
      <c r="K163" s="50"/>
      <c r="L163" s="50"/>
      <c r="M163" s="50"/>
      <c r="N163" s="50"/>
      <c r="O163" s="50"/>
    </row>
    <row r="164" spans="1:15" s="8" customFormat="1" x14ac:dyDescent="0.3">
      <c r="A164" s="46"/>
      <c r="B164" s="42"/>
      <c r="C164" s="47"/>
      <c r="D164" s="48"/>
      <c r="E164" s="49"/>
      <c r="F164" s="49"/>
      <c r="G164" s="49"/>
      <c r="H164" s="42"/>
      <c r="I164" s="42"/>
      <c r="J164" s="42"/>
      <c r="K164" s="50"/>
      <c r="L164" s="50"/>
      <c r="M164" s="50"/>
      <c r="N164" s="50"/>
      <c r="O164" s="50"/>
    </row>
    <row r="165" spans="1:15" s="8" customFormat="1" x14ac:dyDescent="0.3">
      <c r="A165" s="46"/>
      <c r="B165" s="42"/>
      <c r="C165" s="47"/>
      <c r="D165" s="48"/>
      <c r="E165" s="49"/>
      <c r="F165" s="49"/>
      <c r="G165" s="49"/>
      <c r="H165" s="42"/>
      <c r="I165" s="42"/>
      <c r="J165" s="42"/>
      <c r="K165" s="50"/>
      <c r="L165" s="50"/>
      <c r="M165" s="50"/>
      <c r="N165" s="50"/>
      <c r="O165" s="50"/>
    </row>
    <row r="166" spans="1:15" s="8" customFormat="1" x14ac:dyDescent="0.3">
      <c r="A166" s="46"/>
      <c r="B166" s="42"/>
      <c r="C166" s="47"/>
      <c r="D166" s="48"/>
      <c r="E166" s="49"/>
      <c r="F166" s="49"/>
      <c r="G166" s="49"/>
      <c r="H166" s="42"/>
      <c r="I166" s="42"/>
      <c r="J166" s="42"/>
      <c r="K166" s="50"/>
      <c r="L166" s="50"/>
      <c r="M166" s="50"/>
      <c r="N166" s="50"/>
      <c r="O166" s="50"/>
    </row>
    <row r="167" spans="1:15" s="8" customFormat="1" x14ac:dyDescent="0.3">
      <c r="A167" s="41"/>
      <c r="B167" s="42"/>
      <c r="C167" s="43"/>
      <c r="D167" s="43"/>
      <c r="E167" s="43"/>
      <c r="F167" s="43"/>
      <c r="G167" s="43"/>
      <c r="H167" s="42"/>
      <c r="I167" s="42"/>
      <c r="J167" s="42"/>
      <c r="K167" s="45"/>
      <c r="L167" s="45"/>
      <c r="M167" s="45"/>
      <c r="N167" s="45"/>
      <c r="O167" s="45"/>
    </row>
    <row r="168" spans="1:15" s="8" customFormat="1" x14ac:dyDescent="0.3">
      <c r="A168" s="41"/>
      <c r="B168" s="42"/>
      <c r="C168" s="43"/>
      <c r="D168" s="43"/>
      <c r="E168" s="43"/>
      <c r="F168" s="43"/>
      <c r="G168" s="43"/>
      <c r="H168" s="42"/>
      <c r="I168" s="42"/>
      <c r="J168" s="42"/>
      <c r="K168" s="45"/>
      <c r="L168" s="45"/>
      <c r="M168" s="45"/>
      <c r="N168" s="45"/>
      <c r="O168" s="45"/>
    </row>
    <row r="169" spans="1:15" s="8" customFormat="1" x14ac:dyDescent="0.3">
      <c r="A169" s="41"/>
      <c r="B169" s="42"/>
      <c r="C169" s="43"/>
      <c r="D169" s="43"/>
      <c r="E169" s="43"/>
      <c r="F169" s="43"/>
      <c r="G169" s="43"/>
      <c r="H169" s="42"/>
      <c r="I169" s="42"/>
      <c r="J169" s="42"/>
      <c r="K169" s="45"/>
      <c r="L169" s="45"/>
      <c r="M169" s="45"/>
      <c r="N169" s="45"/>
      <c r="O169" s="45"/>
    </row>
    <row r="170" spans="1:15" s="8" customFormat="1" x14ac:dyDescent="0.3">
      <c r="A170" s="46"/>
      <c r="B170" s="42"/>
      <c r="C170" s="47"/>
      <c r="D170" s="48"/>
      <c r="E170" s="49"/>
      <c r="F170" s="49"/>
      <c r="G170" s="49"/>
      <c r="H170" s="42"/>
      <c r="I170" s="42"/>
      <c r="J170" s="42"/>
      <c r="K170" s="50"/>
      <c r="L170" s="50"/>
      <c r="M170" s="50"/>
      <c r="N170" s="50"/>
      <c r="O170" s="50"/>
    </row>
    <row r="171" spans="1:15" s="8" customFormat="1" x14ac:dyDescent="0.3">
      <c r="A171" s="46"/>
      <c r="B171" s="42"/>
      <c r="C171" s="47"/>
      <c r="D171" s="48"/>
      <c r="E171" s="49"/>
      <c r="F171" s="49"/>
      <c r="G171" s="49"/>
      <c r="H171" s="42"/>
      <c r="I171" s="42"/>
      <c r="J171" s="42"/>
      <c r="K171" s="50"/>
      <c r="L171" s="50"/>
      <c r="M171" s="50"/>
      <c r="N171" s="50"/>
      <c r="O171" s="50"/>
    </row>
    <row r="172" spans="1:15" s="8" customFormat="1" x14ac:dyDescent="0.3">
      <c r="A172" s="46"/>
      <c r="B172" s="42"/>
      <c r="C172" s="47"/>
      <c r="D172" s="48"/>
      <c r="E172" s="49"/>
      <c r="F172" s="49"/>
      <c r="G172" s="49"/>
      <c r="H172" s="42"/>
      <c r="I172" s="42"/>
      <c r="J172" s="42"/>
      <c r="K172" s="50"/>
      <c r="L172" s="50"/>
      <c r="M172" s="50"/>
      <c r="N172" s="50"/>
      <c r="O172" s="50"/>
    </row>
    <row r="173" spans="1:15" s="8" customFormat="1" x14ac:dyDescent="0.3">
      <c r="A173" s="46"/>
      <c r="B173" s="42"/>
      <c r="C173" s="47"/>
      <c r="D173" s="48"/>
      <c r="E173" s="49"/>
      <c r="F173" s="49"/>
      <c r="G173" s="49"/>
      <c r="H173" s="42"/>
      <c r="I173" s="42"/>
      <c r="J173" s="42"/>
      <c r="K173" s="50"/>
      <c r="L173" s="50"/>
      <c r="M173" s="50"/>
      <c r="N173" s="50"/>
      <c r="O173" s="50"/>
    </row>
    <row r="174" spans="1:15" s="8" customFormat="1" x14ac:dyDescent="0.3">
      <c r="A174" s="41"/>
      <c r="B174" s="42"/>
      <c r="C174" s="43"/>
      <c r="D174" s="43"/>
      <c r="E174" s="43"/>
      <c r="F174" s="43"/>
      <c r="G174" s="43"/>
      <c r="H174" s="42"/>
      <c r="I174" s="42"/>
      <c r="J174" s="42"/>
      <c r="K174" s="45"/>
      <c r="L174" s="45"/>
      <c r="M174" s="45"/>
      <c r="N174" s="45"/>
      <c r="O174" s="45"/>
    </row>
    <row r="175" spans="1:15" s="8" customFormat="1" x14ac:dyDescent="0.3">
      <c r="A175" s="41"/>
      <c r="B175" s="42"/>
      <c r="C175" s="43"/>
      <c r="D175" s="43"/>
      <c r="E175" s="43"/>
      <c r="F175" s="43"/>
      <c r="G175" s="43"/>
      <c r="H175" s="42"/>
      <c r="I175" s="42"/>
      <c r="J175" s="42"/>
      <c r="K175" s="45"/>
      <c r="L175" s="45"/>
      <c r="M175" s="45"/>
      <c r="N175" s="45"/>
      <c r="O175" s="45"/>
    </row>
    <row r="176" spans="1:15" s="8" customFormat="1" x14ac:dyDescent="0.3">
      <c r="A176" s="41"/>
      <c r="B176" s="42"/>
      <c r="C176" s="43"/>
      <c r="D176" s="43"/>
      <c r="E176" s="43"/>
      <c r="F176" s="43"/>
      <c r="G176" s="43"/>
      <c r="H176" s="42"/>
      <c r="I176" s="42"/>
      <c r="J176" s="42"/>
      <c r="K176" s="45"/>
      <c r="L176" s="45"/>
      <c r="M176" s="45"/>
      <c r="N176" s="45"/>
      <c r="O176" s="45"/>
    </row>
    <row r="177" spans="1:15" s="8" customFormat="1" x14ac:dyDescent="0.3">
      <c r="A177" s="46"/>
      <c r="B177" s="42"/>
      <c r="C177" s="47"/>
      <c r="D177" s="48"/>
      <c r="E177" s="49"/>
      <c r="F177" s="49"/>
      <c r="G177" s="49"/>
      <c r="H177" s="42"/>
      <c r="I177" s="42"/>
      <c r="J177" s="42"/>
      <c r="K177" s="50"/>
      <c r="L177" s="50"/>
      <c r="M177" s="50"/>
      <c r="N177" s="50"/>
      <c r="O177" s="50"/>
    </row>
    <row r="178" spans="1:15" s="8" customFormat="1" x14ac:dyDescent="0.3">
      <c r="A178" s="46"/>
      <c r="B178" s="42"/>
      <c r="C178" s="47"/>
      <c r="D178" s="48"/>
      <c r="E178" s="49"/>
      <c r="F178" s="49"/>
      <c r="G178" s="49"/>
      <c r="H178" s="42"/>
      <c r="I178" s="42"/>
      <c r="J178" s="42"/>
      <c r="K178" s="50"/>
      <c r="L178" s="50"/>
      <c r="M178" s="50"/>
      <c r="N178" s="50"/>
      <c r="O178" s="50"/>
    </row>
    <row r="179" spans="1:15" s="8" customFormat="1" x14ac:dyDescent="0.3">
      <c r="A179" s="46"/>
      <c r="B179" s="42"/>
      <c r="C179" s="47"/>
      <c r="D179" s="48"/>
      <c r="E179" s="49"/>
      <c r="F179" s="49"/>
      <c r="G179" s="49"/>
      <c r="H179" s="42"/>
      <c r="I179" s="42"/>
      <c r="J179" s="42"/>
      <c r="K179" s="50"/>
      <c r="L179" s="50"/>
      <c r="M179" s="50"/>
      <c r="N179" s="50"/>
      <c r="O179" s="50"/>
    </row>
    <row r="180" spans="1:15" s="8" customFormat="1" x14ac:dyDescent="0.3">
      <c r="A180" s="46"/>
      <c r="B180" s="42"/>
      <c r="C180" s="47"/>
      <c r="D180" s="48"/>
      <c r="E180" s="49"/>
      <c r="F180" s="49"/>
      <c r="G180" s="49"/>
      <c r="H180" s="42"/>
      <c r="I180" s="42"/>
      <c r="J180" s="42"/>
      <c r="K180" s="50"/>
      <c r="L180" s="50"/>
      <c r="M180" s="50"/>
      <c r="N180" s="50"/>
      <c r="O180" s="50"/>
    </row>
    <row r="181" spans="1:15" s="8" customFormat="1" x14ac:dyDescent="0.3">
      <c r="A181" s="41"/>
      <c r="B181" s="51"/>
      <c r="H181" s="51"/>
      <c r="I181" s="51"/>
      <c r="J181" s="51"/>
    </row>
    <row r="182" spans="1:15" s="8" customFormat="1" x14ac:dyDescent="0.3">
      <c r="A182" s="41"/>
      <c r="B182" s="51"/>
      <c r="H182" s="51"/>
      <c r="I182" s="51"/>
      <c r="J182" s="51"/>
    </row>
    <row r="183" spans="1:15" s="8" customFormat="1" x14ac:dyDescent="0.3">
      <c r="A183" s="41"/>
      <c r="B183" s="51"/>
      <c r="H183" s="51"/>
      <c r="I183" s="51"/>
      <c r="J183" s="51"/>
    </row>
    <row r="184" spans="1:15" s="8" customFormat="1" x14ac:dyDescent="0.3">
      <c r="A184" s="41"/>
      <c r="B184" s="51"/>
      <c r="H184" s="51"/>
      <c r="I184" s="51"/>
      <c r="J184" s="51"/>
    </row>
    <row r="185" spans="1:15" s="8" customFormat="1" x14ac:dyDescent="0.3">
      <c r="A185" s="41"/>
      <c r="B185" s="51"/>
      <c r="H185" s="51"/>
      <c r="I185" s="51"/>
      <c r="J185" s="51"/>
    </row>
    <row r="186" spans="1:15" s="8" customFormat="1" x14ac:dyDescent="0.3">
      <c r="A186" s="41"/>
      <c r="B186" s="51"/>
      <c r="H186" s="51"/>
      <c r="I186" s="51"/>
      <c r="J186" s="51"/>
    </row>
    <row r="187" spans="1:15" s="8" customFormat="1" x14ac:dyDescent="0.3">
      <c r="A187" s="41"/>
      <c r="B187" s="51"/>
      <c r="H187" s="51"/>
      <c r="I187" s="51"/>
      <c r="J187" s="51"/>
    </row>
    <row r="188" spans="1:15" s="8" customFormat="1" x14ac:dyDescent="0.3">
      <c r="A188" s="41"/>
      <c r="B188" s="51"/>
      <c r="H188" s="51"/>
      <c r="I188" s="51"/>
      <c r="J188" s="51"/>
    </row>
    <row r="189" spans="1:15" s="8" customFormat="1" x14ac:dyDescent="0.3">
      <c r="A189" s="41"/>
      <c r="B189" s="51"/>
      <c r="H189" s="51"/>
      <c r="I189" s="51"/>
      <c r="J189" s="51"/>
    </row>
    <row r="190" spans="1:15" s="8" customFormat="1" x14ac:dyDescent="0.3">
      <c r="A190" s="41"/>
      <c r="B190" s="51"/>
      <c r="H190" s="51"/>
      <c r="I190" s="51"/>
      <c r="J190" s="51"/>
    </row>
    <row r="191" spans="1:15" s="8" customFormat="1" x14ac:dyDescent="0.3">
      <c r="A191" s="41"/>
      <c r="B191" s="51"/>
      <c r="H191" s="51"/>
      <c r="I191" s="51"/>
      <c r="J191" s="51"/>
    </row>
    <row r="192" spans="1:15" s="8" customFormat="1" x14ac:dyDescent="0.3">
      <c r="A192" s="41"/>
      <c r="B192" s="51"/>
      <c r="H192" s="51"/>
      <c r="I192" s="51"/>
      <c r="J192" s="51"/>
    </row>
    <row r="193" spans="1:10" s="8" customFormat="1" x14ac:dyDescent="0.3">
      <c r="A193" s="41"/>
      <c r="B193" s="51"/>
      <c r="H193" s="51"/>
      <c r="I193" s="51"/>
      <c r="J193" s="51"/>
    </row>
    <row r="194" spans="1:10" s="8" customFormat="1" x14ac:dyDescent="0.3">
      <c r="A194" s="41"/>
      <c r="B194" s="51"/>
      <c r="H194" s="51"/>
      <c r="I194" s="51"/>
      <c r="J194" s="51"/>
    </row>
    <row r="195" spans="1:10" s="8" customFormat="1" x14ac:dyDescent="0.3">
      <c r="A195" s="41"/>
      <c r="B195" s="51"/>
      <c r="H195" s="51"/>
      <c r="I195" s="51"/>
      <c r="J195" s="51"/>
    </row>
    <row r="196" spans="1:10" s="8" customFormat="1" x14ac:dyDescent="0.3">
      <c r="A196" s="41"/>
      <c r="B196" s="51"/>
      <c r="H196" s="51"/>
      <c r="I196" s="51"/>
      <c r="J196" s="51"/>
    </row>
    <row r="197" spans="1:10" s="8" customFormat="1" x14ac:dyDescent="0.3">
      <c r="A197" s="41"/>
      <c r="B197" s="51"/>
      <c r="H197" s="51"/>
      <c r="I197" s="51"/>
      <c r="J197" s="51"/>
    </row>
    <row r="198" spans="1:10" s="8" customFormat="1" x14ac:dyDescent="0.3">
      <c r="A198" s="41"/>
      <c r="B198" s="51"/>
      <c r="H198" s="51"/>
      <c r="I198" s="51"/>
      <c r="J198" s="51"/>
    </row>
    <row r="199" spans="1:10" s="8" customFormat="1" x14ac:dyDescent="0.3">
      <c r="A199" s="41"/>
      <c r="B199" s="51"/>
      <c r="H199" s="51"/>
      <c r="I199" s="51"/>
      <c r="J199" s="51"/>
    </row>
    <row r="200" spans="1:10" s="8" customFormat="1" x14ac:dyDescent="0.3">
      <c r="A200" s="41"/>
      <c r="B200" s="51"/>
      <c r="H200" s="51"/>
      <c r="I200" s="51"/>
      <c r="J200" s="51"/>
    </row>
    <row r="201" spans="1:10" s="8" customFormat="1" x14ac:dyDescent="0.3">
      <c r="A201" s="41"/>
      <c r="B201" s="51"/>
      <c r="H201" s="51"/>
      <c r="I201" s="51"/>
      <c r="J201" s="51"/>
    </row>
  </sheetData>
  <sheetProtection algorithmName="SHA-512" hashValue="El2B1Rhepxlwowdll+AUB2d9ShrO78QqeFuYlj+3B7LBIPl5PSNhG9Ovs/iQHb/NIlH5tncviWMJdcD88Mouyw==" saltValue="xRfERKJGSpDRmXuJCo37RQ==" spinCount="100000" sheet="1" objects="1" scenarios="1"/>
  <dataConsolidate/>
  <mergeCells count="35">
    <mergeCell ref="B1:O1"/>
    <mergeCell ref="E6:H6"/>
    <mergeCell ref="F10:H10"/>
    <mergeCell ref="B3:O3"/>
    <mergeCell ref="F9:H9"/>
    <mergeCell ref="F7:H7"/>
    <mergeCell ref="K9:M9"/>
    <mergeCell ref="I8:J8"/>
    <mergeCell ref="I9:J9"/>
    <mergeCell ref="I10:J10"/>
    <mergeCell ref="K14:O14"/>
    <mergeCell ref="F11:H11"/>
    <mergeCell ref="B14:B15"/>
    <mergeCell ref="D14:D15"/>
    <mergeCell ref="E14:E15"/>
    <mergeCell ref="F14:F15"/>
    <mergeCell ref="G14:G15"/>
    <mergeCell ref="C14:C15"/>
    <mergeCell ref="K12:M12"/>
    <mergeCell ref="P14:R14"/>
    <mergeCell ref="A96:B96"/>
    <mergeCell ref="A97:O100"/>
    <mergeCell ref="K6:M6"/>
    <mergeCell ref="K11:M11"/>
    <mergeCell ref="F12:H12"/>
    <mergeCell ref="J14:J15"/>
    <mergeCell ref="A14:A15"/>
    <mergeCell ref="K7:M7"/>
    <mergeCell ref="K8:M8"/>
    <mergeCell ref="K10:M10"/>
    <mergeCell ref="F8:H8"/>
    <mergeCell ref="I11:J11"/>
    <mergeCell ref="I12:J12"/>
    <mergeCell ref="I6:J6"/>
    <mergeCell ref="I7:J7"/>
  </mergeCells>
  <dataValidations count="7">
    <dataValidation type="whole" allowBlank="1" showInputMessage="1" showErrorMessage="1" sqref="G28 G34 G40 G46 G52 G58 G64 G70 G76 G82 G88 G22 E94:G96 E101:G180" xr:uid="{00000000-0002-0000-0100-000000000000}">
      <formula1>1</formula1>
      <formula2>10000</formula2>
    </dataValidation>
    <dataValidation type="whole" allowBlank="1" showInputMessage="1" showErrorMessage="1" sqref="K22:O22 K28:O28 K34:O34 K40:O40 K46:O46 K52:O52 K58:O58 K64:O64 K70:O70 K76:O76 K82:O82 K94:O96 K101:O180" xr:uid="{00000000-0002-0000-0100-000002000000}">
      <formula1>0</formula1>
      <formula2>10000</formula2>
    </dataValidation>
    <dataValidation type="decimal" allowBlank="1" showInputMessage="1" showErrorMessage="1" error="Voer alleen de getallen in. Bijvoorbeeld 50 kg is 50" sqref="K71:O75 K17:O21 K35:O39 K23:O27 K29:O33 K83:O93 K41:O45 K47:O51 K53:O57 K59:O63 K65:O69 K77:O81" xr:uid="{00000000-0002-0000-0100-000004000000}">
      <formula1>0</formula1>
      <formula2>10000</formula2>
    </dataValidation>
    <dataValidation type="whole" allowBlank="1" showInputMessage="1" showErrorMessage="1" error="Voer alleen het getal in. Bijvoorbeeld 101 mm is101" sqref="G89:G93 G17:G21 G35:G39 G23:G27 G29:G33 G41:G45 G47:G51 G53:G57 G59:G63 G65:G69 G71:G75 G77:G81 G83:G87" xr:uid="{00000000-0002-0000-0100-000005000000}">
      <formula1>1</formula1>
      <formula2>10000</formula2>
    </dataValidation>
    <dataValidation type="whole" allowBlank="1" showInputMessage="1" showErrorMessage="1" sqref="E17:E93" xr:uid="{00000000-0002-0000-0100-000006000000}">
      <formula1>100</formula1>
      <formula2>20000</formula2>
    </dataValidation>
    <dataValidation type="decimal" allowBlank="1" showInputMessage="1" showErrorMessage="1" sqref="F17:F93" xr:uid="{00000000-0002-0000-0100-000007000000}">
      <formula1>0</formula1>
      <formula2>6</formula2>
    </dataValidation>
    <dataValidation type="decimal" allowBlank="1" showInputMessage="1" showErrorMessage="1" sqref="J17:J94" xr:uid="{061B28CB-E50F-4F66-AFA2-808B7B790772}">
      <formula1>1</formula1>
      <formula2>120</formula2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verticalDpi="1200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9000000}">
          <x14:formula1>
            <xm:f>gegevens!$A$1:$A$2</xm:f>
          </x14:formula1>
          <xm:sqref>D89:D93 D17:D21 D35:D39 D23:D27 D29:D33 D41:D45 D47:D51 D53:D57 D59:D63 D65:D69 D71:D75 D77:D81 D83:D87 D177:D180 D107:D110 D114:D117 D121:D124 D128:D131 D135:D138 D142:D145 D149:D152 D156:D159 D163:D166 D170:D173 D101:D103 D95:D96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586E-3DDE-4549-ACA1-545C8395C398}">
  <dimension ref="A1:AK351"/>
  <sheetViews>
    <sheetView topLeftCell="S1" workbookViewId="0">
      <selection activeCell="AK1" sqref="AK1:AK1048576"/>
    </sheetView>
  </sheetViews>
  <sheetFormatPr defaultRowHeight="14.4" x14ac:dyDescent="0.3"/>
  <cols>
    <col min="33" max="33" width="11" bestFit="1" customWidth="1"/>
    <col min="35" max="35" width="9.33203125" style="135"/>
  </cols>
  <sheetData>
    <row r="1" spans="1:37" x14ac:dyDescent="0.3">
      <c r="A1" s="11" t="s">
        <v>26</v>
      </c>
      <c r="B1" s="11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34</v>
      </c>
      <c r="J1" s="11" t="s">
        <v>35</v>
      </c>
      <c r="K1" s="11" t="s">
        <v>94</v>
      </c>
      <c r="L1" s="11" t="s">
        <v>95</v>
      </c>
      <c r="M1" s="11" t="s">
        <v>36</v>
      </c>
      <c r="N1" s="11" t="s">
        <v>37</v>
      </c>
      <c r="O1" s="11" t="s">
        <v>38</v>
      </c>
      <c r="P1" s="11" t="s">
        <v>39</v>
      </c>
      <c r="Q1" s="11" t="s">
        <v>40</v>
      </c>
      <c r="R1" s="11" t="s">
        <v>41</v>
      </c>
      <c r="S1" s="11" t="s">
        <v>42</v>
      </c>
      <c r="T1" s="11" t="s">
        <v>43</v>
      </c>
      <c r="U1" s="11" t="s">
        <v>44</v>
      </c>
      <c r="V1" s="11" t="s">
        <v>45</v>
      </c>
      <c r="W1" s="11" t="s">
        <v>46</v>
      </c>
      <c r="X1" s="11" t="s">
        <v>47</v>
      </c>
      <c r="Y1" s="11" t="s">
        <v>48</v>
      </c>
      <c r="Z1" s="11" t="s">
        <v>49</v>
      </c>
      <c r="AA1" s="11" t="s">
        <v>50</v>
      </c>
      <c r="AB1" s="110" t="s">
        <v>51</v>
      </c>
      <c r="AC1" s="11" t="s">
        <v>52</v>
      </c>
      <c r="AD1" s="11" t="s">
        <v>53</v>
      </c>
      <c r="AE1" s="11" t="s">
        <v>54</v>
      </c>
      <c r="AF1" s="11" t="s">
        <v>55</v>
      </c>
      <c r="AG1" t="s">
        <v>56</v>
      </c>
      <c r="AH1" t="s">
        <v>57</v>
      </c>
      <c r="AI1" t="s">
        <v>58</v>
      </c>
      <c r="AK1" s="11" t="s">
        <v>116</v>
      </c>
    </row>
    <row r="2" spans="1:37" x14ac:dyDescent="0.3">
      <c r="A2" s="13" t="str">
        <f>IF('Logboek staande netten'!$F$7="","",'Logboek staande netten'!$F$7)</f>
        <v/>
      </c>
      <c r="B2" s="14"/>
      <c r="C2" s="13" t="str">
        <f>IF('Logboek staande netten'!$F$8="","",'Logboek staande netten'!$F$8)</f>
        <v/>
      </c>
      <c r="D2" s="14"/>
      <c r="E2" s="13" t="str">
        <f>IF('Logboek staande netten'!$F$9="","",'Logboek staande netten'!$F$9)</f>
        <v/>
      </c>
      <c r="F2" s="14"/>
      <c r="G2" s="13" t="str">
        <f>IF('Logboek staande netten'!$F$10="","",'Logboek staande netten'!$F$10)</f>
        <v/>
      </c>
      <c r="H2" s="14"/>
      <c r="I2" s="13" t="str">
        <f>IF('Logboek staande netten'!$F$11="","",'Logboek staande netten'!$F$11)</f>
        <v/>
      </c>
      <c r="J2" s="14"/>
      <c r="K2" s="13" t="str">
        <f>IF('Logboek staande netten'!$F$12="","",'Logboek staande netten'!$F$12)</f>
        <v/>
      </c>
      <c r="L2" s="14"/>
      <c r="M2" s="15" t="s">
        <v>59</v>
      </c>
      <c r="N2" s="13" t="str">
        <f>IF('Logboek staande netten'!B17="","",DAY('Logboek staande netten'!B17))</f>
        <v/>
      </c>
      <c r="O2" s="13" t="str">
        <f>IF('Logboek staande netten'!B17="","",MONTH('Logboek staande netten'!B17))</f>
        <v/>
      </c>
      <c r="P2" s="13" t="str">
        <f>IF('Logboek staande netten'!B17="","",YEAR('Logboek staande netten'!B17))</f>
        <v/>
      </c>
      <c r="Q2" s="13" t="str">
        <f>IF('Logboek staande netten'!D17="","",'Logboek staande netten'!D17)</f>
        <v/>
      </c>
      <c r="R2" s="17"/>
      <c r="S2" s="17"/>
      <c r="T2" s="17"/>
      <c r="U2" s="14" t="str">
        <f>IF('Logboek staande netten'!E17="","",'Logboek staande netten'!E17)</f>
        <v/>
      </c>
      <c r="V2" s="14" t="str">
        <f>IF('Logboek staande netten'!F17="","",'Logboek staande netten'!F17)</f>
        <v/>
      </c>
      <c r="W2" s="17"/>
      <c r="X2" s="14" t="str">
        <f>IF('Logboek staande netten'!G17="","",'Logboek staande netten'!G17)</f>
        <v/>
      </c>
      <c r="Y2" s="13">
        <f>IF('Logboek staande netten'!H17="","",DAY('Logboek staande netten'!H17))</f>
        <v>1</v>
      </c>
      <c r="Z2" s="13">
        <f>IF('Logboek staande netten'!H17="","",MONTH('Logboek staande netten'!H17))</f>
        <v>4</v>
      </c>
      <c r="AA2" s="13">
        <f>IF('Logboek staande netten'!H17="","",YEAR('Logboek staande netten'!H17))</f>
        <v>2024</v>
      </c>
      <c r="AB2" s="16" t="e">
        <f>IF('Logboek staande netten'!#REF!="","",('Logboek staande netten'!#REF!))</f>
        <v>#REF!</v>
      </c>
      <c r="AC2" s="13" t="str">
        <f>IF('Logboek staande netten'!I17="","",DAY('Logboek staande netten'!I17))</f>
        <v/>
      </c>
      <c r="AD2" s="13" t="str">
        <f>IF('Logboek staande netten'!I17="","",MONTH('Logboek staande netten'!I17))</f>
        <v/>
      </c>
      <c r="AE2" s="13" t="str">
        <f>IF('Logboek staande netten'!I17="","",YEAR('Logboek staande netten'!I17))</f>
        <v/>
      </c>
      <c r="AF2" s="16" t="e">
        <f>IF('Logboek staande netten'!#REF!="","",('Logboek staande netten'!#REF!))</f>
        <v>#REF!</v>
      </c>
      <c r="AG2" t="s">
        <v>60</v>
      </c>
      <c r="AH2" t="str">
        <f>IF('Logboek staande netten'!K17="","",'Logboek staande netten'!K17)</f>
        <v/>
      </c>
      <c r="AI2" s="14" t="str">
        <f>IF(AG2="","",VLOOKUP(AG2,[1]codes!$F$2:$G$7,2,FALSE))</f>
        <v>fpp</v>
      </c>
      <c r="AK2" s="13">
        <f>'Logboek staande netten'!J17</f>
        <v>0</v>
      </c>
    </row>
    <row r="3" spans="1:37" x14ac:dyDescent="0.3">
      <c r="A3" s="13" t="str">
        <f>IF('Logboek staande netten'!$F$7="","",'Logboek staande netten'!$F$7)</f>
        <v/>
      </c>
      <c r="B3" s="14"/>
      <c r="C3" s="13" t="str">
        <f>IF('Logboek staande netten'!$F$8="","",'Logboek staande netten'!$F$8)</f>
        <v/>
      </c>
      <c r="D3" s="14"/>
      <c r="E3" s="13" t="str">
        <f>IF('Logboek staande netten'!$F$9="","",'Logboek staande netten'!$F$9)</f>
        <v/>
      </c>
      <c r="F3" s="14"/>
      <c r="G3" s="13" t="str">
        <f>IF('Logboek staande netten'!$F$10="","",'Logboek staande netten'!$F$10)</f>
        <v/>
      </c>
      <c r="H3" s="14"/>
      <c r="I3" s="13" t="str">
        <f>IF('Logboek staande netten'!$F$11="","",'Logboek staande netten'!$F$11)</f>
        <v/>
      </c>
      <c r="J3" s="14"/>
      <c r="K3" s="13" t="str">
        <f>IF('Logboek staande netten'!$F$12="","",'Logboek staande netten'!$F$12)</f>
        <v/>
      </c>
      <c r="L3" s="14"/>
      <c r="M3" s="15" t="s">
        <v>59</v>
      </c>
      <c r="N3" s="14" t="str">
        <f t="shared" ref="N3:Q6" si="0">IF(N2="","",N2)</f>
        <v/>
      </c>
      <c r="O3" s="14" t="str">
        <f t="shared" si="0"/>
        <v/>
      </c>
      <c r="P3" s="14" t="str">
        <f t="shared" si="0"/>
        <v/>
      </c>
      <c r="Q3" s="14" t="str">
        <f t="shared" si="0"/>
        <v/>
      </c>
      <c r="R3" s="17"/>
      <c r="S3" s="17"/>
      <c r="T3" s="17"/>
      <c r="U3" s="14" t="str">
        <f t="shared" ref="U3:V6" si="1">IF(U2="","",U2)</f>
        <v/>
      </c>
      <c r="V3" s="14" t="str">
        <f t="shared" si="1"/>
        <v/>
      </c>
      <c r="W3" s="17"/>
      <c r="X3" s="14" t="str">
        <f t="shared" ref="X3:AF6" si="2">IF(X2="","",X2)</f>
        <v/>
      </c>
      <c r="Y3" s="14">
        <f t="shared" si="2"/>
        <v>1</v>
      </c>
      <c r="Z3" s="14">
        <f t="shared" si="2"/>
        <v>4</v>
      </c>
      <c r="AA3" s="14">
        <f t="shared" si="2"/>
        <v>2024</v>
      </c>
      <c r="AB3" s="16" t="e">
        <f t="shared" si="2"/>
        <v>#REF!</v>
      </c>
      <c r="AC3" s="14" t="str">
        <f t="shared" si="2"/>
        <v/>
      </c>
      <c r="AD3" s="14" t="str">
        <f t="shared" si="2"/>
        <v/>
      </c>
      <c r="AE3" s="14" t="str">
        <f t="shared" si="2"/>
        <v/>
      </c>
      <c r="AF3" s="16" t="e">
        <f t="shared" si="2"/>
        <v>#REF!</v>
      </c>
      <c r="AG3" t="s">
        <v>61</v>
      </c>
      <c r="AH3" t="str">
        <f>IF('Logboek staande netten'!L17="","",'Logboek staande netten'!L17)</f>
        <v/>
      </c>
      <c r="AI3" s="14" t="str">
        <f>IF(AG3="","",VLOOKUP(AG3,[1]codes!$F$2:$G$7,2,FALSE))</f>
        <v>fde</v>
      </c>
      <c r="AK3" s="14">
        <f>IF(AK2="","",AK2)</f>
        <v>0</v>
      </c>
    </row>
    <row r="4" spans="1:37" x14ac:dyDescent="0.3">
      <c r="A4" s="13" t="str">
        <f>IF('Logboek staande netten'!$F$7="","",'Logboek staande netten'!$F$7)</f>
        <v/>
      </c>
      <c r="B4" s="14"/>
      <c r="C4" s="13" t="str">
        <f>IF('Logboek staande netten'!$F$8="","",'Logboek staande netten'!$F$8)</f>
        <v/>
      </c>
      <c r="D4" s="14"/>
      <c r="E4" s="13" t="str">
        <f>IF('Logboek staande netten'!$F$9="","",'Logboek staande netten'!$F$9)</f>
        <v/>
      </c>
      <c r="F4" s="14"/>
      <c r="G4" s="13" t="str">
        <f>IF('Logboek staande netten'!$F$10="","",'Logboek staande netten'!$F$10)</f>
        <v/>
      </c>
      <c r="H4" s="14"/>
      <c r="I4" s="13" t="str">
        <f>IF('Logboek staande netten'!$F$11="","",'Logboek staande netten'!$F$11)</f>
        <v/>
      </c>
      <c r="J4" s="14"/>
      <c r="K4" s="13" t="str">
        <f>IF('Logboek staande netten'!$F$12="","",'Logboek staande netten'!$F$12)</f>
        <v/>
      </c>
      <c r="L4" s="14"/>
      <c r="M4" s="15" t="s">
        <v>59</v>
      </c>
      <c r="N4" s="14" t="str">
        <f t="shared" si="0"/>
        <v/>
      </c>
      <c r="O4" s="14" t="str">
        <f t="shared" si="0"/>
        <v/>
      </c>
      <c r="P4" s="14" t="str">
        <f t="shared" si="0"/>
        <v/>
      </c>
      <c r="Q4" s="14" t="str">
        <f t="shared" si="0"/>
        <v/>
      </c>
      <c r="R4" s="17"/>
      <c r="S4" s="17"/>
      <c r="T4" s="17"/>
      <c r="U4" s="14" t="str">
        <f t="shared" si="1"/>
        <v/>
      </c>
      <c r="V4" s="14" t="str">
        <f t="shared" si="1"/>
        <v/>
      </c>
      <c r="W4" s="17"/>
      <c r="X4" s="14" t="str">
        <f t="shared" si="2"/>
        <v/>
      </c>
      <c r="Y4" s="14">
        <f t="shared" si="2"/>
        <v>1</v>
      </c>
      <c r="Z4" s="14">
        <f t="shared" si="2"/>
        <v>4</v>
      </c>
      <c r="AA4" s="14">
        <f t="shared" si="2"/>
        <v>2024</v>
      </c>
      <c r="AB4" s="16" t="e">
        <f t="shared" si="2"/>
        <v>#REF!</v>
      </c>
      <c r="AC4" s="14" t="str">
        <f t="shared" si="2"/>
        <v/>
      </c>
      <c r="AD4" s="14" t="str">
        <f t="shared" si="2"/>
        <v/>
      </c>
      <c r="AE4" s="14" t="str">
        <f t="shared" si="2"/>
        <v/>
      </c>
      <c r="AF4" s="16" t="e">
        <f t="shared" si="2"/>
        <v>#REF!</v>
      </c>
      <c r="AG4" t="s">
        <v>62</v>
      </c>
      <c r="AH4" t="str">
        <f>IF('Logboek staande netten'!M17="","",'Logboek staande netten'!M17)</f>
        <v/>
      </c>
      <c r="AI4" s="14" t="str">
        <f>IF(AG4="","",VLOOKUP(AG4,[1]codes!$F$2:$G$7,2,FALSE))</f>
        <v>fro</v>
      </c>
      <c r="AK4" s="14">
        <f>IF(AK3="","",AK3)</f>
        <v>0</v>
      </c>
    </row>
    <row r="5" spans="1:37" x14ac:dyDescent="0.3">
      <c r="A5" s="13" t="str">
        <f>IF('Logboek staande netten'!$F$7="","",'Logboek staande netten'!$F$7)</f>
        <v/>
      </c>
      <c r="B5" s="14"/>
      <c r="C5" s="13" t="str">
        <f>IF('Logboek staande netten'!$F$8="","",'Logboek staande netten'!$F$8)</f>
        <v/>
      </c>
      <c r="D5" s="14"/>
      <c r="E5" s="13" t="str">
        <f>IF('Logboek staande netten'!$F$9="","",'Logboek staande netten'!$F$9)</f>
        <v/>
      </c>
      <c r="F5" s="14"/>
      <c r="G5" s="13" t="str">
        <f>IF('Logboek staande netten'!$F$10="","",'Logboek staande netten'!$F$10)</f>
        <v/>
      </c>
      <c r="H5" s="14"/>
      <c r="I5" s="13" t="str">
        <f>IF('Logboek staande netten'!$F$11="","",'Logboek staande netten'!$F$11)</f>
        <v/>
      </c>
      <c r="J5" s="14"/>
      <c r="K5" s="13" t="str">
        <f>IF('Logboek staande netten'!$F$12="","",'Logboek staande netten'!$F$12)</f>
        <v/>
      </c>
      <c r="L5" s="14"/>
      <c r="M5" s="15" t="s">
        <v>59</v>
      </c>
      <c r="N5" s="14" t="str">
        <f t="shared" si="0"/>
        <v/>
      </c>
      <c r="O5" s="14" t="str">
        <f t="shared" si="0"/>
        <v/>
      </c>
      <c r="P5" s="14" t="str">
        <f t="shared" si="0"/>
        <v/>
      </c>
      <c r="Q5" s="14" t="str">
        <f t="shared" si="0"/>
        <v/>
      </c>
      <c r="R5" s="17"/>
      <c r="S5" s="17"/>
      <c r="T5" s="17"/>
      <c r="U5" s="14" t="str">
        <f t="shared" si="1"/>
        <v/>
      </c>
      <c r="V5" s="14" t="str">
        <f t="shared" si="1"/>
        <v/>
      </c>
      <c r="W5" s="17"/>
      <c r="X5" s="14" t="str">
        <f t="shared" si="2"/>
        <v/>
      </c>
      <c r="Y5" s="14">
        <f t="shared" si="2"/>
        <v>1</v>
      </c>
      <c r="Z5" s="14">
        <f t="shared" si="2"/>
        <v>4</v>
      </c>
      <c r="AA5" s="14">
        <f t="shared" si="2"/>
        <v>2024</v>
      </c>
      <c r="AB5" s="16" t="e">
        <f t="shared" si="2"/>
        <v>#REF!</v>
      </c>
      <c r="AC5" s="14" t="str">
        <f t="shared" si="2"/>
        <v/>
      </c>
      <c r="AD5" s="14" t="str">
        <f t="shared" si="2"/>
        <v/>
      </c>
      <c r="AE5" s="14" t="str">
        <f t="shared" si="2"/>
        <v/>
      </c>
      <c r="AF5" s="16" t="e">
        <f t="shared" si="2"/>
        <v>#REF!</v>
      </c>
      <c r="AG5" t="s">
        <v>8</v>
      </c>
      <c r="AH5" t="str">
        <f>IF('Logboek staande netten'!N17="","",'Logboek staande netten'!N17)</f>
        <v/>
      </c>
      <c r="AI5" s="14" t="str">
        <f>IF(AG5="","",VLOOKUP(AG5,[1]codes!$F$2:$G$7,2,FALSE))</f>
        <v>fbm</v>
      </c>
      <c r="AK5" s="14">
        <f>IF(AK4="","",AK4)</f>
        <v>0</v>
      </c>
    </row>
    <row r="6" spans="1:37" x14ac:dyDescent="0.3">
      <c r="A6" s="13" t="str">
        <f>IF('Logboek staande netten'!$F$7="","",'Logboek staande netten'!$F$7)</f>
        <v/>
      </c>
      <c r="B6" s="14"/>
      <c r="C6" s="13" t="str">
        <f>IF('Logboek staande netten'!$F$8="","",'Logboek staande netten'!$F$8)</f>
        <v/>
      </c>
      <c r="D6" s="14"/>
      <c r="E6" s="13" t="str">
        <f>IF('Logboek staande netten'!$F$9="","",'Logboek staande netten'!$F$9)</f>
        <v/>
      </c>
      <c r="F6" s="14"/>
      <c r="G6" s="13" t="str">
        <f>IF('Logboek staande netten'!$F$10="","",'Logboek staande netten'!$F$10)</f>
        <v/>
      </c>
      <c r="H6" s="14"/>
      <c r="I6" s="13" t="str">
        <f>IF('Logboek staande netten'!$F$11="","",'Logboek staande netten'!$F$11)</f>
        <v/>
      </c>
      <c r="J6" s="14"/>
      <c r="K6" s="13" t="str">
        <f>IF('Logboek staande netten'!$F$12="","",'Logboek staande netten'!$F$12)</f>
        <v/>
      </c>
      <c r="L6" s="14"/>
      <c r="M6" s="15" t="s">
        <v>59</v>
      </c>
      <c r="N6" s="14" t="str">
        <f t="shared" si="0"/>
        <v/>
      </c>
      <c r="O6" s="14" t="str">
        <f t="shared" si="0"/>
        <v/>
      </c>
      <c r="P6" s="14" t="str">
        <f t="shared" si="0"/>
        <v/>
      </c>
      <c r="Q6" s="14" t="str">
        <f t="shared" si="0"/>
        <v/>
      </c>
      <c r="R6" s="17"/>
      <c r="S6" s="17"/>
      <c r="T6" s="17"/>
      <c r="U6" s="14" t="str">
        <f t="shared" si="1"/>
        <v/>
      </c>
      <c r="V6" s="14" t="str">
        <f t="shared" si="1"/>
        <v/>
      </c>
      <c r="W6" s="17"/>
      <c r="X6" s="14" t="str">
        <f t="shared" si="2"/>
        <v/>
      </c>
      <c r="Y6" s="14">
        <f t="shared" si="2"/>
        <v>1</v>
      </c>
      <c r="Z6" s="14">
        <f t="shared" si="2"/>
        <v>4</v>
      </c>
      <c r="AA6" s="14">
        <f t="shared" si="2"/>
        <v>2024</v>
      </c>
      <c r="AB6" s="16" t="e">
        <f t="shared" si="2"/>
        <v>#REF!</v>
      </c>
      <c r="AC6" s="14" t="str">
        <f t="shared" si="2"/>
        <v/>
      </c>
      <c r="AD6" s="14" t="str">
        <f t="shared" si="2"/>
        <v/>
      </c>
      <c r="AE6" s="14" t="str">
        <f t="shared" si="2"/>
        <v/>
      </c>
      <c r="AF6" s="16" t="e">
        <f t="shared" si="2"/>
        <v>#REF!</v>
      </c>
      <c r="AG6" t="s">
        <v>9</v>
      </c>
      <c r="AH6" t="str">
        <f>IF('Logboek staande netten'!O17="","",'Logboek staande netten'!O17)</f>
        <v/>
      </c>
      <c r="AI6" s="14" t="str">
        <f>IF(AG6="","",VLOOKUP(AG6,[1]codes!$F$2:$G$7,2,FALSE))</f>
        <v>fle</v>
      </c>
      <c r="AK6" s="14">
        <f>IF(AK5="","",AK5)</f>
        <v>0</v>
      </c>
    </row>
    <row r="7" spans="1:37" x14ac:dyDescent="0.3">
      <c r="A7" s="13" t="str">
        <f>IF('Logboek staande netten'!$F$7="","",'Logboek staande netten'!$F$7)</f>
        <v/>
      </c>
      <c r="B7" s="14"/>
      <c r="C7" s="13" t="str">
        <f>IF('Logboek staande netten'!$F$8="","",'Logboek staande netten'!$F$8)</f>
        <v/>
      </c>
      <c r="D7" s="14"/>
      <c r="E7" s="13" t="str">
        <f>IF('Logboek staande netten'!$F$9="","",'Logboek staande netten'!$F$9)</f>
        <v/>
      </c>
      <c r="F7" s="14"/>
      <c r="G7" s="13" t="str">
        <f>IF('Logboek staande netten'!$F$10="","",'Logboek staande netten'!$F$10)</f>
        <v/>
      </c>
      <c r="H7" s="14"/>
      <c r="I7" s="13" t="str">
        <f>IF('Logboek staande netten'!$F$11="","",'Logboek staande netten'!$F$11)</f>
        <v/>
      </c>
      <c r="J7" s="14"/>
      <c r="K7" s="13" t="str">
        <f>IF('Logboek staande netten'!$F$12="","",'Logboek staande netten'!$F$12)</f>
        <v/>
      </c>
      <c r="L7" s="14"/>
      <c r="M7" s="15" t="s">
        <v>59</v>
      </c>
      <c r="N7" s="13" t="str">
        <f>IF('Logboek staande netten'!B18="","",DAY('Logboek staande netten'!B18))</f>
        <v/>
      </c>
      <c r="O7" s="13" t="str">
        <f>IF('Logboek staande netten'!B18="","",MONTH('Logboek staande netten'!B18))</f>
        <v/>
      </c>
      <c r="P7" s="13" t="str">
        <f>IF('Logboek staande netten'!B18="","",YEAR('Logboek staande netten'!B18))</f>
        <v/>
      </c>
      <c r="Q7" s="13" t="str">
        <f>IF('Logboek staande netten'!D18="","",'Logboek staande netten'!D18)</f>
        <v/>
      </c>
      <c r="R7" s="17"/>
      <c r="S7" s="17"/>
      <c r="T7" s="17"/>
      <c r="U7" s="14" t="str">
        <f>IF('Logboek staande netten'!E18="","",'Logboek staande netten'!E18)</f>
        <v/>
      </c>
      <c r="V7" s="14" t="str">
        <f>IF('Logboek staande netten'!F18="","",'Logboek staande netten'!F18)</f>
        <v/>
      </c>
      <c r="W7" s="17"/>
      <c r="X7" s="14" t="str">
        <f>IF('Logboek staande netten'!G18="","",'Logboek staande netten'!G18)</f>
        <v/>
      </c>
      <c r="Y7" s="13">
        <f>IF('Logboek staande netten'!H18="","",DAY('Logboek staande netten'!H18))</f>
        <v>2</v>
      </c>
      <c r="Z7" s="13">
        <f>IF('Logboek staande netten'!H18="","",MONTH('Logboek staande netten'!H18))</f>
        <v>4</v>
      </c>
      <c r="AA7" s="13">
        <f>IF('Logboek staande netten'!H18="","",YEAR('Logboek staande netten'!H18))</f>
        <v>2024</v>
      </c>
      <c r="AB7" s="16" t="e">
        <f>IF('Logboek staande netten'!#REF!="","",('Logboek staande netten'!#REF!))</f>
        <v>#REF!</v>
      </c>
      <c r="AC7" s="13" t="str">
        <f>IF('Logboek staande netten'!I18="","",DAY('Logboek staande netten'!I18))</f>
        <v/>
      </c>
      <c r="AD7" s="13" t="str">
        <f>IF('Logboek staande netten'!I18="","",MONTH('Logboek staande netten'!I18))</f>
        <v/>
      </c>
      <c r="AE7" s="13" t="str">
        <f>IF('Logboek staande netten'!I18="","",YEAR('Logboek staande netten'!I18))</f>
        <v/>
      </c>
      <c r="AF7" s="16" t="e">
        <f>IF('Logboek staande netten'!#REF!="","",('Logboek staande netten'!#REF!))</f>
        <v>#REF!</v>
      </c>
      <c r="AG7" t="s">
        <v>60</v>
      </c>
      <c r="AH7" t="str">
        <f>IF('Logboek staande netten'!K18="","",'Logboek staande netten'!K18)</f>
        <v/>
      </c>
      <c r="AI7" s="14" t="str">
        <f>IF(AG7="","",VLOOKUP(AG7,[1]codes!$F$2:$G$7,2,FALSE))</f>
        <v>fpp</v>
      </c>
      <c r="AK7" s="13">
        <f>'Logboek staande netten'!J18</f>
        <v>0</v>
      </c>
    </row>
    <row r="8" spans="1:37" x14ac:dyDescent="0.3">
      <c r="A8" s="13" t="str">
        <f>IF('Logboek staande netten'!$F$7="","",'Logboek staande netten'!$F$7)</f>
        <v/>
      </c>
      <c r="B8" s="14"/>
      <c r="C8" s="13" t="str">
        <f>IF('Logboek staande netten'!$F$8="","",'Logboek staande netten'!$F$8)</f>
        <v/>
      </c>
      <c r="D8" s="14"/>
      <c r="E8" s="13" t="str">
        <f>IF('Logboek staande netten'!$F$9="","",'Logboek staande netten'!$F$9)</f>
        <v/>
      </c>
      <c r="F8" s="14"/>
      <c r="G8" s="13" t="str">
        <f>IF('Logboek staande netten'!$F$10="","",'Logboek staande netten'!$F$10)</f>
        <v/>
      </c>
      <c r="H8" s="14"/>
      <c r="I8" s="13" t="str">
        <f>IF('Logboek staande netten'!$F$11="","",'Logboek staande netten'!$F$11)</f>
        <v/>
      </c>
      <c r="J8" s="14"/>
      <c r="K8" s="13" t="str">
        <f>IF('Logboek staande netten'!$F$12="","",'Logboek staande netten'!$F$12)</f>
        <v/>
      </c>
      <c r="L8" s="14"/>
      <c r="M8" s="15" t="s">
        <v>59</v>
      </c>
      <c r="N8" s="14" t="str">
        <f t="shared" ref="N8:Q11" si="3">IF(N7="","",N7)</f>
        <v/>
      </c>
      <c r="O8" s="14" t="str">
        <f t="shared" si="3"/>
        <v/>
      </c>
      <c r="P8" s="14" t="str">
        <f t="shared" si="3"/>
        <v/>
      </c>
      <c r="Q8" s="14" t="str">
        <f t="shared" si="3"/>
        <v/>
      </c>
      <c r="R8" s="17"/>
      <c r="S8" s="17"/>
      <c r="T8" s="17"/>
      <c r="U8" s="14" t="str">
        <f t="shared" ref="U8:V11" si="4">IF(U7="","",U7)</f>
        <v/>
      </c>
      <c r="V8" s="14" t="str">
        <f t="shared" si="4"/>
        <v/>
      </c>
      <c r="W8" s="17"/>
      <c r="X8" s="14" t="str">
        <f t="shared" ref="X8:AF11" si="5">IF(X7="","",X7)</f>
        <v/>
      </c>
      <c r="Y8" s="14">
        <f t="shared" si="5"/>
        <v>2</v>
      </c>
      <c r="Z8" s="14">
        <f t="shared" si="5"/>
        <v>4</v>
      </c>
      <c r="AA8" s="14">
        <f t="shared" si="5"/>
        <v>2024</v>
      </c>
      <c r="AB8" s="16" t="e">
        <f t="shared" si="5"/>
        <v>#REF!</v>
      </c>
      <c r="AC8" s="14" t="str">
        <f t="shared" si="5"/>
        <v/>
      </c>
      <c r="AD8" s="14" t="str">
        <f t="shared" si="5"/>
        <v/>
      </c>
      <c r="AE8" s="14" t="str">
        <f t="shared" si="5"/>
        <v/>
      </c>
      <c r="AF8" s="16" t="e">
        <f t="shared" si="5"/>
        <v>#REF!</v>
      </c>
      <c r="AG8" t="s">
        <v>61</v>
      </c>
      <c r="AH8" t="str">
        <f>IF('Logboek staande netten'!L18="","",'Logboek staande netten'!L18)</f>
        <v/>
      </c>
      <c r="AI8" s="14" t="str">
        <f>IF(AG8="","",VLOOKUP(AG8,[1]codes!$F$2:$G$7,2,FALSE))</f>
        <v>fde</v>
      </c>
      <c r="AK8" s="14">
        <f>IF(AK7="","",AK7)</f>
        <v>0</v>
      </c>
    </row>
    <row r="9" spans="1:37" x14ac:dyDescent="0.3">
      <c r="A9" s="13" t="str">
        <f>IF('Logboek staande netten'!$F$7="","",'Logboek staande netten'!$F$7)</f>
        <v/>
      </c>
      <c r="B9" s="14"/>
      <c r="C9" s="13" t="str">
        <f>IF('Logboek staande netten'!$F$8="","",'Logboek staande netten'!$F$8)</f>
        <v/>
      </c>
      <c r="D9" s="14"/>
      <c r="E9" s="13" t="str">
        <f>IF('Logboek staande netten'!$F$9="","",'Logboek staande netten'!$F$9)</f>
        <v/>
      </c>
      <c r="F9" s="14"/>
      <c r="G9" s="13" t="str">
        <f>IF('Logboek staande netten'!$F$10="","",'Logboek staande netten'!$F$10)</f>
        <v/>
      </c>
      <c r="H9" s="14"/>
      <c r="I9" s="13" t="str">
        <f>IF('Logboek staande netten'!$F$11="","",'Logboek staande netten'!$F$11)</f>
        <v/>
      </c>
      <c r="J9" s="14"/>
      <c r="K9" s="13" t="str">
        <f>IF('Logboek staande netten'!$F$12="","",'Logboek staande netten'!$F$12)</f>
        <v/>
      </c>
      <c r="L9" s="14"/>
      <c r="M9" s="15" t="s">
        <v>59</v>
      </c>
      <c r="N9" s="14" t="str">
        <f t="shared" si="3"/>
        <v/>
      </c>
      <c r="O9" s="14" t="str">
        <f t="shared" si="3"/>
        <v/>
      </c>
      <c r="P9" s="14" t="str">
        <f t="shared" si="3"/>
        <v/>
      </c>
      <c r="Q9" s="14" t="str">
        <f t="shared" si="3"/>
        <v/>
      </c>
      <c r="R9" s="17"/>
      <c r="S9" s="17"/>
      <c r="T9" s="17"/>
      <c r="U9" s="14" t="str">
        <f t="shared" si="4"/>
        <v/>
      </c>
      <c r="V9" s="14" t="str">
        <f t="shared" si="4"/>
        <v/>
      </c>
      <c r="W9" s="17"/>
      <c r="X9" s="14" t="str">
        <f t="shared" si="5"/>
        <v/>
      </c>
      <c r="Y9" s="14">
        <f t="shared" si="5"/>
        <v>2</v>
      </c>
      <c r="Z9" s="14">
        <f t="shared" si="5"/>
        <v>4</v>
      </c>
      <c r="AA9" s="14">
        <f t="shared" si="5"/>
        <v>2024</v>
      </c>
      <c r="AB9" s="16" t="e">
        <f t="shared" si="5"/>
        <v>#REF!</v>
      </c>
      <c r="AC9" s="14" t="str">
        <f t="shared" si="5"/>
        <v/>
      </c>
      <c r="AD9" s="14" t="str">
        <f t="shared" si="5"/>
        <v/>
      </c>
      <c r="AE9" s="14" t="str">
        <f t="shared" si="5"/>
        <v/>
      </c>
      <c r="AF9" s="16" t="e">
        <f t="shared" si="5"/>
        <v>#REF!</v>
      </c>
      <c r="AG9" t="s">
        <v>62</v>
      </c>
      <c r="AH9" t="str">
        <f>IF('Logboek staande netten'!M18="","",'Logboek staande netten'!M18)</f>
        <v/>
      </c>
      <c r="AI9" s="14" t="str">
        <f>IF(AG9="","",VLOOKUP(AG9,[1]codes!$F$2:$G$7,2,FALSE))</f>
        <v>fro</v>
      </c>
      <c r="AK9" s="14">
        <f>IF(AK8="","",AK8)</f>
        <v>0</v>
      </c>
    </row>
    <row r="10" spans="1:37" x14ac:dyDescent="0.3">
      <c r="A10" s="13" t="str">
        <f>IF('Logboek staande netten'!$F$7="","",'Logboek staande netten'!$F$7)</f>
        <v/>
      </c>
      <c r="B10" s="14"/>
      <c r="C10" s="13" t="str">
        <f>IF('Logboek staande netten'!$F$8="","",'Logboek staande netten'!$F$8)</f>
        <v/>
      </c>
      <c r="D10" s="14"/>
      <c r="E10" s="13" t="str">
        <f>IF('Logboek staande netten'!$F$9="","",'Logboek staande netten'!$F$9)</f>
        <v/>
      </c>
      <c r="F10" s="14"/>
      <c r="G10" s="13" t="str">
        <f>IF('Logboek staande netten'!$F$10="","",'Logboek staande netten'!$F$10)</f>
        <v/>
      </c>
      <c r="H10" s="14"/>
      <c r="I10" s="13" t="str">
        <f>IF('Logboek staande netten'!$F$11="","",'Logboek staande netten'!$F$11)</f>
        <v/>
      </c>
      <c r="J10" s="14"/>
      <c r="K10" s="13" t="str">
        <f>IF('Logboek staande netten'!$F$12="","",'Logboek staande netten'!$F$12)</f>
        <v/>
      </c>
      <c r="L10" s="14"/>
      <c r="M10" s="15" t="s">
        <v>59</v>
      </c>
      <c r="N10" s="14" t="str">
        <f t="shared" si="3"/>
        <v/>
      </c>
      <c r="O10" s="14" t="str">
        <f t="shared" si="3"/>
        <v/>
      </c>
      <c r="P10" s="14" t="str">
        <f t="shared" si="3"/>
        <v/>
      </c>
      <c r="Q10" s="14" t="str">
        <f t="shared" si="3"/>
        <v/>
      </c>
      <c r="R10" s="17"/>
      <c r="S10" s="17"/>
      <c r="T10" s="17"/>
      <c r="U10" s="14" t="str">
        <f t="shared" si="4"/>
        <v/>
      </c>
      <c r="V10" s="14" t="str">
        <f t="shared" si="4"/>
        <v/>
      </c>
      <c r="W10" s="17"/>
      <c r="X10" s="14" t="str">
        <f t="shared" si="5"/>
        <v/>
      </c>
      <c r="Y10" s="14">
        <f t="shared" si="5"/>
        <v>2</v>
      </c>
      <c r="Z10" s="14">
        <f t="shared" si="5"/>
        <v>4</v>
      </c>
      <c r="AA10" s="14">
        <f t="shared" si="5"/>
        <v>2024</v>
      </c>
      <c r="AB10" s="16" t="e">
        <f t="shared" si="5"/>
        <v>#REF!</v>
      </c>
      <c r="AC10" s="14" t="str">
        <f t="shared" si="5"/>
        <v/>
      </c>
      <c r="AD10" s="14" t="str">
        <f t="shared" si="5"/>
        <v/>
      </c>
      <c r="AE10" s="14" t="str">
        <f t="shared" si="5"/>
        <v/>
      </c>
      <c r="AF10" s="16" t="e">
        <f t="shared" si="5"/>
        <v>#REF!</v>
      </c>
      <c r="AG10" t="s">
        <v>8</v>
      </c>
      <c r="AH10" t="str">
        <f>IF('Logboek staande netten'!N18="","",'Logboek staande netten'!N18)</f>
        <v/>
      </c>
      <c r="AI10" s="14" t="str">
        <f>IF(AG10="","",VLOOKUP(AG10,[1]codes!$F$2:$G$7,2,FALSE))</f>
        <v>fbm</v>
      </c>
      <c r="AK10" s="14">
        <f>IF(AK9="","",AK9)</f>
        <v>0</v>
      </c>
    </row>
    <row r="11" spans="1:37" x14ac:dyDescent="0.3">
      <c r="A11" s="13" t="str">
        <f>IF('Logboek staande netten'!$F$7="","",'Logboek staande netten'!$F$7)</f>
        <v/>
      </c>
      <c r="B11" s="14"/>
      <c r="C11" s="13" t="str">
        <f>IF('Logboek staande netten'!$F$8="","",'Logboek staande netten'!$F$8)</f>
        <v/>
      </c>
      <c r="D11" s="14"/>
      <c r="E11" s="13" t="str">
        <f>IF('Logboek staande netten'!$F$9="","",'Logboek staande netten'!$F$9)</f>
        <v/>
      </c>
      <c r="F11" s="14"/>
      <c r="G11" s="13" t="str">
        <f>IF('Logboek staande netten'!$F$10="","",'Logboek staande netten'!$F$10)</f>
        <v/>
      </c>
      <c r="H11" s="14"/>
      <c r="I11" s="13" t="str">
        <f>IF('Logboek staande netten'!$F$11="","",'Logboek staande netten'!$F$11)</f>
        <v/>
      </c>
      <c r="J11" s="14"/>
      <c r="K11" s="13" t="str">
        <f>IF('Logboek staande netten'!$F$12="","",'Logboek staande netten'!$F$12)</f>
        <v/>
      </c>
      <c r="L11" s="14"/>
      <c r="M11" s="15" t="s">
        <v>59</v>
      </c>
      <c r="N11" s="14" t="str">
        <f t="shared" si="3"/>
        <v/>
      </c>
      <c r="O11" s="14" t="str">
        <f t="shared" si="3"/>
        <v/>
      </c>
      <c r="P11" s="14" t="str">
        <f t="shared" si="3"/>
        <v/>
      </c>
      <c r="Q11" s="14" t="str">
        <f t="shared" si="3"/>
        <v/>
      </c>
      <c r="R11" s="17"/>
      <c r="S11" s="17"/>
      <c r="T11" s="17"/>
      <c r="U11" s="14" t="str">
        <f t="shared" si="4"/>
        <v/>
      </c>
      <c r="V11" s="14" t="str">
        <f t="shared" si="4"/>
        <v/>
      </c>
      <c r="W11" s="17"/>
      <c r="X11" s="14" t="str">
        <f t="shared" si="5"/>
        <v/>
      </c>
      <c r="Y11" s="14">
        <f t="shared" si="5"/>
        <v>2</v>
      </c>
      <c r="Z11" s="14">
        <f t="shared" si="5"/>
        <v>4</v>
      </c>
      <c r="AA11" s="14">
        <f t="shared" si="5"/>
        <v>2024</v>
      </c>
      <c r="AB11" s="16" t="e">
        <f t="shared" si="5"/>
        <v>#REF!</v>
      </c>
      <c r="AC11" s="14" t="str">
        <f t="shared" si="5"/>
        <v/>
      </c>
      <c r="AD11" s="14" t="str">
        <f t="shared" si="5"/>
        <v/>
      </c>
      <c r="AE11" s="14" t="str">
        <f t="shared" si="5"/>
        <v/>
      </c>
      <c r="AF11" s="16" t="e">
        <f t="shared" si="5"/>
        <v>#REF!</v>
      </c>
      <c r="AG11" t="s">
        <v>9</v>
      </c>
      <c r="AH11" t="str">
        <f>IF('Logboek staande netten'!O18="","",'Logboek staande netten'!O18)</f>
        <v/>
      </c>
      <c r="AI11" s="14" t="str">
        <f>IF(AG11="","",VLOOKUP(AG11,[1]codes!$F$2:$G$7,2,FALSE))</f>
        <v>fle</v>
      </c>
      <c r="AK11" s="14">
        <f>IF(AK10="","",AK10)</f>
        <v>0</v>
      </c>
    </row>
    <row r="12" spans="1:37" x14ac:dyDescent="0.3">
      <c r="A12" s="13" t="str">
        <f>IF('Logboek staande netten'!$F$7="","",'Logboek staande netten'!$F$7)</f>
        <v/>
      </c>
      <c r="B12" s="14"/>
      <c r="C12" s="13" t="str">
        <f>IF('Logboek staande netten'!$F$8="","",'Logboek staande netten'!$F$8)</f>
        <v/>
      </c>
      <c r="D12" s="14"/>
      <c r="E12" s="13" t="str">
        <f>IF('Logboek staande netten'!$F$9="","",'Logboek staande netten'!$F$9)</f>
        <v/>
      </c>
      <c r="F12" s="14"/>
      <c r="G12" s="13" t="str">
        <f>IF('Logboek staande netten'!$F$10="","",'Logboek staande netten'!$F$10)</f>
        <v/>
      </c>
      <c r="H12" s="14"/>
      <c r="I12" s="13" t="str">
        <f>IF('Logboek staande netten'!$F$11="","",'Logboek staande netten'!$F$11)</f>
        <v/>
      </c>
      <c r="J12" s="14"/>
      <c r="K12" s="13" t="str">
        <f>IF('Logboek staande netten'!$F$12="","",'Logboek staande netten'!$F$12)</f>
        <v/>
      </c>
      <c r="L12" s="14"/>
      <c r="M12" s="15" t="s">
        <v>59</v>
      </c>
      <c r="N12" s="13" t="str">
        <f>IF('Logboek staande netten'!B19="","",DAY('Logboek staande netten'!B19))</f>
        <v/>
      </c>
      <c r="O12" s="13" t="str">
        <f>IF('Logboek staande netten'!B19="","",MONTH('Logboek staande netten'!B19))</f>
        <v/>
      </c>
      <c r="P12" s="13" t="str">
        <f>IF('Logboek staande netten'!B19="","",YEAR('Logboek staande netten'!B19))</f>
        <v/>
      </c>
      <c r="Q12" s="13" t="str">
        <f>IF('Logboek staande netten'!D19="","",'Logboek staande netten'!D19)</f>
        <v/>
      </c>
      <c r="R12" s="17"/>
      <c r="S12" s="17"/>
      <c r="T12" s="17"/>
      <c r="U12" s="14" t="str">
        <f>IF('Logboek staande netten'!E19="","",'Logboek staande netten'!E19)</f>
        <v/>
      </c>
      <c r="V12" s="14" t="str">
        <f>IF('Logboek staande netten'!F19="","",'Logboek staande netten'!F19)</f>
        <v/>
      </c>
      <c r="W12" s="17"/>
      <c r="X12" s="14" t="str">
        <f>IF('Logboek staande netten'!G19="","",'Logboek staande netten'!G19)</f>
        <v/>
      </c>
      <c r="Y12" s="13">
        <f>IF('Logboek staande netten'!H19="","",DAY('Logboek staande netten'!H19))</f>
        <v>3</v>
      </c>
      <c r="Z12" s="13">
        <f>IF('Logboek staande netten'!H19="","",MONTH('Logboek staande netten'!H19))</f>
        <v>4</v>
      </c>
      <c r="AA12" s="13">
        <f>IF('Logboek staande netten'!H19="","",YEAR('Logboek staande netten'!H19))</f>
        <v>2024</v>
      </c>
      <c r="AB12" s="16" t="e">
        <f>IF('Logboek staande netten'!#REF!="","",('Logboek staande netten'!#REF!))</f>
        <v>#REF!</v>
      </c>
      <c r="AC12" s="13" t="str">
        <f>IF('Logboek staande netten'!I19="","",DAY('Logboek staande netten'!I19))</f>
        <v/>
      </c>
      <c r="AD12" s="13" t="str">
        <f>IF('Logboek staande netten'!I19="","",MONTH('Logboek staande netten'!I19))</f>
        <v/>
      </c>
      <c r="AE12" s="13" t="str">
        <f>IF('Logboek staande netten'!I19="","",YEAR('Logboek staande netten'!I19))</f>
        <v/>
      </c>
      <c r="AF12" s="16" t="e">
        <f>IF('Logboek staande netten'!#REF!="","",('Logboek staande netten'!#REF!))</f>
        <v>#REF!</v>
      </c>
      <c r="AG12" t="s">
        <v>60</v>
      </c>
      <c r="AH12" t="str">
        <f>IF('Logboek staande netten'!K19="","",'Logboek staande netten'!K19)</f>
        <v/>
      </c>
      <c r="AI12" s="14" t="str">
        <f>IF(AG12="","",VLOOKUP(AG12,[1]codes!$F$2:$G$7,2,FALSE))</f>
        <v>fpp</v>
      </c>
      <c r="AK12" s="13">
        <f>'Logboek staande netten'!J19</f>
        <v>0</v>
      </c>
    </row>
    <row r="13" spans="1:37" x14ac:dyDescent="0.3">
      <c r="A13" s="13" t="str">
        <f>IF('Logboek staande netten'!$F$7="","",'Logboek staande netten'!$F$7)</f>
        <v/>
      </c>
      <c r="B13" s="14"/>
      <c r="C13" s="13" t="str">
        <f>IF('Logboek staande netten'!$F$8="","",'Logboek staande netten'!$F$8)</f>
        <v/>
      </c>
      <c r="D13" s="14"/>
      <c r="E13" s="13" t="str">
        <f>IF('Logboek staande netten'!$F$9="","",'Logboek staande netten'!$F$9)</f>
        <v/>
      </c>
      <c r="F13" s="14"/>
      <c r="G13" s="13" t="str">
        <f>IF('Logboek staande netten'!$F$10="","",'Logboek staande netten'!$F$10)</f>
        <v/>
      </c>
      <c r="H13" s="14"/>
      <c r="I13" s="13" t="str">
        <f>IF('Logboek staande netten'!$F$11="","",'Logboek staande netten'!$F$11)</f>
        <v/>
      </c>
      <c r="J13" s="14"/>
      <c r="K13" s="13" t="str">
        <f>IF('Logboek staande netten'!$F$12="","",'Logboek staande netten'!$F$12)</f>
        <v/>
      </c>
      <c r="L13" s="14"/>
      <c r="M13" s="15" t="s">
        <v>59</v>
      </c>
      <c r="N13" s="14" t="str">
        <f t="shared" ref="N13:Q16" si="6">IF(N12="","",N12)</f>
        <v/>
      </c>
      <c r="O13" s="14" t="str">
        <f t="shared" si="6"/>
        <v/>
      </c>
      <c r="P13" s="14" t="str">
        <f t="shared" si="6"/>
        <v/>
      </c>
      <c r="Q13" s="14" t="str">
        <f t="shared" si="6"/>
        <v/>
      </c>
      <c r="R13" s="17"/>
      <c r="S13" s="17"/>
      <c r="T13" s="17"/>
      <c r="U13" s="14" t="str">
        <f t="shared" ref="U13:V16" si="7">IF(U12="","",U12)</f>
        <v/>
      </c>
      <c r="V13" s="14" t="str">
        <f t="shared" si="7"/>
        <v/>
      </c>
      <c r="W13" s="17"/>
      <c r="X13" s="14" t="str">
        <f t="shared" ref="X13:AF16" si="8">IF(X12="","",X12)</f>
        <v/>
      </c>
      <c r="Y13" s="14">
        <f t="shared" si="8"/>
        <v>3</v>
      </c>
      <c r="Z13" s="14">
        <f t="shared" si="8"/>
        <v>4</v>
      </c>
      <c r="AA13" s="14">
        <f t="shared" si="8"/>
        <v>2024</v>
      </c>
      <c r="AB13" s="16" t="e">
        <f t="shared" si="8"/>
        <v>#REF!</v>
      </c>
      <c r="AC13" s="14" t="str">
        <f t="shared" si="8"/>
        <v/>
      </c>
      <c r="AD13" s="14" t="str">
        <f t="shared" si="8"/>
        <v/>
      </c>
      <c r="AE13" s="14" t="str">
        <f t="shared" si="8"/>
        <v/>
      </c>
      <c r="AF13" s="16" t="e">
        <f t="shared" si="8"/>
        <v>#REF!</v>
      </c>
      <c r="AG13" t="s">
        <v>61</v>
      </c>
      <c r="AH13" t="str">
        <f>IF('Logboek staande netten'!L19="","",'Logboek staande netten'!L19)</f>
        <v/>
      </c>
      <c r="AI13" s="14" t="str">
        <f>IF(AG13="","",VLOOKUP(AG13,[1]codes!$F$2:$G$7,2,FALSE))</f>
        <v>fde</v>
      </c>
      <c r="AK13" s="14">
        <f>IF(AK12="","",AK12)</f>
        <v>0</v>
      </c>
    </row>
    <row r="14" spans="1:37" x14ac:dyDescent="0.3">
      <c r="A14" s="13" t="str">
        <f>IF('Logboek staande netten'!$F$7="","",'Logboek staande netten'!$F$7)</f>
        <v/>
      </c>
      <c r="B14" s="14"/>
      <c r="C14" s="13" t="str">
        <f>IF('Logboek staande netten'!$F$8="","",'Logboek staande netten'!$F$8)</f>
        <v/>
      </c>
      <c r="D14" s="14"/>
      <c r="E14" s="13" t="str">
        <f>IF('Logboek staande netten'!$F$9="","",'Logboek staande netten'!$F$9)</f>
        <v/>
      </c>
      <c r="F14" s="14"/>
      <c r="G14" s="13" t="str">
        <f>IF('Logboek staande netten'!$F$10="","",'Logboek staande netten'!$F$10)</f>
        <v/>
      </c>
      <c r="H14" s="14"/>
      <c r="I14" s="13" t="str">
        <f>IF('Logboek staande netten'!$F$11="","",'Logboek staande netten'!$F$11)</f>
        <v/>
      </c>
      <c r="J14" s="14"/>
      <c r="K14" s="13" t="str">
        <f>IF('Logboek staande netten'!$F$12="","",'Logboek staande netten'!$F$12)</f>
        <v/>
      </c>
      <c r="L14" s="14"/>
      <c r="M14" s="15" t="s">
        <v>59</v>
      </c>
      <c r="N14" s="14" t="str">
        <f t="shared" si="6"/>
        <v/>
      </c>
      <c r="O14" s="14" t="str">
        <f t="shared" si="6"/>
        <v/>
      </c>
      <c r="P14" s="14" t="str">
        <f t="shared" si="6"/>
        <v/>
      </c>
      <c r="Q14" s="14" t="str">
        <f t="shared" si="6"/>
        <v/>
      </c>
      <c r="R14" s="17"/>
      <c r="S14" s="17"/>
      <c r="T14" s="17"/>
      <c r="U14" s="14" t="str">
        <f t="shared" si="7"/>
        <v/>
      </c>
      <c r="V14" s="14" t="str">
        <f t="shared" si="7"/>
        <v/>
      </c>
      <c r="W14" s="17"/>
      <c r="X14" s="14" t="str">
        <f t="shared" si="8"/>
        <v/>
      </c>
      <c r="Y14" s="14">
        <f t="shared" si="8"/>
        <v>3</v>
      </c>
      <c r="Z14" s="14">
        <f t="shared" si="8"/>
        <v>4</v>
      </c>
      <c r="AA14" s="14">
        <f t="shared" si="8"/>
        <v>2024</v>
      </c>
      <c r="AB14" s="16" t="e">
        <f t="shared" si="8"/>
        <v>#REF!</v>
      </c>
      <c r="AC14" s="14" t="str">
        <f t="shared" si="8"/>
        <v/>
      </c>
      <c r="AD14" s="14" t="str">
        <f t="shared" si="8"/>
        <v/>
      </c>
      <c r="AE14" s="14" t="str">
        <f t="shared" si="8"/>
        <v/>
      </c>
      <c r="AF14" s="16" t="e">
        <f t="shared" si="8"/>
        <v>#REF!</v>
      </c>
      <c r="AG14" t="s">
        <v>62</v>
      </c>
      <c r="AH14" t="str">
        <f>IF('Logboek staande netten'!M19="","",'Logboek staande netten'!M19)</f>
        <v/>
      </c>
      <c r="AI14" s="14" t="str">
        <f>IF(AG14="","",VLOOKUP(AG14,[1]codes!$F$2:$G$7,2,FALSE))</f>
        <v>fro</v>
      </c>
      <c r="AK14" s="14">
        <f>IF(AK13="","",AK13)</f>
        <v>0</v>
      </c>
    </row>
    <row r="15" spans="1:37" x14ac:dyDescent="0.3">
      <c r="A15" s="13" t="str">
        <f>IF('Logboek staande netten'!$F$7="","",'Logboek staande netten'!$F$7)</f>
        <v/>
      </c>
      <c r="B15" s="14"/>
      <c r="C15" s="13" t="str">
        <f>IF('Logboek staande netten'!$F$8="","",'Logboek staande netten'!$F$8)</f>
        <v/>
      </c>
      <c r="D15" s="14"/>
      <c r="E15" s="13" t="str">
        <f>IF('Logboek staande netten'!$F$9="","",'Logboek staande netten'!$F$9)</f>
        <v/>
      </c>
      <c r="F15" s="14"/>
      <c r="G15" s="13" t="str">
        <f>IF('Logboek staande netten'!$F$10="","",'Logboek staande netten'!$F$10)</f>
        <v/>
      </c>
      <c r="H15" s="14"/>
      <c r="I15" s="13" t="str">
        <f>IF('Logboek staande netten'!$F$11="","",'Logboek staande netten'!$F$11)</f>
        <v/>
      </c>
      <c r="J15" s="14"/>
      <c r="K15" s="13" t="str">
        <f>IF('Logboek staande netten'!$F$12="","",'Logboek staande netten'!$F$12)</f>
        <v/>
      </c>
      <c r="L15" s="14"/>
      <c r="M15" s="15" t="s">
        <v>59</v>
      </c>
      <c r="N15" s="14" t="str">
        <f t="shared" si="6"/>
        <v/>
      </c>
      <c r="O15" s="14" t="str">
        <f t="shared" si="6"/>
        <v/>
      </c>
      <c r="P15" s="14" t="str">
        <f t="shared" si="6"/>
        <v/>
      </c>
      <c r="Q15" s="14" t="str">
        <f t="shared" si="6"/>
        <v/>
      </c>
      <c r="R15" s="17"/>
      <c r="S15" s="17"/>
      <c r="T15" s="17"/>
      <c r="U15" s="14" t="str">
        <f t="shared" si="7"/>
        <v/>
      </c>
      <c r="V15" s="14" t="str">
        <f t="shared" si="7"/>
        <v/>
      </c>
      <c r="W15" s="17"/>
      <c r="X15" s="14" t="str">
        <f t="shared" si="8"/>
        <v/>
      </c>
      <c r="Y15" s="14">
        <f t="shared" si="8"/>
        <v>3</v>
      </c>
      <c r="Z15" s="14">
        <f t="shared" si="8"/>
        <v>4</v>
      </c>
      <c r="AA15" s="14">
        <f t="shared" si="8"/>
        <v>2024</v>
      </c>
      <c r="AB15" s="16" t="e">
        <f t="shared" si="8"/>
        <v>#REF!</v>
      </c>
      <c r="AC15" s="14" t="str">
        <f t="shared" si="8"/>
        <v/>
      </c>
      <c r="AD15" s="14" t="str">
        <f t="shared" si="8"/>
        <v/>
      </c>
      <c r="AE15" s="14" t="str">
        <f t="shared" si="8"/>
        <v/>
      </c>
      <c r="AF15" s="16" t="e">
        <f t="shared" si="8"/>
        <v>#REF!</v>
      </c>
      <c r="AG15" t="s">
        <v>8</v>
      </c>
      <c r="AH15" t="str">
        <f>IF('Logboek staande netten'!N19="","",'Logboek staande netten'!N19)</f>
        <v/>
      </c>
      <c r="AI15" s="14" t="str">
        <f>IF(AG15="","",VLOOKUP(AG15,[1]codes!$F$2:$G$7,2,FALSE))</f>
        <v>fbm</v>
      </c>
      <c r="AK15" s="14">
        <f>IF(AK14="","",AK14)</f>
        <v>0</v>
      </c>
    </row>
    <row r="16" spans="1:37" x14ac:dyDescent="0.3">
      <c r="A16" s="13" t="str">
        <f>IF('Logboek staande netten'!$F$7="","",'Logboek staande netten'!$F$7)</f>
        <v/>
      </c>
      <c r="B16" s="14"/>
      <c r="C16" s="13" t="str">
        <f>IF('Logboek staande netten'!$F$8="","",'Logboek staande netten'!$F$8)</f>
        <v/>
      </c>
      <c r="D16" s="14"/>
      <c r="E16" s="13" t="str">
        <f>IF('Logboek staande netten'!$F$9="","",'Logboek staande netten'!$F$9)</f>
        <v/>
      </c>
      <c r="F16" s="14"/>
      <c r="G16" s="13" t="str">
        <f>IF('Logboek staande netten'!$F$10="","",'Logboek staande netten'!$F$10)</f>
        <v/>
      </c>
      <c r="H16" s="14"/>
      <c r="I16" s="13" t="str">
        <f>IF('Logboek staande netten'!$F$11="","",'Logboek staande netten'!$F$11)</f>
        <v/>
      </c>
      <c r="J16" s="14"/>
      <c r="K16" s="13" t="str">
        <f>IF('Logboek staande netten'!$F$12="","",'Logboek staande netten'!$F$12)</f>
        <v/>
      </c>
      <c r="L16" s="14"/>
      <c r="M16" s="15" t="s">
        <v>59</v>
      </c>
      <c r="N16" s="14" t="str">
        <f t="shared" si="6"/>
        <v/>
      </c>
      <c r="O16" s="14" t="str">
        <f t="shared" si="6"/>
        <v/>
      </c>
      <c r="P16" s="14" t="str">
        <f t="shared" si="6"/>
        <v/>
      </c>
      <c r="Q16" s="14" t="str">
        <f t="shared" si="6"/>
        <v/>
      </c>
      <c r="R16" s="17"/>
      <c r="S16" s="17"/>
      <c r="T16" s="17"/>
      <c r="U16" s="14" t="str">
        <f t="shared" si="7"/>
        <v/>
      </c>
      <c r="V16" s="14" t="str">
        <f t="shared" si="7"/>
        <v/>
      </c>
      <c r="W16" s="17"/>
      <c r="X16" s="14" t="str">
        <f t="shared" si="8"/>
        <v/>
      </c>
      <c r="Y16" s="14">
        <f t="shared" si="8"/>
        <v>3</v>
      </c>
      <c r="Z16" s="14">
        <f t="shared" si="8"/>
        <v>4</v>
      </c>
      <c r="AA16" s="14">
        <f t="shared" si="8"/>
        <v>2024</v>
      </c>
      <c r="AB16" s="16" t="e">
        <f t="shared" si="8"/>
        <v>#REF!</v>
      </c>
      <c r="AC16" s="14" t="str">
        <f t="shared" si="8"/>
        <v/>
      </c>
      <c r="AD16" s="14" t="str">
        <f t="shared" si="8"/>
        <v/>
      </c>
      <c r="AE16" s="14" t="str">
        <f t="shared" si="8"/>
        <v/>
      </c>
      <c r="AF16" s="16" t="e">
        <f t="shared" si="8"/>
        <v>#REF!</v>
      </c>
      <c r="AG16" t="s">
        <v>9</v>
      </c>
      <c r="AH16" t="str">
        <f>IF('Logboek staande netten'!O19="","",'Logboek staande netten'!O19)</f>
        <v/>
      </c>
      <c r="AI16" s="14" t="str">
        <f>IF(AG16="","",VLOOKUP(AG16,[1]codes!$F$2:$G$7,2,FALSE))</f>
        <v>fle</v>
      </c>
      <c r="AK16" s="14">
        <f>IF(AK15="","",AK15)</f>
        <v>0</v>
      </c>
    </row>
    <row r="17" spans="1:37" x14ac:dyDescent="0.3">
      <c r="A17" s="13" t="str">
        <f>IF('Logboek staande netten'!$F$7="","",'Logboek staande netten'!$F$7)</f>
        <v/>
      </c>
      <c r="B17" s="14"/>
      <c r="C17" s="13" t="str">
        <f>IF('Logboek staande netten'!$F$8="","",'Logboek staande netten'!$F$8)</f>
        <v/>
      </c>
      <c r="D17" s="14"/>
      <c r="E17" s="13" t="str">
        <f>IF('Logboek staande netten'!$F$9="","",'Logboek staande netten'!$F$9)</f>
        <v/>
      </c>
      <c r="F17" s="14"/>
      <c r="G17" s="13" t="str">
        <f>IF('Logboek staande netten'!$F$10="","",'Logboek staande netten'!$F$10)</f>
        <v/>
      </c>
      <c r="H17" s="14"/>
      <c r="I17" s="13" t="str">
        <f>IF('Logboek staande netten'!$F$11="","",'Logboek staande netten'!$F$11)</f>
        <v/>
      </c>
      <c r="J17" s="14"/>
      <c r="K17" s="13" t="str">
        <f>IF('Logboek staande netten'!$F$12="","",'Logboek staande netten'!$F$12)</f>
        <v/>
      </c>
      <c r="L17" s="14"/>
      <c r="M17" s="15" t="s">
        <v>59</v>
      </c>
      <c r="N17" s="13" t="str">
        <f>IF('Logboek staande netten'!B20="","",DAY('Logboek staande netten'!B20))</f>
        <v/>
      </c>
      <c r="O17" s="13" t="str">
        <f>IF('Logboek staande netten'!B20="","",MONTH('Logboek staande netten'!B20))</f>
        <v/>
      </c>
      <c r="P17" s="13" t="str">
        <f>IF('Logboek staande netten'!B20="","",YEAR('Logboek staande netten'!B20))</f>
        <v/>
      </c>
      <c r="Q17" s="13" t="str">
        <f>IF('Logboek staande netten'!D20="","",'Logboek staande netten'!D20)</f>
        <v/>
      </c>
      <c r="R17" s="17"/>
      <c r="S17" s="17"/>
      <c r="T17" s="17"/>
      <c r="U17" s="14" t="str">
        <f>IF('Logboek staande netten'!E20="","",'Logboek staande netten'!E20)</f>
        <v/>
      </c>
      <c r="V17" s="14" t="str">
        <f>IF('Logboek staande netten'!F20="","",'Logboek staande netten'!F20)</f>
        <v/>
      </c>
      <c r="W17" s="17"/>
      <c r="X17" s="14" t="str">
        <f>IF('Logboek staande netten'!G20="","",'Logboek staande netten'!G20)</f>
        <v/>
      </c>
      <c r="Y17" s="13">
        <f>IF('Logboek staande netten'!H20="","",DAY('Logboek staande netten'!H20))</f>
        <v>4</v>
      </c>
      <c r="Z17" s="13">
        <f>IF('Logboek staande netten'!H20="","",MONTH('Logboek staande netten'!H20))</f>
        <v>4</v>
      </c>
      <c r="AA17" s="13">
        <f>IF('Logboek staande netten'!H20="","",YEAR('Logboek staande netten'!H20))</f>
        <v>2024</v>
      </c>
      <c r="AB17" s="16" t="e">
        <f>IF('Logboek staande netten'!#REF!="","",('Logboek staande netten'!#REF!))</f>
        <v>#REF!</v>
      </c>
      <c r="AC17" s="13" t="str">
        <f>IF('Logboek staande netten'!I20="","",DAY('Logboek staande netten'!I20))</f>
        <v/>
      </c>
      <c r="AD17" s="13" t="str">
        <f>IF('Logboek staande netten'!I20="","",MONTH('Logboek staande netten'!I20))</f>
        <v/>
      </c>
      <c r="AE17" s="13" t="str">
        <f>IF('Logboek staande netten'!I20="","",YEAR('Logboek staande netten'!I20))</f>
        <v/>
      </c>
      <c r="AF17" s="16" t="e">
        <f>IF('Logboek staande netten'!#REF!="","",('Logboek staande netten'!#REF!))</f>
        <v>#REF!</v>
      </c>
      <c r="AG17" t="s">
        <v>60</v>
      </c>
      <c r="AH17" t="str">
        <f>IF('Logboek staande netten'!K20="","",'Logboek staande netten'!K20)</f>
        <v/>
      </c>
      <c r="AI17" s="14" t="str">
        <f>IF(AG17="","",VLOOKUP(AG17,[1]codes!$F$2:$G$7,2,FALSE))</f>
        <v>fpp</v>
      </c>
      <c r="AK17" s="13">
        <f>'Logboek staande netten'!J20</f>
        <v>0</v>
      </c>
    </row>
    <row r="18" spans="1:37" x14ac:dyDescent="0.3">
      <c r="A18" s="13" t="str">
        <f>IF('Logboek staande netten'!$F$7="","",'Logboek staande netten'!$F$7)</f>
        <v/>
      </c>
      <c r="B18" s="14"/>
      <c r="C18" s="13" t="str">
        <f>IF('Logboek staande netten'!$F$8="","",'Logboek staande netten'!$F$8)</f>
        <v/>
      </c>
      <c r="D18" s="14"/>
      <c r="E18" s="13" t="str">
        <f>IF('Logboek staande netten'!$F$9="","",'Logboek staande netten'!$F$9)</f>
        <v/>
      </c>
      <c r="F18" s="14"/>
      <c r="G18" s="13" t="str">
        <f>IF('Logboek staande netten'!$F$10="","",'Logboek staande netten'!$F$10)</f>
        <v/>
      </c>
      <c r="H18" s="14"/>
      <c r="I18" s="13" t="str">
        <f>IF('Logboek staande netten'!$F$11="","",'Logboek staande netten'!$F$11)</f>
        <v/>
      </c>
      <c r="J18" s="14"/>
      <c r="K18" s="13" t="str">
        <f>IF('Logboek staande netten'!$F$12="","",'Logboek staande netten'!$F$12)</f>
        <v/>
      </c>
      <c r="L18" s="14"/>
      <c r="M18" s="15" t="s">
        <v>59</v>
      </c>
      <c r="N18" s="14" t="str">
        <f t="shared" ref="N18:Q21" si="9">IF(N17="","",N17)</f>
        <v/>
      </c>
      <c r="O18" s="14" t="str">
        <f t="shared" si="9"/>
        <v/>
      </c>
      <c r="P18" s="14" t="str">
        <f t="shared" si="9"/>
        <v/>
      </c>
      <c r="Q18" s="14" t="str">
        <f t="shared" si="9"/>
        <v/>
      </c>
      <c r="R18" s="17"/>
      <c r="S18" s="17"/>
      <c r="T18" s="17"/>
      <c r="U18" s="14" t="str">
        <f t="shared" ref="U18:V21" si="10">IF(U17="","",U17)</f>
        <v/>
      </c>
      <c r="V18" s="14" t="str">
        <f t="shared" si="10"/>
        <v/>
      </c>
      <c r="W18" s="17"/>
      <c r="X18" s="14" t="str">
        <f t="shared" ref="X18:AF21" si="11">IF(X17="","",X17)</f>
        <v/>
      </c>
      <c r="Y18" s="14">
        <f t="shared" si="11"/>
        <v>4</v>
      </c>
      <c r="Z18" s="14">
        <f t="shared" si="11"/>
        <v>4</v>
      </c>
      <c r="AA18" s="14">
        <f t="shared" si="11"/>
        <v>2024</v>
      </c>
      <c r="AB18" s="16" t="e">
        <f t="shared" si="11"/>
        <v>#REF!</v>
      </c>
      <c r="AC18" s="14" t="str">
        <f t="shared" si="11"/>
        <v/>
      </c>
      <c r="AD18" s="14" t="str">
        <f t="shared" si="11"/>
        <v/>
      </c>
      <c r="AE18" s="14" t="str">
        <f t="shared" si="11"/>
        <v/>
      </c>
      <c r="AF18" s="16" t="e">
        <f t="shared" si="11"/>
        <v>#REF!</v>
      </c>
      <c r="AG18" t="s">
        <v>61</v>
      </c>
      <c r="AH18" t="str">
        <f>IF('Logboek staande netten'!L20="","",'Logboek staande netten'!L20)</f>
        <v/>
      </c>
      <c r="AI18" s="14" t="str">
        <f>IF(AG18="","",VLOOKUP(AG18,[1]codes!$F$2:$G$7,2,FALSE))</f>
        <v>fde</v>
      </c>
      <c r="AK18" s="14">
        <f>IF(AK17="","",AK17)</f>
        <v>0</v>
      </c>
    </row>
    <row r="19" spans="1:37" x14ac:dyDescent="0.3">
      <c r="A19" s="13" t="str">
        <f>IF('Logboek staande netten'!$F$7="","",'Logboek staande netten'!$F$7)</f>
        <v/>
      </c>
      <c r="B19" s="14"/>
      <c r="C19" s="13" t="str">
        <f>IF('Logboek staande netten'!$F$8="","",'Logboek staande netten'!$F$8)</f>
        <v/>
      </c>
      <c r="D19" s="14"/>
      <c r="E19" s="13" t="str">
        <f>IF('Logboek staande netten'!$F$9="","",'Logboek staande netten'!$F$9)</f>
        <v/>
      </c>
      <c r="F19" s="14"/>
      <c r="G19" s="13" t="str">
        <f>IF('Logboek staande netten'!$F$10="","",'Logboek staande netten'!$F$10)</f>
        <v/>
      </c>
      <c r="H19" s="14"/>
      <c r="I19" s="13" t="str">
        <f>IF('Logboek staande netten'!$F$11="","",'Logboek staande netten'!$F$11)</f>
        <v/>
      </c>
      <c r="J19" s="14"/>
      <c r="K19" s="13" t="str">
        <f>IF('Logboek staande netten'!$F$12="","",'Logboek staande netten'!$F$12)</f>
        <v/>
      </c>
      <c r="L19" s="14"/>
      <c r="M19" s="15" t="s">
        <v>59</v>
      </c>
      <c r="N19" s="14" t="str">
        <f t="shared" si="9"/>
        <v/>
      </c>
      <c r="O19" s="14" t="str">
        <f t="shared" si="9"/>
        <v/>
      </c>
      <c r="P19" s="14" t="str">
        <f t="shared" si="9"/>
        <v/>
      </c>
      <c r="Q19" s="14" t="str">
        <f t="shared" si="9"/>
        <v/>
      </c>
      <c r="R19" s="17"/>
      <c r="S19" s="17"/>
      <c r="T19" s="17"/>
      <c r="U19" s="14" t="str">
        <f t="shared" si="10"/>
        <v/>
      </c>
      <c r="V19" s="14" t="str">
        <f t="shared" si="10"/>
        <v/>
      </c>
      <c r="W19" s="17"/>
      <c r="X19" s="14" t="str">
        <f t="shared" si="11"/>
        <v/>
      </c>
      <c r="Y19" s="14">
        <f t="shared" si="11"/>
        <v>4</v>
      </c>
      <c r="Z19" s="14">
        <f t="shared" si="11"/>
        <v>4</v>
      </c>
      <c r="AA19" s="14">
        <f t="shared" si="11"/>
        <v>2024</v>
      </c>
      <c r="AB19" s="16" t="e">
        <f t="shared" si="11"/>
        <v>#REF!</v>
      </c>
      <c r="AC19" s="14" t="str">
        <f t="shared" si="11"/>
        <v/>
      </c>
      <c r="AD19" s="14" t="str">
        <f t="shared" si="11"/>
        <v/>
      </c>
      <c r="AE19" s="14" t="str">
        <f t="shared" si="11"/>
        <v/>
      </c>
      <c r="AF19" s="16" t="e">
        <f t="shared" si="11"/>
        <v>#REF!</v>
      </c>
      <c r="AG19" t="s">
        <v>62</v>
      </c>
      <c r="AH19" t="str">
        <f>IF('Logboek staande netten'!M20="","",'Logboek staande netten'!M20)</f>
        <v/>
      </c>
      <c r="AI19" s="14" t="str">
        <f>IF(AG19="","",VLOOKUP(AG19,[1]codes!$F$2:$G$7,2,FALSE))</f>
        <v>fro</v>
      </c>
      <c r="AK19" s="14">
        <f>IF(AK18="","",AK18)</f>
        <v>0</v>
      </c>
    </row>
    <row r="20" spans="1:37" x14ac:dyDescent="0.3">
      <c r="A20" s="13" t="str">
        <f>IF('Logboek staande netten'!$F$7="","",'Logboek staande netten'!$F$7)</f>
        <v/>
      </c>
      <c r="B20" s="14"/>
      <c r="C20" s="13" t="str">
        <f>IF('Logboek staande netten'!$F$8="","",'Logboek staande netten'!$F$8)</f>
        <v/>
      </c>
      <c r="D20" s="14"/>
      <c r="E20" s="13" t="str">
        <f>IF('Logboek staande netten'!$F$9="","",'Logboek staande netten'!$F$9)</f>
        <v/>
      </c>
      <c r="F20" s="14"/>
      <c r="G20" s="13" t="str">
        <f>IF('Logboek staande netten'!$F$10="","",'Logboek staande netten'!$F$10)</f>
        <v/>
      </c>
      <c r="H20" s="14"/>
      <c r="I20" s="13" t="str">
        <f>IF('Logboek staande netten'!$F$11="","",'Logboek staande netten'!$F$11)</f>
        <v/>
      </c>
      <c r="J20" s="14"/>
      <c r="K20" s="13" t="str">
        <f>IF('Logboek staande netten'!$F$12="","",'Logboek staande netten'!$F$12)</f>
        <v/>
      </c>
      <c r="L20" s="14"/>
      <c r="M20" s="15" t="s">
        <v>59</v>
      </c>
      <c r="N20" s="14" t="str">
        <f t="shared" si="9"/>
        <v/>
      </c>
      <c r="O20" s="14" t="str">
        <f t="shared" si="9"/>
        <v/>
      </c>
      <c r="P20" s="14" t="str">
        <f t="shared" si="9"/>
        <v/>
      </c>
      <c r="Q20" s="14" t="str">
        <f t="shared" si="9"/>
        <v/>
      </c>
      <c r="R20" s="17"/>
      <c r="S20" s="17"/>
      <c r="T20" s="17"/>
      <c r="U20" s="14" t="str">
        <f t="shared" si="10"/>
        <v/>
      </c>
      <c r="V20" s="14" t="str">
        <f t="shared" si="10"/>
        <v/>
      </c>
      <c r="W20" s="17"/>
      <c r="X20" s="14" t="str">
        <f t="shared" si="11"/>
        <v/>
      </c>
      <c r="Y20" s="14">
        <f t="shared" si="11"/>
        <v>4</v>
      </c>
      <c r="Z20" s="14">
        <f t="shared" si="11"/>
        <v>4</v>
      </c>
      <c r="AA20" s="14">
        <f t="shared" si="11"/>
        <v>2024</v>
      </c>
      <c r="AB20" s="16" t="e">
        <f t="shared" si="11"/>
        <v>#REF!</v>
      </c>
      <c r="AC20" s="14" t="str">
        <f t="shared" si="11"/>
        <v/>
      </c>
      <c r="AD20" s="14" t="str">
        <f t="shared" si="11"/>
        <v/>
      </c>
      <c r="AE20" s="14" t="str">
        <f t="shared" si="11"/>
        <v/>
      </c>
      <c r="AF20" s="16" t="e">
        <f t="shared" si="11"/>
        <v>#REF!</v>
      </c>
      <c r="AG20" t="s">
        <v>8</v>
      </c>
      <c r="AH20" t="str">
        <f>IF('Logboek staande netten'!N20="","",'Logboek staande netten'!N20)</f>
        <v/>
      </c>
      <c r="AI20" s="14" t="str">
        <f>IF(AG20="","",VLOOKUP(AG20,[1]codes!$F$2:$G$7,2,FALSE))</f>
        <v>fbm</v>
      </c>
      <c r="AK20" s="14">
        <f>IF(AK19="","",AK19)</f>
        <v>0</v>
      </c>
    </row>
    <row r="21" spans="1:37" x14ac:dyDescent="0.3">
      <c r="A21" s="13" t="str">
        <f>IF('Logboek staande netten'!$F$7="","",'Logboek staande netten'!$F$7)</f>
        <v/>
      </c>
      <c r="B21" s="14"/>
      <c r="C21" s="13" t="str">
        <f>IF('Logboek staande netten'!$F$8="","",'Logboek staande netten'!$F$8)</f>
        <v/>
      </c>
      <c r="D21" s="14"/>
      <c r="E21" s="13" t="str">
        <f>IF('Logboek staande netten'!$F$9="","",'Logboek staande netten'!$F$9)</f>
        <v/>
      </c>
      <c r="F21" s="14"/>
      <c r="G21" s="13" t="str">
        <f>IF('Logboek staande netten'!$F$10="","",'Logboek staande netten'!$F$10)</f>
        <v/>
      </c>
      <c r="H21" s="14"/>
      <c r="I21" s="13" t="str">
        <f>IF('Logboek staande netten'!$F$11="","",'Logboek staande netten'!$F$11)</f>
        <v/>
      </c>
      <c r="J21" s="14"/>
      <c r="K21" s="13" t="str">
        <f>IF('Logboek staande netten'!$F$12="","",'Logboek staande netten'!$F$12)</f>
        <v/>
      </c>
      <c r="L21" s="14"/>
      <c r="M21" s="15" t="s">
        <v>59</v>
      </c>
      <c r="N21" s="14" t="str">
        <f t="shared" si="9"/>
        <v/>
      </c>
      <c r="O21" s="14" t="str">
        <f t="shared" si="9"/>
        <v/>
      </c>
      <c r="P21" s="14" t="str">
        <f t="shared" si="9"/>
        <v/>
      </c>
      <c r="Q21" s="14" t="str">
        <f t="shared" si="9"/>
        <v/>
      </c>
      <c r="R21" s="17"/>
      <c r="S21" s="17"/>
      <c r="T21" s="17"/>
      <c r="U21" s="14" t="str">
        <f t="shared" si="10"/>
        <v/>
      </c>
      <c r="V21" s="14" t="str">
        <f t="shared" si="10"/>
        <v/>
      </c>
      <c r="W21" s="17"/>
      <c r="X21" s="14" t="str">
        <f t="shared" si="11"/>
        <v/>
      </c>
      <c r="Y21" s="14">
        <f t="shared" si="11"/>
        <v>4</v>
      </c>
      <c r="Z21" s="14">
        <f t="shared" si="11"/>
        <v>4</v>
      </c>
      <c r="AA21" s="14">
        <f t="shared" si="11"/>
        <v>2024</v>
      </c>
      <c r="AB21" s="16" t="e">
        <f t="shared" si="11"/>
        <v>#REF!</v>
      </c>
      <c r="AC21" s="14" t="str">
        <f t="shared" si="11"/>
        <v/>
      </c>
      <c r="AD21" s="14" t="str">
        <f t="shared" si="11"/>
        <v/>
      </c>
      <c r="AE21" s="14" t="str">
        <f t="shared" si="11"/>
        <v/>
      </c>
      <c r="AF21" s="16" t="e">
        <f t="shared" si="11"/>
        <v>#REF!</v>
      </c>
      <c r="AG21" t="s">
        <v>9</v>
      </c>
      <c r="AH21" t="str">
        <f>IF('Logboek staande netten'!O20="","",'Logboek staande netten'!O20)</f>
        <v/>
      </c>
      <c r="AI21" s="14" t="str">
        <f>IF(AG21="","",VLOOKUP(AG21,[1]codes!$F$2:$G$7,2,FALSE))</f>
        <v>fle</v>
      </c>
      <c r="AK21" s="14">
        <f>IF(AK20="","",AK20)</f>
        <v>0</v>
      </c>
    </row>
    <row r="22" spans="1:37" x14ac:dyDescent="0.3">
      <c r="A22" s="13" t="str">
        <f>IF('Logboek staande netten'!$F$7="","",'Logboek staande netten'!$F$7)</f>
        <v/>
      </c>
      <c r="B22" s="14"/>
      <c r="C22" s="13" t="str">
        <f>IF('Logboek staande netten'!$F$8="","",'Logboek staande netten'!$F$8)</f>
        <v/>
      </c>
      <c r="D22" s="14"/>
      <c r="E22" s="13" t="str">
        <f>IF('Logboek staande netten'!$F$9="","",'Logboek staande netten'!$F$9)</f>
        <v/>
      </c>
      <c r="F22" s="14"/>
      <c r="G22" s="13" t="str">
        <f>IF('Logboek staande netten'!$F$10="","",'Logboek staande netten'!$F$10)</f>
        <v/>
      </c>
      <c r="H22" s="14"/>
      <c r="I22" s="13" t="str">
        <f>IF('Logboek staande netten'!$F$11="","",'Logboek staande netten'!$F$11)</f>
        <v/>
      </c>
      <c r="J22" s="14"/>
      <c r="K22" s="13" t="str">
        <f>IF('Logboek staande netten'!$F$12="","",'Logboek staande netten'!$F$12)</f>
        <v/>
      </c>
      <c r="L22" s="14"/>
      <c r="M22" s="15" t="s">
        <v>59</v>
      </c>
      <c r="N22" s="13" t="str">
        <f>IF('Logboek staande netten'!B21="","",DAY('Logboek staande netten'!B21))</f>
        <v/>
      </c>
      <c r="O22" s="13" t="str">
        <f>IF('Logboek staande netten'!B21="","",MONTH('Logboek staande netten'!B21))</f>
        <v/>
      </c>
      <c r="P22" s="13" t="str">
        <f>IF('Logboek staande netten'!B21="","",YEAR('Logboek staande netten'!B21))</f>
        <v/>
      </c>
      <c r="Q22" s="13" t="str">
        <f>IF('Logboek staande netten'!D21="","",'Logboek staande netten'!D21)</f>
        <v/>
      </c>
      <c r="R22" s="17"/>
      <c r="S22" s="17"/>
      <c r="T22" s="17"/>
      <c r="U22" s="14" t="str">
        <f>IF('Logboek staande netten'!E21="","",'Logboek staande netten'!E21)</f>
        <v/>
      </c>
      <c r="V22" s="14" t="str">
        <f>IF('Logboek staande netten'!F21="","",'Logboek staande netten'!F21)</f>
        <v/>
      </c>
      <c r="W22" s="17"/>
      <c r="X22" s="14" t="str">
        <f>IF('Logboek staande netten'!G21="","",'Logboek staande netten'!G21)</f>
        <v/>
      </c>
      <c r="Y22" s="13">
        <f>IF('Logboek staande netten'!H21="","",DAY('Logboek staande netten'!H21))</f>
        <v>5</v>
      </c>
      <c r="Z22" s="13">
        <f>IF('Logboek staande netten'!H21="","",MONTH('Logboek staande netten'!H21))</f>
        <v>4</v>
      </c>
      <c r="AA22" s="13">
        <f>IF('Logboek staande netten'!H21="","",YEAR('Logboek staande netten'!H21))</f>
        <v>2024</v>
      </c>
      <c r="AB22" s="16" t="e">
        <f>IF('Logboek staande netten'!#REF!="","",('Logboek staande netten'!#REF!))</f>
        <v>#REF!</v>
      </c>
      <c r="AC22" s="13" t="str">
        <f>IF('Logboek staande netten'!I21="","",DAY('Logboek staande netten'!I21))</f>
        <v/>
      </c>
      <c r="AD22" s="13" t="str">
        <f>IF('Logboek staande netten'!I21="","",MONTH('Logboek staande netten'!I21))</f>
        <v/>
      </c>
      <c r="AE22" s="13" t="str">
        <f>IF('Logboek staande netten'!I21="","",YEAR('Logboek staande netten'!I21))</f>
        <v/>
      </c>
      <c r="AF22" s="16" t="e">
        <f>IF('Logboek staande netten'!#REF!="","",('Logboek staande netten'!#REF!))</f>
        <v>#REF!</v>
      </c>
      <c r="AG22" t="s">
        <v>60</v>
      </c>
      <c r="AH22" t="str">
        <f>IF('Logboek staande netten'!K21="","",'Logboek staande netten'!K21)</f>
        <v/>
      </c>
      <c r="AI22" s="14" t="str">
        <f>IF(AG22="","",VLOOKUP(AG22,[1]codes!$F$2:$G$7,2,FALSE))</f>
        <v>fpp</v>
      </c>
      <c r="AK22" s="13">
        <f>'Logboek staande netten'!J21</f>
        <v>0</v>
      </c>
    </row>
    <row r="23" spans="1:37" x14ac:dyDescent="0.3">
      <c r="A23" s="13" t="str">
        <f>IF('Logboek staande netten'!$F$7="","",'Logboek staande netten'!$F$7)</f>
        <v/>
      </c>
      <c r="B23" s="14"/>
      <c r="C23" s="13" t="str">
        <f>IF('Logboek staande netten'!$F$8="","",'Logboek staande netten'!$F$8)</f>
        <v/>
      </c>
      <c r="D23" s="14"/>
      <c r="E23" s="13" t="str">
        <f>IF('Logboek staande netten'!$F$9="","",'Logboek staande netten'!$F$9)</f>
        <v/>
      </c>
      <c r="F23" s="14"/>
      <c r="G23" s="13" t="str">
        <f>IF('Logboek staande netten'!$F$10="","",'Logboek staande netten'!$F$10)</f>
        <v/>
      </c>
      <c r="H23" s="14"/>
      <c r="I23" s="13" t="str">
        <f>IF('Logboek staande netten'!$F$11="","",'Logboek staande netten'!$F$11)</f>
        <v/>
      </c>
      <c r="J23" s="14"/>
      <c r="K23" s="13" t="str">
        <f>IF('Logboek staande netten'!$F$12="","",'Logboek staande netten'!$F$12)</f>
        <v/>
      </c>
      <c r="L23" s="14"/>
      <c r="M23" s="15" t="s">
        <v>59</v>
      </c>
      <c r="N23" s="14" t="str">
        <f t="shared" ref="N23:Q26" si="12">IF(N22="","",N22)</f>
        <v/>
      </c>
      <c r="O23" s="14" t="str">
        <f t="shared" si="12"/>
        <v/>
      </c>
      <c r="P23" s="14" t="str">
        <f t="shared" si="12"/>
        <v/>
      </c>
      <c r="Q23" s="14" t="str">
        <f t="shared" si="12"/>
        <v/>
      </c>
      <c r="R23" s="17"/>
      <c r="S23" s="17"/>
      <c r="T23" s="17"/>
      <c r="U23" s="14" t="str">
        <f t="shared" ref="U23:V26" si="13">IF(U22="","",U22)</f>
        <v/>
      </c>
      <c r="V23" s="14" t="str">
        <f t="shared" si="13"/>
        <v/>
      </c>
      <c r="W23" s="17"/>
      <c r="X23" s="14" t="str">
        <f t="shared" ref="X23:AF26" si="14">IF(X22="","",X22)</f>
        <v/>
      </c>
      <c r="Y23" s="14">
        <f t="shared" si="14"/>
        <v>5</v>
      </c>
      <c r="Z23" s="14">
        <f t="shared" si="14"/>
        <v>4</v>
      </c>
      <c r="AA23" s="14">
        <f t="shared" si="14"/>
        <v>2024</v>
      </c>
      <c r="AB23" s="16" t="e">
        <f t="shared" si="14"/>
        <v>#REF!</v>
      </c>
      <c r="AC23" s="14" t="str">
        <f t="shared" si="14"/>
        <v/>
      </c>
      <c r="AD23" s="14" t="str">
        <f t="shared" si="14"/>
        <v/>
      </c>
      <c r="AE23" s="14" t="str">
        <f t="shared" si="14"/>
        <v/>
      </c>
      <c r="AF23" s="16" t="e">
        <f t="shared" si="14"/>
        <v>#REF!</v>
      </c>
      <c r="AG23" t="s">
        <v>61</v>
      </c>
      <c r="AH23" t="str">
        <f>IF('Logboek staande netten'!L21="","",'Logboek staande netten'!L21)</f>
        <v/>
      </c>
      <c r="AI23" s="14" t="str">
        <f>IF(AG23="","",VLOOKUP(AG23,[1]codes!$F$2:$G$7,2,FALSE))</f>
        <v>fde</v>
      </c>
      <c r="AK23" s="14">
        <f>IF(AK22="","",AK22)</f>
        <v>0</v>
      </c>
    </row>
    <row r="24" spans="1:37" x14ac:dyDescent="0.3">
      <c r="A24" s="13" t="str">
        <f>IF('Logboek staande netten'!$F$7="","",'Logboek staande netten'!$F$7)</f>
        <v/>
      </c>
      <c r="B24" s="14"/>
      <c r="C24" s="13" t="str">
        <f>IF('Logboek staande netten'!$F$8="","",'Logboek staande netten'!$F$8)</f>
        <v/>
      </c>
      <c r="D24" s="14"/>
      <c r="E24" s="13" t="str">
        <f>IF('Logboek staande netten'!$F$9="","",'Logboek staande netten'!$F$9)</f>
        <v/>
      </c>
      <c r="F24" s="14"/>
      <c r="G24" s="13" t="str">
        <f>IF('Logboek staande netten'!$F$10="","",'Logboek staande netten'!$F$10)</f>
        <v/>
      </c>
      <c r="H24" s="14"/>
      <c r="I24" s="13" t="str">
        <f>IF('Logboek staande netten'!$F$11="","",'Logboek staande netten'!$F$11)</f>
        <v/>
      </c>
      <c r="J24" s="14"/>
      <c r="K24" s="13" t="str">
        <f>IF('Logboek staande netten'!$F$12="","",'Logboek staande netten'!$F$12)</f>
        <v/>
      </c>
      <c r="L24" s="14"/>
      <c r="M24" s="15" t="s">
        <v>59</v>
      </c>
      <c r="N24" s="14" t="str">
        <f t="shared" si="12"/>
        <v/>
      </c>
      <c r="O24" s="14" t="str">
        <f t="shared" si="12"/>
        <v/>
      </c>
      <c r="P24" s="14" t="str">
        <f t="shared" si="12"/>
        <v/>
      </c>
      <c r="Q24" s="14" t="str">
        <f t="shared" si="12"/>
        <v/>
      </c>
      <c r="R24" s="17"/>
      <c r="S24" s="17"/>
      <c r="T24" s="17"/>
      <c r="U24" s="14" t="str">
        <f t="shared" si="13"/>
        <v/>
      </c>
      <c r="V24" s="14" t="str">
        <f t="shared" si="13"/>
        <v/>
      </c>
      <c r="W24" s="17"/>
      <c r="X24" s="14" t="str">
        <f t="shared" si="14"/>
        <v/>
      </c>
      <c r="Y24" s="14">
        <f t="shared" si="14"/>
        <v>5</v>
      </c>
      <c r="Z24" s="14">
        <f t="shared" si="14"/>
        <v>4</v>
      </c>
      <c r="AA24" s="14">
        <f t="shared" si="14"/>
        <v>2024</v>
      </c>
      <c r="AB24" s="16" t="e">
        <f t="shared" si="14"/>
        <v>#REF!</v>
      </c>
      <c r="AC24" s="14" t="str">
        <f t="shared" si="14"/>
        <v/>
      </c>
      <c r="AD24" s="14" t="str">
        <f t="shared" si="14"/>
        <v/>
      </c>
      <c r="AE24" s="14" t="str">
        <f t="shared" si="14"/>
        <v/>
      </c>
      <c r="AF24" s="16" t="e">
        <f t="shared" si="14"/>
        <v>#REF!</v>
      </c>
      <c r="AG24" t="s">
        <v>62</v>
      </c>
      <c r="AH24" t="str">
        <f>IF('Logboek staande netten'!M21="","",'Logboek staande netten'!M21)</f>
        <v/>
      </c>
      <c r="AI24" s="14" t="str">
        <f>IF(AG24="","",VLOOKUP(AG24,[1]codes!$F$2:$G$7,2,FALSE))</f>
        <v>fro</v>
      </c>
      <c r="AK24" s="14">
        <f>IF(AK23="","",AK23)</f>
        <v>0</v>
      </c>
    </row>
    <row r="25" spans="1:37" x14ac:dyDescent="0.3">
      <c r="A25" s="13" t="str">
        <f>IF('Logboek staande netten'!$F$7="","",'Logboek staande netten'!$F$7)</f>
        <v/>
      </c>
      <c r="B25" s="14"/>
      <c r="C25" s="13" t="str">
        <f>IF('Logboek staande netten'!$F$8="","",'Logboek staande netten'!$F$8)</f>
        <v/>
      </c>
      <c r="D25" s="14"/>
      <c r="E25" s="13" t="str">
        <f>IF('Logboek staande netten'!$F$9="","",'Logboek staande netten'!$F$9)</f>
        <v/>
      </c>
      <c r="F25" s="14"/>
      <c r="G25" s="13" t="str">
        <f>IF('Logboek staande netten'!$F$10="","",'Logboek staande netten'!$F$10)</f>
        <v/>
      </c>
      <c r="H25" s="14"/>
      <c r="I25" s="13" t="str">
        <f>IF('Logboek staande netten'!$F$11="","",'Logboek staande netten'!$F$11)</f>
        <v/>
      </c>
      <c r="J25" s="14"/>
      <c r="K25" s="13" t="str">
        <f>IF('Logboek staande netten'!$F$12="","",'Logboek staande netten'!$F$12)</f>
        <v/>
      </c>
      <c r="L25" s="14"/>
      <c r="M25" s="15" t="s">
        <v>59</v>
      </c>
      <c r="N25" s="14" t="str">
        <f t="shared" si="12"/>
        <v/>
      </c>
      <c r="O25" s="14" t="str">
        <f t="shared" si="12"/>
        <v/>
      </c>
      <c r="P25" s="14" t="str">
        <f t="shared" si="12"/>
        <v/>
      </c>
      <c r="Q25" s="14" t="str">
        <f t="shared" si="12"/>
        <v/>
      </c>
      <c r="R25" s="17"/>
      <c r="S25" s="17"/>
      <c r="T25" s="17"/>
      <c r="U25" s="14" t="str">
        <f t="shared" si="13"/>
        <v/>
      </c>
      <c r="V25" s="14" t="str">
        <f t="shared" si="13"/>
        <v/>
      </c>
      <c r="W25" s="17"/>
      <c r="X25" s="14" t="str">
        <f t="shared" si="14"/>
        <v/>
      </c>
      <c r="Y25" s="14">
        <f t="shared" si="14"/>
        <v>5</v>
      </c>
      <c r="Z25" s="14">
        <f t="shared" si="14"/>
        <v>4</v>
      </c>
      <c r="AA25" s="14">
        <f t="shared" si="14"/>
        <v>2024</v>
      </c>
      <c r="AB25" s="16" t="e">
        <f t="shared" si="14"/>
        <v>#REF!</v>
      </c>
      <c r="AC25" s="14" t="str">
        <f t="shared" si="14"/>
        <v/>
      </c>
      <c r="AD25" s="14" t="str">
        <f t="shared" si="14"/>
        <v/>
      </c>
      <c r="AE25" s="14" t="str">
        <f t="shared" si="14"/>
        <v/>
      </c>
      <c r="AF25" s="16" t="e">
        <f t="shared" si="14"/>
        <v>#REF!</v>
      </c>
      <c r="AG25" t="s">
        <v>8</v>
      </c>
      <c r="AH25" t="str">
        <f>IF('Logboek staande netten'!N21="","",'Logboek staande netten'!N21)</f>
        <v/>
      </c>
      <c r="AI25" s="14" t="str">
        <f>IF(AG25="","",VLOOKUP(AG25,[1]codes!$F$2:$G$7,2,FALSE))</f>
        <v>fbm</v>
      </c>
      <c r="AK25" s="14">
        <f>IF(AK24="","",AK24)</f>
        <v>0</v>
      </c>
    </row>
    <row r="26" spans="1:37" x14ac:dyDescent="0.3">
      <c r="A26" s="13" t="str">
        <f>IF('Logboek staande netten'!$F$7="","",'Logboek staande netten'!$F$7)</f>
        <v/>
      </c>
      <c r="B26" s="14"/>
      <c r="C26" s="13" t="str">
        <f>IF('Logboek staande netten'!$F$8="","",'Logboek staande netten'!$F$8)</f>
        <v/>
      </c>
      <c r="D26" s="14"/>
      <c r="E26" s="13" t="str">
        <f>IF('Logboek staande netten'!$F$9="","",'Logboek staande netten'!$F$9)</f>
        <v/>
      </c>
      <c r="F26" s="14"/>
      <c r="G26" s="13" t="str">
        <f>IF('Logboek staande netten'!$F$10="","",'Logboek staande netten'!$F$10)</f>
        <v/>
      </c>
      <c r="H26" s="14"/>
      <c r="I26" s="13" t="str">
        <f>IF('Logboek staande netten'!$F$11="","",'Logboek staande netten'!$F$11)</f>
        <v/>
      </c>
      <c r="J26" s="14"/>
      <c r="K26" s="13" t="str">
        <f>IF('Logboek staande netten'!$F$12="","",'Logboek staande netten'!$F$12)</f>
        <v/>
      </c>
      <c r="L26" s="14"/>
      <c r="M26" s="15" t="s">
        <v>59</v>
      </c>
      <c r="N26" s="14" t="str">
        <f t="shared" si="12"/>
        <v/>
      </c>
      <c r="O26" s="14" t="str">
        <f t="shared" si="12"/>
        <v/>
      </c>
      <c r="P26" s="14" t="str">
        <f t="shared" si="12"/>
        <v/>
      </c>
      <c r="Q26" s="14" t="str">
        <f t="shared" si="12"/>
        <v/>
      </c>
      <c r="R26" s="17"/>
      <c r="S26" s="17"/>
      <c r="T26" s="17"/>
      <c r="U26" s="14" t="str">
        <f t="shared" si="13"/>
        <v/>
      </c>
      <c r="V26" s="14" t="str">
        <f t="shared" si="13"/>
        <v/>
      </c>
      <c r="W26" s="17"/>
      <c r="X26" s="14" t="str">
        <f t="shared" si="14"/>
        <v/>
      </c>
      <c r="Y26" s="14">
        <f t="shared" si="14"/>
        <v>5</v>
      </c>
      <c r="Z26" s="14">
        <f t="shared" si="14"/>
        <v>4</v>
      </c>
      <c r="AA26" s="14">
        <f t="shared" si="14"/>
        <v>2024</v>
      </c>
      <c r="AB26" s="16" t="e">
        <f t="shared" si="14"/>
        <v>#REF!</v>
      </c>
      <c r="AC26" s="14" t="str">
        <f t="shared" si="14"/>
        <v/>
      </c>
      <c r="AD26" s="14" t="str">
        <f t="shared" si="14"/>
        <v/>
      </c>
      <c r="AE26" s="14" t="str">
        <f t="shared" si="14"/>
        <v/>
      </c>
      <c r="AF26" s="16" t="e">
        <f t="shared" si="14"/>
        <v>#REF!</v>
      </c>
      <c r="AG26" t="s">
        <v>9</v>
      </c>
      <c r="AH26" t="str">
        <f>IF('Logboek staande netten'!O21="","",'Logboek staande netten'!O21)</f>
        <v/>
      </c>
      <c r="AI26" s="14" t="str">
        <f>IF(AG26="","",VLOOKUP(AG26,[1]codes!$F$2:$G$7,2,FALSE))</f>
        <v>fle</v>
      </c>
      <c r="AK26" s="14">
        <f>IF(AK25="","",AK25)</f>
        <v>0</v>
      </c>
    </row>
    <row r="27" spans="1:37" x14ac:dyDescent="0.3">
      <c r="A27" s="13" t="str">
        <f>IF('Logboek staande netten'!$F$7="","",'Logboek staande netten'!$F$7)</f>
        <v/>
      </c>
      <c r="B27" s="14"/>
      <c r="C27" s="13" t="str">
        <f>IF('Logboek staande netten'!$F$8="","",'Logboek staande netten'!$F$8)</f>
        <v/>
      </c>
      <c r="D27" s="14"/>
      <c r="E27" s="13" t="str">
        <f>IF('Logboek staande netten'!$F$9="","",'Logboek staande netten'!$F$9)</f>
        <v/>
      </c>
      <c r="F27" s="14"/>
      <c r="G27" s="13" t="str">
        <f>IF('Logboek staande netten'!$F$10="","",'Logboek staande netten'!$F$10)</f>
        <v/>
      </c>
      <c r="H27" s="14"/>
      <c r="I27" s="13" t="str">
        <f>IF('Logboek staande netten'!$F$11="","",'Logboek staande netten'!$F$11)</f>
        <v/>
      </c>
      <c r="J27" s="14"/>
      <c r="K27" s="13" t="str">
        <f>IF('Logboek staande netten'!$F$12="","",'Logboek staande netten'!$F$12)</f>
        <v/>
      </c>
      <c r="L27" s="14"/>
      <c r="M27" s="15" t="s">
        <v>59</v>
      </c>
      <c r="N27" s="13" t="str">
        <f>IF('Logboek staande netten'!B23="","",DAY('Logboek staande netten'!B23))</f>
        <v/>
      </c>
      <c r="O27" s="13" t="str">
        <f>IF('Logboek staande netten'!B23="","",MONTH('Logboek staande netten'!B23))</f>
        <v/>
      </c>
      <c r="P27" s="13" t="str">
        <f>IF('Logboek staande netten'!B23="","",YEAR('Logboek staande netten'!B23))</f>
        <v/>
      </c>
      <c r="Q27" s="13" t="str">
        <f>IF('Logboek staande netten'!D23="","",'Logboek staande netten'!D23)</f>
        <v/>
      </c>
      <c r="R27" s="17"/>
      <c r="S27" s="17"/>
      <c r="T27" s="17"/>
      <c r="U27" s="14" t="str">
        <f>IF('Logboek staande netten'!E23="","",'Logboek staande netten'!E23)</f>
        <v/>
      </c>
      <c r="V27" s="14" t="str">
        <f>IF('Logboek staande netten'!F23="","",'Logboek staande netten'!F23)</f>
        <v/>
      </c>
      <c r="W27" s="17"/>
      <c r="X27" s="14" t="str">
        <f>IF('Logboek staande netten'!G23="","",'Logboek staande netten'!G23)</f>
        <v/>
      </c>
      <c r="Y27" s="13">
        <f>IF('Logboek staande netten'!H23="","",DAY('Logboek staande netten'!H23))</f>
        <v>8</v>
      </c>
      <c r="Z27" s="13">
        <f>IF('Logboek staande netten'!H23="","",MONTH('Logboek staande netten'!H23))</f>
        <v>4</v>
      </c>
      <c r="AA27" s="13">
        <f>IF('Logboek staande netten'!H23="","",YEAR('Logboek staande netten'!H23))</f>
        <v>2024</v>
      </c>
      <c r="AB27" s="16" t="e">
        <f>IF('Logboek staande netten'!#REF!="","",('Logboek staande netten'!#REF!))</f>
        <v>#REF!</v>
      </c>
      <c r="AC27" s="13" t="str">
        <f>IF('Logboek staande netten'!I23="","",DAY('Logboek staande netten'!I23))</f>
        <v/>
      </c>
      <c r="AD27" s="13" t="str">
        <f>IF('Logboek staande netten'!I23="","",MONTH('Logboek staande netten'!I23))</f>
        <v/>
      </c>
      <c r="AE27" s="13" t="str">
        <f>IF('Logboek staande netten'!I23="","",YEAR('Logboek staande netten'!I23))</f>
        <v/>
      </c>
      <c r="AF27" s="16" t="e">
        <f>IF('Logboek staande netten'!#REF!="","",('Logboek staande netten'!#REF!))</f>
        <v>#REF!</v>
      </c>
      <c r="AG27" t="s">
        <v>60</v>
      </c>
      <c r="AH27" t="str">
        <f>IF('Logboek staande netten'!K23="","",'Logboek staande netten'!K23)</f>
        <v/>
      </c>
      <c r="AI27" s="14" t="str">
        <f>IF(AG27="","",VLOOKUP(AG27,[1]codes!$F$2:$G$7,2,FALSE))</f>
        <v>fpp</v>
      </c>
      <c r="AK27" s="13">
        <f>'Logboek staande netten'!J23</f>
        <v>0</v>
      </c>
    </row>
    <row r="28" spans="1:37" x14ac:dyDescent="0.3">
      <c r="A28" s="13" t="str">
        <f>IF('Logboek staande netten'!$F$7="","",'Logboek staande netten'!$F$7)</f>
        <v/>
      </c>
      <c r="B28" s="14"/>
      <c r="C28" s="13" t="str">
        <f>IF('Logboek staande netten'!$F$8="","",'Logboek staande netten'!$F$8)</f>
        <v/>
      </c>
      <c r="D28" s="14"/>
      <c r="E28" s="13" t="str">
        <f>IF('Logboek staande netten'!$F$9="","",'Logboek staande netten'!$F$9)</f>
        <v/>
      </c>
      <c r="F28" s="14"/>
      <c r="G28" s="13" t="str">
        <f>IF('Logboek staande netten'!$F$10="","",'Logboek staande netten'!$F$10)</f>
        <v/>
      </c>
      <c r="H28" s="14"/>
      <c r="I28" s="13" t="str">
        <f>IF('Logboek staande netten'!$F$11="","",'Logboek staande netten'!$F$11)</f>
        <v/>
      </c>
      <c r="J28" s="14"/>
      <c r="K28" s="13" t="str">
        <f>IF('Logboek staande netten'!$F$12="","",'Logboek staande netten'!$F$12)</f>
        <v/>
      </c>
      <c r="L28" s="14"/>
      <c r="M28" s="15" t="s">
        <v>59</v>
      </c>
      <c r="N28" s="14" t="str">
        <f t="shared" ref="N28:Q31" si="15">IF(N27="","",N27)</f>
        <v/>
      </c>
      <c r="O28" s="14" t="str">
        <f t="shared" si="15"/>
        <v/>
      </c>
      <c r="P28" s="14" t="str">
        <f t="shared" si="15"/>
        <v/>
      </c>
      <c r="Q28" s="14" t="str">
        <f t="shared" si="15"/>
        <v/>
      </c>
      <c r="R28" s="17"/>
      <c r="S28" s="17"/>
      <c r="T28" s="17"/>
      <c r="U28" s="14" t="str">
        <f t="shared" ref="U28:V31" si="16">IF(U27="","",U27)</f>
        <v/>
      </c>
      <c r="V28" s="14" t="str">
        <f t="shared" si="16"/>
        <v/>
      </c>
      <c r="W28" s="17"/>
      <c r="X28" s="14" t="str">
        <f t="shared" ref="X28:AF31" si="17">IF(X27="","",X27)</f>
        <v/>
      </c>
      <c r="Y28" s="14">
        <f t="shared" si="17"/>
        <v>8</v>
      </c>
      <c r="Z28" s="14">
        <f t="shared" si="17"/>
        <v>4</v>
      </c>
      <c r="AA28" s="14">
        <f t="shared" si="17"/>
        <v>2024</v>
      </c>
      <c r="AB28" s="16" t="e">
        <f t="shared" si="17"/>
        <v>#REF!</v>
      </c>
      <c r="AC28" s="14" t="str">
        <f t="shared" si="17"/>
        <v/>
      </c>
      <c r="AD28" s="14" t="str">
        <f t="shared" si="17"/>
        <v/>
      </c>
      <c r="AE28" s="14" t="str">
        <f t="shared" si="17"/>
        <v/>
      </c>
      <c r="AF28" s="16" t="e">
        <f t="shared" si="17"/>
        <v>#REF!</v>
      </c>
      <c r="AG28" t="s">
        <v>61</v>
      </c>
      <c r="AH28" t="str">
        <f>IF('Logboek staande netten'!L23="","",'Logboek staande netten'!L23)</f>
        <v/>
      </c>
      <c r="AI28" s="14" t="str">
        <f>IF(AG28="","",VLOOKUP(AG28,[1]codes!$F$2:$G$7,2,FALSE))</f>
        <v>fde</v>
      </c>
      <c r="AK28" s="14">
        <f>IF(AK27="","",AK27)</f>
        <v>0</v>
      </c>
    </row>
    <row r="29" spans="1:37" x14ac:dyDescent="0.3">
      <c r="A29" s="13" t="str">
        <f>IF('Logboek staande netten'!$F$7="","",'Logboek staande netten'!$F$7)</f>
        <v/>
      </c>
      <c r="B29" s="14"/>
      <c r="C29" s="13" t="str">
        <f>IF('Logboek staande netten'!$F$8="","",'Logboek staande netten'!$F$8)</f>
        <v/>
      </c>
      <c r="D29" s="14"/>
      <c r="E29" s="13" t="str">
        <f>IF('Logboek staande netten'!$F$9="","",'Logboek staande netten'!$F$9)</f>
        <v/>
      </c>
      <c r="F29" s="14"/>
      <c r="G29" s="13" t="str">
        <f>IF('Logboek staande netten'!$F$10="","",'Logboek staande netten'!$F$10)</f>
        <v/>
      </c>
      <c r="H29" s="14"/>
      <c r="I29" s="13" t="str">
        <f>IF('Logboek staande netten'!$F$11="","",'Logboek staande netten'!$F$11)</f>
        <v/>
      </c>
      <c r="J29" s="14"/>
      <c r="K29" s="13" t="str">
        <f>IF('Logboek staande netten'!$F$12="","",'Logboek staande netten'!$F$12)</f>
        <v/>
      </c>
      <c r="L29" s="14"/>
      <c r="M29" s="15" t="s">
        <v>59</v>
      </c>
      <c r="N29" s="14" t="str">
        <f t="shared" si="15"/>
        <v/>
      </c>
      <c r="O29" s="14" t="str">
        <f t="shared" si="15"/>
        <v/>
      </c>
      <c r="P29" s="14" t="str">
        <f t="shared" si="15"/>
        <v/>
      </c>
      <c r="Q29" s="14" t="str">
        <f t="shared" si="15"/>
        <v/>
      </c>
      <c r="R29" s="17"/>
      <c r="S29" s="17"/>
      <c r="T29" s="17"/>
      <c r="U29" s="14" t="str">
        <f t="shared" si="16"/>
        <v/>
      </c>
      <c r="V29" s="14" t="str">
        <f t="shared" si="16"/>
        <v/>
      </c>
      <c r="W29" s="17"/>
      <c r="X29" s="14" t="str">
        <f t="shared" si="17"/>
        <v/>
      </c>
      <c r="Y29" s="14">
        <f t="shared" si="17"/>
        <v>8</v>
      </c>
      <c r="Z29" s="14">
        <f t="shared" si="17"/>
        <v>4</v>
      </c>
      <c r="AA29" s="14">
        <f t="shared" si="17"/>
        <v>2024</v>
      </c>
      <c r="AB29" s="16" t="e">
        <f t="shared" si="17"/>
        <v>#REF!</v>
      </c>
      <c r="AC29" s="14" t="str">
        <f t="shared" si="17"/>
        <v/>
      </c>
      <c r="AD29" s="14" t="str">
        <f t="shared" si="17"/>
        <v/>
      </c>
      <c r="AE29" s="14" t="str">
        <f t="shared" si="17"/>
        <v/>
      </c>
      <c r="AF29" s="16" t="e">
        <f t="shared" si="17"/>
        <v>#REF!</v>
      </c>
      <c r="AG29" t="s">
        <v>62</v>
      </c>
      <c r="AH29" t="str">
        <f>IF('Logboek staande netten'!M23="","",'Logboek staande netten'!M23)</f>
        <v/>
      </c>
      <c r="AI29" s="14" t="str">
        <f>IF(AG29="","",VLOOKUP(AG29,[1]codes!$F$2:$G$7,2,FALSE))</f>
        <v>fro</v>
      </c>
      <c r="AK29" s="14">
        <f>IF(AK28="","",AK28)</f>
        <v>0</v>
      </c>
    </row>
    <row r="30" spans="1:37" x14ac:dyDescent="0.3">
      <c r="A30" s="13" t="str">
        <f>IF('Logboek staande netten'!$F$7="","",'Logboek staande netten'!$F$7)</f>
        <v/>
      </c>
      <c r="B30" s="14"/>
      <c r="C30" s="13" t="str">
        <f>IF('Logboek staande netten'!$F$8="","",'Logboek staande netten'!$F$8)</f>
        <v/>
      </c>
      <c r="D30" s="14"/>
      <c r="E30" s="13" t="str">
        <f>IF('Logboek staande netten'!$F$9="","",'Logboek staande netten'!$F$9)</f>
        <v/>
      </c>
      <c r="F30" s="14"/>
      <c r="G30" s="13" t="str">
        <f>IF('Logboek staande netten'!$F$10="","",'Logboek staande netten'!$F$10)</f>
        <v/>
      </c>
      <c r="H30" s="14"/>
      <c r="I30" s="13" t="str">
        <f>IF('Logboek staande netten'!$F$11="","",'Logboek staande netten'!$F$11)</f>
        <v/>
      </c>
      <c r="J30" s="14"/>
      <c r="K30" s="13" t="str">
        <f>IF('Logboek staande netten'!$F$12="","",'Logboek staande netten'!$F$12)</f>
        <v/>
      </c>
      <c r="L30" s="14"/>
      <c r="M30" s="15" t="s">
        <v>59</v>
      </c>
      <c r="N30" s="14" t="str">
        <f t="shared" si="15"/>
        <v/>
      </c>
      <c r="O30" s="14" t="str">
        <f t="shared" si="15"/>
        <v/>
      </c>
      <c r="P30" s="14" t="str">
        <f t="shared" si="15"/>
        <v/>
      </c>
      <c r="Q30" s="14" t="str">
        <f t="shared" si="15"/>
        <v/>
      </c>
      <c r="R30" s="17"/>
      <c r="S30" s="17"/>
      <c r="T30" s="17"/>
      <c r="U30" s="14" t="str">
        <f t="shared" si="16"/>
        <v/>
      </c>
      <c r="V30" s="14" t="str">
        <f t="shared" si="16"/>
        <v/>
      </c>
      <c r="W30" s="17"/>
      <c r="X30" s="14" t="str">
        <f t="shared" si="17"/>
        <v/>
      </c>
      <c r="Y30" s="14">
        <f t="shared" si="17"/>
        <v>8</v>
      </c>
      <c r="Z30" s="14">
        <f t="shared" si="17"/>
        <v>4</v>
      </c>
      <c r="AA30" s="14">
        <f t="shared" si="17"/>
        <v>2024</v>
      </c>
      <c r="AB30" s="16" t="e">
        <f t="shared" si="17"/>
        <v>#REF!</v>
      </c>
      <c r="AC30" s="14" t="str">
        <f t="shared" si="17"/>
        <v/>
      </c>
      <c r="AD30" s="14" t="str">
        <f t="shared" si="17"/>
        <v/>
      </c>
      <c r="AE30" s="14" t="str">
        <f t="shared" si="17"/>
        <v/>
      </c>
      <c r="AF30" s="16" t="e">
        <f t="shared" si="17"/>
        <v>#REF!</v>
      </c>
      <c r="AG30" t="s">
        <v>8</v>
      </c>
      <c r="AH30" t="str">
        <f>IF('Logboek staande netten'!N23="","",'Logboek staande netten'!N23)</f>
        <v/>
      </c>
      <c r="AI30" s="14" t="str">
        <f>IF(AG30="","",VLOOKUP(AG30,[1]codes!$F$2:$G$7,2,FALSE))</f>
        <v>fbm</v>
      </c>
      <c r="AK30" s="14">
        <f>IF(AK29="","",AK29)</f>
        <v>0</v>
      </c>
    </row>
    <row r="31" spans="1:37" x14ac:dyDescent="0.3">
      <c r="A31" s="13" t="str">
        <f>IF('Logboek staande netten'!$F$7="","",'Logboek staande netten'!$F$7)</f>
        <v/>
      </c>
      <c r="B31" s="14"/>
      <c r="C31" s="13" t="str">
        <f>IF('Logboek staande netten'!$F$8="","",'Logboek staande netten'!$F$8)</f>
        <v/>
      </c>
      <c r="D31" s="14"/>
      <c r="E31" s="13" t="str">
        <f>IF('Logboek staande netten'!$F$9="","",'Logboek staande netten'!$F$9)</f>
        <v/>
      </c>
      <c r="F31" s="14"/>
      <c r="G31" s="13" t="str">
        <f>IF('Logboek staande netten'!$F$10="","",'Logboek staande netten'!$F$10)</f>
        <v/>
      </c>
      <c r="H31" s="14"/>
      <c r="I31" s="13" t="str">
        <f>IF('Logboek staande netten'!$F$11="","",'Logboek staande netten'!$F$11)</f>
        <v/>
      </c>
      <c r="J31" s="14"/>
      <c r="K31" s="13" t="str">
        <f>IF('Logboek staande netten'!$F$12="","",'Logboek staande netten'!$F$12)</f>
        <v/>
      </c>
      <c r="L31" s="14"/>
      <c r="M31" s="15" t="s">
        <v>59</v>
      </c>
      <c r="N31" s="14" t="str">
        <f t="shared" si="15"/>
        <v/>
      </c>
      <c r="O31" s="14" t="str">
        <f t="shared" si="15"/>
        <v/>
      </c>
      <c r="P31" s="14" t="str">
        <f t="shared" si="15"/>
        <v/>
      </c>
      <c r="Q31" s="14" t="str">
        <f t="shared" si="15"/>
        <v/>
      </c>
      <c r="R31" s="17"/>
      <c r="S31" s="17"/>
      <c r="T31" s="17"/>
      <c r="U31" s="14" t="str">
        <f t="shared" si="16"/>
        <v/>
      </c>
      <c r="V31" s="14" t="str">
        <f t="shared" si="16"/>
        <v/>
      </c>
      <c r="W31" s="17"/>
      <c r="X31" s="14" t="str">
        <f t="shared" si="17"/>
        <v/>
      </c>
      <c r="Y31" s="14">
        <f t="shared" si="17"/>
        <v>8</v>
      </c>
      <c r="Z31" s="14">
        <f t="shared" si="17"/>
        <v>4</v>
      </c>
      <c r="AA31" s="14">
        <f t="shared" si="17"/>
        <v>2024</v>
      </c>
      <c r="AB31" s="16" t="e">
        <f t="shared" si="17"/>
        <v>#REF!</v>
      </c>
      <c r="AC31" s="14" t="str">
        <f t="shared" si="17"/>
        <v/>
      </c>
      <c r="AD31" s="14" t="str">
        <f t="shared" si="17"/>
        <v/>
      </c>
      <c r="AE31" s="14" t="str">
        <f t="shared" si="17"/>
        <v/>
      </c>
      <c r="AF31" s="16" t="e">
        <f t="shared" si="17"/>
        <v>#REF!</v>
      </c>
      <c r="AG31" t="s">
        <v>9</v>
      </c>
      <c r="AH31" t="str">
        <f>IF('Logboek staande netten'!O23="","",'Logboek staande netten'!O23)</f>
        <v/>
      </c>
      <c r="AI31" s="14" t="str">
        <f>IF(AG31="","",VLOOKUP(AG31,[1]codes!$F$2:$G$7,2,FALSE))</f>
        <v>fle</v>
      </c>
      <c r="AK31" s="14">
        <f>IF(AK30="","",AK30)</f>
        <v>0</v>
      </c>
    </row>
    <row r="32" spans="1:37" x14ac:dyDescent="0.3">
      <c r="A32" s="13" t="str">
        <f>IF('Logboek staande netten'!$F$7="","",'Logboek staande netten'!$F$7)</f>
        <v/>
      </c>
      <c r="B32" s="14"/>
      <c r="C32" s="13" t="str">
        <f>IF('Logboek staande netten'!$F$8="","",'Logboek staande netten'!$F$8)</f>
        <v/>
      </c>
      <c r="D32" s="14"/>
      <c r="E32" s="13" t="str">
        <f>IF('Logboek staande netten'!$F$9="","",'Logboek staande netten'!$F$9)</f>
        <v/>
      </c>
      <c r="F32" s="14"/>
      <c r="G32" s="13" t="str">
        <f>IF('Logboek staande netten'!$F$10="","",'Logboek staande netten'!$F$10)</f>
        <v/>
      </c>
      <c r="H32" s="14"/>
      <c r="I32" s="13" t="str">
        <f>IF('Logboek staande netten'!$F$11="","",'Logboek staande netten'!$F$11)</f>
        <v/>
      </c>
      <c r="J32" s="14"/>
      <c r="K32" s="13" t="str">
        <f>IF('Logboek staande netten'!$F$12="","",'Logboek staande netten'!$F$12)</f>
        <v/>
      </c>
      <c r="L32" s="14"/>
      <c r="M32" s="15" t="s">
        <v>59</v>
      </c>
      <c r="N32" s="13" t="str">
        <f>IF('Logboek staande netten'!B24="","",DAY('Logboek staande netten'!B24))</f>
        <v/>
      </c>
      <c r="O32" s="13" t="str">
        <f>IF('Logboek staande netten'!B24="","",MONTH('Logboek staande netten'!B24))</f>
        <v/>
      </c>
      <c r="P32" s="13" t="str">
        <f>IF('Logboek staande netten'!B24="","",YEAR('Logboek staande netten'!B24))</f>
        <v/>
      </c>
      <c r="Q32" s="13" t="str">
        <f>IF('Logboek staande netten'!D24="","",'Logboek staande netten'!D24)</f>
        <v/>
      </c>
      <c r="R32" s="17"/>
      <c r="S32" s="17"/>
      <c r="T32" s="17"/>
      <c r="U32" s="14" t="str">
        <f>IF('Logboek staande netten'!E24="","",'Logboek staande netten'!E24)</f>
        <v/>
      </c>
      <c r="V32" s="14" t="str">
        <f>IF('Logboek staande netten'!F24="","",'Logboek staande netten'!F24)</f>
        <v/>
      </c>
      <c r="W32" s="17"/>
      <c r="X32" s="14" t="str">
        <f>IF('Logboek staande netten'!G24="","",'Logboek staande netten'!G24)</f>
        <v/>
      </c>
      <c r="Y32" s="13">
        <f>IF('Logboek staande netten'!H24="","",DAY('Logboek staande netten'!H24))</f>
        <v>9</v>
      </c>
      <c r="Z32" s="13">
        <f>IF('Logboek staande netten'!H24="","",MONTH('Logboek staande netten'!H24))</f>
        <v>4</v>
      </c>
      <c r="AA32" s="13">
        <f>IF('Logboek staande netten'!H24="","",YEAR('Logboek staande netten'!H24))</f>
        <v>2024</v>
      </c>
      <c r="AB32" s="16" t="e">
        <f>IF('Logboek staande netten'!#REF!="","",('Logboek staande netten'!#REF!))</f>
        <v>#REF!</v>
      </c>
      <c r="AC32" s="13" t="str">
        <f>IF('Logboek staande netten'!I24="","",DAY('Logboek staande netten'!I24))</f>
        <v/>
      </c>
      <c r="AD32" s="13" t="str">
        <f>IF('Logboek staande netten'!I24="","",MONTH('Logboek staande netten'!I24))</f>
        <v/>
      </c>
      <c r="AE32" s="13" t="str">
        <f>IF('Logboek staande netten'!I24="","",YEAR('Logboek staande netten'!I24))</f>
        <v/>
      </c>
      <c r="AF32" s="16" t="e">
        <f>IF('Logboek staande netten'!#REF!="","",('Logboek staande netten'!#REF!))</f>
        <v>#REF!</v>
      </c>
      <c r="AG32" t="s">
        <v>60</v>
      </c>
      <c r="AH32" t="str">
        <f>IF('Logboek staande netten'!K24="","",'Logboek staande netten'!K24)</f>
        <v/>
      </c>
      <c r="AI32" s="14" t="str">
        <f>IF(AG32="","",VLOOKUP(AG32,[1]codes!$F$2:$G$7,2,FALSE))</f>
        <v>fpp</v>
      </c>
      <c r="AK32" s="13">
        <f>'Logboek staande netten'!J24</f>
        <v>0</v>
      </c>
    </row>
    <row r="33" spans="1:37" x14ac:dyDescent="0.3">
      <c r="A33" s="13" t="str">
        <f>IF('Logboek staande netten'!$F$7="","",'Logboek staande netten'!$F$7)</f>
        <v/>
      </c>
      <c r="B33" s="14"/>
      <c r="C33" s="13" t="str">
        <f>IF('Logboek staande netten'!$F$8="","",'Logboek staande netten'!$F$8)</f>
        <v/>
      </c>
      <c r="D33" s="14"/>
      <c r="E33" s="13" t="str">
        <f>IF('Logboek staande netten'!$F$9="","",'Logboek staande netten'!$F$9)</f>
        <v/>
      </c>
      <c r="F33" s="14"/>
      <c r="G33" s="13" t="str">
        <f>IF('Logboek staande netten'!$F$10="","",'Logboek staande netten'!$F$10)</f>
        <v/>
      </c>
      <c r="H33" s="14"/>
      <c r="I33" s="13" t="str">
        <f>IF('Logboek staande netten'!$F$11="","",'Logboek staande netten'!$F$11)</f>
        <v/>
      </c>
      <c r="J33" s="14"/>
      <c r="K33" s="13" t="str">
        <f>IF('Logboek staande netten'!$F$12="","",'Logboek staande netten'!$F$12)</f>
        <v/>
      </c>
      <c r="L33" s="14"/>
      <c r="M33" s="15" t="s">
        <v>59</v>
      </c>
      <c r="N33" s="14" t="str">
        <f t="shared" ref="N33:Q36" si="18">IF(N32="","",N32)</f>
        <v/>
      </c>
      <c r="O33" s="14" t="str">
        <f t="shared" si="18"/>
        <v/>
      </c>
      <c r="P33" s="14" t="str">
        <f t="shared" si="18"/>
        <v/>
      </c>
      <c r="Q33" s="14" t="str">
        <f t="shared" si="18"/>
        <v/>
      </c>
      <c r="R33" s="17"/>
      <c r="S33" s="17"/>
      <c r="T33" s="17"/>
      <c r="U33" s="14" t="str">
        <f t="shared" ref="U33:V36" si="19">IF(U32="","",U32)</f>
        <v/>
      </c>
      <c r="V33" s="14" t="str">
        <f t="shared" si="19"/>
        <v/>
      </c>
      <c r="W33" s="17"/>
      <c r="X33" s="14" t="str">
        <f t="shared" ref="X33:AF36" si="20">IF(X32="","",X32)</f>
        <v/>
      </c>
      <c r="Y33" s="14">
        <f t="shared" si="20"/>
        <v>9</v>
      </c>
      <c r="Z33" s="14">
        <f t="shared" si="20"/>
        <v>4</v>
      </c>
      <c r="AA33" s="14">
        <f t="shared" si="20"/>
        <v>2024</v>
      </c>
      <c r="AB33" s="16" t="e">
        <f t="shared" si="20"/>
        <v>#REF!</v>
      </c>
      <c r="AC33" s="14" t="str">
        <f t="shared" si="20"/>
        <v/>
      </c>
      <c r="AD33" s="14" t="str">
        <f t="shared" si="20"/>
        <v/>
      </c>
      <c r="AE33" s="14" t="str">
        <f t="shared" si="20"/>
        <v/>
      </c>
      <c r="AF33" s="16" t="e">
        <f t="shared" si="20"/>
        <v>#REF!</v>
      </c>
      <c r="AG33" t="s">
        <v>61</v>
      </c>
      <c r="AH33" t="str">
        <f>IF('Logboek staande netten'!L24="","",'Logboek staande netten'!L24)</f>
        <v/>
      </c>
      <c r="AI33" s="14" t="str">
        <f>IF(AG33="","",VLOOKUP(AG33,[1]codes!$F$2:$G$7,2,FALSE))</f>
        <v>fde</v>
      </c>
      <c r="AK33" s="14">
        <f>IF(AK32="","",AK32)</f>
        <v>0</v>
      </c>
    </row>
    <row r="34" spans="1:37" x14ac:dyDescent="0.3">
      <c r="A34" s="13" t="str">
        <f>IF('Logboek staande netten'!$F$7="","",'Logboek staande netten'!$F$7)</f>
        <v/>
      </c>
      <c r="B34" s="14"/>
      <c r="C34" s="13" t="str">
        <f>IF('Logboek staande netten'!$F$8="","",'Logboek staande netten'!$F$8)</f>
        <v/>
      </c>
      <c r="D34" s="14"/>
      <c r="E34" s="13" t="str">
        <f>IF('Logboek staande netten'!$F$9="","",'Logboek staande netten'!$F$9)</f>
        <v/>
      </c>
      <c r="F34" s="14"/>
      <c r="G34" s="13" t="str">
        <f>IF('Logboek staande netten'!$F$10="","",'Logboek staande netten'!$F$10)</f>
        <v/>
      </c>
      <c r="H34" s="14"/>
      <c r="I34" s="13" t="str">
        <f>IF('Logboek staande netten'!$F$11="","",'Logboek staande netten'!$F$11)</f>
        <v/>
      </c>
      <c r="J34" s="14"/>
      <c r="K34" s="13" t="str">
        <f>IF('Logboek staande netten'!$F$12="","",'Logboek staande netten'!$F$12)</f>
        <v/>
      </c>
      <c r="L34" s="14"/>
      <c r="M34" s="15" t="s">
        <v>59</v>
      </c>
      <c r="N34" s="14" t="str">
        <f t="shared" si="18"/>
        <v/>
      </c>
      <c r="O34" s="14" t="str">
        <f t="shared" si="18"/>
        <v/>
      </c>
      <c r="P34" s="14" t="str">
        <f t="shared" si="18"/>
        <v/>
      </c>
      <c r="Q34" s="14" t="str">
        <f t="shared" si="18"/>
        <v/>
      </c>
      <c r="R34" s="17"/>
      <c r="S34" s="17"/>
      <c r="T34" s="17"/>
      <c r="U34" s="14" t="str">
        <f t="shared" si="19"/>
        <v/>
      </c>
      <c r="V34" s="14" t="str">
        <f t="shared" si="19"/>
        <v/>
      </c>
      <c r="W34" s="17"/>
      <c r="X34" s="14" t="str">
        <f t="shared" si="20"/>
        <v/>
      </c>
      <c r="Y34" s="14">
        <f t="shared" si="20"/>
        <v>9</v>
      </c>
      <c r="Z34" s="14">
        <f t="shared" si="20"/>
        <v>4</v>
      </c>
      <c r="AA34" s="14">
        <f t="shared" si="20"/>
        <v>2024</v>
      </c>
      <c r="AB34" s="16" t="e">
        <f t="shared" si="20"/>
        <v>#REF!</v>
      </c>
      <c r="AC34" s="14" t="str">
        <f t="shared" si="20"/>
        <v/>
      </c>
      <c r="AD34" s="14" t="str">
        <f t="shared" si="20"/>
        <v/>
      </c>
      <c r="AE34" s="14" t="str">
        <f t="shared" si="20"/>
        <v/>
      </c>
      <c r="AF34" s="16" t="e">
        <f t="shared" si="20"/>
        <v>#REF!</v>
      </c>
      <c r="AG34" t="s">
        <v>62</v>
      </c>
      <c r="AH34" t="str">
        <f>IF('Logboek staande netten'!M24="","",'Logboek staande netten'!M24)</f>
        <v/>
      </c>
      <c r="AI34" s="14" t="str">
        <f>IF(AG34="","",VLOOKUP(AG34,[1]codes!$F$2:$G$7,2,FALSE))</f>
        <v>fro</v>
      </c>
      <c r="AK34" s="14">
        <f>IF(AK33="","",AK33)</f>
        <v>0</v>
      </c>
    </row>
    <row r="35" spans="1:37" x14ac:dyDescent="0.3">
      <c r="A35" s="13" t="str">
        <f>IF('Logboek staande netten'!$F$7="","",'Logboek staande netten'!$F$7)</f>
        <v/>
      </c>
      <c r="B35" s="14"/>
      <c r="C35" s="13" t="str">
        <f>IF('Logboek staande netten'!$F$8="","",'Logboek staande netten'!$F$8)</f>
        <v/>
      </c>
      <c r="D35" s="14"/>
      <c r="E35" s="13" t="str">
        <f>IF('Logboek staande netten'!$F$9="","",'Logboek staande netten'!$F$9)</f>
        <v/>
      </c>
      <c r="F35" s="14"/>
      <c r="G35" s="13" t="str">
        <f>IF('Logboek staande netten'!$F$10="","",'Logboek staande netten'!$F$10)</f>
        <v/>
      </c>
      <c r="H35" s="14"/>
      <c r="I35" s="13" t="str">
        <f>IF('Logboek staande netten'!$F$11="","",'Logboek staande netten'!$F$11)</f>
        <v/>
      </c>
      <c r="J35" s="14"/>
      <c r="K35" s="13" t="str">
        <f>IF('Logboek staande netten'!$F$12="","",'Logboek staande netten'!$F$12)</f>
        <v/>
      </c>
      <c r="L35" s="14"/>
      <c r="M35" s="15" t="s">
        <v>59</v>
      </c>
      <c r="N35" s="14" t="str">
        <f t="shared" si="18"/>
        <v/>
      </c>
      <c r="O35" s="14" t="str">
        <f t="shared" si="18"/>
        <v/>
      </c>
      <c r="P35" s="14" t="str">
        <f t="shared" si="18"/>
        <v/>
      </c>
      <c r="Q35" s="14" t="str">
        <f t="shared" si="18"/>
        <v/>
      </c>
      <c r="R35" s="17"/>
      <c r="S35" s="17"/>
      <c r="T35" s="17"/>
      <c r="U35" s="14" t="str">
        <f t="shared" si="19"/>
        <v/>
      </c>
      <c r="V35" s="14" t="str">
        <f t="shared" si="19"/>
        <v/>
      </c>
      <c r="W35" s="17"/>
      <c r="X35" s="14" t="str">
        <f t="shared" si="20"/>
        <v/>
      </c>
      <c r="Y35" s="14">
        <f t="shared" si="20"/>
        <v>9</v>
      </c>
      <c r="Z35" s="14">
        <f t="shared" si="20"/>
        <v>4</v>
      </c>
      <c r="AA35" s="14">
        <f t="shared" si="20"/>
        <v>2024</v>
      </c>
      <c r="AB35" s="16" t="e">
        <f t="shared" si="20"/>
        <v>#REF!</v>
      </c>
      <c r="AC35" s="14" t="str">
        <f t="shared" si="20"/>
        <v/>
      </c>
      <c r="AD35" s="14" t="str">
        <f t="shared" si="20"/>
        <v/>
      </c>
      <c r="AE35" s="14" t="str">
        <f t="shared" si="20"/>
        <v/>
      </c>
      <c r="AF35" s="16" t="e">
        <f t="shared" si="20"/>
        <v>#REF!</v>
      </c>
      <c r="AG35" t="s">
        <v>8</v>
      </c>
      <c r="AH35" t="str">
        <f>IF('Logboek staande netten'!N24="","",'Logboek staande netten'!N24)</f>
        <v/>
      </c>
      <c r="AI35" s="14" t="str">
        <f>IF(AG35="","",VLOOKUP(AG35,[1]codes!$F$2:$G$7,2,FALSE))</f>
        <v>fbm</v>
      </c>
      <c r="AK35" s="14">
        <f>IF(AK34="","",AK34)</f>
        <v>0</v>
      </c>
    </row>
    <row r="36" spans="1:37" x14ac:dyDescent="0.3">
      <c r="A36" s="13" t="str">
        <f>IF('Logboek staande netten'!$F$7="","",'Logboek staande netten'!$F$7)</f>
        <v/>
      </c>
      <c r="B36" s="14"/>
      <c r="C36" s="13" t="str">
        <f>IF('Logboek staande netten'!$F$8="","",'Logboek staande netten'!$F$8)</f>
        <v/>
      </c>
      <c r="D36" s="14"/>
      <c r="E36" s="13" t="str">
        <f>IF('Logboek staande netten'!$F$9="","",'Logboek staande netten'!$F$9)</f>
        <v/>
      </c>
      <c r="F36" s="14"/>
      <c r="G36" s="13" t="str">
        <f>IF('Logboek staande netten'!$F$10="","",'Logboek staande netten'!$F$10)</f>
        <v/>
      </c>
      <c r="H36" s="14"/>
      <c r="I36" s="13" t="str">
        <f>IF('Logboek staande netten'!$F$11="","",'Logboek staande netten'!$F$11)</f>
        <v/>
      </c>
      <c r="J36" s="14"/>
      <c r="K36" s="13" t="str">
        <f>IF('Logboek staande netten'!$F$12="","",'Logboek staande netten'!$F$12)</f>
        <v/>
      </c>
      <c r="L36" s="14"/>
      <c r="M36" s="15" t="s">
        <v>59</v>
      </c>
      <c r="N36" s="14" t="str">
        <f t="shared" si="18"/>
        <v/>
      </c>
      <c r="O36" s="14" t="str">
        <f t="shared" si="18"/>
        <v/>
      </c>
      <c r="P36" s="14" t="str">
        <f t="shared" si="18"/>
        <v/>
      </c>
      <c r="Q36" s="14" t="str">
        <f t="shared" si="18"/>
        <v/>
      </c>
      <c r="R36" s="17"/>
      <c r="S36" s="17"/>
      <c r="T36" s="17"/>
      <c r="U36" s="14" t="str">
        <f t="shared" si="19"/>
        <v/>
      </c>
      <c r="V36" s="14" t="str">
        <f t="shared" si="19"/>
        <v/>
      </c>
      <c r="W36" s="17"/>
      <c r="X36" s="14" t="str">
        <f t="shared" si="20"/>
        <v/>
      </c>
      <c r="Y36" s="14">
        <f t="shared" si="20"/>
        <v>9</v>
      </c>
      <c r="Z36" s="14">
        <f t="shared" si="20"/>
        <v>4</v>
      </c>
      <c r="AA36" s="14">
        <f t="shared" si="20"/>
        <v>2024</v>
      </c>
      <c r="AB36" s="16" t="e">
        <f t="shared" si="20"/>
        <v>#REF!</v>
      </c>
      <c r="AC36" s="14" t="str">
        <f t="shared" si="20"/>
        <v/>
      </c>
      <c r="AD36" s="14" t="str">
        <f t="shared" si="20"/>
        <v/>
      </c>
      <c r="AE36" s="14" t="str">
        <f t="shared" si="20"/>
        <v/>
      </c>
      <c r="AF36" s="16" t="e">
        <f t="shared" si="20"/>
        <v>#REF!</v>
      </c>
      <c r="AG36" t="s">
        <v>9</v>
      </c>
      <c r="AH36" t="str">
        <f>IF('Logboek staande netten'!O24="","",'Logboek staande netten'!O24)</f>
        <v/>
      </c>
      <c r="AI36" s="14" t="str">
        <f>IF(AG36="","",VLOOKUP(AG36,[1]codes!$F$2:$G$7,2,FALSE))</f>
        <v>fle</v>
      </c>
      <c r="AK36" s="14">
        <f>IF(AK35="","",AK35)</f>
        <v>0</v>
      </c>
    </row>
    <row r="37" spans="1:37" x14ac:dyDescent="0.3">
      <c r="A37" s="13" t="str">
        <f>IF('Logboek staande netten'!$F$7="","",'Logboek staande netten'!$F$7)</f>
        <v/>
      </c>
      <c r="B37" s="14"/>
      <c r="C37" s="13" t="str">
        <f>IF('Logboek staande netten'!$F$8="","",'Logboek staande netten'!$F$8)</f>
        <v/>
      </c>
      <c r="D37" s="14"/>
      <c r="E37" s="13" t="str">
        <f>IF('Logboek staande netten'!$F$9="","",'Logboek staande netten'!$F$9)</f>
        <v/>
      </c>
      <c r="F37" s="14"/>
      <c r="G37" s="13" t="str">
        <f>IF('Logboek staande netten'!$F$10="","",'Logboek staande netten'!$F$10)</f>
        <v/>
      </c>
      <c r="H37" s="14"/>
      <c r="I37" s="13" t="str">
        <f>IF('Logboek staande netten'!$F$11="","",'Logboek staande netten'!$F$11)</f>
        <v/>
      </c>
      <c r="J37" s="14"/>
      <c r="K37" s="13" t="str">
        <f>IF('Logboek staande netten'!$F$12="","",'Logboek staande netten'!$F$12)</f>
        <v/>
      </c>
      <c r="L37" s="14"/>
      <c r="M37" s="15" t="s">
        <v>59</v>
      </c>
      <c r="N37" s="13" t="str">
        <f>IF('Logboek staande netten'!B25="","",DAY('Logboek staande netten'!B25))</f>
        <v/>
      </c>
      <c r="O37" s="13" t="str">
        <f>IF('Logboek staande netten'!B25="","",MONTH('Logboek staande netten'!B25))</f>
        <v/>
      </c>
      <c r="P37" s="13" t="str">
        <f>IF('Logboek staande netten'!B25="","",YEAR('Logboek staande netten'!B25))</f>
        <v/>
      </c>
      <c r="Q37" s="13" t="str">
        <f>IF('Logboek staande netten'!D25="","",'Logboek staande netten'!D25)</f>
        <v/>
      </c>
      <c r="R37" s="17"/>
      <c r="S37" s="17"/>
      <c r="T37" s="17"/>
      <c r="U37" s="14" t="str">
        <f>IF('Logboek staande netten'!E25="","",'Logboek staande netten'!E25)</f>
        <v/>
      </c>
      <c r="V37" s="14" t="str">
        <f>IF('Logboek staande netten'!F25="","",'Logboek staande netten'!F25)</f>
        <v/>
      </c>
      <c r="W37" s="17"/>
      <c r="X37" s="14" t="str">
        <f>IF('Logboek staande netten'!G25="","",'Logboek staande netten'!G25)</f>
        <v/>
      </c>
      <c r="Y37" s="13">
        <f>IF('Logboek staande netten'!H25="","",DAY('Logboek staande netten'!H25))</f>
        <v>10</v>
      </c>
      <c r="Z37" s="13">
        <f>IF('Logboek staande netten'!H25="","",MONTH('Logboek staande netten'!H25))</f>
        <v>4</v>
      </c>
      <c r="AA37" s="13">
        <f>IF('Logboek staande netten'!H25="","",YEAR('Logboek staande netten'!H25))</f>
        <v>2024</v>
      </c>
      <c r="AB37" s="16" t="e">
        <f>IF('Logboek staande netten'!#REF!="","",('Logboek staande netten'!#REF!))</f>
        <v>#REF!</v>
      </c>
      <c r="AC37" s="13" t="str">
        <f>IF('Logboek staande netten'!I25="","",DAY('Logboek staande netten'!I25))</f>
        <v/>
      </c>
      <c r="AD37" s="13" t="str">
        <f>IF('Logboek staande netten'!I25="","",MONTH('Logboek staande netten'!I25))</f>
        <v/>
      </c>
      <c r="AE37" s="13" t="str">
        <f>IF('Logboek staande netten'!I25="","",YEAR('Logboek staande netten'!I25))</f>
        <v/>
      </c>
      <c r="AF37" s="16" t="e">
        <f>IF('Logboek staande netten'!#REF!="","",('Logboek staande netten'!#REF!))</f>
        <v>#REF!</v>
      </c>
      <c r="AG37" t="s">
        <v>60</v>
      </c>
      <c r="AH37" t="str">
        <f>IF('Logboek staande netten'!K25="","",'Logboek staande netten'!K25)</f>
        <v/>
      </c>
      <c r="AI37" s="14" t="str">
        <f>IF(AG37="","",VLOOKUP(AG37,[1]codes!$F$2:$G$7,2,FALSE))</f>
        <v>fpp</v>
      </c>
      <c r="AK37" s="13">
        <f>'Logboek staande netten'!J25</f>
        <v>0</v>
      </c>
    </row>
    <row r="38" spans="1:37" x14ac:dyDescent="0.3">
      <c r="A38" s="13" t="str">
        <f>IF('Logboek staande netten'!$F$7="","",'Logboek staande netten'!$F$7)</f>
        <v/>
      </c>
      <c r="B38" s="14"/>
      <c r="C38" s="13" t="str">
        <f>IF('Logboek staande netten'!$F$8="","",'Logboek staande netten'!$F$8)</f>
        <v/>
      </c>
      <c r="D38" s="14"/>
      <c r="E38" s="13" t="str">
        <f>IF('Logboek staande netten'!$F$9="","",'Logboek staande netten'!$F$9)</f>
        <v/>
      </c>
      <c r="F38" s="14"/>
      <c r="G38" s="13" t="str">
        <f>IF('Logboek staande netten'!$F$10="","",'Logboek staande netten'!$F$10)</f>
        <v/>
      </c>
      <c r="H38" s="14"/>
      <c r="I38" s="13" t="str">
        <f>IF('Logboek staande netten'!$F$11="","",'Logboek staande netten'!$F$11)</f>
        <v/>
      </c>
      <c r="J38" s="14"/>
      <c r="K38" s="13" t="str">
        <f>IF('Logboek staande netten'!$F$12="","",'Logboek staande netten'!$F$12)</f>
        <v/>
      </c>
      <c r="L38" s="14"/>
      <c r="M38" s="15" t="s">
        <v>59</v>
      </c>
      <c r="N38" s="14" t="str">
        <f t="shared" ref="N38:Q41" si="21">IF(N37="","",N37)</f>
        <v/>
      </c>
      <c r="O38" s="14" t="str">
        <f t="shared" si="21"/>
        <v/>
      </c>
      <c r="P38" s="14" t="str">
        <f t="shared" si="21"/>
        <v/>
      </c>
      <c r="Q38" s="14" t="str">
        <f t="shared" si="21"/>
        <v/>
      </c>
      <c r="R38" s="17"/>
      <c r="S38" s="17"/>
      <c r="T38" s="17"/>
      <c r="U38" s="14" t="str">
        <f t="shared" ref="U38:V41" si="22">IF(U37="","",U37)</f>
        <v/>
      </c>
      <c r="V38" s="14" t="str">
        <f t="shared" si="22"/>
        <v/>
      </c>
      <c r="W38" s="17"/>
      <c r="X38" s="14" t="str">
        <f t="shared" ref="X38:AF41" si="23">IF(X37="","",X37)</f>
        <v/>
      </c>
      <c r="Y38" s="14">
        <f t="shared" si="23"/>
        <v>10</v>
      </c>
      <c r="Z38" s="14">
        <f t="shared" si="23"/>
        <v>4</v>
      </c>
      <c r="AA38" s="14">
        <f t="shared" si="23"/>
        <v>2024</v>
      </c>
      <c r="AB38" s="16" t="e">
        <f t="shared" si="23"/>
        <v>#REF!</v>
      </c>
      <c r="AC38" s="14" t="str">
        <f t="shared" si="23"/>
        <v/>
      </c>
      <c r="AD38" s="14" t="str">
        <f t="shared" si="23"/>
        <v/>
      </c>
      <c r="AE38" s="14" t="str">
        <f t="shared" si="23"/>
        <v/>
      </c>
      <c r="AF38" s="16" t="e">
        <f t="shared" si="23"/>
        <v>#REF!</v>
      </c>
      <c r="AG38" t="s">
        <v>61</v>
      </c>
      <c r="AH38" t="str">
        <f>IF('Logboek staande netten'!L25="","",'Logboek staande netten'!L25)</f>
        <v/>
      </c>
      <c r="AI38" s="14" t="str">
        <f>IF(AG38="","",VLOOKUP(AG38,[1]codes!$F$2:$G$7,2,FALSE))</f>
        <v>fde</v>
      </c>
      <c r="AK38" s="14">
        <f>IF(AK37="","",AK37)</f>
        <v>0</v>
      </c>
    </row>
    <row r="39" spans="1:37" x14ac:dyDescent="0.3">
      <c r="A39" s="13" t="str">
        <f>IF('Logboek staande netten'!$F$7="","",'Logboek staande netten'!$F$7)</f>
        <v/>
      </c>
      <c r="B39" s="14"/>
      <c r="C39" s="13" t="str">
        <f>IF('Logboek staande netten'!$F$8="","",'Logboek staande netten'!$F$8)</f>
        <v/>
      </c>
      <c r="D39" s="14"/>
      <c r="E39" s="13" t="str">
        <f>IF('Logboek staande netten'!$F$9="","",'Logboek staande netten'!$F$9)</f>
        <v/>
      </c>
      <c r="F39" s="14"/>
      <c r="G39" s="13" t="str">
        <f>IF('Logboek staande netten'!$F$10="","",'Logboek staande netten'!$F$10)</f>
        <v/>
      </c>
      <c r="H39" s="14"/>
      <c r="I39" s="13" t="str">
        <f>IF('Logboek staande netten'!$F$11="","",'Logboek staande netten'!$F$11)</f>
        <v/>
      </c>
      <c r="J39" s="14"/>
      <c r="K39" s="13" t="str">
        <f>IF('Logboek staande netten'!$F$12="","",'Logboek staande netten'!$F$12)</f>
        <v/>
      </c>
      <c r="L39" s="14"/>
      <c r="M39" s="15" t="s">
        <v>59</v>
      </c>
      <c r="N39" s="14" t="str">
        <f t="shared" si="21"/>
        <v/>
      </c>
      <c r="O39" s="14" t="str">
        <f t="shared" si="21"/>
        <v/>
      </c>
      <c r="P39" s="14" t="str">
        <f t="shared" si="21"/>
        <v/>
      </c>
      <c r="Q39" s="14" t="str">
        <f t="shared" si="21"/>
        <v/>
      </c>
      <c r="R39" s="17"/>
      <c r="S39" s="17"/>
      <c r="T39" s="17"/>
      <c r="U39" s="14" t="str">
        <f t="shared" si="22"/>
        <v/>
      </c>
      <c r="V39" s="14" t="str">
        <f t="shared" si="22"/>
        <v/>
      </c>
      <c r="W39" s="17"/>
      <c r="X39" s="14" t="str">
        <f t="shared" si="23"/>
        <v/>
      </c>
      <c r="Y39" s="14">
        <f t="shared" si="23"/>
        <v>10</v>
      </c>
      <c r="Z39" s="14">
        <f t="shared" si="23"/>
        <v>4</v>
      </c>
      <c r="AA39" s="14">
        <f t="shared" si="23"/>
        <v>2024</v>
      </c>
      <c r="AB39" s="16" t="e">
        <f t="shared" si="23"/>
        <v>#REF!</v>
      </c>
      <c r="AC39" s="14" t="str">
        <f t="shared" si="23"/>
        <v/>
      </c>
      <c r="AD39" s="14" t="str">
        <f t="shared" si="23"/>
        <v/>
      </c>
      <c r="AE39" s="14" t="str">
        <f t="shared" si="23"/>
        <v/>
      </c>
      <c r="AF39" s="16" t="e">
        <f t="shared" si="23"/>
        <v>#REF!</v>
      </c>
      <c r="AG39" t="s">
        <v>62</v>
      </c>
      <c r="AH39" t="str">
        <f>IF('Logboek staande netten'!M25="","",'Logboek staande netten'!M25)</f>
        <v/>
      </c>
      <c r="AI39" s="14" t="str">
        <f>IF(AG39="","",VLOOKUP(AG39,[1]codes!$F$2:$G$7,2,FALSE))</f>
        <v>fro</v>
      </c>
      <c r="AK39" s="14">
        <f>IF(AK38="","",AK38)</f>
        <v>0</v>
      </c>
    </row>
    <row r="40" spans="1:37" x14ac:dyDescent="0.3">
      <c r="A40" s="13" t="str">
        <f>IF('Logboek staande netten'!$F$7="","",'Logboek staande netten'!$F$7)</f>
        <v/>
      </c>
      <c r="B40" s="14"/>
      <c r="C40" s="13" t="str">
        <f>IF('Logboek staande netten'!$F$8="","",'Logboek staande netten'!$F$8)</f>
        <v/>
      </c>
      <c r="D40" s="14"/>
      <c r="E40" s="13" t="str">
        <f>IF('Logboek staande netten'!$F$9="","",'Logboek staande netten'!$F$9)</f>
        <v/>
      </c>
      <c r="F40" s="14"/>
      <c r="G40" s="13" t="str">
        <f>IF('Logboek staande netten'!$F$10="","",'Logboek staande netten'!$F$10)</f>
        <v/>
      </c>
      <c r="H40" s="14"/>
      <c r="I40" s="13" t="str">
        <f>IF('Logboek staande netten'!$F$11="","",'Logboek staande netten'!$F$11)</f>
        <v/>
      </c>
      <c r="J40" s="14"/>
      <c r="K40" s="13" t="str">
        <f>IF('Logboek staande netten'!$F$12="","",'Logboek staande netten'!$F$12)</f>
        <v/>
      </c>
      <c r="L40" s="14"/>
      <c r="M40" s="15" t="s">
        <v>59</v>
      </c>
      <c r="N40" s="14" t="str">
        <f t="shared" si="21"/>
        <v/>
      </c>
      <c r="O40" s="14" t="str">
        <f t="shared" si="21"/>
        <v/>
      </c>
      <c r="P40" s="14" t="str">
        <f t="shared" si="21"/>
        <v/>
      </c>
      <c r="Q40" s="14" t="str">
        <f t="shared" si="21"/>
        <v/>
      </c>
      <c r="R40" s="17"/>
      <c r="S40" s="17"/>
      <c r="T40" s="17"/>
      <c r="U40" s="14" t="str">
        <f t="shared" si="22"/>
        <v/>
      </c>
      <c r="V40" s="14" t="str">
        <f t="shared" si="22"/>
        <v/>
      </c>
      <c r="W40" s="17"/>
      <c r="X40" s="14" t="str">
        <f t="shared" si="23"/>
        <v/>
      </c>
      <c r="Y40" s="14">
        <f t="shared" si="23"/>
        <v>10</v>
      </c>
      <c r="Z40" s="14">
        <f t="shared" si="23"/>
        <v>4</v>
      </c>
      <c r="AA40" s="14">
        <f t="shared" si="23"/>
        <v>2024</v>
      </c>
      <c r="AB40" s="16" t="e">
        <f t="shared" si="23"/>
        <v>#REF!</v>
      </c>
      <c r="AC40" s="14" t="str">
        <f t="shared" si="23"/>
        <v/>
      </c>
      <c r="AD40" s="14" t="str">
        <f t="shared" si="23"/>
        <v/>
      </c>
      <c r="AE40" s="14" t="str">
        <f t="shared" si="23"/>
        <v/>
      </c>
      <c r="AF40" s="16" t="e">
        <f t="shared" si="23"/>
        <v>#REF!</v>
      </c>
      <c r="AG40" t="s">
        <v>8</v>
      </c>
      <c r="AH40" t="str">
        <f>IF('Logboek staande netten'!N25="","",'Logboek staande netten'!N25)</f>
        <v/>
      </c>
      <c r="AI40" s="14" t="str">
        <f>IF(AG40="","",VLOOKUP(AG40,[1]codes!$F$2:$G$7,2,FALSE))</f>
        <v>fbm</v>
      </c>
      <c r="AK40" s="14">
        <f>IF(AK39="","",AK39)</f>
        <v>0</v>
      </c>
    </row>
    <row r="41" spans="1:37" x14ac:dyDescent="0.3">
      <c r="A41" s="13" t="str">
        <f>IF('Logboek staande netten'!$F$7="","",'Logboek staande netten'!$F$7)</f>
        <v/>
      </c>
      <c r="B41" s="14"/>
      <c r="C41" s="13" t="str">
        <f>IF('Logboek staande netten'!$F$8="","",'Logboek staande netten'!$F$8)</f>
        <v/>
      </c>
      <c r="D41" s="14"/>
      <c r="E41" s="13" t="str">
        <f>IF('Logboek staande netten'!$F$9="","",'Logboek staande netten'!$F$9)</f>
        <v/>
      </c>
      <c r="F41" s="14"/>
      <c r="G41" s="13" t="str">
        <f>IF('Logboek staande netten'!$F$10="","",'Logboek staande netten'!$F$10)</f>
        <v/>
      </c>
      <c r="H41" s="14"/>
      <c r="I41" s="13" t="str">
        <f>IF('Logboek staande netten'!$F$11="","",'Logboek staande netten'!$F$11)</f>
        <v/>
      </c>
      <c r="J41" s="14"/>
      <c r="K41" s="13" t="str">
        <f>IF('Logboek staande netten'!$F$12="","",'Logboek staande netten'!$F$12)</f>
        <v/>
      </c>
      <c r="L41" s="14"/>
      <c r="M41" s="15" t="s">
        <v>59</v>
      </c>
      <c r="N41" s="14" t="str">
        <f t="shared" si="21"/>
        <v/>
      </c>
      <c r="O41" s="14" t="str">
        <f t="shared" si="21"/>
        <v/>
      </c>
      <c r="P41" s="14" t="str">
        <f t="shared" si="21"/>
        <v/>
      </c>
      <c r="Q41" s="14" t="str">
        <f t="shared" si="21"/>
        <v/>
      </c>
      <c r="R41" s="17"/>
      <c r="S41" s="17"/>
      <c r="T41" s="17"/>
      <c r="U41" s="14" t="str">
        <f t="shared" si="22"/>
        <v/>
      </c>
      <c r="V41" s="14" t="str">
        <f t="shared" si="22"/>
        <v/>
      </c>
      <c r="W41" s="17"/>
      <c r="X41" s="14" t="str">
        <f t="shared" si="23"/>
        <v/>
      </c>
      <c r="Y41" s="14">
        <f t="shared" si="23"/>
        <v>10</v>
      </c>
      <c r="Z41" s="14">
        <f t="shared" si="23"/>
        <v>4</v>
      </c>
      <c r="AA41" s="14">
        <f t="shared" si="23"/>
        <v>2024</v>
      </c>
      <c r="AB41" s="16" t="e">
        <f t="shared" si="23"/>
        <v>#REF!</v>
      </c>
      <c r="AC41" s="14" t="str">
        <f t="shared" si="23"/>
        <v/>
      </c>
      <c r="AD41" s="14" t="str">
        <f t="shared" si="23"/>
        <v/>
      </c>
      <c r="AE41" s="14" t="str">
        <f t="shared" si="23"/>
        <v/>
      </c>
      <c r="AF41" s="16" t="e">
        <f t="shared" si="23"/>
        <v>#REF!</v>
      </c>
      <c r="AG41" t="s">
        <v>9</v>
      </c>
      <c r="AH41" t="str">
        <f>IF('Logboek staande netten'!O25="","",'Logboek staande netten'!O25)</f>
        <v/>
      </c>
      <c r="AI41" s="14" t="str">
        <f>IF(AG41="","",VLOOKUP(AG41,[1]codes!$F$2:$G$7,2,FALSE))</f>
        <v>fle</v>
      </c>
      <c r="AK41" s="14">
        <f>IF(AK40="","",AK40)</f>
        <v>0</v>
      </c>
    </row>
    <row r="42" spans="1:37" x14ac:dyDescent="0.3">
      <c r="A42" s="13" t="str">
        <f>IF('Logboek staande netten'!$F$7="","",'Logboek staande netten'!$F$7)</f>
        <v/>
      </c>
      <c r="B42" s="14"/>
      <c r="C42" s="13" t="str">
        <f>IF('Logboek staande netten'!$F$8="","",'Logboek staande netten'!$F$8)</f>
        <v/>
      </c>
      <c r="D42" s="14"/>
      <c r="E42" s="13" t="str">
        <f>IF('Logboek staande netten'!$F$9="","",'Logboek staande netten'!$F$9)</f>
        <v/>
      </c>
      <c r="F42" s="14"/>
      <c r="G42" s="13" t="str">
        <f>IF('Logboek staande netten'!$F$10="","",'Logboek staande netten'!$F$10)</f>
        <v/>
      </c>
      <c r="H42" s="14"/>
      <c r="I42" s="13" t="str">
        <f>IF('Logboek staande netten'!$F$11="","",'Logboek staande netten'!$F$11)</f>
        <v/>
      </c>
      <c r="J42" s="14"/>
      <c r="K42" s="13" t="str">
        <f>IF('Logboek staande netten'!$F$12="","",'Logboek staande netten'!$F$12)</f>
        <v/>
      </c>
      <c r="L42" s="14"/>
      <c r="M42" s="15" t="s">
        <v>59</v>
      </c>
      <c r="N42" s="13" t="str">
        <f>IF('Logboek staande netten'!B26="","",DAY('Logboek staande netten'!B26))</f>
        <v/>
      </c>
      <c r="O42" s="13" t="str">
        <f>IF('Logboek staande netten'!B26="","",MONTH('Logboek staande netten'!B26))</f>
        <v/>
      </c>
      <c r="P42" s="13" t="str">
        <f>IF('Logboek staande netten'!B26="","",YEAR('Logboek staande netten'!B26))</f>
        <v/>
      </c>
      <c r="Q42" s="13" t="str">
        <f>IF('Logboek staande netten'!D26="","",'Logboek staande netten'!D26)</f>
        <v/>
      </c>
      <c r="R42" s="17"/>
      <c r="S42" s="17"/>
      <c r="T42" s="17"/>
      <c r="U42" s="14" t="str">
        <f>IF('Logboek staande netten'!E26="","",'Logboek staande netten'!E26)</f>
        <v/>
      </c>
      <c r="V42" s="14" t="str">
        <f>IF('Logboek staande netten'!F26="","",'Logboek staande netten'!F26)</f>
        <v/>
      </c>
      <c r="W42" s="17"/>
      <c r="X42" s="14" t="str">
        <f>IF('Logboek staande netten'!G26="","",'Logboek staande netten'!G26)</f>
        <v/>
      </c>
      <c r="Y42" s="13">
        <f>IF('Logboek staande netten'!H26="","",DAY('Logboek staande netten'!H26))</f>
        <v>11</v>
      </c>
      <c r="Z42" s="13">
        <f>IF('Logboek staande netten'!H26="","",MONTH('Logboek staande netten'!H26))</f>
        <v>4</v>
      </c>
      <c r="AA42" s="13">
        <f>IF('Logboek staande netten'!H26="","",YEAR('Logboek staande netten'!H26))</f>
        <v>2024</v>
      </c>
      <c r="AB42" s="16" t="e">
        <f>IF('Logboek staande netten'!#REF!="","",('Logboek staande netten'!#REF!))</f>
        <v>#REF!</v>
      </c>
      <c r="AC42" s="13" t="str">
        <f>IF('Logboek staande netten'!I26="","",DAY('Logboek staande netten'!I26))</f>
        <v/>
      </c>
      <c r="AD42" s="13" t="str">
        <f>IF('Logboek staande netten'!I26="","",MONTH('Logboek staande netten'!I26))</f>
        <v/>
      </c>
      <c r="AE42" s="13" t="str">
        <f>IF('Logboek staande netten'!I26="","",YEAR('Logboek staande netten'!I26))</f>
        <v/>
      </c>
      <c r="AF42" s="16" t="e">
        <f>IF('Logboek staande netten'!#REF!="","",('Logboek staande netten'!#REF!))</f>
        <v>#REF!</v>
      </c>
      <c r="AG42" t="s">
        <v>60</v>
      </c>
      <c r="AH42" t="str">
        <f>IF('Logboek staande netten'!K26="","",'Logboek staande netten'!K26)</f>
        <v/>
      </c>
      <c r="AI42" s="14" t="str">
        <f>IF(AG42="","",VLOOKUP(AG42,[1]codes!$F$2:$G$7,2,FALSE))</f>
        <v>fpp</v>
      </c>
      <c r="AK42" s="13">
        <f>'Logboek staande netten'!J26</f>
        <v>0</v>
      </c>
    </row>
    <row r="43" spans="1:37" x14ac:dyDescent="0.3">
      <c r="A43" s="13" t="str">
        <f>IF('Logboek staande netten'!$F$7="","",'Logboek staande netten'!$F$7)</f>
        <v/>
      </c>
      <c r="B43" s="14"/>
      <c r="C43" s="13" t="str">
        <f>IF('Logboek staande netten'!$F$8="","",'Logboek staande netten'!$F$8)</f>
        <v/>
      </c>
      <c r="D43" s="14"/>
      <c r="E43" s="13" t="str">
        <f>IF('Logboek staande netten'!$F$9="","",'Logboek staande netten'!$F$9)</f>
        <v/>
      </c>
      <c r="F43" s="14"/>
      <c r="G43" s="13" t="str">
        <f>IF('Logboek staande netten'!$F$10="","",'Logboek staande netten'!$F$10)</f>
        <v/>
      </c>
      <c r="H43" s="14"/>
      <c r="I43" s="13" t="str">
        <f>IF('Logboek staande netten'!$F$11="","",'Logboek staande netten'!$F$11)</f>
        <v/>
      </c>
      <c r="J43" s="14"/>
      <c r="K43" s="13" t="str">
        <f>IF('Logboek staande netten'!$F$12="","",'Logboek staande netten'!$F$12)</f>
        <v/>
      </c>
      <c r="L43" s="14"/>
      <c r="M43" s="15" t="s">
        <v>59</v>
      </c>
      <c r="N43" s="14" t="str">
        <f t="shared" ref="N43:Q46" si="24">IF(N42="","",N42)</f>
        <v/>
      </c>
      <c r="O43" s="14" t="str">
        <f t="shared" si="24"/>
        <v/>
      </c>
      <c r="P43" s="14" t="str">
        <f t="shared" si="24"/>
        <v/>
      </c>
      <c r="Q43" s="14" t="str">
        <f t="shared" si="24"/>
        <v/>
      </c>
      <c r="R43" s="17"/>
      <c r="S43" s="17"/>
      <c r="T43" s="17"/>
      <c r="U43" s="14" t="str">
        <f t="shared" ref="U43:V46" si="25">IF(U42="","",U42)</f>
        <v/>
      </c>
      <c r="V43" s="14" t="str">
        <f t="shared" si="25"/>
        <v/>
      </c>
      <c r="W43" s="17"/>
      <c r="X43" s="14" t="str">
        <f t="shared" ref="X43:AF46" si="26">IF(X42="","",X42)</f>
        <v/>
      </c>
      <c r="Y43" s="14">
        <f t="shared" si="26"/>
        <v>11</v>
      </c>
      <c r="Z43" s="14">
        <f t="shared" si="26"/>
        <v>4</v>
      </c>
      <c r="AA43" s="14">
        <f t="shared" si="26"/>
        <v>2024</v>
      </c>
      <c r="AB43" s="16" t="e">
        <f t="shared" si="26"/>
        <v>#REF!</v>
      </c>
      <c r="AC43" s="14" t="str">
        <f t="shared" si="26"/>
        <v/>
      </c>
      <c r="AD43" s="14" t="str">
        <f t="shared" si="26"/>
        <v/>
      </c>
      <c r="AE43" s="14" t="str">
        <f t="shared" si="26"/>
        <v/>
      </c>
      <c r="AF43" s="16" t="e">
        <f t="shared" si="26"/>
        <v>#REF!</v>
      </c>
      <c r="AG43" t="s">
        <v>61</v>
      </c>
      <c r="AH43" t="str">
        <f>IF('Logboek staande netten'!L26="","",'Logboek staande netten'!L26)</f>
        <v/>
      </c>
      <c r="AI43" s="14" t="str">
        <f>IF(AG43="","",VLOOKUP(AG43,[1]codes!$F$2:$G$7,2,FALSE))</f>
        <v>fde</v>
      </c>
      <c r="AK43" s="14">
        <f>IF(AK42="","",AK42)</f>
        <v>0</v>
      </c>
    </row>
    <row r="44" spans="1:37" x14ac:dyDescent="0.3">
      <c r="A44" s="13" t="str">
        <f>IF('Logboek staande netten'!$F$7="","",'Logboek staande netten'!$F$7)</f>
        <v/>
      </c>
      <c r="B44" s="14"/>
      <c r="C44" s="13" t="str">
        <f>IF('Logboek staande netten'!$F$8="","",'Logboek staande netten'!$F$8)</f>
        <v/>
      </c>
      <c r="D44" s="14"/>
      <c r="E44" s="13" t="str">
        <f>IF('Logboek staande netten'!$F$9="","",'Logboek staande netten'!$F$9)</f>
        <v/>
      </c>
      <c r="F44" s="14"/>
      <c r="G44" s="13" t="str">
        <f>IF('Logboek staande netten'!$F$10="","",'Logboek staande netten'!$F$10)</f>
        <v/>
      </c>
      <c r="H44" s="14"/>
      <c r="I44" s="13" t="str">
        <f>IF('Logboek staande netten'!$F$11="","",'Logboek staande netten'!$F$11)</f>
        <v/>
      </c>
      <c r="J44" s="14"/>
      <c r="K44" s="13" t="str">
        <f>IF('Logboek staande netten'!$F$12="","",'Logboek staande netten'!$F$12)</f>
        <v/>
      </c>
      <c r="L44" s="14"/>
      <c r="M44" s="15" t="s">
        <v>59</v>
      </c>
      <c r="N44" s="14" t="str">
        <f t="shared" si="24"/>
        <v/>
      </c>
      <c r="O44" s="14" t="str">
        <f t="shared" si="24"/>
        <v/>
      </c>
      <c r="P44" s="14" t="str">
        <f t="shared" si="24"/>
        <v/>
      </c>
      <c r="Q44" s="14" t="str">
        <f t="shared" si="24"/>
        <v/>
      </c>
      <c r="R44" s="17"/>
      <c r="S44" s="17"/>
      <c r="T44" s="17"/>
      <c r="U44" s="14" t="str">
        <f t="shared" si="25"/>
        <v/>
      </c>
      <c r="V44" s="14" t="str">
        <f t="shared" si="25"/>
        <v/>
      </c>
      <c r="W44" s="17"/>
      <c r="X44" s="14" t="str">
        <f t="shared" si="26"/>
        <v/>
      </c>
      <c r="Y44" s="14">
        <f t="shared" si="26"/>
        <v>11</v>
      </c>
      <c r="Z44" s="14">
        <f t="shared" si="26"/>
        <v>4</v>
      </c>
      <c r="AA44" s="14">
        <f t="shared" si="26"/>
        <v>2024</v>
      </c>
      <c r="AB44" s="16" t="e">
        <f t="shared" si="26"/>
        <v>#REF!</v>
      </c>
      <c r="AC44" s="14" t="str">
        <f t="shared" si="26"/>
        <v/>
      </c>
      <c r="AD44" s="14" t="str">
        <f t="shared" si="26"/>
        <v/>
      </c>
      <c r="AE44" s="14" t="str">
        <f t="shared" si="26"/>
        <v/>
      </c>
      <c r="AF44" s="16" t="e">
        <f t="shared" si="26"/>
        <v>#REF!</v>
      </c>
      <c r="AG44" t="s">
        <v>62</v>
      </c>
      <c r="AH44" t="str">
        <f>IF('Logboek staande netten'!M26="","",'Logboek staande netten'!M26)</f>
        <v/>
      </c>
      <c r="AI44" s="14" t="str">
        <f>IF(AG44="","",VLOOKUP(AG44,[1]codes!$F$2:$G$7,2,FALSE))</f>
        <v>fro</v>
      </c>
      <c r="AK44" s="14">
        <f>IF(AK43="","",AK43)</f>
        <v>0</v>
      </c>
    </row>
    <row r="45" spans="1:37" x14ac:dyDescent="0.3">
      <c r="A45" s="13" t="str">
        <f>IF('Logboek staande netten'!$F$7="","",'Logboek staande netten'!$F$7)</f>
        <v/>
      </c>
      <c r="B45" s="14"/>
      <c r="C45" s="13" t="str">
        <f>IF('Logboek staande netten'!$F$8="","",'Logboek staande netten'!$F$8)</f>
        <v/>
      </c>
      <c r="D45" s="14"/>
      <c r="E45" s="13" t="str">
        <f>IF('Logboek staande netten'!$F$9="","",'Logboek staande netten'!$F$9)</f>
        <v/>
      </c>
      <c r="F45" s="14"/>
      <c r="G45" s="13" t="str">
        <f>IF('Logboek staande netten'!$F$10="","",'Logboek staande netten'!$F$10)</f>
        <v/>
      </c>
      <c r="H45" s="14"/>
      <c r="I45" s="13" t="str">
        <f>IF('Logboek staande netten'!$F$11="","",'Logboek staande netten'!$F$11)</f>
        <v/>
      </c>
      <c r="J45" s="14"/>
      <c r="K45" s="13" t="str">
        <f>IF('Logboek staande netten'!$F$12="","",'Logboek staande netten'!$F$12)</f>
        <v/>
      </c>
      <c r="L45" s="14"/>
      <c r="M45" s="15" t="s">
        <v>59</v>
      </c>
      <c r="N45" s="14" t="str">
        <f t="shared" si="24"/>
        <v/>
      </c>
      <c r="O45" s="14" t="str">
        <f t="shared" si="24"/>
        <v/>
      </c>
      <c r="P45" s="14" t="str">
        <f t="shared" si="24"/>
        <v/>
      </c>
      <c r="Q45" s="14" t="str">
        <f t="shared" si="24"/>
        <v/>
      </c>
      <c r="R45" s="17"/>
      <c r="S45" s="17"/>
      <c r="T45" s="17"/>
      <c r="U45" s="14" t="str">
        <f t="shared" si="25"/>
        <v/>
      </c>
      <c r="V45" s="14" t="str">
        <f t="shared" si="25"/>
        <v/>
      </c>
      <c r="W45" s="17"/>
      <c r="X45" s="14" t="str">
        <f t="shared" si="26"/>
        <v/>
      </c>
      <c r="Y45" s="14">
        <f t="shared" si="26"/>
        <v>11</v>
      </c>
      <c r="Z45" s="14">
        <f t="shared" si="26"/>
        <v>4</v>
      </c>
      <c r="AA45" s="14">
        <f t="shared" si="26"/>
        <v>2024</v>
      </c>
      <c r="AB45" s="16" t="e">
        <f t="shared" si="26"/>
        <v>#REF!</v>
      </c>
      <c r="AC45" s="14" t="str">
        <f t="shared" si="26"/>
        <v/>
      </c>
      <c r="AD45" s="14" t="str">
        <f t="shared" si="26"/>
        <v/>
      </c>
      <c r="AE45" s="14" t="str">
        <f t="shared" si="26"/>
        <v/>
      </c>
      <c r="AF45" s="16" t="e">
        <f t="shared" si="26"/>
        <v>#REF!</v>
      </c>
      <c r="AG45" t="s">
        <v>8</v>
      </c>
      <c r="AH45" t="str">
        <f>IF('Logboek staande netten'!N26="","",'Logboek staande netten'!N26)</f>
        <v/>
      </c>
      <c r="AI45" s="14" t="str">
        <f>IF(AG45="","",VLOOKUP(AG45,[1]codes!$F$2:$G$7,2,FALSE))</f>
        <v>fbm</v>
      </c>
      <c r="AK45" s="14">
        <f>IF(AK44="","",AK44)</f>
        <v>0</v>
      </c>
    </row>
    <row r="46" spans="1:37" x14ac:dyDescent="0.3">
      <c r="A46" s="13" t="str">
        <f>IF('Logboek staande netten'!$F$7="","",'Logboek staande netten'!$F$7)</f>
        <v/>
      </c>
      <c r="B46" s="14"/>
      <c r="C46" s="13" t="str">
        <f>IF('Logboek staande netten'!$F$8="","",'Logboek staande netten'!$F$8)</f>
        <v/>
      </c>
      <c r="D46" s="14"/>
      <c r="E46" s="13" t="str">
        <f>IF('Logboek staande netten'!$F$9="","",'Logboek staande netten'!$F$9)</f>
        <v/>
      </c>
      <c r="F46" s="14"/>
      <c r="G46" s="13" t="str">
        <f>IF('Logboek staande netten'!$F$10="","",'Logboek staande netten'!$F$10)</f>
        <v/>
      </c>
      <c r="H46" s="14"/>
      <c r="I46" s="13" t="str">
        <f>IF('Logboek staande netten'!$F$11="","",'Logboek staande netten'!$F$11)</f>
        <v/>
      </c>
      <c r="J46" s="14"/>
      <c r="K46" s="13" t="str">
        <f>IF('Logboek staande netten'!$F$12="","",'Logboek staande netten'!$F$12)</f>
        <v/>
      </c>
      <c r="L46" s="14"/>
      <c r="M46" s="15" t="s">
        <v>59</v>
      </c>
      <c r="N46" s="14" t="str">
        <f t="shared" si="24"/>
        <v/>
      </c>
      <c r="O46" s="14" t="str">
        <f t="shared" si="24"/>
        <v/>
      </c>
      <c r="P46" s="14" t="str">
        <f t="shared" si="24"/>
        <v/>
      </c>
      <c r="Q46" s="14" t="str">
        <f t="shared" si="24"/>
        <v/>
      </c>
      <c r="R46" s="17"/>
      <c r="S46" s="17"/>
      <c r="T46" s="17"/>
      <c r="U46" s="14" t="str">
        <f t="shared" si="25"/>
        <v/>
      </c>
      <c r="V46" s="14" t="str">
        <f t="shared" si="25"/>
        <v/>
      </c>
      <c r="W46" s="17"/>
      <c r="X46" s="14" t="str">
        <f t="shared" si="26"/>
        <v/>
      </c>
      <c r="Y46" s="14">
        <f t="shared" si="26"/>
        <v>11</v>
      </c>
      <c r="Z46" s="14">
        <f t="shared" si="26"/>
        <v>4</v>
      </c>
      <c r="AA46" s="14">
        <f t="shared" si="26"/>
        <v>2024</v>
      </c>
      <c r="AB46" s="16" t="e">
        <f t="shared" si="26"/>
        <v>#REF!</v>
      </c>
      <c r="AC46" s="14" t="str">
        <f t="shared" si="26"/>
        <v/>
      </c>
      <c r="AD46" s="14" t="str">
        <f t="shared" si="26"/>
        <v/>
      </c>
      <c r="AE46" s="14" t="str">
        <f t="shared" si="26"/>
        <v/>
      </c>
      <c r="AF46" s="16" t="e">
        <f t="shared" si="26"/>
        <v>#REF!</v>
      </c>
      <c r="AG46" t="s">
        <v>9</v>
      </c>
      <c r="AH46" t="str">
        <f>IF('Logboek staande netten'!O26="","",'Logboek staande netten'!O26)</f>
        <v/>
      </c>
      <c r="AI46" s="14" t="str">
        <f>IF(AG46="","",VLOOKUP(AG46,[1]codes!$F$2:$G$7,2,FALSE))</f>
        <v>fle</v>
      </c>
      <c r="AK46" s="14">
        <f>IF(AK45="","",AK45)</f>
        <v>0</v>
      </c>
    </row>
    <row r="47" spans="1:37" x14ac:dyDescent="0.3">
      <c r="A47" s="13" t="str">
        <f>IF('Logboek staande netten'!$F$7="","",'Logboek staande netten'!$F$7)</f>
        <v/>
      </c>
      <c r="B47" s="14"/>
      <c r="C47" s="13" t="str">
        <f>IF('Logboek staande netten'!$F$8="","",'Logboek staande netten'!$F$8)</f>
        <v/>
      </c>
      <c r="D47" s="14"/>
      <c r="E47" s="13" t="str">
        <f>IF('Logboek staande netten'!$F$9="","",'Logboek staande netten'!$F$9)</f>
        <v/>
      </c>
      <c r="F47" s="14"/>
      <c r="G47" s="13" t="str">
        <f>IF('Logboek staande netten'!$F$10="","",'Logboek staande netten'!$F$10)</f>
        <v/>
      </c>
      <c r="H47" s="14"/>
      <c r="I47" s="13" t="str">
        <f>IF('Logboek staande netten'!$F$11="","",'Logboek staande netten'!$F$11)</f>
        <v/>
      </c>
      <c r="J47" s="14"/>
      <c r="K47" s="13" t="str">
        <f>IF('Logboek staande netten'!$F$12="","",'Logboek staande netten'!$F$12)</f>
        <v/>
      </c>
      <c r="L47" s="14"/>
      <c r="M47" s="15" t="s">
        <v>59</v>
      </c>
      <c r="N47" s="13" t="str">
        <f>IF('Logboek staande netten'!B27="","",DAY('Logboek staande netten'!B27))</f>
        <v/>
      </c>
      <c r="O47" s="13" t="str">
        <f>IF('Logboek staande netten'!B27="","",MONTH('Logboek staande netten'!B27))</f>
        <v/>
      </c>
      <c r="P47" s="13" t="str">
        <f>IF('Logboek staande netten'!B27="","",YEAR('Logboek staande netten'!B27))</f>
        <v/>
      </c>
      <c r="Q47" s="13" t="str">
        <f>IF('Logboek staande netten'!D27="","",'Logboek staande netten'!D27)</f>
        <v/>
      </c>
      <c r="R47" s="17"/>
      <c r="S47" s="17"/>
      <c r="T47" s="17"/>
      <c r="U47" s="14" t="str">
        <f>IF('Logboek staande netten'!E27="","",'Logboek staande netten'!E27)</f>
        <v/>
      </c>
      <c r="V47" s="14" t="str">
        <f>IF('Logboek staande netten'!F27="","",'Logboek staande netten'!F27)</f>
        <v/>
      </c>
      <c r="W47" s="17"/>
      <c r="X47" s="14" t="str">
        <f>IF('Logboek staande netten'!G27="","",'Logboek staande netten'!G27)</f>
        <v/>
      </c>
      <c r="Y47" s="13">
        <f>IF('Logboek staande netten'!H27="","",DAY('Logboek staande netten'!H27))</f>
        <v>12</v>
      </c>
      <c r="Z47" s="13">
        <f>IF('Logboek staande netten'!H27="","",MONTH('Logboek staande netten'!H27))</f>
        <v>4</v>
      </c>
      <c r="AA47" s="13">
        <f>IF('Logboek staande netten'!H27="","",YEAR('Logboek staande netten'!H27))</f>
        <v>2024</v>
      </c>
      <c r="AB47" s="16" t="e">
        <f>IF('Logboek staande netten'!#REF!="","",('Logboek staande netten'!#REF!))</f>
        <v>#REF!</v>
      </c>
      <c r="AC47" s="13" t="str">
        <f>IF('Logboek staande netten'!I27="","",DAY('Logboek staande netten'!I27))</f>
        <v/>
      </c>
      <c r="AD47" s="13" t="str">
        <f>IF('Logboek staande netten'!I27="","",MONTH('Logboek staande netten'!I27))</f>
        <v/>
      </c>
      <c r="AE47" s="13" t="str">
        <f>IF('Logboek staande netten'!I27="","",YEAR('Logboek staande netten'!I27))</f>
        <v/>
      </c>
      <c r="AF47" s="16" t="e">
        <f>IF('Logboek staande netten'!#REF!="","",('Logboek staande netten'!#REF!))</f>
        <v>#REF!</v>
      </c>
      <c r="AG47" t="s">
        <v>60</v>
      </c>
      <c r="AH47" t="str">
        <f>IF('Logboek staande netten'!K27="","",'Logboek staande netten'!K27)</f>
        <v/>
      </c>
      <c r="AI47" s="14" t="str">
        <f>IF(AG47="","",VLOOKUP(AG47,[1]codes!$F$2:$G$7,2,FALSE))</f>
        <v>fpp</v>
      </c>
      <c r="AK47" s="13">
        <f>'Logboek staande netten'!J27</f>
        <v>0</v>
      </c>
    </row>
    <row r="48" spans="1:37" x14ac:dyDescent="0.3">
      <c r="A48" s="13" t="str">
        <f>IF('Logboek staande netten'!$F$7="","",'Logboek staande netten'!$F$7)</f>
        <v/>
      </c>
      <c r="B48" s="14"/>
      <c r="C48" s="13" t="str">
        <f>IF('Logboek staande netten'!$F$8="","",'Logboek staande netten'!$F$8)</f>
        <v/>
      </c>
      <c r="D48" s="14"/>
      <c r="E48" s="13" t="str">
        <f>IF('Logboek staande netten'!$F$9="","",'Logboek staande netten'!$F$9)</f>
        <v/>
      </c>
      <c r="F48" s="14"/>
      <c r="G48" s="13" t="str">
        <f>IF('Logboek staande netten'!$F$10="","",'Logboek staande netten'!$F$10)</f>
        <v/>
      </c>
      <c r="H48" s="14"/>
      <c r="I48" s="13" t="str">
        <f>IF('Logboek staande netten'!$F$11="","",'Logboek staande netten'!$F$11)</f>
        <v/>
      </c>
      <c r="J48" s="14"/>
      <c r="K48" s="13" t="str">
        <f>IF('Logboek staande netten'!$F$12="","",'Logboek staande netten'!$F$12)</f>
        <v/>
      </c>
      <c r="L48" s="14"/>
      <c r="M48" s="15" t="s">
        <v>59</v>
      </c>
      <c r="N48" s="14" t="str">
        <f t="shared" ref="N48:Q51" si="27">IF(N47="","",N47)</f>
        <v/>
      </c>
      <c r="O48" s="14" t="str">
        <f t="shared" si="27"/>
        <v/>
      </c>
      <c r="P48" s="14" t="str">
        <f t="shared" si="27"/>
        <v/>
      </c>
      <c r="Q48" s="14" t="str">
        <f t="shared" si="27"/>
        <v/>
      </c>
      <c r="R48" s="17"/>
      <c r="S48" s="17"/>
      <c r="T48" s="17"/>
      <c r="U48" s="14" t="str">
        <f t="shared" ref="U48:V51" si="28">IF(U47="","",U47)</f>
        <v/>
      </c>
      <c r="V48" s="14" t="str">
        <f t="shared" si="28"/>
        <v/>
      </c>
      <c r="W48" s="17"/>
      <c r="X48" s="14" t="str">
        <f t="shared" ref="X48:AF51" si="29">IF(X47="","",X47)</f>
        <v/>
      </c>
      <c r="Y48" s="14">
        <f t="shared" si="29"/>
        <v>12</v>
      </c>
      <c r="Z48" s="14">
        <f t="shared" si="29"/>
        <v>4</v>
      </c>
      <c r="AA48" s="14">
        <f t="shared" si="29"/>
        <v>2024</v>
      </c>
      <c r="AB48" s="16" t="e">
        <f t="shared" si="29"/>
        <v>#REF!</v>
      </c>
      <c r="AC48" s="14" t="str">
        <f t="shared" si="29"/>
        <v/>
      </c>
      <c r="AD48" s="14" t="str">
        <f t="shared" si="29"/>
        <v/>
      </c>
      <c r="AE48" s="14" t="str">
        <f t="shared" si="29"/>
        <v/>
      </c>
      <c r="AF48" s="16" t="e">
        <f t="shared" si="29"/>
        <v>#REF!</v>
      </c>
      <c r="AG48" t="s">
        <v>61</v>
      </c>
      <c r="AH48" t="str">
        <f>IF('Logboek staande netten'!L27="","",'Logboek staande netten'!L27)</f>
        <v/>
      </c>
      <c r="AI48" s="14" t="str">
        <f>IF(AG48="","",VLOOKUP(AG48,[1]codes!$F$2:$G$7,2,FALSE))</f>
        <v>fde</v>
      </c>
      <c r="AK48" s="14">
        <f>IF(AK47="","",AK47)</f>
        <v>0</v>
      </c>
    </row>
    <row r="49" spans="1:37" x14ac:dyDescent="0.3">
      <c r="A49" s="13" t="str">
        <f>IF('Logboek staande netten'!$F$7="","",'Logboek staande netten'!$F$7)</f>
        <v/>
      </c>
      <c r="B49" s="14"/>
      <c r="C49" s="13" t="str">
        <f>IF('Logboek staande netten'!$F$8="","",'Logboek staande netten'!$F$8)</f>
        <v/>
      </c>
      <c r="D49" s="14"/>
      <c r="E49" s="13" t="str">
        <f>IF('Logboek staande netten'!$F$9="","",'Logboek staande netten'!$F$9)</f>
        <v/>
      </c>
      <c r="F49" s="14"/>
      <c r="G49" s="13" t="str">
        <f>IF('Logboek staande netten'!$F$10="","",'Logboek staande netten'!$F$10)</f>
        <v/>
      </c>
      <c r="H49" s="14"/>
      <c r="I49" s="13" t="str">
        <f>IF('Logboek staande netten'!$F$11="","",'Logboek staande netten'!$F$11)</f>
        <v/>
      </c>
      <c r="J49" s="14"/>
      <c r="K49" s="13" t="str">
        <f>IF('Logboek staande netten'!$F$12="","",'Logboek staande netten'!$F$12)</f>
        <v/>
      </c>
      <c r="L49" s="14"/>
      <c r="M49" s="15" t="s">
        <v>59</v>
      </c>
      <c r="N49" s="14" t="str">
        <f t="shared" si="27"/>
        <v/>
      </c>
      <c r="O49" s="14" t="str">
        <f t="shared" si="27"/>
        <v/>
      </c>
      <c r="P49" s="14" t="str">
        <f t="shared" si="27"/>
        <v/>
      </c>
      <c r="Q49" s="14" t="str">
        <f t="shared" si="27"/>
        <v/>
      </c>
      <c r="R49" s="17"/>
      <c r="S49" s="17"/>
      <c r="T49" s="17"/>
      <c r="U49" s="14" t="str">
        <f t="shared" si="28"/>
        <v/>
      </c>
      <c r="V49" s="14" t="str">
        <f t="shared" si="28"/>
        <v/>
      </c>
      <c r="W49" s="17"/>
      <c r="X49" s="14" t="str">
        <f t="shared" si="29"/>
        <v/>
      </c>
      <c r="Y49" s="14">
        <f t="shared" si="29"/>
        <v>12</v>
      </c>
      <c r="Z49" s="14">
        <f t="shared" si="29"/>
        <v>4</v>
      </c>
      <c r="AA49" s="14">
        <f t="shared" si="29"/>
        <v>2024</v>
      </c>
      <c r="AB49" s="16" t="e">
        <f t="shared" si="29"/>
        <v>#REF!</v>
      </c>
      <c r="AC49" s="14" t="str">
        <f t="shared" si="29"/>
        <v/>
      </c>
      <c r="AD49" s="14" t="str">
        <f t="shared" si="29"/>
        <v/>
      </c>
      <c r="AE49" s="14" t="str">
        <f t="shared" si="29"/>
        <v/>
      </c>
      <c r="AF49" s="16" t="e">
        <f t="shared" si="29"/>
        <v>#REF!</v>
      </c>
      <c r="AG49" t="s">
        <v>62</v>
      </c>
      <c r="AH49" t="str">
        <f>IF('Logboek staande netten'!M27="","",'Logboek staande netten'!M27)</f>
        <v/>
      </c>
      <c r="AI49" s="14" t="str">
        <f>IF(AG49="","",VLOOKUP(AG49,[1]codes!$F$2:$G$7,2,FALSE))</f>
        <v>fro</v>
      </c>
      <c r="AK49" s="14">
        <f>IF(AK48="","",AK48)</f>
        <v>0</v>
      </c>
    </row>
    <row r="50" spans="1:37" x14ac:dyDescent="0.3">
      <c r="A50" s="13" t="str">
        <f>IF('Logboek staande netten'!$F$7="","",'Logboek staande netten'!$F$7)</f>
        <v/>
      </c>
      <c r="B50" s="14"/>
      <c r="C50" s="13" t="str">
        <f>IF('Logboek staande netten'!$F$8="","",'Logboek staande netten'!$F$8)</f>
        <v/>
      </c>
      <c r="D50" s="14"/>
      <c r="E50" s="13" t="str">
        <f>IF('Logboek staande netten'!$F$9="","",'Logboek staande netten'!$F$9)</f>
        <v/>
      </c>
      <c r="F50" s="14"/>
      <c r="G50" s="13" t="str">
        <f>IF('Logboek staande netten'!$F$10="","",'Logboek staande netten'!$F$10)</f>
        <v/>
      </c>
      <c r="H50" s="14"/>
      <c r="I50" s="13" t="str">
        <f>IF('Logboek staande netten'!$F$11="","",'Logboek staande netten'!$F$11)</f>
        <v/>
      </c>
      <c r="J50" s="14"/>
      <c r="K50" s="13" t="str">
        <f>IF('Logboek staande netten'!$F$12="","",'Logboek staande netten'!$F$12)</f>
        <v/>
      </c>
      <c r="L50" s="14"/>
      <c r="M50" s="15" t="s">
        <v>59</v>
      </c>
      <c r="N50" s="14" t="str">
        <f t="shared" si="27"/>
        <v/>
      </c>
      <c r="O50" s="14" t="str">
        <f t="shared" si="27"/>
        <v/>
      </c>
      <c r="P50" s="14" t="str">
        <f t="shared" si="27"/>
        <v/>
      </c>
      <c r="Q50" s="14" t="str">
        <f t="shared" si="27"/>
        <v/>
      </c>
      <c r="R50" s="17"/>
      <c r="S50" s="17"/>
      <c r="T50" s="17"/>
      <c r="U50" s="14" t="str">
        <f t="shared" si="28"/>
        <v/>
      </c>
      <c r="V50" s="14" t="str">
        <f t="shared" si="28"/>
        <v/>
      </c>
      <c r="W50" s="17"/>
      <c r="X50" s="14" t="str">
        <f t="shared" si="29"/>
        <v/>
      </c>
      <c r="Y50" s="14">
        <f t="shared" si="29"/>
        <v>12</v>
      </c>
      <c r="Z50" s="14">
        <f t="shared" si="29"/>
        <v>4</v>
      </c>
      <c r="AA50" s="14">
        <f t="shared" si="29"/>
        <v>2024</v>
      </c>
      <c r="AB50" s="16" t="e">
        <f t="shared" si="29"/>
        <v>#REF!</v>
      </c>
      <c r="AC50" s="14" t="str">
        <f t="shared" si="29"/>
        <v/>
      </c>
      <c r="AD50" s="14" t="str">
        <f t="shared" si="29"/>
        <v/>
      </c>
      <c r="AE50" s="14" t="str">
        <f t="shared" si="29"/>
        <v/>
      </c>
      <c r="AF50" s="16" t="e">
        <f t="shared" si="29"/>
        <v>#REF!</v>
      </c>
      <c r="AG50" t="s">
        <v>8</v>
      </c>
      <c r="AH50" t="str">
        <f>IF('Logboek staande netten'!N27="","",'Logboek staande netten'!N27)</f>
        <v/>
      </c>
      <c r="AI50" s="14" t="str">
        <f>IF(AG50="","",VLOOKUP(AG50,[1]codes!$F$2:$G$7,2,FALSE))</f>
        <v>fbm</v>
      </c>
      <c r="AK50" s="14">
        <f>IF(AK49="","",AK49)</f>
        <v>0</v>
      </c>
    </row>
    <row r="51" spans="1:37" x14ac:dyDescent="0.3">
      <c r="A51" s="13" t="str">
        <f>IF('Logboek staande netten'!$F$7="","",'Logboek staande netten'!$F$7)</f>
        <v/>
      </c>
      <c r="B51" s="14"/>
      <c r="C51" s="13" t="str">
        <f>IF('Logboek staande netten'!$F$8="","",'Logboek staande netten'!$F$8)</f>
        <v/>
      </c>
      <c r="D51" s="14"/>
      <c r="E51" s="13" t="str">
        <f>IF('Logboek staande netten'!$F$9="","",'Logboek staande netten'!$F$9)</f>
        <v/>
      </c>
      <c r="F51" s="14"/>
      <c r="G51" s="13" t="str">
        <f>IF('Logboek staande netten'!$F$10="","",'Logboek staande netten'!$F$10)</f>
        <v/>
      </c>
      <c r="H51" s="14"/>
      <c r="I51" s="13" t="str">
        <f>IF('Logboek staande netten'!$F$11="","",'Logboek staande netten'!$F$11)</f>
        <v/>
      </c>
      <c r="J51" s="14"/>
      <c r="K51" s="13" t="str">
        <f>IF('Logboek staande netten'!$F$12="","",'Logboek staande netten'!$F$12)</f>
        <v/>
      </c>
      <c r="L51" s="14"/>
      <c r="M51" s="15" t="s">
        <v>59</v>
      </c>
      <c r="N51" s="14" t="str">
        <f t="shared" si="27"/>
        <v/>
      </c>
      <c r="O51" s="14" t="str">
        <f t="shared" si="27"/>
        <v/>
      </c>
      <c r="P51" s="14" t="str">
        <f t="shared" si="27"/>
        <v/>
      </c>
      <c r="Q51" s="14" t="str">
        <f t="shared" si="27"/>
        <v/>
      </c>
      <c r="R51" s="17"/>
      <c r="S51" s="17"/>
      <c r="T51" s="17"/>
      <c r="U51" s="14" t="str">
        <f t="shared" si="28"/>
        <v/>
      </c>
      <c r="V51" s="14" t="str">
        <f t="shared" si="28"/>
        <v/>
      </c>
      <c r="W51" s="17"/>
      <c r="X51" s="14" t="str">
        <f t="shared" si="29"/>
        <v/>
      </c>
      <c r="Y51" s="14">
        <f t="shared" si="29"/>
        <v>12</v>
      </c>
      <c r="Z51" s="14">
        <f t="shared" si="29"/>
        <v>4</v>
      </c>
      <c r="AA51" s="14">
        <f t="shared" si="29"/>
        <v>2024</v>
      </c>
      <c r="AB51" s="16" t="e">
        <f t="shared" si="29"/>
        <v>#REF!</v>
      </c>
      <c r="AC51" s="14" t="str">
        <f t="shared" si="29"/>
        <v/>
      </c>
      <c r="AD51" s="14" t="str">
        <f t="shared" si="29"/>
        <v/>
      </c>
      <c r="AE51" s="14" t="str">
        <f t="shared" si="29"/>
        <v/>
      </c>
      <c r="AF51" s="16" t="e">
        <f t="shared" si="29"/>
        <v>#REF!</v>
      </c>
      <c r="AG51" t="s">
        <v>9</v>
      </c>
      <c r="AH51" t="str">
        <f>IF('Logboek staande netten'!O27="","",'Logboek staande netten'!O27)</f>
        <v/>
      </c>
      <c r="AI51" s="14" t="str">
        <f>IF(AG51="","",VLOOKUP(AG51,[1]codes!$F$2:$G$7,2,FALSE))</f>
        <v>fle</v>
      </c>
      <c r="AK51" s="14">
        <f>IF(AK50="","",AK50)</f>
        <v>0</v>
      </c>
    </row>
    <row r="52" spans="1:37" x14ac:dyDescent="0.3">
      <c r="A52" s="13" t="str">
        <f>IF('Logboek staande netten'!$F$7="","",'Logboek staande netten'!$F$7)</f>
        <v/>
      </c>
      <c r="B52" s="14"/>
      <c r="C52" s="13" t="str">
        <f>IF('Logboek staande netten'!$F$8="","",'Logboek staande netten'!$F$8)</f>
        <v/>
      </c>
      <c r="D52" s="14"/>
      <c r="E52" s="13" t="str">
        <f>IF('Logboek staande netten'!$F$9="","",'Logboek staande netten'!$F$9)</f>
        <v/>
      </c>
      <c r="F52" s="14"/>
      <c r="G52" s="13" t="str">
        <f>IF('Logboek staande netten'!$F$10="","",'Logboek staande netten'!$F$10)</f>
        <v/>
      </c>
      <c r="H52" s="14"/>
      <c r="I52" s="13" t="str">
        <f>IF('Logboek staande netten'!$F$11="","",'Logboek staande netten'!$F$11)</f>
        <v/>
      </c>
      <c r="J52" s="14"/>
      <c r="K52" s="13" t="str">
        <f>IF('Logboek staande netten'!$F$12="","",'Logboek staande netten'!$F$12)</f>
        <v/>
      </c>
      <c r="L52" s="14"/>
      <c r="M52" s="15" t="s">
        <v>59</v>
      </c>
      <c r="N52" s="13" t="str">
        <f>IF('Logboek staande netten'!B29="","",DAY('Logboek staande netten'!B29))</f>
        <v/>
      </c>
      <c r="O52" s="13" t="str">
        <f>IF('Logboek staande netten'!B29="","",MONTH('Logboek staande netten'!B29))</f>
        <v/>
      </c>
      <c r="P52" s="13" t="str">
        <f>IF('Logboek staande netten'!B29="","",YEAR('Logboek staande netten'!B29))</f>
        <v/>
      </c>
      <c r="Q52" s="13" t="str">
        <f>IF('Logboek staande netten'!D29="","",'Logboek staande netten'!D29)</f>
        <v/>
      </c>
      <c r="R52" s="17"/>
      <c r="S52" s="17"/>
      <c r="T52" s="17"/>
      <c r="U52" s="14" t="str">
        <f>IF('Logboek staande netten'!E29="","",'Logboek staande netten'!E29)</f>
        <v/>
      </c>
      <c r="V52" s="14" t="str">
        <f>IF('Logboek staande netten'!F29="","",'Logboek staande netten'!F29)</f>
        <v/>
      </c>
      <c r="W52" s="17"/>
      <c r="X52" s="14" t="str">
        <f>IF('Logboek staande netten'!G29="","",'Logboek staande netten'!G29)</f>
        <v/>
      </c>
      <c r="Y52" s="13">
        <f>IF('Logboek staande netten'!H29="","",DAY('Logboek staande netten'!H29))</f>
        <v>15</v>
      </c>
      <c r="Z52" s="13">
        <f>IF('Logboek staande netten'!H29="","",MONTH('Logboek staande netten'!H29))</f>
        <v>4</v>
      </c>
      <c r="AA52" s="13">
        <f>IF('Logboek staande netten'!H29="","",YEAR('Logboek staande netten'!H29))</f>
        <v>2024</v>
      </c>
      <c r="AB52" s="16" t="e">
        <f>IF('Logboek staande netten'!#REF!="","",('Logboek staande netten'!#REF!))</f>
        <v>#REF!</v>
      </c>
      <c r="AC52" s="13" t="str">
        <f>IF('Logboek staande netten'!I29="","",DAY('Logboek staande netten'!I29))</f>
        <v/>
      </c>
      <c r="AD52" s="13" t="str">
        <f>IF('Logboek staande netten'!I29="","",MONTH('Logboek staande netten'!I29))</f>
        <v/>
      </c>
      <c r="AE52" s="13" t="str">
        <f>IF('Logboek staande netten'!I29="","",YEAR('Logboek staande netten'!I29))</f>
        <v/>
      </c>
      <c r="AF52" s="16" t="e">
        <f>IF('Logboek staande netten'!#REF!="","",('Logboek staande netten'!#REF!))</f>
        <v>#REF!</v>
      </c>
      <c r="AG52" t="s">
        <v>60</v>
      </c>
      <c r="AH52" t="str">
        <f>IF('Logboek staande netten'!K29="","",'Logboek staande netten'!K29)</f>
        <v/>
      </c>
      <c r="AI52" s="14" t="str">
        <f>IF(AG52="","",VLOOKUP(AG52,[1]codes!$F$2:$G$7,2,FALSE))</f>
        <v>fpp</v>
      </c>
      <c r="AK52" s="13">
        <f>'Logboek staande netten'!J29</f>
        <v>0</v>
      </c>
    </row>
    <row r="53" spans="1:37" x14ac:dyDescent="0.3">
      <c r="A53" s="13" t="str">
        <f>IF('Logboek staande netten'!$F$7="","",'Logboek staande netten'!$F$7)</f>
        <v/>
      </c>
      <c r="B53" s="14"/>
      <c r="C53" s="13" t="str">
        <f>IF('Logboek staande netten'!$F$8="","",'Logboek staande netten'!$F$8)</f>
        <v/>
      </c>
      <c r="D53" s="14"/>
      <c r="E53" s="13" t="str">
        <f>IF('Logboek staande netten'!$F$9="","",'Logboek staande netten'!$F$9)</f>
        <v/>
      </c>
      <c r="F53" s="14"/>
      <c r="G53" s="13" t="str">
        <f>IF('Logboek staande netten'!$F$10="","",'Logboek staande netten'!$F$10)</f>
        <v/>
      </c>
      <c r="H53" s="14"/>
      <c r="I53" s="13" t="str">
        <f>IF('Logboek staande netten'!$F$11="","",'Logboek staande netten'!$F$11)</f>
        <v/>
      </c>
      <c r="J53" s="14"/>
      <c r="K53" s="13" t="str">
        <f>IF('Logboek staande netten'!$F$12="","",'Logboek staande netten'!$F$12)</f>
        <v/>
      </c>
      <c r="L53" s="14"/>
      <c r="M53" s="15" t="s">
        <v>59</v>
      </c>
      <c r="N53" s="14" t="str">
        <f t="shared" ref="N53:Q56" si="30">IF(N52="","",N52)</f>
        <v/>
      </c>
      <c r="O53" s="14" t="str">
        <f t="shared" si="30"/>
        <v/>
      </c>
      <c r="P53" s="14" t="str">
        <f t="shared" si="30"/>
        <v/>
      </c>
      <c r="Q53" s="14" t="str">
        <f t="shared" si="30"/>
        <v/>
      </c>
      <c r="R53" s="17"/>
      <c r="S53" s="17"/>
      <c r="T53" s="17"/>
      <c r="U53" s="14" t="str">
        <f t="shared" ref="U53:V56" si="31">IF(U52="","",U52)</f>
        <v/>
      </c>
      <c r="V53" s="14" t="str">
        <f t="shared" si="31"/>
        <v/>
      </c>
      <c r="W53" s="17"/>
      <c r="X53" s="14" t="str">
        <f t="shared" ref="X53:AF56" si="32">IF(X52="","",X52)</f>
        <v/>
      </c>
      <c r="Y53" s="14">
        <f t="shared" si="32"/>
        <v>15</v>
      </c>
      <c r="Z53" s="14">
        <f t="shared" si="32"/>
        <v>4</v>
      </c>
      <c r="AA53" s="14">
        <f t="shared" si="32"/>
        <v>2024</v>
      </c>
      <c r="AB53" s="16" t="e">
        <f t="shared" si="32"/>
        <v>#REF!</v>
      </c>
      <c r="AC53" s="14" t="str">
        <f t="shared" si="32"/>
        <v/>
      </c>
      <c r="AD53" s="14" t="str">
        <f t="shared" si="32"/>
        <v/>
      </c>
      <c r="AE53" s="14" t="str">
        <f t="shared" si="32"/>
        <v/>
      </c>
      <c r="AF53" s="16" t="e">
        <f t="shared" si="32"/>
        <v>#REF!</v>
      </c>
      <c r="AG53" t="s">
        <v>61</v>
      </c>
      <c r="AH53" t="str">
        <f>IF('Logboek staande netten'!L29="","",'Logboek staande netten'!L29)</f>
        <v/>
      </c>
      <c r="AI53" s="14" t="str">
        <f>IF(AG53="","",VLOOKUP(AG53,[1]codes!$F$2:$G$7,2,FALSE))</f>
        <v>fde</v>
      </c>
      <c r="AK53" s="14">
        <f>IF(AK52="","",AK52)</f>
        <v>0</v>
      </c>
    </row>
    <row r="54" spans="1:37" x14ac:dyDescent="0.3">
      <c r="A54" s="13" t="str">
        <f>IF('Logboek staande netten'!$F$7="","",'Logboek staande netten'!$F$7)</f>
        <v/>
      </c>
      <c r="B54" s="14"/>
      <c r="C54" s="13" t="str">
        <f>IF('Logboek staande netten'!$F$8="","",'Logboek staande netten'!$F$8)</f>
        <v/>
      </c>
      <c r="D54" s="14"/>
      <c r="E54" s="13" t="str">
        <f>IF('Logboek staande netten'!$F$9="","",'Logboek staande netten'!$F$9)</f>
        <v/>
      </c>
      <c r="F54" s="14"/>
      <c r="G54" s="13" t="str">
        <f>IF('Logboek staande netten'!$F$10="","",'Logboek staande netten'!$F$10)</f>
        <v/>
      </c>
      <c r="H54" s="14"/>
      <c r="I54" s="13" t="str">
        <f>IF('Logboek staande netten'!$F$11="","",'Logboek staande netten'!$F$11)</f>
        <v/>
      </c>
      <c r="J54" s="14"/>
      <c r="K54" s="13" t="str">
        <f>IF('Logboek staande netten'!$F$12="","",'Logboek staande netten'!$F$12)</f>
        <v/>
      </c>
      <c r="L54" s="14"/>
      <c r="M54" s="15" t="s">
        <v>59</v>
      </c>
      <c r="N54" s="14" t="str">
        <f t="shared" si="30"/>
        <v/>
      </c>
      <c r="O54" s="14" t="str">
        <f t="shared" si="30"/>
        <v/>
      </c>
      <c r="P54" s="14" t="str">
        <f t="shared" si="30"/>
        <v/>
      </c>
      <c r="Q54" s="14" t="str">
        <f t="shared" si="30"/>
        <v/>
      </c>
      <c r="R54" s="17"/>
      <c r="S54" s="17"/>
      <c r="T54" s="17"/>
      <c r="U54" s="14" t="str">
        <f t="shared" si="31"/>
        <v/>
      </c>
      <c r="V54" s="14" t="str">
        <f t="shared" si="31"/>
        <v/>
      </c>
      <c r="W54" s="17"/>
      <c r="X54" s="14" t="str">
        <f t="shared" si="32"/>
        <v/>
      </c>
      <c r="Y54" s="14">
        <f t="shared" si="32"/>
        <v>15</v>
      </c>
      <c r="Z54" s="14">
        <f t="shared" si="32"/>
        <v>4</v>
      </c>
      <c r="AA54" s="14">
        <f t="shared" si="32"/>
        <v>2024</v>
      </c>
      <c r="AB54" s="16" t="e">
        <f t="shared" si="32"/>
        <v>#REF!</v>
      </c>
      <c r="AC54" s="14" t="str">
        <f t="shared" si="32"/>
        <v/>
      </c>
      <c r="AD54" s="14" t="str">
        <f t="shared" si="32"/>
        <v/>
      </c>
      <c r="AE54" s="14" t="str">
        <f t="shared" si="32"/>
        <v/>
      </c>
      <c r="AF54" s="16" t="e">
        <f t="shared" si="32"/>
        <v>#REF!</v>
      </c>
      <c r="AG54" t="s">
        <v>62</v>
      </c>
      <c r="AH54" t="str">
        <f>IF('Logboek staande netten'!M29="","",'Logboek staande netten'!M29)</f>
        <v/>
      </c>
      <c r="AI54" s="14" t="str">
        <f>IF(AG54="","",VLOOKUP(AG54,[1]codes!$F$2:$G$7,2,FALSE))</f>
        <v>fro</v>
      </c>
      <c r="AK54" s="14">
        <f>IF(AK53="","",AK53)</f>
        <v>0</v>
      </c>
    </row>
    <row r="55" spans="1:37" x14ac:dyDescent="0.3">
      <c r="A55" s="13" t="str">
        <f>IF('Logboek staande netten'!$F$7="","",'Logboek staande netten'!$F$7)</f>
        <v/>
      </c>
      <c r="B55" s="14"/>
      <c r="C55" s="13" t="str">
        <f>IF('Logboek staande netten'!$F$8="","",'Logboek staande netten'!$F$8)</f>
        <v/>
      </c>
      <c r="D55" s="14"/>
      <c r="E55" s="13" t="str">
        <f>IF('Logboek staande netten'!$F$9="","",'Logboek staande netten'!$F$9)</f>
        <v/>
      </c>
      <c r="F55" s="14"/>
      <c r="G55" s="13" t="str">
        <f>IF('Logboek staande netten'!$F$10="","",'Logboek staande netten'!$F$10)</f>
        <v/>
      </c>
      <c r="H55" s="14"/>
      <c r="I55" s="13" t="str">
        <f>IF('Logboek staande netten'!$F$11="","",'Logboek staande netten'!$F$11)</f>
        <v/>
      </c>
      <c r="J55" s="14"/>
      <c r="K55" s="13" t="str">
        <f>IF('Logboek staande netten'!$F$12="","",'Logboek staande netten'!$F$12)</f>
        <v/>
      </c>
      <c r="L55" s="14"/>
      <c r="M55" s="15" t="s">
        <v>59</v>
      </c>
      <c r="N55" s="14" t="str">
        <f t="shared" si="30"/>
        <v/>
      </c>
      <c r="O55" s="14" t="str">
        <f t="shared" si="30"/>
        <v/>
      </c>
      <c r="P55" s="14" t="str">
        <f t="shared" si="30"/>
        <v/>
      </c>
      <c r="Q55" s="14" t="str">
        <f t="shared" si="30"/>
        <v/>
      </c>
      <c r="R55" s="17"/>
      <c r="S55" s="17"/>
      <c r="T55" s="17"/>
      <c r="U55" s="14" t="str">
        <f t="shared" si="31"/>
        <v/>
      </c>
      <c r="V55" s="14" t="str">
        <f t="shared" si="31"/>
        <v/>
      </c>
      <c r="W55" s="17"/>
      <c r="X55" s="14" t="str">
        <f t="shared" si="32"/>
        <v/>
      </c>
      <c r="Y55" s="14">
        <f t="shared" si="32"/>
        <v>15</v>
      </c>
      <c r="Z55" s="14">
        <f t="shared" si="32"/>
        <v>4</v>
      </c>
      <c r="AA55" s="14">
        <f t="shared" si="32"/>
        <v>2024</v>
      </c>
      <c r="AB55" s="16" t="e">
        <f t="shared" si="32"/>
        <v>#REF!</v>
      </c>
      <c r="AC55" s="14" t="str">
        <f t="shared" si="32"/>
        <v/>
      </c>
      <c r="AD55" s="14" t="str">
        <f t="shared" si="32"/>
        <v/>
      </c>
      <c r="AE55" s="14" t="str">
        <f t="shared" si="32"/>
        <v/>
      </c>
      <c r="AF55" s="16" t="e">
        <f t="shared" si="32"/>
        <v>#REF!</v>
      </c>
      <c r="AG55" t="s">
        <v>8</v>
      </c>
      <c r="AH55" t="str">
        <f>IF('Logboek staande netten'!N29="","",'Logboek staande netten'!N29)</f>
        <v/>
      </c>
      <c r="AI55" s="14" t="str">
        <f>IF(AG55="","",VLOOKUP(AG55,[1]codes!$F$2:$G$7,2,FALSE))</f>
        <v>fbm</v>
      </c>
      <c r="AK55" s="14">
        <f>IF(AK54="","",AK54)</f>
        <v>0</v>
      </c>
    </row>
    <row r="56" spans="1:37" x14ac:dyDescent="0.3">
      <c r="A56" s="13" t="str">
        <f>IF('Logboek staande netten'!$F$7="","",'Logboek staande netten'!$F$7)</f>
        <v/>
      </c>
      <c r="B56" s="14"/>
      <c r="C56" s="13" t="str">
        <f>IF('Logboek staande netten'!$F$8="","",'Logboek staande netten'!$F$8)</f>
        <v/>
      </c>
      <c r="D56" s="14"/>
      <c r="E56" s="13" t="str">
        <f>IF('Logboek staande netten'!$F$9="","",'Logboek staande netten'!$F$9)</f>
        <v/>
      </c>
      <c r="F56" s="14"/>
      <c r="G56" s="13" t="str">
        <f>IF('Logboek staande netten'!$F$10="","",'Logboek staande netten'!$F$10)</f>
        <v/>
      </c>
      <c r="H56" s="14"/>
      <c r="I56" s="13" t="str">
        <f>IF('Logboek staande netten'!$F$11="","",'Logboek staande netten'!$F$11)</f>
        <v/>
      </c>
      <c r="J56" s="14"/>
      <c r="K56" s="13" t="str">
        <f>IF('Logboek staande netten'!$F$12="","",'Logboek staande netten'!$F$12)</f>
        <v/>
      </c>
      <c r="L56" s="14"/>
      <c r="M56" s="15" t="s">
        <v>59</v>
      </c>
      <c r="N56" s="14" t="str">
        <f t="shared" si="30"/>
        <v/>
      </c>
      <c r="O56" s="14" t="str">
        <f t="shared" si="30"/>
        <v/>
      </c>
      <c r="P56" s="14" t="str">
        <f t="shared" si="30"/>
        <v/>
      </c>
      <c r="Q56" s="14" t="str">
        <f t="shared" si="30"/>
        <v/>
      </c>
      <c r="R56" s="17"/>
      <c r="S56" s="17"/>
      <c r="T56" s="17"/>
      <c r="U56" s="14" t="str">
        <f t="shared" si="31"/>
        <v/>
      </c>
      <c r="V56" s="14" t="str">
        <f t="shared" si="31"/>
        <v/>
      </c>
      <c r="W56" s="17"/>
      <c r="X56" s="14" t="str">
        <f t="shared" si="32"/>
        <v/>
      </c>
      <c r="Y56" s="14">
        <f t="shared" si="32"/>
        <v>15</v>
      </c>
      <c r="Z56" s="14">
        <f t="shared" si="32"/>
        <v>4</v>
      </c>
      <c r="AA56" s="14">
        <f t="shared" si="32"/>
        <v>2024</v>
      </c>
      <c r="AB56" s="16" t="e">
        <f t="shared" si="32"/>
        <v>#REF!</v>
      </c>
      <c r="AC56" s="14" t="str">
        <f t="shared" si="32"/>
        <v/>
      </c>
      <c r="AD56" s="14" t="str">
        <f t="shared" si="32"/>
        <v/>
      </c>
      <c r="AE56" s="14" t="str">
        <f t="shared" si="32"/>
        <v/>
      </c>
      <c r="AF56" s="16" t="e">
        <f t="shared" si="32"/>
        <v>#REF!</v>
      </c>
      <c r="AG56" t="s">
        <v>9</v>
      </c>
      <c r="AH56" t="str">
        <f>IF('Logboek staande netten'!O29="","",'Logboek staande netten'!O29)</f>
        <v/>
      </c>
      <c r="AI56" s="14" t="str">
        <f>IF(AG56="","",VLOOKUP(AG56,[1]codes!$F$2:$G$7,2,FALSE))</f>
        <v>fle</v>
      </c>
      <c r="AK56" s="14">
        <f>IF(AK55="","",AK55)</f>
        <v>0</v>
      </c>
    </row>
    <row r="57" spans="1:37" x14ac:dyDescent="0.3">
      <c r="A57" s="13" t="str">
        <f>IF('Logboek staande netten'!$F$7="","",'Logboek staande netten'!$F$7)</f>
        <v/>
      </c>
      <c r="B57" s="14"/>
      <c r="C57" s="13" t="str">
        <f>IF('Logboek staande netten'!$F$8="","",'Logboek staande netten'!$F$8)</f>
        <v/>
      </c>
      <c r="D57" s="14"/>
      <c r="E57" s="13" t="str">
        <f>IF('Logboek staande netten'!$F$9="","",'Logboek staande netten'!$F$9)</f>
        <v/>
      </c>
      <c r="F57" s="14"/>
      <c r="G57" s="13" t="str">
        <f>IF('Logboek staande netten'!$F$10="","",'Logboek staande netten'!$F$10)</f>
        <v/>
      </c>
      <c r="H57" s="14"/>
      <c r="I57" s="13" t="str">
        <f>IF('Logboek staande netten'!$F$11="","",'Logboek staande netten'!$F$11)</f>
        <v/>
      </c>
      <c r="J57" s="14"/>
      <c r="K57" s="13" t="str">
        <f>IF('Logboek staande netten'!$F$12="","",'Logboek staande netten'!$F$12)</f>
        <v/>
      </c>
      <c r="L57" s="14"/>
      <c r="M57" s="15" t="s">
        <v>59</v>
      </c>
      <c r="N57" s="13" t="str">
        <f>IF('Logboek staande netten'!B30="","",DAY('Logboek staande netten'!B30))</f>
        <v/>
      </c>
      <c r="O57" s="13" t="str">
        <f>IF('Logboek staande netten'!B30="","",MONTH('Logboek staande netten'!B30))</f>
        <v/>
      </c>
      <c r="P57" s="13" t="str">
        <f>IF('Logboek staande netten'!B30="","",YEAR('Logboek staande netten'!B30))</f>
        <v/>
      </c>
      <c r="Q57" s="13" t="str">
        <f>IF('Logboek staande netten'!D30="","",'Logboek staande netten'!D30)</f>
        <v/>
      </c>
      <c r="R57" s="17"/>
      <c r="S57" s="17"/>
      <c r="T57" s="17"/>
      <c r="U57" s="14" t="str">
        <f>IF('Logboek staande netten'!E30="","",'Logboek staande netten'!E30)</f>
        <v/>
      </c>
      <c r="V57" s="14" t="str">
        <f>IF('Logboek staande netten'!F30="","",'Logboek staande netten'!F30)</f>
        <v/>
      </c>
      <c r="W57" s="17"/>
      <c r="X57" s="14" t="str">
        <f>IF('Logboek staande netten'!G30="","",'Logboek staande netten'!G30)</f>
        <v/>
      </c>
      <c r="Y57" s="13">
        <f>IF('Logboek staande netten'!H30="","",DAY('Logboek staande netten'!H30))</f>
        <v>16</v>
      </c>
      <c r="Z57" s="13">
        <f>IF('Logboek staande netten'!H30="","",MONTH('Logboek staande netten'!H30))</f>
        <v>4</v>
      </c>
      <c r="AA57" s="13">
        <f>IF('Logboek staande netten'!H30="","",YEAR('Logboek staande netten'!H30))</f>
        <v>2024</v>
      </c>
      <c r="AB57" s="16" t="e">
        <f>IF('Logboek staande netten'!#REF!="","",('Logboek staande netten'!#REF!))</f>
        <v>#REF!</v>
      </c>
      <c r="AC57" s="13" t="str">
        <f>IF('Logboek staande netten'!I30="","",DAY('Logboek staande netten'!I30))</f>
        <v/>
      </c>
      <c r="AD57" s="13" t="str">
        <f>IF('Logboek staande netten'!I30="","",MONTH('Logboek staande netten'!I30))</f>
        <v/>
      </c>
      <c r="AE57" s="13" t="str">
        <f>IF('Logboek staande netten'!I30="","",YEAR('Logboek staande netten'!I30))</f>
        <v/>
      </c>
      <c r="AF57" s="16" t="e">
        <f>IF('Logboek staande netten'!#REF!="","",('Logboek staande netten'!#REF!))</f>
        <v>#REF!</v>
      </c>
      <c r="AG57" t="s">
        <v>60</v>
      </c>
      <c r="AH57" t="str">
        <f>IF('Logboek staande netten'!K30="","",'Logboek staande netten'!K30)</f>
        <v/>
      </c>
      <c r="AI57" s="14" t="str">
        <f>IF(AG57="","",VLOOKUP(AG57,[1]codes!$F$2:$G$7,2,FALSE))</f>
        <v>fpp</v>
      </c>
      <c r="AK57" s="13">
        <f>'Logboek staande netten'!J30</f>
        <v>0</v>
      </c>
    </row>
    <row r="58" spans="1:37" x14ac:dyDescent="0.3">
      <c r="A58" s="13" t="str">
        <f>IF('Logboek staande netten'!$F$7="","",'Logboek staande netten'!$F$7)</f>
        <v/>
      </c>
      <c r="B58" s="14"/>
      <c r="C58" s="13" t="str">
        <f>IF('Logboek staande netten'!$F$8="","",'Logboek staande netten'!$F$8)</f>
        <v/>
      </c>
      <c r="D58" s="14"/>
      <c r="E58" s="13" t="str">
        <f>IF('Logboek staande netten'!$F$9="","",'Logboek staande netten'!$F$9)</f>
        <v/>
      </c>
      <c r="F58" s="14"/>
      <c r="G58" s="13" t="str">
        <f>IF('Logboek staande netten'!$F$10="","",'Logboek staande netten'!$F$10)</f>
        <v/>
      </c>
      <c r="H58" s="14"/>
      <c r="I58" s="13" t="str">
        <f>IF('Logboek staande netten'!$F$11="","",'Logboek staande netten'!$F$11)</f>
        <v/>
      </c>
      <c r="J58" s="14"/>
      <c r="K58" s="13" t="str">
        <f>IF('Logboek staande netten'!$F$12="","",'Logboek staande netten'!$F$12)</f>
        <v/>
      </c>
      <c r="L58" s="14"/>
      <c r="M58" s="15" t="s">
        <v>59</v>
      </c>
      <c r="N58" s="14" t="str">
        <f t="shared" ref="N58:Q61" si="33">IF(N57="","",N57)</f>
        <v/>
      </c>
      <c r="O58" s="14" t="str">
        <f t="shared" si="33"/>
        <v/>
      </c>
      <c r="P58" s="14" t="str">
        <f t="shared" si="33"/>
        <v/>
      </c>
      <c r="Q58" s="14" t="str">
        <f t="shared" si="33"/>
        <v/>
      </c>
      <c r="R58" s="17"/>
      <c r="S58" s="17"/>
      <c r="T58" s="17"/>
      <c r="U58" s="14" t="str">
        <f t="shared" ref="U58:V61" si="34">IF(U57="","",U57)</f>
        <v/>
      </c>
      <c r="V58" s="14" t="str">
        <f t="shared" si="34"/>
        <v/>
      </c>
      <c r="W58" s="17"/>
      <c r="X58" s="14" t="str">
        <f t="shared" ref="X58:AF61" si="35">IF(X57="","",X57)</f>
        <v/>
      </c>
      <c r="Y58" s="14">
        <f t="shared" si="35"/>
        <v>16</v>
      </c>
      <c r="Z58" s="14">
        <f t="shared" si="35"/>
        <v>4</v>
      </c>
      <c r="AA58" s="14">
        <f t="shared" si="35"/>
        <v>2024</v>
      </c>
      <c r="AB58" s="16" t="e">
        <f t="shared" si="35"/>
        <v>#REF!</v>
      </c>
      <c r="AC58" s="14" t="str">
        <f t="shared" si="35"/>
        <v/>
      </c>
      <c r="AD58" s="14" t="str">
        <f t="shared" si="35"/>
        <v/>
      </c>
      <c r="AE58" s="14" t="str">
        <f t="shared" si="35"/>
        <v/>
      </c>
      <c r="AF58" s="16" t="e">
        <f t="shared" si="35"/>
        <v>#REF!</v>
      </c>
      <c r="AG58" t="s">
        <v>61</v>
      </c>
      <c r="AH58" t="str">
        <f>IF('Logboek staande netten'!L30="","",'Logboek staande netten'!L30)</f>
        <v/>
      </c>
      <c r="AI58" s="14" t="str">
        <f>IF(AG58="","",VLOOKUP(AG58,[1]codes!$F$2:$G$7,2,FALSE))</f>
        <v>fde</v>
      </c>
      <c r="AK58" s="14">
        <f>IF(AK57="","",AK57)</f>
        <v>0</v>
      </c>
    </row>
    <row r="59" spans="1:37" x14ac:dyDescent="0.3">
      <c r="A59" s="13" t="str">
        <f>IF('Logboek staande netten'!$F$7="","",'Logboek staande netten'!$F$7)</f>
        <v/>
      </c>
      <c r="B59" s="14"/>
      <c r="C59" s="13" t="str">
        <f>IF('Logboek staande netten'!$F$8="","",'Logboek staande netten'!$F$8)</f>
        <v/>
      </c>
      <c r="D59" s="14"/>
      <c r="E59" s="13" t="str">
        <f>IF('Logboek staande netten'!$F$9="","",'Logboek staande netten'!$F$9)</f>
        <v/>
      </c>
      <c r="F59" s="14"/>
      <c r="G59" s="13" t="str">
        <f>IF('Logboek staande netten'!$F$10="","",'Logboek staande netten'!$F$10)</f>
        <v/>
      </c>
      <c r="H59" s="14"/>
      <c r="I59" s="13" t="str">
        <f>IF('Logboek staande netten'!$F$11="","",'Logboek staande netten'!$F$11)</f>
        <v/>
      </c>
      <c r="J59" s="14"/>
      <c r="K59" s="13" t="str">
        <f>IF('Logboek staande netten'!$F$12="","",'Logboek staande netten'!$F$12)</f>
        <v/>
      </c>
      <c r="L59" s="14"/>
      <c r="M59" s="15" t="s">
        <v>59</v>
      </c>
      <c r="N59" s="14" t="str">
        <f t="shared" si="33"/>
        <v/>
      </c>
      <c r="O59" s="14" t="str">
        <f t="shared" si="33"/>
        <v/>
      </c>
      <c r="P59" s="14" t="str">
        <f t="shared" si="33"/>
        <v/>
      </c>
      <c r="Q59" s="14" t="str">
        <f t="shared" si="33"/>
        <v/>
      </c>
      <c r="R59" s="17"/>
      <c r="S59" s="17"/>
      <c r="T59" s="17"/>
      <c r="U59" s="14" t="str">
        <f t="shared" si="34"/>
        <v/>
      </c>
      <c r="V59" s="14" t="str">
        <f t="shared" si="34"/>
        <v/>
      </c>
      <c r="W59" s="17"/>
      <c r="X59" s="14" t="str">
        <f t="shared" si="35"/>
        <v/>
      </c>
      <c r="Y59" s="14">
        <f t="shared" si="35"/>
        <v>16</v>
      </c>
      <c r="Z59" s="14">
        <f t="shared" si="35"/>
        <v>4</v>
      </c>
      <c r="AA59" s="14">
        <f t="shared" si="35"/>
        <v>2024</v>
      </c>
      <c r="AB59" s="16" t="e">
        <f t="shared" si="35"/>
        <v>#REF!</v>
      </c>
      <c r="AC59" s="14" t="str">
        <f t="shared" si="35"/>
        <v/>
      </c>
      <c r="AD59" s="14" t="str">
        <f t="shared" si="35"/>
        <v/>
      </c>
      <c r="AE59" s="14" t="str">
        <f t="shared" si="35"/>
        <v/>
      </c>
      <c r="AF59" s="16" t="e">
        <f t="shared" si="35"/>
        <v>#REF!</v>
      </c>
      <c r="AG59" t="s">
        <v>62</v>
      </c>
      <c r="AH59" t="str">
        <f>IF('Logboek staande netten'!M30="","",'Logboek staande netten'!M30)</f>
        <v/>
      </c>
      <c r="AI59" s="14" t="str">
        <f>IF(AG59="","",VLOOKUP(AG59,[1]codes!$F$2:$G$7,2,FALSE))</f>
        <v>fro</v>
      </c>
      <c r="AK59" s="14">
        <f>IF(AK58="","",AK58)</f>
        <v>0</v>
      </c>
    </row>
    <row r="60" spans="1:37" x14ac:dyDescent="0.3">
      <c r="A60" s="13" t="str">
        <f>IF('Logboek staande netten'!$F$7="","",'Logboek staande netten'!$F$7)</f>
        <v/>
      </c>
      <c r="B60" s="14"/>
      <c r="C60" s="13" t="str">
        <f>IF('Logboek staande netten'!$F$8="","",'Logboek staande netten'!$F$8)</f>
        <v/>
      </c>
      <c r="D60" s="14"/>
      <c r="E60" s="13" t="str">
        <f>IF('Logboek staande netten'!$F$9="","",'Logboek staande netten'!$F$9)</f>
        <v/>
      </c>
      <c r="F60" s="14"/>
      <c r="G60" s="13" t="str">
        <f>IF('Logboek staande netten'!$F$10="","",'Logboek staande netten'!$F$10)</f>
        <v/>
      </c>
      <c r="H60" s="14"/>
      <c r="I60" s="13" t="str">
        <f>IF('Logboek staande netten'!$F$11="","",'Logboek staande netten'!$F$11)</f>
        <v/>
      </c>
      <c r="J60" s="14"/>
      <c r="K60" s="13" t="str">
        <f>IF('Logboek staande netten'!$F$12="","",'Logboek staande netten'!$F$12)</f>
        <v/>
      </c>
      <c r="L60" s="14"/>
      <c r="M60" s="15" t="s">
        <v>59</v>
      </c>
      <c r="N60" s="14" t="str">
        <f t="shared" si="33"/>
        <v/>
      </c>
      <c r="O60" s="14" t="str">
        <f t="shared" si="33"/>
        <v/>
      </c>
      <c r="P60" s="14" t="str">
        <f t="shared" si="33"/>
        <v/>
      </c>
      <c r="Q60" s="14" t="str">
        <f t="shared" si="33"/>
        <v/>
      </c>
      <c r="R60" s="17"/>
      <c r="S60" s="17"/>
      <c r="T60" s="17"/>
      <c r="U60" s="14" t="str">
        <f t="shared" si="34"/>
        <v/>
      </c>
      <c r="V60" s="14" t="str">
        <f t="shared" si="34"/>
        <v/>
      </c>
      <c r="W60" s="17"/>
      <c r="X60" s="14" t="str">
        <f t="shared" si="35"/>
        <v/>
      </c>
      <c r="Y60" s="14">
        <f t="shared" si="35"/>
        <v>16</v>
      </c>
      <c r="Z60" s="14">
        <f t="shared" si="35"/>
        <v>4</v>
      </c>
      <c r="AA60" s="14">
        <f t="shared" si="35"/>
        <v>2024</v>
      </c>
      <c r="AB60" s="16" t="e">
        <f t="shared" si="35"/>
        <v>#REF!</v>
      </c>
      <c r="AC60" s="14" t="str">
        <f t="shared" si="35"/>
        <v/>
      </c>
      <c r="AD60" s="14" t="str">
        <f t="shared" si="35"/>
        <v/>
      </c>
      <c r="AE60" s="14" t="str">
        <f t="shared" si="35"/>
        <v/>
      </c>
      <c r="AF60" s="16" t="e">
        <f t="shared" si="35"/>
        <v>#REF!</v>
      </c>
      <c r="AG60" t="s">
        <v>8</v>
      </c>
      <c r="AH60" t="str">
        <f>IF('Logboek staande netten'!N30="","",'Logboek staande netten'!N30)</f>
        <v/>
      </c>
      <c r="AI60" s="14" t="str">
        <f>IF(AG60="","",VLOOKUP(AG60,[1]codes!$F$2:$G$7,2,FALSE))</f>
        <v>fbm</v>
      </c>
      <c r="AK60" s="14">
        <f>IF(AK59="","",AK59)</f>
        <v>0</v>
      </c>
    </row>
    <row r="61" spans="1:37" x14ac:dyDescent="0.3">
      <c r="A61" s="13" t="str">
        <f>IF('Logboek staande netten'!$F$7="","",'Logboek staande netten'!$F$7)</f>
        <v/>
      </c>
      <c r="B61" s="14"/>
      <c r="C61" s="13" t="str">
        <f>IF('Logboek staande netten'!$F$8="","",'Logboek staande netten'!$F$8)</f>
        <v/>
      </c>
      <c r="D61" s="14"/>
      <c r="E61" s="13" t="str">
        <f>IF('Logboek staande netten'!$F$9="","",'Logboek staande netten'!$F$9)</f>
        <v/>
      </c>
      <c r="F61" s="14"/>
      <c r="G61" s="13" t="str">
        <f>IF('Logboek staande netten'!$F$10="","",'Logboek staande netten'!$F$10)</f>
        <v/>
      </c>
      <c r="H61" s="14"/>
      <c r="I61" s="13" t="str">
        <f>IF('Logboek staande netten'!$F$11="","",'Logboek staande netten'!$F$11)</f>
        <v/>
      </c>
      <c r="J61" s="14"/>
      <c r="K61" s="13" t="str">
        <f>IF('Logboek staande netten'!$F$12="","",'Logboek staande netten'!$F$12)</f>
        <v/>
      </c>
      <c r="L61" s="14"/>
      <c r="M61" s="15" t="s">
        <v>59</v>
      </c>
      <c r="N61" s="14" t="str">
        <f t="shared" si="33"/>
        <v/>
      </c>
      <c r="O61" s="14" t="str">
        <f t="shared" si="33"/>
        <v/>
      </c>
      <c r="P61" s="14" t="str">
        <f t="shared" si="33"/>
        <v/>
      </c>
      <c r="Q61" s="14" t="str">
        <f t="shared" si="33"/>
        <v/>
      </c>
      <c r="R61" s="17"/>
      <c r="S61" s="17"/>
      <c r="T61" s="17"/>
      <c r="U61" s="14" t="str">
        <f t="shared" si="34"/>
        <v/>
      </c>
      <c r="V61" s="14" t="str">
        <f t="shared" si="34"/>
        <v/>
      </c>
      <c r="W61" s="17"/>
      <c r="X61" s="14" t="str">
        <f t="shared" si="35"/>
        <v/>
      </c>
      <c r="Y61" s="14">
        <f t="shared" si="35"/>
        <v>16</v>
      </c>
      <c r="Z61" s="14">
        <f t="shared" si="35"/>
        <v>4</v>
      </c>
      <c r="AA61" s="14">
        <f t="shared" si="35"/>
        <v>2024</v>
      </c>
      <c r="AB61" s="16" t="e">
        <f t="shared" si="35"/>
        <v>#REF!</v>
      </c>
      <c r="AC61" s="14" t="str">
        <f t="shared" si="35"/>
        <v/>
      </c>
      <c r="AD61" s="14" t="str">
        <f t="shared" si="35"/>
        <v/>
      </c>
      <c r="AE61" s="14" t="str">
        <f t="shared" si="35"/>
        <v/>
      </c>
      <c r="AF61" s="16" t="e">
        <f t="shared" si="35"/>
        <v>#REF!</v>
      </c>
      <c r="AG61" t="s">
        <v>9</v>
      </c>
      <c r="AH61" t="str">
        <f>IF('Logboek staande netten'!O30="","",'Logboek staande netten'!O30)</f>
        <v/>
      </c>
      <c r="AI61" s="14" t="str">
        <f>IF(AG61="","",VLOOKUP(AG61,[1]codes!$F$2:$G$7,2,FALSE))</f>
        <v>fle</v>
      </c>
      <c r="AK61" s="14">
        <f>IF(AK60="","",AK60)</f>
        <v>0</v>
      </c>
    </row>
    <row r="62" spans="1:37" x14ac:dyDescent="0.3">
      <c r="A62" s="13" t="str">
        <f>IF('Logboek staande netten'!$F$7="","",'Logboek staande netten'!$F$7)</f>
        <v/>
      </c>
      <c r="B62" s="14"/>
      <c r="C62" s="13" t="str">
        <f>IF('Logboek staande netten'!$F$8="","",'Logboek staande netten'!$F$8)</f>
        <v/>
      </c>
      <c r="D62" s="14"/>
      <c r="E62" s="13" t="str">
        <f>IF('Logboek staande netten'!$F$9="","",'Logboek staande netten'!$F$9)</f>
        <v/>
      </c>
      <c r="F62" s="14"/>
      <c r="G62" s="13" t="str">
        <f>IF('Logboek staande netten'!$F$10="","",'Logboek staande netten'!$F$10)</f>
        <v/>
      </c>
      <c r="H62" s="14"/>
      <c r="I62" s="13" t="str">
        <f>IF('Logboek staande netten'!$F$11="","",'Logboek staande netten'!$F$11)</f>
        <v/>
      </c>
      <c r="J62" s="14"/>
      <c r="K62" s="13" t="str">
        <f>IF('Logboek staande netten'!$F$12="","",'Logboek staande netten'!$F$12)</f>
        <v/>
      </c>
      <c r="L62" s="14"/>
      <c r="M62" s="15" t="s">
        <v>59</v>
      </c>
      <c r="N62" s="13" t="str">
        <f>IF('Logboek staande netten'!B31="","",DAY('Logboek staande netten'!B31))</f>
        <v/>
      </c>
      <c r="O62" s="13" t="str">
        <f>IF('Logboek staande netten'!B31="","",MONTH('Logboek staande netten'!B31))</f>
        <v/>
      </c>
      <c r="P62" s="13" t="str">
        <f>IF('Logboek staande netten'!B31="","",YEAR('Logboek staande netten'!B31))</f>
        <v/>
      </c>
      <c r="Q62" s="13" t="str">
        <f>IF('Logboek staande netten'!D31="","",'Logboek staande netten'!D31)</f>
        <v/>
      </c>
      <c r="R62" s="17"/>
      <c r="S62" s="17"/>
      <c r="T62" s="17"/>
      <c r="U62" s="14" t="str">
        <f>IF('Logboek staande netten'!E31="","",'Logboek staande netten'!E31)</f>
        <v/>
      </c>
      <c r="V62" s="14" t="str">
        <f>IF('Logboek staande netten'!F31="","",'Logboek staande netten'!F31)</f>
        <v/>
      </c>
      <c r="W62" s="17"/>
      <c r="X62" s="14" t="str">
        <f>IF('Logboek staande netten'!G31="","",'Logboek staande netten'!G31)</f>
        <v/>
      </c>
      <c r="Y62" s="13">
        <f>IF('Logboek staande netten'!H31="","",DAY('Logboek staande netten'!H31))</f>
        <v>17</v>
      </c>
      <c r="Z62" s="13">
        <f>IF('Logboek staande netten'!H31="","",MONTH('Logboek staande netten'!H31))</f>
        <v>4</v>
      </c>
      <c r="AA62" s="13">
        <f>IF('Logboek staande netten'!H31="","",YEAR('Logboek staande netten'!H31))</f>
        <v>2024</v>
      </c>
      <c r="AB62" s="16" t="e">
        <f>IF('Logboek staande netten'!#REF!="","",('Logboek staande netten'!#REF!))</f>
        <v>#REF!</v>
      </c>
      <c r="AC62" s="13" t="str">
        <f>IF('Logboek staande netten'!I31="","",DAY('Logboek staande netten'!I31))</f>
        <v/>
      </c>
      <c r="AD62" s="13" t="str">
        <f>IF('Logboek staande netten'!I31="","",MONTH('Logboek staande netten'!I31))</f>
        <v/>
      </c>
      <c r="AE62" s="13" t="str">
        <f>IF('Logboek staande netten'!I31="","",YEAR('Logboek staande netten'!I31))</f>
        <v/>
      </c>
      <c r="AF62" s="16" t="e">
        <f>IF('Logboek staande netten'!#REF!="","",('Logboek staande netten'!#REF!))</f>
        <v>#REF!</v>
      </c>
      <c r="AG62" t="s">
        <v>60</v>
      </c>
      <c r="AH62" t="str">
        <f>IF('Logboek staande netten'!K31="","",'Logboek staande netten'!K31)</f>
        <v/>
      </c>
      <c r="AI62" s="14" t="str">
        <f>IF(AG62="","",VLOOKUP(AG62,[1]codes!$F$2:$G$7,2,FALSE))</f>
        <v>fpp</v>
      </c>
      <c r="AK62" s="13">
        <f>'Logboek staande netten'!J31</f>
        <v>0</v>
      </c>
    </row>
    <row r="63" spans="1:37" x14ac:dyDescent="0.3">
      <c r="A63" s="13" t="str">
        <f>IF('Logboek staande netten'!$F$7="","",'Logboek staande netten'!$F$7)</f>
        <v/>
      </c>
      <c r="B63" s="14"/>
      <c r="C63" s="13" t="str">
        <f>IF('Logboek staande netten'!$F$8="","",'Logboek staande netten'!$F$8)</f>
        <v/>
      </c>
      <c r="D63" s="14"/>
      <c r="E63" s="13" t="str">
        <f>IF('Logboek staande netten'!$F$9="","",'Logboek staande netten'!$F$9)</f>
        <v/>
      </c>
      <c r="F63" s="14"/>
      <c r="G63" s="13" t="str">
        <f>IF('Logboek staande netten'!$F$10="","",'Logboek staande netten'!$F$10)</f>
        <v/>
      </c>
      <c r="H63" s="14"/>
      <c r="I63" s="13" t="str">
        <f>IF('Logboek staande netten'!$F$11="","",'Logboek staande netten'!$F$11)</f>
        <v/>
      </c>
      <c r="J63" s="14"/>
      <c r="K63" s="13" t="str">
        <f>IF('Logboek staande netten'!$F$12="","",'Logboek staande netten'!$F$12)</f>
        <v/>
      </c>
      <c r="L63" s="14"/>
      <c r="M63" s="15" t="s">
        <v>59</v>
      </c>
      <c r="N63" s="14" t="str">
        <f t="shared" ref="N63:Q66" si="36">IF(N62="","",N62)</f>
        <v/>
      </c>
      <c r="O63" s="14" t="str">
        <f t="shared" si="36"/>
        <v/>
      </c>
      <c r="P63" s="14" t="str">
        <f t="shared" si="36"/>
        <v/>
      </c>
      <c r="Q63" s="14" t="str">
        <f t="shared" si="36"/>
        <v/>
      </c>
      <c r="R63" s="17"/>
      <c r="S63" s="17"/>
      <c r="T63" s="17"/>
      <c r="U63" s="14" t="str">
        <f t="shared" ref="U63:V66" si="37">IF(U62="","",U62)</f>
        <v/>
      </c>
      <c r="V63" s="14" t="str">
        <f t="shared" si="37"/>
        <v/>
      </c>
      <c r="W63" s="17"/>
      <c r="X63" s="14" t="str">
        <f t="shared" ref="X63:AF66" si="38">IF(X62="","",X62)</f>
        <v/>
      </c>
      <c r="Y63" s="14">
        <f t="shared" si="38"/>
        <v>17</v>
      </c>
      <c r="Z63" s="14">
        <f t="shared" si="38"/>
        <v>4</v>
      </c>
      <c r="AA63" s="14">
        <f t="shared" si="38"/>
        <v>2024</v>
      </c>
      <c r="AB63" s="16" t="e">
        <f t="shared" si="38"/>
        <v>#REF!</v>
      </c>
      <c r="AC63" s="14" t="str">
        <f t="shared" si="38"/>
        <v/>
      </c>
      <c r="AD63" s="14" t="str">
        <f t="shared" si="38"/>
        <v/>
      </c>
      <c r="AE63" s="14" t="str">
        <f t="shared" si="38"/>
        <v/>
      </c>
      <c r="AF63" s="16" t="e">
        <f t="shared" si="38"/>
        <v>#REF!</v>
      </c>
      <c r="AG63" t="s">
        <v>61</v>
      </c>
      <c r="AH63" t="str">
        <f>IF('Logboek staande netten'!L31="","",'Logboek staande netten'!L31)</f>
        <v/>
      </c>
      <c r="AI63" s="14" t="str">
        <f>IF(AG63="","",VLOOKUP(AG63,[1]codes!$F$2:$G$7,2,FALSE))</f>
        <v>fde</v>
      </c>
      <c r="AK63" s="14">
        <f>IF(AK62="","",AK62)</f>
        <v>0</v>
      </c>
    </row>
    <row r="64" spans="1:37" x14ac:dyDescent="0.3">
      <c r="A64" s="13" t="str">
        <f>IF('Logboek staande netten'!$F$7="","",'Logboek staande netten'!$F$7)</f>
        <v/>
      </c>
      <c r="B64" s="14"/>
      <c r="C64" s="13" t="str">
        <f>IF('Logboek staande netten'!$F$8="","",'Logboek staande netten'!$F$8)</f>
        <v/>
      </c>
      <c r="D64" s="14"/>
      <c r="E64" s="13" t="str">
        <f>IF('Logboek staande netten'!$F$9="","",'Logboek staande netten'!$F$9)</f>
        <v/>
      </c>
      <c r="F64" s="14"/>
      <c r="G64" s="13" t="str">
        <f>IF('Logboek staande netten'!$F$10="","",'Logboek staande netten'!$F$10)</f>
        <v/>
      </c>
      <c r="H64" s="14"/>
      <c r="I64" s="13" t="str">
        <f>IF('Logboek staande netten'!$F$11="","",'Logboek staande netten'!$F$11)</f>
        <v/>
      </c>
      <c r="J64" s="14"/>
      <c r="K64" s="13" t="str">
        <f>IF('Logboek staande netten'!$F$12="","",'Logboek staande netten'!$F$12)</f>
        <v/>
      </c>
      <c r="L64" s="14"/>
      <c r="M64" s="15" t="s">
        <v>59</v>
      </c>
      <c r="N64" s="14" t="str">
        <f t="shared" si="36"/>
        <v/>
      </c>
      <c r="O64" s="14" t="str">
        <f t="shared" si="36"/>
        <v/>
      </c>
      <c r="P64" s="14" t="str">
        <f t="shared" si="36"/>
        <v/>
      </c>
      <c r="Q64" s="14" t="str">
        <f t="shared" si="36"/>
        <v/>
      </c>
      <c r="R64" s="17"/>
      <c r="S64" s="17"/>
      <c r="T64" s="17"/>
      <c r="U64" s="14" t="str">
        <f t="shared" si="37"/>
        <v/>
      </c>
      <c r="V64" s="14" t="str">
        <f t="shared" si="37"/>
        <v/>
      </c>
      <c r="W64" s="17"/>
      <c r="X64" s="14" t="str">
        <f t="shared" si="38"/>
        <v/>
      </c>
      <c r="Y64" s="14">
        <f t="shared" si="38"/>
        <v>17</v>
      </c>
      <c r="Z64" s="14">
        <f t="shared" si="38"/>
        <v>4</v>
      </c>
      <c r="AA64" s="14">
        <f t="shared" si="38"/>
        <v>2024</v>
      </c>
      <c r="AB64" s="16" t="e">
        <f t="shared" si="38"/>
        <v>#REF!</v>
      </c>
      <c r="AC64" s="14" t="str">
        <f t="shared" si="38"/>
        <v/>
      </c>
      <c r="AD64" s="14" t="str">
        <f t="shared" si="38"/>
        <v/>
      </c>
      <c r="AE64" s="14" t="str">
        <f t="shared" si="38"/>
        <v/>
      </c>
      <c r="AF64" s="16" t="e">
        <f t="shared" si="38"/>
        <v>#REF!</v>
      </c>
      <c r="AG64" t="s">
        <v>62</v>
      </c>
      <c r="AH64" t="str">
        <f>IF('Logboek staande netten'!M31="","",'Logboek staande netten'!M31)</f>
        <v/>
      </c>
      <c r="AI64" s="14" t="str">
        <f>IF(AG64="","",VLOOKUP(AG64,[1]codes!$F$2:$G$7,2,FALSE))</f>
        <v>fro</v>
      </c>
      <c r="AK64" s="14">
        <f>IF(AK63="","",AK63)</f>
        <v>0</v>
      </c>
    </row>
    <row r="65" spans="1:37" x14ac:dyDescent="0.3">
      <c r="A65" s="13" t="str">
        <f>IF('Logboek staande netten'!$F$7="","",'Logboek staande netten'!$F$7)</f>
        <v/>
      </c>
      <c r="B65" s="14"/>
      <c r="C65" s="13" t="str">
        <f>IF('Logboek staande netten'!$F$8="","",'Logboek staande netten'!$F$8)</f>
        <v/>
      </c>
      <c r="D65" s="14"/>
      <c r="E65" s="13" t="str">
        <f>IF('Logboek staande netten'!$F$9="","",'Logboek staande netten'!$F$9)</f>
        <v/>
      </c>
      <c r="F65" s="14"/>
      <c r="G65" s="13" t="str">
        <f>IF('Logboek staande netten'!$F$10="","",'Logboek staande netten'!$F$10)</f>
        <v/>
      </c>
      <c r="H65" s="14"/>
      <c r="I65" s="13" t="str">
        <f>IF('Logboek staande netten'!$F$11="","",'Logboek staande netten'!$F$11)</f>
        <v/>
      </c>
      <c r="J65" s="14"/>
      <c r="K65" s="13" t="str">
        <f>IF('Logboek staande netten'!$F$12="","",'Logboek staande netten'!$F$12)</f>
        <v/>
      </c>
      <c r="L65" s="14"/>
      <c r="M65" s="15" t="s">
        <v>59</v>
      </c>
      <c r="N65" s="14" t="str">
        <f t="shared" si="36"/>
        <v/>
      </c>
      <c r="O65" s="14" t="str">
        <f t="shared" si="36"/>
        <v/>
      </c>
      <c r="P65" s="14" t="str">
        <f t="shared" si="36"/>
        <v/>
      </c>
      <c r="Q65" s="14" t="str">
        <f t="shared" si="36"/>
        <v/>
      </c>
      <c r="R65" s="17"/>
      <c r="S65" s="17"/>
      <c r="T65" s="17"/>
      <c r="U65" s="14" t="str">
        <f t="shared" si="37"/>
        <v/>
      </c>
      <c r="V65" s="14" t="str">
        <f t="shared" si="37"/>
        <v/>
      </c>
      <c r="W65" s="17"/>
      <c r="X65" s="14" t="str">
        <f t="shared" si="38"/>
        <v/>
      </c>
      <c r="Y65" s="14">
        <f t="shared" si="38"/>
        <v>17</v>
      </c>
      <c r="Z65" s="14">
        <f t="shared" si="38"/>
        <v>4</v>
      </c>
      <c r="AA65" s="14">
        <f t="shared" si="38"/>
        <v>2024</v>
      </c>
      <c r="AB65" s="16" t="e">
        <f t="shared" si="38"/>
        <v>#REF!</v>
      </c>
      <c r="AC65" s="14" t="str">
        <f t="shared" si="38"/>
        <v/>
      </c>
      <c r="AD65" s="14" t="str">
        <f t="shared" si="38"/>
        <v/>
      </c>
      <c r="AE65" s="14" t="str">
        <f t="shared" si="38"/>
        <v/>
      </c>
      <c r="AF65" s="16" t="e">
        <f t="shared" si="38"/>
        <v>#REF!</v>
      </c>
      <c r="AG65" t="s">
        <v>8</v>
      </c>
      <c r="AH65" t="str">
        <f>IF('Logboek staande netten'!N31="","",'Logboek staande netten'!N31)</f>
        <v/>
      </c>
      <c r="AI65" s="14" t="str">
        <f>IF(AG65="","",VLOOKUP(AG65,[1]codes!$F$2:$G$7,2,FALSE))</f>
        <v>fbm</v>
      </c>
      <c r="AK65" s="14">
        <f>IF(AK64="","",AK64)</f>
        <v>0</v>
      </c>
    </row>
    <row r="66" spans="1:37" x14ac:dyDescent="0.3">
      <c r="A66" s="13" t="str">
        <f>IF('Logboek staande netten'!$F$7="","",'Logboek staande netten'!$F$7)</f>
        <v/>
      </c>
      <c r="B66" s="14"/>
      <c r="C66" s="13" t="str">
        <f>IF('Logboek staande netten'!$F$8="","",'Logboek staande netten'!$F$8)</f>
        <v/>
      </c>
      <c r="D66" s="14"/>
      <c r="E66" s="13" t="str">
        <f>IF('Logboek staande netten'!$F$9="","",'Logboek staande netten'!$F$9)</f>
        <v/>
      </c>
      <c r="F66" s="14"/>
      <c r="G66" s="13" t="str">
        <f>IF('Logboek staande netten'!$F$10="","",'Logboek staande netten'!$F$10)</f>
        <v/>
      </c>
      <c r="H66" s="14"/>
      <c r="I66" s="13" t="str">
        <f>IF('Logboek staande netten'!$F$11="","",'Logboek staande netten'!$F$11)</f>
        <v/>
      </c>
      <c r="J66" s="14"/>
      <c r="K66" s="13" t="str">
        <f>IF('Logboek staande netten'!$F$12="","",'Logboek staande netten'!$F$12)</f>
        <v/>
      </c>
      <c r="L66" s="14"/>
      <c r="M66" s="15" t="s">
        <v>59</v>
      </c>
      <c r="N66" s="14" t="str">
        <f t="shared" si="36"/>
        <v/>
      </c>
      <c r="O66" s="14" t="str">
        <f t="shared" si="36"/>
        <v/>
      </c>
      <c r="P66" s="14" t="str">
        <f t="shared" si="36"/>
        <v/>
      </c>
      <c r="Q66" s="14" t="str">
        <f t="shared" si="36"/>
        <v/>
      </c>
      <c r="R66" s="17"/>
      <c r="S66" s="17"/>
      <c r="T66" s="17"/>
      <c r="U66" s="14" t="str">
        <f t="shared" si="37"/>
        <v/>
      </c>
      <c r="V66" s="14" t="str">
        <f t="shared" si="37"/>
        <v/>
      </c>
      <c r="W66" s="17"/>
      <c r="X66" s="14" t="str">
        <f t="shared" si="38"/>
        <v/>
      </c>
      <c r="Y66" s="14">
        <f t="shared" si="38"/>
        <v>17</v>
      </c>
      <c r="Z66" s="14">
        <f t="shared" si="38"/>
        <v>4</v>
      </c>
      <c r="AA66" s="14">
        <f t="shared" si="38"/>
        <v>2024</v>
      </c>
      <c r="AB66" s="16" t="e">
        <f t="shared" si="38"/>
        <v>#REF!</v>
      </c>
      <c r="AC66" s="14" t="str">
        <f t="shared" si="38"/>
        <v/>
      </c>
      <c r="AD66" s="14" t="str">
        <f t="shared" si="38"/>
        <v/>
      </c>
      <c r="AE66" s="14" t="str">
        <f t="shared" si="38"/>
        <v/>
      </c>
      <c r="AF66" s="16" t="e">
        <f t="shared" si="38"/>
        <v>#REF!</v>
      </c>
      <c r="AG66" t="s">
        <v>9</v>
      </c>
      <c r="AH66" t="str">
        <f>IF('Logboek staande netten'!O31="","",'Logboek staande netten'!O31)</f>
        <v/>
      </c>
      <c r="AI66" s="14" t="str">
        <f>IF(AG66="","",VLOOKUP(AG66,[1]codes!$F$2:$G$7,2,FALSE))</f>
        <v>fle</v>
      </c>
      <c r="AK66" s="14">
        <f>IF(AK65="","",AK65)</f>
        <v>0</v>
      </c>
    </row>
    <row r="67" spans="1:37" x14ac:dyDescent="0.3">
      <c r="A67" s="13" t="str">
        <f>IF('Logboek staande netten'!$F$7="","",'Logboek staande netten'!$F$7)</f>
        <v/>
      </c>
      <c r="B67" s="14"/>
      <c r="C67" s="13" t="str">
        <f>IF('Logboek staande netten'!$F$8="","",'Logboek staande netten'!$F$8)</f>
        <v/>
      </c>
      <c r="D67" s="14"/>
      <c r="E67" s="13" t="str">
        <f>IF('Logboek staande netten'!$F$9="","",'Logboek staande netten'!$F$9)</f>
        <v/>
      </c>
      <c r="F67" s="14"/>
      <c r="G67" s="13" t="str">
        <f>IF('Logboek staande netten'!$F$10="","",'Logboek staande netten'!$F$10)</f>
        <v/>
      </c>
      <c r="H67" s="14"/>
      <c r="I67" s="13" t="str">
        <f>IF('Logboek staande netten'!$F$11="","",'Logboek staande netten'!$F$11)</f>
        <v/>
      </c>
      <c r="J67" s="14"/>
      <c r="K67" s="13" t="str">
        <f>IF('Logboek staande netten'!$F$12="","",'Logboek staande netten'!$F$12)</f>
        <v/>
      </c>
      <c r="L67" s="14"/>
      <c r="M67" s="15" t="s">
        <v>59</v>
      </c>
      <c r="N67" s="13" t="str">
        <f>IF('Logboek staande netten'!B32="","",DAY('Logboek staande netten'!B32))</f>
        <v/>
      </c>
      <c r="O67" s="13" t="str">
        <f>IF('Logboek staande netten'!B32="","",MONTH('Logboek staande netten'!B32))</f>
        <v/>
      </c>
      <c r="P67" s="13" t="str">
        <f>IF('Logboek staande netten'!B32="","",YEAR('Logboek staande netten'!B32))</f>
        <v/>
      </c>
      <c r="Q67" s="13" t="str">
        <f>IF('Logboek staande netten'!D32="","",'Logboek staande netten'!D32)</f>
        <v/>
      </c>
      <c r="R67" s="17"/>
      <c r="S67" s="17"/>
      <c r="T67" s="17"/>
      <c r="U67" s="14" t="str">
        <f>IF('Logboek staande netten'!E32="","",'Logboek staande netten'!E32)</f>
        <v/>
      </c>
      <c r="V67" s="14" t="str">
        <f>IF('Logboek staande netten'!F32="","",'Logboek staande netten'!F32)</f>
        <v/>
      </c>
      <c r="W67" s="17"/>
      <c r="X67" s="14" t="str">
        <f>IF('Logboek staande netten'!G32="","",'Logboek staande netten'!G32)</f>
        <v/>
      </c>
      <c r="Y67" s="13">
        <f>IF('Logboek staande netten'!H32="","",DAY('Logboek staande netten'!H32))</f>
        <v>18</v>
      </c>
      <c r="Z67" s="13">
        <f>IF('Logboek staande netten'!H32="","",MONTH('Logboek staande netten'!H32))</f>
        <v>4</v>
      </c>
      <c r="AA67" s="13">
        <f>IF('Logboek staande netten'!H32="","",YEAR('Logboek staande netten'!H32))</f>
        <v>2024</v>
      </c>
      <c r="AB67" s="16" t="e">
        <f>IF('Logboek staande netten'!#REF!="","",('Logboek staande netten'!#REF!))</f>
        <v>#REF!</v>
      </c>
      <c r="AC67" s="13" t="str">
        <f>IF('Logboek staande netten'!I32="","",DAY('Logboek staande netten'!I32))</f>
        <v/>
      </c>
      <c r="AD67" s="13" t="str">
        <f>IF('Logboek staande netten'!I32="","",MONTH('Logboek staande netten'!I32))</f>
        <v/>
      </c>
      <c r="AE67" s="13" t="str">
        <f>IF('Logboek staande netten'!I32="","",YEAR('Logboek staande netten'!I32))</f>
        <v/>
      </c>
      <c r="AF67" s="16" t="e">
        <f>IF('Logboek staande netten'!#REF!="","",('Logboek staande netten'!#REF!))</f>
        <v>#REF!</v>
      </c>
      <c r="AG67" t="s">
        <v>60</v>
      </c>
      <c r="AH67" t="str">
        <f>IF('Logboek staande netten'!K32="","",'Logboek staande netten'!K32)</f>
        <v/>
      </c>
      <c r="AI67" s="14" t="str">
        <f>IF(AG67="","",VLOOKUP(AG67,[1]codes!$F$2:$G$7,2,FALSE))</f>
        <v>fpp</v>
      </c>
      <c r="AK67" s="13">
        <f>'Logboek staande netten'!J32</f>
        <v>0</v>
      </c>
    </row>
    <row r="68" spans="1:37" x14ac:dyDescent="0.3">
      <c r="A68" s="13" t="str">
        <f>IF('Logboek staande netten'!$F$7="","",'Logboek staande netten'!$F$7)</f>
        <v/>
      </c>
      <c r="B68" s="14"/>
      <c r="C68" s="13" t="str">
        <f>IF('Logboek staande netten'!$F$8="","",'Logboek staande netten'!$F$8)</f>
        <v/>
      </c>
      <c r="D68" s="14"/>
      <c r="E68" s="13" t="str">
        <f>IF('Logboek staande netten'!$F$9="","",'Logboek staande netten'!$F$9)</f>
        <v/>
      </c>
      <c r="F68" s="14"/>
      <c r="G68" s="13" t="str">
        <f>IF('Logboek staande netten'!$F$10="","",'Logboek staande netten'!$F$10)</f>
        <v/>
      </c>
      <c r="H68" s="14"/>
      <c r="I68" s="13" t="str">
        <f>IF('Logboek staande netten'!$F$11="","",'Logboek staande netten'!$F$11)</f>
        <v/>
      </c>
      <c r="J68" s="14"/>
      <c r="K68" s="13" t="str">
        <f>IF('Logboek staande netten'!$F$12="","",'Logboek staande netten'!$F$12)</f>
        <v/>
      </c>
      <c r="L68" s="14"/>
      <c r="M68" s="15" t="s">
        <v>59</v>
      </c>
      <c r="N68" s="14" t="str">
        <f t="shared" ref="N68:Q71" si="39">IF(N67="","",N67)</f>
        <v/>
      </c>
      <c r="O68" s="14" t="str">
        <f t="shared" si="39"/>
        <v/>
      </c>
      <c r="P68" s="14" t="str">
        <f t="shared" si="39"/>
        <v/>
      </c>
      <c r="Q68" s="14" t="str">
        <f t="shared" si="39"/>
        <v/>
      </c>
      <c r="R68" s="17"/>
      <c r="S68" s="17"/>
      <c r="T68" s="17"/>
      <c r="U68" s="14" t="str">
        <f t="shared" ref="U68:V71" si="40">IF(U67="","",U67)</f>
        <v/>
      </c>
      <c r="V68" s="14" t="str">
        <f t="shared" si="40"/>
        <v/>
      </c>
      <c r="W68" s="17"/>
      <c r="X68" s="14" t="str">
        <f t="shared" ref="X68:AF71" si="41">IF(X67="","",X67)</f>
        <v/>
      </c>
      <c r="Y68" s="14">
        <f t="shared" si="41"/>
        <v>18</v>
      </c>
      <c r="Z68" s="14">
        <f t="shared" si="41"/>
        <v>4</v>
      </c>
      <c r="AA68" s="14">
        <f t="shared" si="41"/>
        <v>2024</v>
      </c>
      <c r="AB68" s="16" t="e">
        <f t="shared" si="41"/>
        <v>#REF!</v>
      </c>
      <c r="AC68" s="14" t="str">
        <f t="shared" si="41"/>
        <v/>
      </c>
      <c r="AD68" s="14" t="str">
        <f t="shared" si="41"/>
        <v/>
      </c>
      <c r="AE68" s="14" t="str">
        <f t="shared" si="41"/>
        <v/>
      </c>
      <c r="AF68" s="16" t="e">
        <f t="shared" si="41"/>
        <v>#REF!</v>
      </c>
      <c r="AG68" t="s">
        <v>61</v>
      </c>
      <c r="AH68" t="str">
        <f>IF('Logboek staande netten'!L32="","",'Logboek staande netten'!L32)</f>
        <v/>
      </c>
      <c r="AI68" s="14" t="str">
        <f>IF(AG68="","",VLOOKUP(AG68,[1]codes!$F$2:$G$7,2,FALSE))</f>
        <v>fde</v>
      </c>
      <c r="AK68" s="14">
        <f>IF(AK67="","",AK67)</f>
        <v>0</v>
      </c>
    </row>
    <row r="69" spans="1:37" x14ac:dyDescent="0.3">
      <c r="A69" s="13" t="str">
        <f>IF('Logboek staande netten'!$F$7="","",'Logboek staande netten'!$F$7)</f>
        <v/>
      </c>
      <c r="B69" s="14"/>
      <c r="C69" s="13" t="str">
        <f>IF('Logboek staande netten'!$F$8="","",'Logboek staande netten'!$F$8)</f>
        <v/>
      </c>
      <c r="D69" s="14"/>
      <c r="E69" s="13" t="str">
        <f>IF('Logboek staande netten'!$F$9="","",'Logboek staande netten'!$F$9)</f>
        <v/>
      </c>
      <c r="F69" s="14"/>
      <c r="G69" s="13" t="str">
        <f>IF('Logboek staande netten'!$F$10="","",'Logboek staande netten'!$F$10)</f>
        <v/>
      </c>
      <c r="H69" s="14"/>
      <c r="I69" s="13" t="str">
        <f>IF('Logboek staande netten'!$F$11="","",'Logboek staande netten'!$F$11)</f>
        <v/>
      </c>
      <c r="J69" s="14"/>
      <c r="K69" s="13" t="str">
        <f>IF('Logboek staande netten'!$F$12="","",'Logboek staande netten'!$F$12)</f>
        <v/>
      </c>
      <c r="L69" s="14"/>
      <c r="M69" s="15" t="s">
        <v>59</v>
      </c>
      <c r="N69" s="14" t="str">
        <f t="shared" si="39"/>
        <v/>
      </c>
      <c r="O69" s="14" t="str">
        <f t="shared" si="39"/>
        <v/>
      </c>
      <c r="P69" s="14" t="str">
        <f t="shared" si="39"/>
        <v/>
      </c>
      <c r="Q69" s="14" t="str">
        <f t="shared" si="39"/>
        <v/>
      </c>
      <c r="R69" s="17"/>
      <c r="S69" s="17"/>
      <c r="T69" s="17"/>
      <c r="U69" s="14" t="str">
        <f t="shared" si="40"/>
        <v/>
      </c>
      <c r="V69" s="14" t="str">
        <f t="shared" si="40"/>
        <v/>
      </c>
      <c r="W69" s="17"/>
      <c r="X69" s="14" t="str">
        <f t="shared" si="41"/>
        <v/>
      </c>
      <c r="Y69" s="14">
        <f t="shared" si="41"/>
        <v>18</v>
      </c>
      <c r="Z69" s="14">
        <f t="shared" si="41"/>
        <v>4</v>
      </c>
      <c r="AA69" s="14">
        <f t="shared" si="41"/>
        <v>2024</v>
      </c>
      <c r="AB69" s="16" t="e">
        <f t="shared" si="41"/>
        <v>#REF!</v>
      </c>
      <c r="AC69" s="14" t="str">
        <f t="shared" si="41"/>
        <v/>
      </c>
      <c r="AD69" s="14" t="str">
        <f t="shared" si="41"/>
        <v/>
      </c>
      <c r="AE69" s="14" t="str">
        <f t="shared" si="41"/>
        <v/>
      </c>
      <c r="AF69" s="16" t="e">
        <f t="shared" si="41"/>
        <v>#REF!</v>
      </c>
      <c r="AG69" t="s">
        <v>62</v>
      </c>
      <c r="AH69" t="str">
        <f>IF('Logboek staande netten'!M32="","",'Logboek staande netten'!M32)</f>
        <v/>
      </c>
      <c r="AI69" s="14" t="str">
        <f>IF(AG69="","",VLOOKUP(AG69,[1]codes!$F$2:$G$7,2,FALSE))</f>
        <v>fro</v>
      </c>
      <c r="AK69" s="14">
        <f>IF(AK68="","",AK68)</f>
        <v>0</v>
      </c>
    </row>
    <row r="70" spans="1:37" x14ac:dyDescent="0.3">
      <c r="A70" s="13" t="str">
        <f>IF('Logboek staande netten'!$F$7="","",'Logboek staande netten'!$F$7)</f>
        <v/>
      </c>
      <c r="B70" s="14"/>
      <c r="C70" s="13" t="str">
        <f>IF('Logboek staande netten'!$F$8="","",'Logboek staande netten'!$F$8)</f>
        <v/>
      </c>
      <c r="D70" s="14"/>
      <c r="E70" s="13" t="str">
        <f>IF('Logboek staande netten'!$F$9="","",'Logboek staande netten'!$F$9)</f>
        <v/>
      </c>
      <c r="F70" s="14"/>
      <c r="G70" s="13" t="str">
        <f>IF('Logboek staande netten'!$F$10="","",'Logboek staande netten'!$F$10)</f>
        <v/>
      </c>
      <c r="H70" s="14"/>
      <c r="I70" s="13" t="str">
        <f>IF('Logboek staande netten'!$F$11="","",'Logboek staande netten'!$F$11)</f>
        <v/>
      </c>
      <c r="J70" s="14"/>
      <c r="K70" s="13" t="str">
        <f>IF('Logboek staande netten'!$F$12="","",'Logboek staande netten'!$F$12)</f>
        <v/>
      </c>
      <c r="L70" s="14"/>
      <c r="M70" s="15" t="s">
        <v>59</v>
      </c>
      <c r="N70" s="14" t="str">
        <f t="shared" si="39"/>
        <v/>
      </c>
      <c r="O70" s="14" t="str">
        <f t="shared" si="39"/>
        <v/>
      </c>
      <c r="P70" s="14" t="str">
        <f t="shared" si="39"/>
        <v/>
      </c>
      <c r="Q70" s="14" t="str">
        <f t="shared" si="39"/>
        <v/>
      </c>
      <c r="R70" s="17"/>
      <c r="S70" s="17"/>
      <c r="T70" s="17"/>
      <c r="U70" s="14" t="str">
        <f t="shared" si="40"/>
        <v/>
      </c>
      <c r="V70" s="14" t="str">
        <f t="shared" si="40"/>
        <v/>
      </c>
      <c r="W70" s="17"/>
      <c r="X70" s="14" t="str">
        <f t="shared" si="41"/>
        <v/>
      </c>
      <c r="Y70" s="14">
        <f t="shared" si="41"/>
        <v>18</v>
      </c>
      <c r="Z70" s="14">
        <f t="shared" si="41"/>
        <v>4</v>
      </c>
      <c r="AA70" s="14">
        <f t="shared" si="41"/>
        <v>2024</v>
      </c>
      <c r="AB70" s="16" t="e">
        <f t="shared" si="41"/>
        <v>#REF!</v>
      </c>
      <c r="AC70" s="14" t="str">
        <f t="shared" si="41"/>
        <v/>
      </c>
      <c r="AD70" s="14" t="str">
        <f t="shared" si="41"/>
        <v/>
      </c>
      <c r="AE70" s="14" t="str">
        <f t="shared" si="41"/>
        <v/>
      </c>
      <c r="AF70" s="16" t="e">
        <f t="shared" si="41"/>
        <v>#REF!</v>
      </c>
      <c r="AG70" t="s">
        <v>8</v>
      </c>
      <c r="AH70" t="str">
        <f>IF('Logboek staande netten'!N32="","",'Logboek staande netten'!N32)</f>
        <v/>
      </c>
      <c r="AI70" s="14" t="str">
        <f>IF(AG70="","",VLOOKUP(AG70,[1]codes!$F$2:$G$7,2,FALSE))</f>
        <v>fbm</v>
      </c>
      <c r="AK70" s="14">
        <f>IF(AK69="","",AK69)</f>
        <v>0</v>
      </c>
    </row>
    <row r="71" spans="1:37" x14ac:dyDescent="0.3">
      <c r="A71" s="13" t="str">
        <f>IF('Logboek staande netten'!$F$7="","",'Logboek staande netten'!$F$7)</f>
        <v/>
      </c>
      <c r="B71" s="14"/>
      <c r="C71" s="13" t="str">
        <f>IF('Logboek staande netten'!$F$8="","",'Logboek staande netten'!$F$8)</f>
        <v/>
      </c>
      <c r="D71" s="14"/>
      <c r="E71" s="13" t="str">
        <f>IF('Logboek staande netten'!$F$9="","",'Logboek staande netten'!$F$9)</f>
        <v/>
      </c>
      <c r="F71" s="14"/>
      <c r="G71" s="13" t="str">
        <f>IF('Logboek staande netten'!$F$10="","",'Logboek staande netten'!$F$10)</f>
        <v/>
      </c>
      <c r="H71" s="14"/>
      <c r="I71" s="13" t="str">
        <f>IF('Logboek staande netten'!$F$11="","",'Logboek staande netten'!$F$11)</f>
        <v/>
      </c>
      <c r="J71" s="14"/>
      <c r="K71" s="13" t="str">
        <f>IF('Logboek staande netten'!$F$12="","",'Logboek staande netten'!$F$12)</f>
        <v/>
      </c>
      <c r="L71" s="14"/>
      <c r="M71" s="15" t="s">
        <v>59</v>
      </c>
      <c r="N71" s="14" t="str">
        <f t="shared" si="39"/>
        <v/>
      </c>
      <c r="O71" s="14" t="str">
        <f t="shared" si="39"/>
        <v/>
      </c>
      <c r="P71" s="14" t="str">
        <f t="shared" si="39"/>
        <v/>
      </c>
      <c r="Q71" s="14" t="str">
        <f t="shared" si="39"/>
        <v/>
      </c>
      <c r="R71" s="17"/>
      <c r="S71" s="17"/>
      <c r="T71" s="17"/>
      <c r="U71" s="14" t="str">
        <f t="shared" si="40"/>
        <v/>
      </c>
      <c r="V71" s="14" t="str">
        <f t="shared" si="40"/>
        <v/>
      </c>
      <c r="W71" s="17"/>
      <c r="X71" s="14" t="str">
        <f t="shared" si="41"/>
        <v/>
      </c>
      <c r="Y71" s="14">
        <f t="shared" si="41"/>
        <v>18</v>
      </c>
      <c r="Z71" s="14">
        <f t="shared" si="41"/>
        <v>4</v>
      </c>
      <c r="AA71" s="14">
        <f t="shared" si="41"/>
        <v>2024</v>
      </c>
      <c r="AB71" s="16" t="e">
        <f t="shared" si="41"/>
        <v>#REF!</v>
      </c>
      <c r="AC71" s="14" t="str">
        <f t="shared" si="41"/>
        <v/>
      </c>
      <c r="AD71" s="14" t="str">
        <f t="shared" si="41"/>
        <v/>
      </c>
      <c r="AE71" s="14" t="str">
        <f t="shared" si="41"/>
        <v/>
      </c>
      <c r="AF71" s="16" t="e">
        <f t="shared" si="41"/>
        <v>#REF!</v>
      </c>
      <c r="AG71" t="s">
        <v>9</v>
      </c>
      <c r="AH71" t="str">
        <f>IF('Logboek staande netten'!O32="","",'Logboek staande netten'!O32)</f>
        <v/>
      </c>
      <c r="AI71" s="14" t="str">
        <f>IF(AG71="","",VLOOKUP(AG71,[1]codes!$F$2:$G$7,2,FALSE))</f>
        <v>fle</v>
      </c>
      <c r="AK71" s="14">
        <f>IF(AK70="","",AK70)</f>
        <v>0</v>
      </c>
    </row>
    <row r="72" spans="1:37" x14ac:dyDescent="0.3">
      <c r="A72" s="13" t="str">
        <f>IF('Logboek staande netten'!$F$7="","",'Logboek staande netten'!$F$7)</f>
        <v/>
      </c>
      <c r="B72" s="14"/>
      <c r="C72" s="13" t="str">
        <f>IF('Logboek staande netten'!$F$8="","",'Logboek staande netten'!$F$8)</f>
        <v/>
      </c>
      <c r="D72" s="14"/>
      <c r="E72" s="13" t="str">
        <f>IF('Logboek staande netten'!$F$9="","",'Logboek staande netten'!$F$9)</f>
        <v/>
      </c>
      <c r="F72" s="14"/>
      <c r="G72" s="13" t="str">
        <f>IF('Logboek staande netten'!$F$10="","",'Logboek staande netten'!$F$10)</f>
        <v/>
      </c>
      <c r="H72" s="14"/>
      <c r="I72" s="13" t="str">
        <f>IF('Logboek staande netten'!$F$11="","",'Logboek staande netten'!$F$11)</f>
        <v/>
      </c>
      <c r="J72" s="14"/>
      <c r="K72" s="13" t="str">
        <f>IF('Logboek staande netten'!$F$12="","",'Logboek staande netten'!$F$12)</f>
        <v/>
      </c>
      <c r="L72" s="14"/>
      <c r="M72" s="15" t="s">
        <v>59</v>
      </c>
      <c r="N72" s="13" t="str">
        <f>IF('Logboek staande netten'!B33="","",DAY('Logboek staande netten'!B33))</f>
        <v/>
      </c>
      <c r="O72" s="13" t="str">
        <f>IF('Logboek staande netten'!B33="","",MONTH('Logboek staande netten'!B33))</f>
        <v/>
      </c>
      <c r="P72" s="13" t="str">
        <f>IF('Logboek staande netten'!B33="","",YEAR('Logboek staande netten'!B33))</f>
        <v/>
      </c>
      <c r="Q72" s="13" t="str">
        <f>IF('Logboek staande netten'!D33="","",'Logboek staande netten'!D33)</f>
        <v/>
      </c>
      <c r="R72" s="17"/>
      <c r="S72" s="17"/>
      <c r="T72" s="17"/>
      <c r="U72" s="14" t="str">
        <f>IF('Logboek staande netten'!E33="","",'Logboek staande netten'!E33)</f>
        <v/>
      </c>
      <c r="V72" s="14" t="str">
        <f>IF('Logboek staande netten'!F33="","",'Logboek staande netten'!F33)</f>
        <v/>
      </c>
      <c r="W72" s="17"/>
      <c r="X72" s="14" t="str">
        <f>IF('Logboek staande netten'!G33="","",'Logboek staande netten'!G33)</f>
        <v/>
      </c>
      <c r="Y72" s="13">
        <f>IF('Logboek staande netten'!H33="","",DAY('Logboek staande netten'!H33))</f>
        <v>19</v>
      </c>
      <c r="Z72" s="13">
        <f>IF('Logboek staande netten'!H33="","",MONTH('Logboek staande netten'!H33))</f>
        <v>4</v>
      </c>
      <c r="AA72" s="13">
        <f>IF('Logboek staande netten'!H33="","",YEAR('Logboek staande netten'!H33))</f>
        <v>2024</v>
      </c>
      <c r="AB72" s="16" t="e">
        <f>IF('Logboek staande netten'!#REF!="","",('Logboek staande netten'!#REF!))</f>
        <v>#REF!</v>
      </c>
      <c r="AC72" s="13" t="str">
        <f>IF('Logboek staande netten'!I33="","",DAY('Logboek staande netten'!I33))</f>
        <v/>
      </c>
      <c r="AD72" s="13" t="str">
        <f>IF('Logboek staande netten'!I33="","",MONTH('Logboek staande netten'!I33))</f>
        <v/>
      </c>
      <c r="AE72" s="13" t="str">
        <f>IF('Logboek staande netten'!I33="","",YEAR('Logboek staande netten'!I33))</f>
        <v/>
      </c>
      <c r="AF72" s="16" t="e">
        <f>IF('Logboek staande netten'!#REF!="","",('Logboek staande netten'!#REF!))</f>
        <v>#REF!</v>
      </c>
      <c r="AG72" t="s">
        <v>60</v>
      </c>
      <c r="AH72" t="str">
        <f>IF('Logboek staande netten'!K33="","",'Logboek staande netten'!K33)</f>
        <v/>
      </c>
      <c r="AI72" s="14" t="str">
        <f>IF(AG72="","",VLOOKUP(AG72,[1]codes!$F$2:$G$7,2,FALSE))</f>
        <v>fpp</v>
      </c>
      <c r="AK72" s="13">
        <f>'Logboek staande netten'!J33</f>
        <v>0</v>
      </c>
    </row>
    <row r="73" spans="1:37" x14ac:dyDescent="0.3">
      <c r="A73" s="13" t="str">
        <f>IF('Logboek staande netten'!$F$7="","",'Logboek staande netten'!$F$7)</f>
        <v/>
      </c>
      <c r="B73" s="14"/>
      <c r="C73" s="13" t="str">
        <f>IF('Logboek staande netten'!$F$8="","",'Logboek staande netten'!$F$8)</f>
        <v/>
      </c>
      <c r="D73" s="14"/>
      <c r="E73" s="13" t="str">
        <f>IF('Logboek staande netten'!$F$9="","",'Logboek staande netten'!$F$9)</f>
        <v/>
      </c>
      <c r="F73" s="14"/>
      <c r="G73" s="13" t="str">
        <f>IF('Logboek staande netten'!$F$10="","",'Logboek staande netten'!$F$10)</f>
        <v/>
      </c>
      <c r="H73" s="14"/>
      <c r="I73" s="13" t="str">
        <f>IF('Logboek staande netten'!$F$11="","",'Logboek staande netten'!$F$11)</f>
        <v/>
      </c>
      <c r="J73" s="14"/>
      <c r="K73" s="13" t="str">
        <f>IF('Logboek staande netten'!$F$12="","",'Logboek staande netten'!$F$12)</f>
        <v/>
      </c>
      <c r="L73" s="14"/>
      <c r="M73" s="15" t="s">
        <v>59</v>
      </c>
      <c r="N73" s="14" t="str">
        <f t="shared" ref="N73:Q76" si="42">IF(N72="","",N72)</f>
        <v/>
      </c>
      <c r="O73" s="14" t="str">
        <f t="shared" si="42"/>
        <v/>
      </c>
      <c r="P73" s="14" t="str">
        <f t="shared" si="42"/>
        <v/>
      </c>
      <c r="Q73" s="14" t="str">
        <f t="shared" si="42"/>
        <v/>
      </c>
      <c r="R73" s="17"/>
      <c r="S73" s="17"/>
      <c r="T73" s="17"/>
      <c r="U73" s="14" t="str">
        <f t="shared" ref="U73:V76" si="43">IF(U72="","",U72)</f>
        <v/>
      </c>
      <c r="V73" s="14" t="str">
        <f t="shared" si="43"/>
        <v/>
      </c>
      <c r="W73" s="17"/>
      <c r="X73" s="14" t="str">
        <f t="shared" ref="X73:AF76" si="44">IF(X72="","",X72)</f>
        <v/>
      </c>
      <c r="Y73" s="14">
        <f t="shared" si="44"/>
        <v>19</v>
      </c>
      <c r="Z73" s="14">
        <f t="shared" si="44"/>
        <v>4</v>
      </c>
      <c r="AA73" s="14">
        <f t="shared" si="44"/>
        <v>2024</v>
      </c>
      <c r="AB73" s="16" t="e">
        <f t="shared" si="44"/>
        <v>#REF!</v>
      </c>
      <c r="AC73" s="14" t="str">
        <f t="shared" si="44"/>
        <v/>
      </c>
      <c r="AD73" s="14" t="str">
        <f t="shared" si="44"/>
        <v/>
      </c>
      <c r="AE73" s="14" t="str">
        <f t="shared" si="44"/>
        <v/>
      </c>
      <c r="AF73" s="16" t="e">
        <f t="shared" si="44"/>
        <v>#REF!</v>
      </c>
      <c r="AG73" t="s">
        <v>61</v>
      </c>
      <c r="AH73" t="str">
        <f>IF('Logboek staande netten'!L33="","",'Logboek staande netten'!L33)</f>
        <v/>
      </c>
      <c r="AI73" s="14" t="str">
        <f>IF(AG73="","",VLOOKUP(AG73,[1]codes!$F$2:$G$7,2,FALSE))</f>
        <v>fde</v>
      </c>
      <c r="AK73" s="14">
        <f>IF(AK72="","",AK72)</f>
        <v>0</v>
      </c>
    </row>
    <row r="74" spans="1:37" x14ac:dyDescent="0.3">
      <c r="A74" s="13" t="str">
        <f>IF('Logboek staande netten'!$F$7="","",'Logboek staande netten'!$F$7)</f>
        <v/>
      </c>
      <c r="B74" s="14"/>
      <c r="C74" s="13" t="str">
        <f>IF('Logboek staande netten'!$F$8="","",'Logboek staande netten'!$F$8)</f>
        <v/>
      </c>
      <c r="D74" s="14"/>
      <c r="E74" s="13" t="str">
        <f>IF('Logboek staande netten'!$F$9="","",'Logboek staande netten'!$F$9)</f>
        <v/>
      </c>
      <c r="F74" s="14"/>
      <c r="G74" s="13" t="str">
        <f>IF('Logboek staande netten'!$F$10="","",'Logboek staande netten'!$F$10)</f>
        <v/>
      </c>
      <c r="H74" s="14"/>
      <c r="I74" s="13" t="str">
        <f>IF('Logboek staande netten'!$F$11="","",'Logboek staande netten'!$F$11)</f>
        <v/>
      </c>
      <c r="J74" s="14"/>
      <c r="K74" s="13" t="str">
        <f>IF('Logboek staande netten'!$F$12="","",'Logboek staande netten'!$F$12)</f>
        <v/>
      </c>
      <c r="L74" s="14"/>
      <c r="M74" s="15" t="s">
        <v>59</v>
      </c>
      <c r="N74" s="14" t="str">
        <f t="shared" si="42"/>
        <v/>
      </c>
      <c r="O74" s="14" t="str">
        <f t="shared" si="42"/>
        <v/>
      </c>
      <c r="P74" s="14" t="str">
        <f t="shared" si="42"/>
        <v/>
      </c>
      <c r="Q74" s="14" t="str">
        <f t="shared" si="42"/>
        <v/>
      </c>
      <c r="R74" s="17"/>
      <c r="S74" s="17"/>
      <c r="T74" s="17"/>
      <c r="U74" s="14" t="str">
        <f t="shared" si="43"/>
        <v/>
      </c>
      <c r="V74" s="14" t="str">
        <f t="shared" si="43"/>
        <v/>
      </c>
      <c r="W74" s="17"/>
      <c r="X74" s="14" t="str">
        <f t="shared" si="44"/>
        <v/>
      </c>
      <c r="Y74" s="14">
        <f t="shared" si="44"/>
        <v>19</v>
      </c>
      <c r="Z74" s="14">
        <f t="shared" si="44"/>
        <v>4</v>
      </c>
      <c r="AA74" s="14">
        <f t="shared" si="44"/>
        <v>2024</v>
      </c>
      <c r="AB74" s="16" t="e">
        <f t="shared" si="44"/>
        <v>#REF!</v>
      </c>
      <c r="AC74" s="14" t="str">
        <f t="shared" si="44"/>
        <v/>
      </c>
      <c r="AD74" s="14" t="str">
        <f t="shared" si="44"/>
        <v/>
      </c>
      <c r="AE74" s="14" t="str">
        <f t="shared" si="44"/>
        <v/>
      </c>
      <c r="AF74" s="16" t="e">
        <f t="shared" si="44"/>
        <v>#REF!</v>
      </c>
      <c r="AG74" t="s">
        <v>62</v>
      </c>
      <c r="AH74" t="str">
        <f>IF('Logboek staande netten'!M33="","",'Logboek staande netten'!M33)</f>
        <v/>
      </c>
      <c r="AI74" s="14" t="str">
        <f>IF(AG74="","",VLOOKUP(AG74,[1]codes!$F$2:$G$7,2,FALSE))</f>
        <v>fro</v>
      </c>
      <c r="AK74" s="14">
        <f>IF(AK73="","",AK73)</f>
        <v>0</v>
      </c>
    </row>
    <row r="75" spans="1:37" x14ac:dyDescent="0.3">
      <c r="A75" s="13" t="str">
        <f>IF('Logboek staande netten'!$F$7="","",'Logboek staande netten'!$F$7)</f>
        <v/>
      </c>
      <c r="B75" s="14"/>
      <c r="C75" s="13" t="str">
        <f>IF('Logboek staande netten'!$F$8="","",'Logboek staande netten'!$F$8)</f>
        <v/>
      </c>
      <c r="D75" s="14"/>
      <c r="E75" s="13" t="str">
        <f>IF('Logboek staande netten'!$F$9="","",'Logboek staande netten'!$F$9)</f>
        <v/>
      </c>
      <c r="F75" s="14"/>
      <c r="G75" s="13" t="str">
        <f>IF('Logboek staande netten'!$F$10="","",'Logboek staande netten'!$F$10)</f>
        <v/>
      </c>
      <c r="H75" s="14"/>
      <c r="I75" s="13" t="str">
        <f>IF('Logboek staande netten'!$F$11="","",'Logboek staande netten'!$F$11)</f>
        <v/>
      </c>
      <c r="J75" s="14"/>
      <c r="K75" s="13" t="str">
        <f>IF('Logboek staande netten'!$F$12="","",'Logboek staande netten'!$F$12)</f>
        <v/>
      </c>
      <c r="L75" s="14"/>
      <c r="M75" s="15" t="s">
        <v>59</v>
      </c>
      <c r="N75" s="14" t="str">
        <f t="shared" si="42"/>
        <v/>
      </c>
      <c r="O75" s="14" t="str">
        <f t="shared" si="42"/>
        <v/>
      </c>
      <c r="P75" s="14" t="str">
        <f t="shared" si="42"/>
        <v/>
      </c>
      <c r="Q75" s="14" t="str">
        <f t="shared" si="42"/>
        <v/>
      </c>
      <c r="R75" s="17"/>
      <c r="S75" s="17"/>
      <c r="T75" s="17"/>
      <c r="U75" s="14" t="str">
        <f t="shared" si="43"/>
        <v/>
      </c>
      <c r="V75" s="14" t="str">
        <f t="shared" si="43"/>
        <v/>
      </c>
      <c r="W75" s="17"/>
      <c r="X75" s="14" t="str">
        <f t="shared" si="44"/>
        <v/>
      </c>
      <c r="Y75" s="14">
        <f t="shared" si="44"/>
        <v>19</v>
      </c>
      <c r="Z75" s="14">
        <f t="shared" si="44"/>
        <v>4</v>
      </c>
      <c r="AA75" s="14">
        <f t="shared" si="44"/>
        <v>2024</v>
      </c>
      <c r="AB75" s="16" t="e">
        <f t="shared" si="44"/>
        <v>#REF!</v>
      </c>
      <c r="AC75" s="14" t="str">
        <f t="shared" si="44"/>
        <v/>
      </c>
      <c r="AD75" s="14" t="str">
        <f t="shared" si="44"/>
        <v/>
      </c>
      <c r="AE75" s="14" t="str">
        <f t="shared" si="44"/>
        <v/>
      </c>
      <c r="AF75" s="16" t="e">
        <f t="shared" si="44"/>
        <v>#REF!</v>
      </c>
      <c r="AG75" t="s">
        <v>8</v>
      </c>
      <c r="AH75" t="str">
        <f>IF('Logboek staande netten'!N33="","",'Logboek staande netten'!N33)</f>
        <v/>
      </c>
      <c r="AI75" s="14" t="str">
        <f>IF(AG75="","",VLOOKUP(AG75,[1]codes!$F$2:$G$7,2,FALSE))</f>
        <v>fbm</v>
      </c>
      <c r="AK75" s="14">
        <f>IF(AK74="","",AK74)</f>
        <v>0</v>
      </c>
    </row>
    <row r="76" spans="1:37" x14ac:dyDescent="0.3">
      <c r="A76" s="13" t="str">
        <f>IF('Logboek staande netten'!$F$7="","",'Logboek staande netten'!$F$7)</f>
        <v/>
      </c>
      <c r="B76" s="14"/>
      <c r="C76" s="13" t="str">
        <f>IF('Logboek staande netten'!$F$8="","",'Logboek staande netten'!$F$8)</f>
        <v/>
      </c>
      <c r="D76" s="14"/>
      <c r="E76" s="13" t="str">
        <f>IF('Logboek staande netten'!$F$9="","",'Logboek staande netten'!$F$9)</f>
        <v/>
      </c>
      <c r="F76" s="14"/>
      <c r="G76" s="13" t="str">
        <f>IF('Logboek staande netten'!$F$10="","",'Logboek staande netten'!$F$10)</f>
        <v/>
      </c>
      <c r="H76" s="14"/>
      <c r="I76" s="13" t="str">
        <f>IF('Logboek staande netten'!$F$11="","",'Logboek staande netten'!$F$11)</f>
        <v/>
      </c>
      <c r="J76" s="14"/>
      <c r="K76" s="13" t="str">
        <f>IF('Logboek staande netten'!$F$12="","",'Logboek staande netten'!$F$12)</f>
        <v/>
      </c>
      <c r="L76" s="14"/>
      <c r="M76" s="15" t="s">
        <v>59</v>
      </c>
      <c r="N76" s="14" t="str">
        <f t="shared" si="42"/>
        <v/>
      </c>
      <c r="O76" s="14" t="str">
        <f t="shared" si="42"/>
        <v/>
      </c>
      <c r="P76" s="14" t="str">
        <f t="shared" si="42"/>
        <v/>
      </c>
      <c r="Q76" s="14" t="str">
        <f t="shared" si="42"/>
        <v/>
      </c>
      <c r="R76" s="17"/>
      <c r="S76" s="17"/>
      <c r="T76" s="17"/>
      <c r="U76" s="14" t="str">
        <f t="shared" si="43"/>
        <v/>
      </c>
      <c r="V76" s="14" t="str">
        <f t="shared" si="43"/>
        <v/>
      </c>
      <c r="W76" s="17"/>
      <c r="X76" s="14" t="str">
        <f t="shared" si="44"/>
        <v/>
      </c>
      <c r="Y76" s="14">
        <f t="shared" si="44"/>
        <v>19</v>
      </c>
      <c r="Z76" s="14">
        <f t="shared" si="44"/>
        <v>4</v>
      </c>
      <c r="AA76" s="14">
        <f t="shared" si="44"/>
        <v>2024</v>
      </c>
      <c r="AB76" s="16" t="e">
        <f t="shared" si="44"/>
        <v>#REF!</v>
      </c>
      <c r="AC76" s="14" t="str">
        <f t="shared" si="44"/>
        <v/>
      </c>
      <c r="AD76" s="14" t="str">
        <f t="shared" si="44"/>
        <v/>
      </c>
      <c r="AE76" s="14" t="str">
        <f t="shared" si="44"/>
        <v/>
      </c>
      <c r="AF76" s="16" t="e">
        <f t="shared" si="44"/>
        <v>#REF!</v>
      </c>
      <c r="AG76" t="s">
        <v>9</v>
      </c>
      <c r="AH76" t="str">
        <f>IF('Logboek staande netten'!O33="","",'Logboek staande netten'!O33)</f>
        <v/>
      </c>
      <c r="AI76" s="14" t="str">
        <f>IF(AG76="","",VLOOKUP(AG76,[1]codes!$F$2:$G$7,2,FALSE))</f>
        <v>fle</v>
      </c>
      <c r="AK76" s="14">
        <f>IF(AK75="","",AK75)</f>
        <v>0</v>
      </c>
    </row>
    <row r="77" spans="1:37" x14ac:dyDescent="0.3">
      <c r="A77" s="13" t="str">
        <f>IF('Logboek staande netten'!$F$7="","",'Logboek staande netten'!$F$7)</f>
        <v/>
      </c>
      <c r="B77" s="14"/>
      <c r="C77" s="13" t="str">
        <f>IF('Logboek staande netten'!$F$8="","",'Logboek staande netten'!$F$8)</f>
        <v/>
      </c>
      <c r="D77" s="14"/>
      <c r="E77" s="13" t="str">
        <f>IF('Logboek staande netten'!$F$9="","",'Logboek staande netten'!$F$9)</f>
        <v/>
      </c>
      <c r="F77" s="14"/>
      <c r="G77" s="13" t="str">
        <f>IF('Logboek staande netten'!$F$10="","",'Logboek staande netten'!$F$10)</f>
        <v/>
      </c>
      <c r="H77" s="14"/>
      <c r="I77" s="13" t="str">
        <f>IF('Logboek staande netten'!$F$11="","",'Logboek staande netten'!$F$11)</f>
        <v/>
      </c>
      <c r="J77" s="14"/>
      <c r="K77" s="13" t="str">
        <f>IF('Logboek staande netten'!$F$12="","",'Logboek staande netten'!$F$12)</f>
        <v/>
      </c>
      <c r="L77" s="14"/>
      <c r="M77" s="15" t="s">
        <v>59</v>
      </c>
      <c r="N77" s="13" t="str">
        <f>IF('Logboek staande netten'!B35="","",DAY('Logboek staande netten'!B35))</f>
        <v/>
      </c>
      <c r="O77" s="13" t="str">
        <f>IF('Logboek staande netten'!B35="","",MONTH('Logboek staande netten'!B35))</f>
        <v/>
      </c>
      <c r="P77" s="13" t="str">
        <f>IF('Logboek staande netten'!B35="","",YEAR('Logboek staande netten'!B35))</f>
        <v/>
      </c>
      <c r="Q77" s="13" t="str">
        <f>IF('Logboek staande netten'!D35="","",'Logboek staande netten'!D35)</f>
        <v/>
      </c>
      <c r="R77" s="17"/>
      <c r="S77" s="17"/>
      <c r="T77" s="17"/>
      <c r="U77" s="14" t="str">
        <f>IF('Logboek staande netten'!E35="","",'Logboek staande netten'!E35)</f>
        <v/>
      </c>
      <c r="V77" s="14" t="str">
        <f>IF('Logboek staande netten'!F35="","",'Logboek staande netten'!F35)</f>
        <v/>
      </c>
      <c r="W77" s="17"/>
      <c r="X77" s="14" t="str">
        <f>IF('Logboek staande netten'!G35="","",'Logboek staande netten'!G35)</f>
        <v/>
      </c>
      <c r="Y77" s="13">
        <f>IF('Logboek staande netten'!H35="","",DAY('Logboek staande netten'!H35))</f>
        <v>22</v>
      </c>
      <c r="Z77" s="13">
        <f>IF('Logboek staande netten'!H35="","",MONTH('Logboek staande netten'!H35))</f>
        <v>4</v>
      </c>
      <c r="AA77" s="13">
        <f>IF('Logboek staande netten'!H35="","",YEAR('Logboek staande netten'!H35))</f>
        <v>2024</v>
      </c>
      <c r="AB77" s="16" t="e">
        <f>IF('Logboek staande netten'!#REF!="","",('Logboek staande netten'!#REF!))</f>
        <v>#REF!</v>
      </c>
      <c r="AC77" s="13" t="str">
        <f>IF('Logboek staande netten'!I35="","",DAY('Logboek staande netten'!I35))</f>
        <v/>
      </c>
      <c r="AD77" s="13" t="str">
        <f>IF('Logboek staande netten'!I35="","",MONTH('Logboek staande netten'!I35))</f>
        <v/>
      </c>
      <c r="AE77" s="13" t="str">
        <f>IF('Logboek staande netten'!I35="","",YEAR('Logboek staande netten'!I35))</f>
        <v/>
      </c>
      <c r="AF77" s="16" t="e">
        <f>IF('Logboek staande netten'!#REF!="","",('Logboek staande netten'!#REF!))</f>
        <v>#REF!</v>
      </c>
      <c r="AG77" t="s">
        <v>60</v>
      </c>
      <c r="AH77" t="str">
        <f>IF('Logboek staande netten'!K35="","",'Logboek staande netten'!K35)</f>
        <v/>
      </c>
      <c r="AI77" s="14" t="str">
        <f>IF(AG77="","",VLOOKUP(AG77,[1]codes!$F$2:$G$7,2,FALSE))</f>
        <v>fpp</v>
      </c>
      <c r="AK77" s="13">
        <f>'Logboek staande netten'!J35</f>
        <v>0</v>
      </c>
    </row>
    <row r="78" spans="1:37" x14ac:dyDescent="0.3">
      <c r="A78" s="13" t="str">
        <f>IF('Logboek staande netten'!$F$7="","",'Logboek staande netten'!$F$7)</f>
        <v/>
      </c>
      <c r="B78" s="14"/>
      <c r="C78" s="13" t="str">
        <f>IF('Logboek staande netten'!$F$8="","",'Logboek staande netten'!$F$8)</f>
        <v/>
      </c>
      <c r="D78" s="14"/>
      <c r="E78" s="13" t="str">
        <f>IF('Logboek staande netten'!$F$9="","",'Logboek staande netten'!$F$9)</f>
        <v/>
      </c>
      <c r="F78" s="14"/>
      <c r="G78" s="13" t="str">
        <f>IF('Logboek staande netten'!$F$10="","",'Logboek staande netten'!$F$10)</f>
        <v/>
      </c>
      <c r="H78" s="14"/>
      <c r="I78" s="13" t="str">
        <f>IF('Logboek staande netten'!$F$11="","",'Logboek staande netten'!$F$11)</f>
        <v/>
      </c>
      <c r="J78" s="14"/>
      <c r="K78" s="13" t="str">
        <f>IF('Logboek staande netten'!$F$12="","",'Logboek staande netten'!$F$12)</f>
        <v/>
      </c>
      <c r="L78" s="14"/>
      <c r="M78" s="15" t="s">
        <v>59</v>
      </c>
      <c r="N78" s="14" t="str">
        <f t="shared" ref="N78:Q81" si="45">IF(N77="","",N77)</f>
        <v/>
      </c>
      <c r="O78" s="14" t="str">
        <f t="shared" si="45"/>
        <v/>
      </c>
      <c r="P78" s="14" t="str">
        <f t="shared" si="45"/>
        <v/>
      </c>
      <c r="Q78" s="14" t="str">
        <f t="shared" si="45"/>
        <v/>
      </c>
      <c r="R78" s="17"/>
      <c r="S78" s="17"/>
      <c r="T78" s="17"/>
      <c r="U78" s="14" t="str">
        <f t="shared" ref="U78:V81" si="46">IF(U77="","",U77)</f>
        <v/>
      </c>
      <c r="V78" s="14" t="str">
        <f t="shared" si="46"/>
        <v/>
      </c>
      <c r="W78" s="17"/>
      <c r="X78" s="14" t="str">
        <f t="shared" ref="X78:AF81" si="47">IF(X77="","",X77)</f>
        <v/>
      </c>
      <c r="Y78" s="14">
        <f t="shared" si="47"/>
        <v>22</v>
      </c>
      <c r="Z78" s="14">
        <f t="shared" si="47"/>
        <v>4</v>
      </c>
      <c r="AA78" s="14">
        <f t="shared" si="47"/>
        <v>2024</v>
      </c>
      <c r="AB78" s="16" t="e">
        <f t="shared" si="47"/>
        <v>#REF!</v>
      </c>
      <c r="AC78" s="14" t="str">
        <f t="shared" si="47"/>
        <v/>
      </c>
      <c r="AD78" s="14" t="str">
        <f t="shared" si="47"/>
        <v/>
      </c>
      <c r="AE78" s="14" t="str">
        <f t="shared" si="47"/>
        <v/>
      </c>
      <c r="AF78" s="16" t="e">
        <f t="shared" si="47"/>
        <v>#REF!</v>
      </c>
      <c r="AG78" t="s">
        <v>61</v>
      </c>
      <c r="AH78" t="str">
        <f>IF('Logboek staande netten'!L35="","",'Logboek staande netten'!L35)</f>
        <v/>
      </c>
      <c r="AI78" s="14" t="str">
        <f>IF(AG78="","",VLOOKUP(AG78,[1]codes!$F$2:$G$7,2,FALSE))</f>
        <v>fde</v>
      </c>
      <c r="AK78" s="14">
        <f>IF(AK77="","",AK77)</f>
        <v>0</v>
      </c>
    </row>
    <row r="79" spans="1:37" x14ac:dyDescent="0.3">
      <c r="A79" s="13" t="str">
        <f>IF('Logboek staande netten'!$F$7="","",'Logboek staande netten'!$F$7)</f>
        <v/>
      </c>
      <c r="B79" s="14"/>
      <c r="C79" s="13" t="str">
        <f>IF('Logboek staande netten'!$F$8="","",'Logboek staande netten'!$F$8)</f>
        <v/>
      </c>
      <c r="D79" s="14"/>
      <c r="E79" s="13" t="str">
        <f>IF('Logboek staande netten'!$F$9="","",'Logboek staande netten'!$F$9)</f>
        <v/>
      </c>
      <c r="F79" s="14"/>
      <c r="G79" s="13" t="str">
        <f>IF('Logboek staande netten'!$F$10="","",'Logboek staande netten'!$F$10)</f>
        <v/>
      </c>
      <c r="H79" s="14"/>
      <c r="I79" s="13" t="str">
        <f>IF('Logboek staande netten'!$F$11="","",'Logboek staande netten'!$F$11)</f>
        <v/>
      </c>
      <c r="J79" s="14"/>
      <c r="K79" s="13" t="str">
        <f>IF('Logboek staande netten'!$F$12="","",'Logboek staande netten'!$F$12)</f>
        <v/>
      </c>
      <c r="L79" s="14"/>
      <c r="M79" s="15" t="s">
        <v>59</v>
      </c>
      <c r="N79" s="14" t="str">
        <f t="shared" si="45"/>
        <v/>
      </c>
      <c r="O79" s="14" t="str">
        <f t="shared" si="45"/>
        <v/>
      </c>
      <c r="P79" s="14" t="str">
        <f t="shared" si="45"/>
        <v/>
      </c>
      <c r="Q79" s="14" t="str">
        <f t="shared" si="45"/>
        <v/>
      </c>
      <c r="R79" s="17"/>
      <c r="S79" s="17"/>
      <c r="T79" s="17"/>
      <c r="U79" s="14" t="str">
        <f t="shared" si="46"/>
        <v/>
      </c>
      <c r="V79" s="14" t="str">
        <f t="shared" si="46"/>
        <v/>
      </c>
      <c r="W79" s="17"/>
      <c r="X79" s="14" t="str">
        <f t="shared" si="47"/>
        <v/>
      </c>
      <c r="Y79" s="14">
        <f t="shared" si="47"/>
        <v>22</v>
      </c>
      <c r="Z79" s="14">
        <f t="shared" si="47"/>
        <v>4</v>
      </c>
      <c r="AA79" s="14">
        <f t="shared" si="47"/>
        <v>2024</v>
      </c>
      <c r="AB79" s="16" t="e">
        <f t="shared" si="47"/>
        <v>#REF!</v>
      </c>
      <c r="AC79" s="14" t="str">
        <f t="shared" si="47"/>
        <v/>
      </c>
      <c r="AD79" s="14" t="str">
        <f t="shared" si="47"/>
        <v/>
      </c>
      <c r="AE79" s="14" t="str">
        <f t="shared" si="47"/>
        <v/>
      </c>
      <c r="AF79" s="16" t="e">
        <f t="shared" si="47"/>
        <v>#REF!</v>
      </c>
      <c r="AG79" t="s">
        <v>62</v>
      </c>
      <c r="AH79" t="str">
        <f>IF('Logboek staande netten'!M35="","",'Logboek staande netten'!M35)</f>
        <v/>
      </c>
      <c r="AI79" s="14" t="str">
        <f>IF(AG79="","",VLOOKUP(AG79,[1]codes!$F$2:$G$7,2,FALSE))</f>
        <v>fro</v>
      </c>
      <c r="AK79" s="14">
        <f>IF(AK78="","",AK78)</f>
        <v>0</v>
      </c>
    </row>
    <row r="80" spans="1:37" x14ac:dyDescent="0.3">
      <c r="A80" s="13" t="str">
        <f>IF('Logboek staande netten'!$F$7="","",'Logboek staande netten'!$F$7)</f>
        <v/>
      </c>
      <c r="B80" s="14"/>
      <c r="C80" s="13" t="str">
        <f>IF('Logboek staande netten'!$F$8="","",'Logboek staande netten'!$F$8)</f>
        <v/>
      </c>
      <c r="D80" s="14"/>
      <c r="E80" s="13" t="str">
        <f>IF('Logboek staande netten'!$F$9="","",'Logboek staande netten'!$F$9)</f>
        <v/>
      </c>
      <c r="F80" s="14"/>
      <c r="G80" s="13" t="str">
        <f>IF('Logboek staande netten'!$F$10="","",'Logboek staande netten'!$F$10)</f>
        <v/>
      </c>
      <c r="H80" s="14"/>
      <c r="I80" s="13" t="str">
        <f>IF('Logboek staande netten'!$F$11="","",'Logboek staande netten'!$F$11)</f>
        <v/>
      </c>
      <c r="J80" s="14"/>
      <c r="K80" s="13" t="str">
        <f>IF('Logboek staande netten'!$F$12="","",'Logboek staande netten'!$F$12)</f>
        <v/>
      </c>
      <c r="L80" s="14"/>
      <c r="M80" s="15" t="s">
        <v>59</v>
      </c>
      <c r="N80" s="14" t="str">
        <f t="shared" si="45"/>
        <v/>
      </c>
      <c r="O80" s="14" t="str">
        <f t="shared" si="45"/>
        <v/>
      </c>
      <c r="P80" s="14" t="str">
        <f t="shared" si="45"/>
        <v/>
      </c>
      <c r="Q80" s="14" t="str">
        <f t="shared" si="45"/>
        <v/>
      </c>
      <c r="R80" s="17"/>
      <c r="S80" s="17"/>
      <c r="T80" s="17"/>
      <c r="U80" s="14" t="str">
        <f t="shared" si="46"/>
        <v/>
      </c>
      <c r="V80" s="14" t="str">
        <f t="shared" si="46"/>
        <v/>
      </c>
      <c r="W80" s="17"/>
      <c r="X80" s="14" t="str">
        <f t="shared" si="47"/>
        <v/>
      </c>
      <c r="Y80" s="14">
        <f t="shared" si="47"/>
        <v>22</v>
      </c>
      <c r="Z80" s="14">
        <f t="shared" si="47"/>
        <v>4</v>
      </c>
      <c r="AA80" s="14">
        <f t="shared" si="47"/>
        <v>2024</v>
      </c>
      <c r="AB80" s="16" t="e">
        <f t="shared" si="47"/>
        <v>#REF!</v>
      </c>
      <c r="AC80" s="14" t="str">
        <f t="shared" si="47"/>
        <v/>
      </c>
      <c r="AD80" s="14" t="str">
        <f t="shared" si="47"/>
        <v/>
      </c>
      <c r="AE80" s="14" t="str">
        <f t="shared" si="47"/>
        <v/>
      </c>
      <c r="AF80" s="16" t="e">
        <f t="shared" si="47"/>
        <v>#REF!</v>
      </c>
      <c r="AG80" t="s">
        <v>8</v>
      </c>
      <c r="AH80" t="str">
        <f>IF('Logboek staande netten'!N35="","",'Logboek staande netten'!N35)</f>
        <v/>
      </c>
      <c r="AI80" s="14" t="str">
        <f>IF(AG80="","",VLOOKUP(AG80,[1]codes!$F$2:$G$7,2,FALSE))</f>
        <v>fbm</v>
      </c>
      <c r="AK80" s="14">
        <f>IF(AK79="","",AK79)</f>
        <v>0</v>
      </c>
    </row>
    <row r="81" spans="1:37" x14ac:dyDescent="0.3">
      <c r="A81" s="13" t="str">
        <f>IF('Logboek staande netten'!$F$7="","",'Logboek staande netten'!$F$7)</f>
        <v/>
      </c>
      <c r="B81" s="14"/>
      <c r="C81" s="13" t="str">
        <f>IF('Logboek staande netten'!$F$8="","",'Logboek staande netten'!$F$8)</f>
        <v/>
      </c>
      <c r="D81" s="14"/>
      <c r="E81" s="13" t="str">
        <f>IF('Logboek staande netten'!$F$9="","",'Logboek staande netten'!$F$9)</f>
        <v/>
      </c>
      <c r="F81" s="14"/>
      <c r="G81" s="13" t="str">
        <f>IF('Logboek staande netten'!$F$10="","",'Logboek staande netten'!$F$10)</f>
        <v/>
      </c>
      <c r="H81" s="14"/>
      <c r="I81" s="13" t="str">
        <f>IF('Logboek staande netten'!$F$11="","",'Logboek staande netten'!$F$11)</f>
        <v/>
      </c>
      <c r="J81" s="14"/>
      <c r="K81" s="13" t="str">
        <f>IF('Logboek staande netten'!$F$12="","",'Logboek staande netten'!$F$12)</f>
        <v/>
      </c>
      <c r="L81" s="14"/>
      <c r="M81" s="15" t="s">
        <v>59</v>
      </c>
      <c r="N81" s="14" t="str">
        <f t="shared" si="45"/>
        <v/>
      </c>
      <c r="O81" s="14" t="str">
        <f t="shared" si="45"/>
        <v/>
      </c>
      <c r="P81" s="14" t="str">
        <f t="shared" si="45"/>
        <v/>
      </c>
      <c r="Q81" s="14" t="str">
        <f t="shared" si="45"/>
        <v/>
      </c>
      <c r="R81" s="17"/>
      <c r="S81" s="17"/>
      <c r="T81" s="17"/>
      <c r="U81" s="14" t="str">
        <f t="shared" si="46"/>
        <v/>
      </c>
      <c r="V81" s="14" t="str">
        <f t="shared" si="46"/>
        <v/>
      </c>
      <c r="W81" s="17"/>
      <c r="X81" s="14" t="str">
        <f t="shared" si="47"/>
        <v/>
      </c>
      <c r="Y81" s="14">
        <f t="shared" si="47"/>
        <v>22</v>
      </c>
      <c r="Z81" s="14">
        <f t="shared" si="47"/>
        <v>4</v>
      </c>
      <c r="AA81" s="14">
        <f t="shared" si="47"/>
        <v>2024</v>
      </c>
      <c r="AB81" s="16" t="e">
        <f t="shared" si="47"/>
        <v>#REF!</v>
      </c>
      <c r="AC81" s="14" t="str">
        <f t="shared" si="47"/>
        <v/>
      </c>
      <c r="AD81" s="14" t="str">
        <f t="shared" si="47"/>
        <v/>
      </c>
      <c r="AE81" s="14" t="str">
        <f t="shared" si="47"/>
        <v/>
      </c>
      <c r="AF81" s="16" t="e">
        <f t="shared" si="47"/>
        <v>#REF!</v>
      </c>
      <c r="AG81" t="s">
        <v>9</v>
      </c>
      <c r="AH81" t="str">
        <f>IF('Logboek staande netten'!O35="","",'Logboek staande netten'!O35)</f>
        <v/>
      </c>
      <c r="AI81" s="14" t="str">
        <f>IF(AG81="","",VLOOKUP(AG81,[1]codes!$F$2:$G$7,2,FALSE))</f>
        <v>fle</v>
      </c>
      <c r="AK81" s="14">
        <f>IF(AK80="","",AK80)</f>
        <v>0</v>
      </c>
    </row>
    <row r="82" spans="1:37" x14ac:dyDescent="0.3">
      <c r="A82" s="13" t="str">
        <f>IF('Logboek staande netten'!$F$7="","",'Logboek staande netten'!$F$7)</f>
        <v/>
      </c>
      <c r="B82" s="14"/>
      <c r="C82" s="13" t="str">
        <f>IF('Logboek staande netten'!$F$8="","",'Logboek staande netten'!$F$8)</f>
        <v/>
      </c>
      <c r="D82" s="14"/>
      <c r="E82" s="13" t="str">
        <f>IF('Logboek staande netten'!$F$9="","",'Logboek staande netten'!$F$9)</f>
        <v/>
      </c>
      <c r="F82" s="14"/>
      <c r="G82" s="13" t="str">
        <f>IF('Logboek staande netten'!$F$10="","",'Logboek staande netten'!$F$10)</f>
        <v/>
      </c>
      <c r="H82" s="14"/>
      <c r="I82" s="13" t="str">
        <f>IF('Logboek staande netten'!$F$11="","",'Logboek staande netten'!$F$11)</f>
        <v/>
      </c>
      <c r="J82" s="14"/>
      <c r="K82" s="13" t="str">
        <f>IF('Logboek staande netten'!$F$12="","",'Logboek staande netten'!$F$12)</f>
        <v/>
      </c>
      <c r="L82" s="14"/>
      <c r="M82" s="15" t="s">
        <v>59</v>
      </c>
      <c r="N82" s="13" t="str">
        <f>IF('Logboek staande netten'!B36="","",DAY('Logboek staande netten'!B36))</f>
        <v/>
      </c>
      <c r="O82" s="13" t="str">
        <f>IF('Logboek staande netten'!B36="","",MONTH('Logboek staande netten'!B36))</f>
        <v/>
      </c>
      <c r="P82" s="13" t="str">
        <f>IF('Logboek staande netten'!B36="","",YEAR('Logboek staande netten'!B36))</f>
        <v/>
      </c>
      <c r="Q82" s="13" t="str">
        <f>IF('Logboek staande netten'!D36="","",'Logboek staande netten'!D36)</f>
        <v/>
      </c>
      <c r="R82" s="17"/>
      <c r="S82" s="17"/>
      <c r="T82" s="17"/>
      <c r="U82" s="14" t="str">
        <f>IF('Logboek staande netten'!E36="","",'Logboek staande netten'!E36)</f>
        <v/>
      </c>
      <c r="V82" s="14" t="str">
        <f>IF('Logboek staande netten'!F36="","",'Logboek staande netten'!F36)</f>
        <v/>
      </c>
      <c r="W82" s="17"/>
      <c r="X82" s="14" t="str">
        <f>IF('Logboek staande netten'!G36="","",'Logboek staande netten'!G36)</f>
        <v/>
      </c>
      <c r="Y82" s="13">
        <f>IF('Logboek staande netten'!H36="","",DAY('Logboek staande netten'!H36))</f>
        <v>23</v>
      </c>
      <c r="Z82" s="13">
        <f>IF('Logboek staande netten'!H36="","",MONTH('Logboek staande netten'!H36))</f>
        <v>4</v>
      </c>
      <c r="AA82" s="13">
        <f>IF('Logboek staande netten'!H36="","",YEAR('Logboek staande netten'!H36))</f>
        <v>2024</v>
      </c>
      <c r="AB82" s="16" t="e">
        <f>IF('Logboek staande netten'!#REF!="","",('Logboek staande netten'!#REF!))</f>
        <v>#REF!</v>
      </c>
      <c r="AC82" s="13" t="str">
        <f>IF('Logboek staande netten'!I36="","",DAY('Logboek staande netten'!I36))</f>
        <v/>
      </c>
      <c r="AD82" s="13" t="str">
        <f>IF('Logboek staande netten'!I36="","",MONTH('Logboek staande netten'!I36))</f>
        <v/>
      </c>
      <c r="AE82" s="13" t="str">
        <f>IF('Logboek staande netten'!I36="","",YEAR('Logboek staande netten'!I36))</f>
        <v/>
      </c>
      <c r="AF82" s="16" t="e">
        <f>IF('Logboek staande netten'!#REF!="","",('Logboek staande netten'!#REF!))</f>
        <v>#REF!</v>
      </c>
      <c r="AG82" t="s">
        <v>60</v>
      </c>
      <c r="AH82" t="str">
        <f>IF('Logboek staande netten'!K36="","",'Logboek staande netten'!K36)</f>
        <v/>
      </c>
      <c r="AI82" s="14" t="str">
        <f>IF(AG82="","",VLOOKUP(AG82,[1]codes!$F$2:$G$7,2,FALSE))</f>
        <v>fpp</v>
      </c>
      <c r="AK82" s="13">
        <f>'Logboek staande netten'!J36</f>
        <v>0</v>
      </c>
    </row>
    <row r="83" spans="1:37" x14ac:dyDescent="0.3">
      <c r="A83" s="13" t="str">
        <f>IF('Logboek staande netten'!$F$7="","",'Logboek staande netten'!$F$7)</f>
        <v/>
      </c>
      <c r="B83" s="14"/>
      <c r="C83" s="13" t="str">
        <f>IF('Logboek staande netten'!$F$8="","",'Logboek staande netten'!$F$8)</f>
        <v/>
      </c>
      <c r="D83" s="14"/>
      <c r="E83" s="13" t="str">
        <f>IF('Logboek staande netten'!$F$9="","",'Logboek staande netten'!$F$9)</f>
        <v/>
      </c>
      <c r="F83" s="14"/>
      <c r="G83" s="13" t="str">
        <f>IF('Logboek staande netten'!$F$10="","",'Logboek staande netten'!$F$10)</f>
        <v/>
      </c>
      <c r="H83" s="14"/>
      <c r="I83" s="13" t="str">
        <f>IF('Logboek staande netten'!$F$11="","",'Logboek staande netten'!$F$11)</f>
        <v/>
      </c>
      <c r="J83" s="14"/>
      <c r="K83" s="13" t="str">
        <f>IF('Logboek staande netten'!$F$12="","",'Logboek staande netten'!$F$12)</f>
        <v/>
      </c>
      <c r="L83" s="14"/>
      <c r="M83" s="15" t="s">
        <v>59</v>
      </c>
      <c r="N83" s="14" t="str">
        <f t="shared" ref="N83:Q86" si="48">IF(N82="","",N82)</f>
        <v/>
      </c>
      <c r="O83" s="14" t="str">
        <f t="shared" si="48"/>
        <v/>
      </c>
      <c r="P83" s="14" t="str">
        <f t="shared" si="48"/>
        <v/>
      </c>
      <c r="Q83" s="14" t="str">
        <f t="shared" si="48"/>
        <v/>
      </c>
      <c r="R83" s="17"/>
      <c r="S83" s="17"/>
      <c r="T83" s="17"/>
      <c r="U83" s="14" t="str">
        <f t="shared" ref="U83:V86" si="49">IF(U82="","",U82)</f>
        <v/>
      </c>
      <c r="V83" s="14" t="str">
        <f t="shared" si="49"/>
        <v/>
      </c>
      <c r="W83" s="17"/>
      <c r="X83" s="14" t="str">
        <f t="shared" ref="X83:AF86" si="50">IF(X82="","",X82)</f>
        <v/>
      </c>
      <c r="Y83" s="14">
        <f t="shared" si="50"/>
        <v>23</v>
      </c>
      <c r="Z83" s="14">
        <f t="shared" si="50"/>
        <v>4</v>
      </c>
      <c r="AA83" s="14">
        <f t="shared" si="50"/>
        <v>2024</v>
      </c>
      <c r="AB83" s="16" t="e">
        <f t="shared" si="50"/>
        <v>#REF!</v>
      </c>
      <c r="AC83" s="14" t="str">
        <f t="shared" si="50"/>
        <v/>
      </c>
      <c r="AD83" s="14" t="str">
        <f t="shared" si="50"/>
        <v/>
      </c>
      <c r="AE83" s="14" t="str">
        <f t="shared" si="50"/>
        <v/>
      </c>
      <c r="AF83" s="16" t="e">
        <f t="shared" si="50"/>
        <v>#REF!</v>
      </c>
      <c r="AG83" t="s">
        <v>61</v>
      </c>
      <c r="AH83" t="str">
        <f>IF('Logboek staande netten'!L36="","",'Logboek staande netten'!L36)</f>
        <v/>
      </c>
      <c r="AI83" s="14" t="str">
        <f>IF(AG83="","",VLOOKUP(AG83,[1]codes!$F$2:$G$7,2,FALSE))</f>
        <v>fde</v>
      </c>
      <c r="AK83" s="14">
        <f>IF(AK82="","",AK82)</f>
        <v>0</v>
      </c>
    </row>
    <row r="84" spans="1:37" x14ac:dyDescent="0.3">
      <c r="A84" s="13" t="str">
        <f>IF('Logboek staande netten'!$F$7="","",'Logboek staande netten'!$F$7)</f>
        <v/>
      </c>
      <c r="B84" s="14"/>
      <c r="C84" s="13" t="str">
        <f>IF('Logboek staande netten'!$F$8="","",'Logboek staande netten'!$F$8)</f>
        <v/>
      </c>
      <c r="D84" s="14"/>
      <c r="E84" s="13" t="str">
        <f>IF('Logboek staande netten'!$F$9="","",'Logboek staande netten'!$F$9)</f>
        <v/>
      </c>
      <c r="F84" s="14"/>
      <c r="G84" s="13" t="str">
        <f>IF('Logboek staande netten'!$F$10="","",'Logboek staande netten'!$F$10)</f>
        <v/>
      </c>
      <c r="H84" s="14"/>
      <c r="I84" s="13" t="str">
        <f>IF('Logboek staande netten'!$F$11="","",'Logboek staande netten'!$F$11)</f>
        <v/>
      </c>
      <c r="J84" s="14"/>
      <c r="K84" s="13" t="str">
        <f>IF('Logboek staande netten'!$F$12="","",'Logboek staande netten'!$F$12)</f>
        <v/>
      </c>
      <c r="L84" s="14"/>
      <c r="M84" s="15" t="s">
        <v>59</v>
      </c>
      <c r="N84" s="14" t="str">
        <f t="shared" si="48"/>
        <v/>
      </c>
      <c r="O84" s="14" t="str">
        <f t="shared" si="48"/>
        <v/>
      </c>
      <c r="P84" s="14" t="str">
        <f t="shared" si="48"/>
        <v/>
      </c>
      <c r="Q84" s="14" t="str">
        <f t="shared" si="48"/>
        <v/>
      </c>
      <c r="R84" s="17"/>
      <c r="S84" s="17"/>
      <c r="T84" s="17"/>
      <c r="U84" s="14" t="str">
        <f t="shared" si="49"/>
        <v/>
      </c>
      <c r="V84" s="14" t="str">
        <f t="shared" si="49"/>
        <v/>
      </c>
      <c r="W84" s="17"/>
      <c r="X84" s="14" t="str">
        <f t="shared" si="50"/>
        <v/>
      </c>
      <c r="Y84" s="14">
        <f t="shared" si="50"/>
        <v>23</v>
      </c>
      <c r="Z84" s="14">
        <f t="shared" si="50"/>
        <v>4</v>
      </c>
      <c r="AA84" s="14">
        <f t="shared" si="50"/>
        <v>2024</v>
      </c>
      <c r="AB84" s="16" t="e">
        <f t="shared" si="50"/>
        <v>#REF!</v>
      </c>
      <c r="AC84" s="14" t="str">
        <f t="shared" si="50"/>
        <v/>
      </c>
      <c r="AD84" s="14" t="str">
        <f t="shared" si="50"/>
        <v/>
      </c>
      <c r="AE84" s="14" t="str">
        <f t="shared" si="50"/>
        <v/>
      </c>
      <c r="AF84" s="16" t="e">
        <f t="shared" si="50"/>
        <v>#REF!</v>
      </c>
      <c r="AG84" t="s">
        <v>62</v>
      </c>
      <c r="AH84" t="str">
        <f>IF('Logboek staande netten'!M36="","",'Logboek staande netten'!M36)</f>
        <v/>
      </c>
      <c r="AI84" s="14" t="str">
        <f>IF(AG84="","",VLOOKUP(AG84,[1]codes!$F$2:$G$7,2,FALSE))</f>
        <v>fro</v>
      </c>
      <c r="AK84" s="14">
        <f>IF(AK83="","",AK83)</f>
        <v>0</v>
      </c>
    </row>
    <row r="85" spans="1:37" x14ac:dyDescent="0.3">
      <c r="A85" s="13" t="str">
        <f>IF('Logboek staande netten'!$F$7="","",'Logboek staande netten'!$F$7)</f>
        <v/>
      </c>
      <c r="B85" s="14"/>
      <c r="C85" s="13" t="str">
        <f>IF('Logboek staande netten'!$F$8="","",'Logboek staande netten'!$F$8)</f>
        <v/>
      </c>
      <c r="D85" s="14"/>
      <c r="E85" s="13" t="str">
        <f>IF('Logboek staande netten'!$F$9="","",'Logboek staande netten'!$F$9)</f>
        <v/>
      </c>
      <c r="F85" s="14"/>
      <c r="G85" s="13" t="str">
        <f>IF('Logboek staande netten'!$F$10="","",'Logboek staande netten'!$F$10)</f>
        <v/>
      </c>
      <c r="H85" s="14"/>
      <c r="I85" s="13" t="str">
        <f>IF('Logboek staande netten'!$F$11="","",'Logboek staande netten'!$F$11)</f>
        <v/>
      </c>
      <c r="J85" s="14"/>
      <c r="K85" s="13" t="str">
        <f>IF('Logboek staande netten'!$F$12="","",'Logboek staande netten'!$F$12)</f>
        <v/>
      </c>
      <c r="L85" s="14"/>
      <c r="M85" s="15" t="s">
        <v>59</v>
      </c>
      <c r="N85" s="14" t="str">
        <f t="shared" si="48"/>
        <v/>
      </c>
      <c r="O85" s="14" t="str">
        <f t="shared" si="48"/>
        <v/>
      </c>
      <c r="P85" s="14" t="str">
        <f t="shared" si="48"/>
        <v/>
      </c>
      <c r="Q85" s="14" t="str">
        <f t="shared" si="48"/>
        <v/>
      </c>
      <c r="R85" s="17"/>
      <c r="S85" s="17"/>
      <c r="T85" s="17"/>
      <c r="U85" s="14" t="str">
        <f t="shared" si="49"/>
        <v/>
      </c>
      <c r="V85" s="14" t="str">
        <f t="shared" si="49"/>
        <v/>
      </c>
      <c r="W85" s="17"/>
      <c r="X85" s="14" t="str">
        <f t="shared" si="50"/>
        <v/>
      </c>
      <c r="Y85" s="14">
        <f t="shared" si="50"/>
        <v>23</v>
      </c>
      <c r="Z85" s="14">
        <f t="shared" si="50"/>
        <v>4</v>
      </c>
      <c r="AA85" s="14">
        <f t="shared" si="50"/>
        <v>2024</v>
      </c>
      <c r="AB85" s="16" t="e">
        <f t="shared" si="50"/>
        <v>#REF!</v>
      </c>
      <c r="AC85" s="14" t="str">
        <f t="shared" si="50"/>
        <v/>
      </c>
      <c r="AD85" s="14" t="str">
        <f t="shared" si="50"/>
        <v/>
      </c>
      <c r="AE85" s="14" t="str">
        <f t="shared" si="50"/>
        <v/>
      </c>
      <c r="AF85" s="16" t="e">
        <f t="shared" si="50"/>
        <v>#REF!</v>
      </c>
      <c r="AG85" t="s">
        <v>8</v>
      </c>
      <c r="AH85" t="str">
        <f>IF('Logboek staande netten'!N36="","",'Logboek staande netten'!N36)</f>
        <v/>
      </c>
      <c r="AI85" s="14" t="str">
        <f>IF(AG85="","",VLOOKUP(AG85,[1]codes!$F$2:$G$7,2,FALSE))</f>
        <v>fbm</v>
      </c>
      <c r="AK85" s="14">
        <f>IF(AK84="","",AK84)</f>
        <v>0</v>
      </c>
    </row>
    <row r="86" spans="1:37" x14ac:dyDescent="0.3">
      <c r="A86" s="13" t="str">
        <f>IF('Logboek staande netten'!$F$7="","",'Logboek staande netten'!$F$7)</f>
        <v/>
      </c>
      <c r="B86" s="14"/>
      <c r="C86" s="13" t="str">
        <f>IF('Logboek staande netten'!$F$8="","",'Logboek staande netten'!$F$8)</f>
        <v/>
      </c>
      <c r="D86" s="14"/>
      <c r="E86" s="13" t="str">
        <f>IF('Logboek staande netten'!$F$9="","",'Logboek staande netten'!$F$9)</f>
        <v/>
      </c>
      <c r="F86" s="14"/>
      <c r="G86" s="13" t="str">
        <f>IF('Logboek staande netten'!$F$10="","",'Logboek staande netten'!$F$10)</f>
        <v/>
      </c>
      <c r="H86" s="14"/>
      <c r="I86" s="13" t="str">
        <f>IF('Logboek staande netten'!$F$11="","",'Logboek staande netten'!$F$11)</f>
        <v/>
      </c>
      <c r="J86" s="14"/>
      <c r="K86" s="13" t="str">
        <f>IF('Logboek staande netten'!$F$12="","",'Logboek staande netten'!$F$12)</f>
        <v/>
      </c>
      <c r="L86" s="14"/>
      <c r="M86" s="15" t="s">
        <v>59</v>
      </c>
      <c r="N86" s="14" t="str">
        <f t="shared" si="48"/>
        <v/>
      </c>
      <c r="O86" s="14" t="str">
        <f t="shared" si="48"/>
        <v/>
      </c>
      <c r="P86" s="14" t="str">
        <f t="shared" si="48"/>
        <v/>
      </c>
      <c r="Q86" s="14" t="str">
        <f t="shared" si="48"/>
        <v/>
      </c>
      <c r="R86" s="17"/>
      <c r="S86" s="17"/>
      <c r="T86" s="17"/>
      <c r="U86" s="14" t="str">
        <f t="shared" si="49"/>
        <v/>
      </c>
      <c r="V86" s="14" t="str">
        <f t="shared" si="49"/>
        <v/>
      </c>
      <c r="W86" s="17"/>
      <c r="X86" s="14" t="str">
        <f t="shared" si="50"/>
        <v/>
      </c>
      <c r="Y86" s="14">
        <f t="shared" si="50"/>
        <v>23</v>
      </c>
      <c r="Z86" s="14">
        <f t="shared" si="50"/>
        <v>4</v>
      </c>
      <c r="AA86" s="14">
        <f t="shared" si="50"/>
        <v>2024</v>
      </c>
      <c r="AB86" s="16" t="e">
        <f t="shared" si="50"/>
        <v>#REF!</v>
      </c>
      <c r="AC86" s="14" t="str">
        <f t="shared" si="50"/>
        <v/>
      </c>
      <c r="AD86" s="14" t="str">
        <f t="shared" si="50"/>
        <v/>
      </c>
      <c r="AE86" s="14" t="str">
        <f t="shared" si="50"/>
        <v/>
      </c>
      <c r="AF86" s="16" t="e">
        <f t="shared" si="50"/>
        <v>#REF!</v>
      </c>
      <c r="AG86" t="s">
        <v>9</v>
      </c>
      <c r="AH86" t="str">
        <f>IF('Logboek staande netten'!O36="","",'Logboek staande netten'!O36)</f>
        <v/>
      </c>
      <c r="AI86" s="14" t="str">
        <f>IF(AG86="","",VLOOKUP(AG86,[1]codes!$F$2:$G$7,2,FALSE))</f>
        <v>fle</v>
      </c>
      <c r="AK86" s="14">
        <f>IF(AK85="","",AK85)</f>
        <v>0</v>
      </c>
    </row>
    <row r="87" spans="1:37" x14ac:dyDescent="0.3">
      <c r="A87" s="13" t="str">
        <f>IF('Logboek staande netten'!$F$7="","",'Logboek staande netten'!$F$7)</f>
        <v/>
      </c>
      <c r="B87" s="14"/>
      <c r="C87" s="13" t="str">
        <f>IF('Logboek staande netten'!$F$8="","",'Logboek staande netten'!$F$8)</f>
        <v/>
      </c>
      <c r="D87" s="14"/>
      <c r="E87" s="13" t="str">
        <f>IF('Logboek staande netten'!$F$9="","",'Logboek staande netten'!$F$9)</f>
        <v/>
      </c>
      <c r="F87" s="14"/>
      <c r="G87" s="13" t="str">
        <f>IF('Logboek staande netten'!$F$10="","",'Logboek staande netten'!$F$10)</f>
        <v/>
      </c>
      <c r="H87" s="14"/>
      <c r="I87" s="13" t="str">
        <f>IF('Logboek staande netten'!$F$11="","",'Logboek staande netten'!$F$11)</f>
        <v/>
      </c>
      <c r="J87" s="14"/>
      <c r="K87" s="13" t="str">
        <f>IF('Logboek staande netten'!$F$12="","",'Logboek staande netten'!$F$12)</f>
        <v/>
      </c>
      <c r="L87" s="14"/>
      <c r="M87" s="15" t="s">
        <v>59</v>
      </c>
      <c r="N87" s="13" t="str">
        <f>IF('Logboek staande netten'!B37="","",DAY('Logboek staande netten'!B37))</f>
        <v/>
      </c>
      <c r="O87" s="13" t="str">
        <f>IF('Logboek staande netten'!B37="","",MONTH('Logboek staande netten'!B37))</f>
        <v/>
      </c>
      <c r="P87" s="13" t="str">
        <f>IF('Logboek staande netten'!B37="","",YEAR('Logboek staande netten'!B37))</f>
        <v/>
      </c>
      <c r="Q87" s="13" t="str">
        <f>IF('Logboek staande netten'!D37="","",'Logboek staande netten'!D37)</f>
        <v/>
      </c>
      <c r="R87" s="17"/>
      <c r="S87" s="17"/>
      <c r="T87" s="17"/>
      <c r="U87" s="14" t="str">
        <f>IF('Logboek staande netten'!E37="","",'Logboek staande netten'!E37)</f>
        <v/>
      </c>
      <c r="V87" s="14" t="str">
        <f>IF('Logboek staande netten'!F37="","",'Logboek staande netten'!F37)</f>
        <v/>
      </c>
      <c r="W87" s="17"/>
      <c r="X87" s="14" t="str">
        <f>IF('Logboek staande netten'!G37="","",'Logboek staande netten'!G37)</f>
        <v/>
      </c>
      <c r="Y87" s="13">
        <f>IF('Logboek staande netten'!H37="","",DAY('Logboek staande netten'!H37))</f>
        <v>24</v>
      </c>
      <c r="Z87" s="13">
        <f>IF('Logboek staande netten'!H37="","",MONTH('Logboek staande netten'!H37))</f>
        <v>4</v>
      </c>
      <c r="AA87" s="13">
        <f>IF('Logboek staande netten'!H37="","",YEAR('Logboek staande netten'!H37))</f>
        <v>2024</v>
      </c>
      <c r="AB87" s="16" t="e">
        <f>IF('Logboek staande netten'!#REF!="","",('Logboek staande netten'!#REF!))</f>
        <v>#REF!</v>
      </c>
      <c r="AC87" s="13" t="str">
        <f>IF('Logboek staande netten'!I37="","",DAY('Logboek staande netten'!I37))</f>
        <v/>
      </c>
      <c r="AD87" s="13" t="str">
        <f>IF('Logboek staande netten'!I37="","",MONTH('Logboek staande netten'!I37))</f>
        <v/>
      </c>
      <c r="AE87" s="13" t="str">
        <f>IF('Logboek staande netten'!I37="","",YEAR('Logboek staande netten'!I37))</f>
        <v/>
      </c>
      <c r="AF87" s="16" t="e">
        <f>IF('Logboek staande netten'!#REF!="","",('Logboek staande netten'!#REF!))</f>
        <v>#REF!</v>
      </c>
      <c r="AG87" t="s">
        <v>60</v>
      </c>
      <c r="AH87" t="str">
        <f>IF('Logboek staande netten'!K37="","",'Logboek staande netten'!K37)</f>
        <v/>
      </c>
      <c r="AI87" s="14" t="str">
        <f>IF(AG87="","",VLOOKUP(AG87,[1]codes!$F$2:$G$7,2,FALSE))</f>
        <v>fpp</v>
      </c>
      <c r="AK87" s="13">
        <f>'Logboek staande netten'!J37</f>
        <v>0</v>
      </c>
    </row>
    <row r="88" spans="1:37" x14ac:dyDescent="0.3">
      <c r="A88" s="13" t="str">
        <f>IF('Logboek staande netten'!$F$7="","",'Logboek staande netten'!$F$7)</f>
        <v/>
      </c>
      <c r="B88" s="14"/>
      <c r="C88" s="13" t="str">
        <f>IF('Logboek staande netten'!$F$8="","",'Logboek staande netten'!$F$8)</f>
        <v/>
      </c>
      <c r="D88" s="14"/>
      <c r="E88" s="13" t="str">
        <f>IF('Logboek staande netten'!$F$9="","",'Logboek staande netten'!$F$9)</f>
        <v/>
      </c>
      <c r="F88" s="14"/>
      <c r="G88" s="13" t="str">
        <f>IF('Logboek staande netten'!$F$10="","",'Logboek staande netten'!$F$10)</f>
        <v/>
      </c>
      <c r="H88" s="14"/>
      <c r="I88" s="13" t="str">
        <f>IF('Logboek staande netten'!$F$11="","",'Logboek staande netten'!$F$11)</f>
        <v/>
      </c>
      <c r="J88" s="14"/>
      <c r="K88" s="13" t="str">
        <f>IF('Logboek staande netten'!$F$12="","",'Logboek staande netten'!$F$12)</f>
        <v/>
      </c>
      <c r="L88" s="14"/>
      <c r="M88" s="15" t="s">
        <v>59</v>
      </c>
      <c r="N88" s="14" t="str">
        <f t="shared" ref="N88:Q91" si="51">IF(N87="","",N87)</f>
        <v/>
      </c>
      <c r="O88" s="14" t="str">
        <f t="shared" si="51"/>
        <v/>
      </c>
      <c r="P88" s="14" t="str">
        <f t="shared" si="51"/>
        <v/>
      </c>
      <c r="Q88" s="14" t="str">
        <f t="shared" si="51"/>
        <v/>
      </c>
      <c r="R88" s="17"/>
      <c r="S88" s="17"/>
      <c r="T88" s="17"/>
      <c r="U88" s="14" t="str">
        <f t="shared" ref="U88:V91" si="52">IF(U87="","",U87)</f>
        <v/>
      </c>
      <c r="V88" s="14" t="str">
        <f t="shared" si="52"/>
        <v/>
      </c>
      <c r="W88" s="17"/>
      <c r="X88" s="14" t="str">
        <f t="shared" ref="X88:AF91" si="53">IF(X87="","",X87)</f>
        <v/>
      </c>
      <c r="Y88" s="14">
        <f t="shared" si="53"/>
        <v>24</v>
      </c>
      <c r="Z88" s="14">
        <f t="shared" si="53"/>
        <v>4</v>
      </c>
      <c r="AA88" s="14">
        <f t="shared" si="53"/>
        <v>2024</v>
      </c>
      <c r="AB88" s="16" t="e">
        <f t="shared" si="53"/>
        <v>#REF!</v>
      </c>
      <c r="AC88" s="14" t="str">
        <f t="shared" si="53"/>
        <v/>
      </c>
      <c r="AD88" s="14" t="str">
        <f t="shared" si="53"/>
        <v/>
      </c>
      <c r="AE88" s="14" t="str">
        <f t="shared" si="53"/>
        <v/>
      </c>
      <c r="AF88" s="16" t="e">
        <f t="shared" si="53"/>
        <v>#REF!</v>
      </c>
      <c r="AG88" t="s">
        <v>61</v>
      </c>
      <c r="AH88" t="str">
        <f>IF('Logboek staande netten'!L37="","",'Logboek staande netten'!L37)</f>
        <v/>
      </c>
      <c r="AI88" s="14" t="str">
        <f>IF(AG88="","",VLOOKUP(AG88,[1]codes!$F$2:$G$7,2,FALSE))</f>
        <v>fde</v>
      </c>
      <c r="AK88" s="14">
        <f>IF(AK87="","",AK87)</f>
        <v>0</v>
      </c>
    </row>
    <row r="89" spans="1:37" x14ac:dyDescent="0.3">
      <c r="A89" s="13" t="str">
        <f>IF('Logboek staande netten'!$F$7="","",'Logboek staande netten'!$F$7)</f>
        <v/>
      </c>
      <c r="B89" s="14"/>
      <c r="C89" s="13" t="str">
        <f>IF('Logboek staande netten'!$F$8="","",'Logboek staande netten'!$F$8)</f>
        <v/>
      </c>
      <c r="D89" s="14"/>
      <c r="E89" s="13" t="str">
        <f>IF('Logboek staande netten'!$F$9="","",'Logboek staande netten'!$F$9)</f>
        <v/>
      </c>
      <c r="F89" s="14"/>
      <c r="G89" s="13" t="str">
        <f>IF('Logboek staande netten'!$F$10="","",'Logboek staande netten'!$F$10)</f>
        <v/>
      </c>
      <c r="H89" s="14"/>
      <c r="I89" s="13" t="str">
        <f>IF('Logboek staande netten'!$F$11="","",'Logboek staande netten'!$F$11)</f>
        <v/>
      </c>
      <c r="J89" s="14"/>
      <c r="K89" s="13" t="str">
        <f>IF('Logboek staande netten'!$F$12="","",'Logboek staande netten'!$F$12)</f>
        <v/>
      </c>
      <c r="L89" s="14"/>
      <c r="M89" s="15" t="s">
        <v>59</v>
      </c>
      <c r="N89" s="14" t="str">
        <f t="shared" si="51"/>
        <v/>
      </c>
      <c r="O89" s="14" t="str">
        <f t="shared" si="51"/>
        <v/>
      </c>
      <c r="P89" s="14" t="str">
        <f t="shared" si="51"/>
        <v/>
      </c>
      <c r="Q89" s="14" t="str">
        <f t="shared" si="51"/>
        <v/>
      </c>
      <c r="R89" s="17"/>
      <c r="S89" s="17"/>
      <c r="T89" s="17"/>
      <c r="U89" s="14" t="str">
        <f t="shared" si="52"/>
        <v/>
      </c>
      <c r="V89" s="14" t="str">
        <f t="shared" si="52"/>
        <v/>
      </c>
      <c r="W89" s="17"/>
      <c r="X89" s="14" t="str">
        <f t="shared" si="53"/>
        <v/>
      </c>
      <c r="Y89" s="14">
        <f t="shared" si="53"/>
        <v>24</v>
      </c>
      <c r="Z89" s="14">
        <f t="shared" si="53"/>
        <v>4</v>
      </c>
      <c r="AA89" s="14">
        <f t="shared" si="53"/>
        <v>2024</v>
      </c>
      <c r="AB89" s="16" t="e">
        <f t="shared" si="53"/>
        <v>#REF!</v>
      </c>
      <c r="AC89" s="14" t="str">
        <f t="shared" si="53"/>
        <v/>
      </c>
      <c r="AD89" s="14" t="str">
        <f t="shared" si="53"/>
        <v/>
      </c>
      <c r="AE89" s="14" t="str">
        <f t="shared" si="53"/>
        <v/>
      </c>
      <c r="AF89" s="16" t="e">
        <f t="shared" si="53"/>
        <v>#REF!</v>
      </c>
      <c r="AG89" t="s">
        <v>62</v>
      </c>
      <c r="AH89" t="str">
        <f>IF('Logboek staande netten'!M37="","",'Logboek staande netten'!M37)</f>
        <v/>
      </c>
      <c r="AI89" s="14" t="str">
        <f>IF(AG89="","",VLOOKUP(AG89,[1]codes!$F$2:$G$7,2,FALSE))</f>
        <v>fro</v>
      </c>
      <c r="AK89" s="14">
        <f>IF(AK88="","",AK88)</f>
        <v>0</v>
      </c>
    </row>
    <row r="90" spans="1:37" x14ac:dyDescent="0.3">
      <c r="A90" s="13" t="str">
        <f>IF('Logboek staande netten'!$F$7="","",'Logboek staande netten'!$F$7)</f>
        <v/>
      </c>
      <c r="B90" s="14"/>
      <c r="C90" s="13" t="str">
        <f>IF('Logboek staande netten'!$F$8="","",'Logboek staande netten'!$F$8)</f>
        <v/>
      </c>
      <c r="D90" s="14"/>
      <c r="E90" s="13" t="str">
        <f>IF('Logboek staande netten'!$F$9="","",'Logboek staande netten'!$F$9)</f>
        <v/>
      </c>
      <c r="F90" s="14"/>
      <c r="G90" s="13" t="str">
        <f>IF('Logboek staande netten'!$F$10="","",'Logboek staande netten'!$F$10)</f>
        <v/>
      </c>
      <c r="H90" s="14"/>
      <c r="I90" s="13" t="str">
        <f>IF('Logboek staande netten'!$F$11="","",'Logboek staande netten'!$F$11)</f>
        <v/>
      </c>
      <c r="J90" s="14"/>
      <c r="K90" s="13" t="str">
        <f>IF('Logboek staande netten'!$F$12="","",'Logboek staande netten'!$F$12)</f>
        <v/>
      </c>
      <c r="L90" s="14"/>
      <c r="M90" s="15" t="s">
        <v>59</v>
      </c>
      <c r="N90" s="14" t="str">
        <f t="shared" si="51"/>
        <v/>
      </c>
      <c r="O90" s="14" t="str">
        <f t="shared" si="51"/>
        <v/>
      </c>
      <c r="P90" s="14" t="str">
        <f t="shared" si="51"/>
        <v/>
      </c>
      <c r="Q90" s="14" t="str">
        <f t="shared" si="51"/>
        <v/>
      </c>
      <c r="R90" s="17"/>
      <c r="S90" s="17"/>
      <c r="T90" s="17"/>
      <c r="U90" s="14" t="str">
        <f t="shared" si="52"/>
        <v/>
      </c>
      <c r="V90" s="14" t="str">
        <f t="shared" si="52"/>
        <v/>
      </c>
      <c r="W90" s="17"/>
      <c r="X90" s="14" t="str">
        <f t="shared" si="53"/>
        <v/>
      </c>
      <c r="Y90" s="14">
        <f t="shared" si="53"/>
        <v>24</v>
      </c>
      <c r="Z90" s="14">
        <f t="shared" si="53"/>
        <v>4</v>
      </c>
      <c r="AA90" s="14">
        <f t="shared" si="53"/>
        <v>2024</v>
      </c>
      <c r="AB90" s="16" t="e">
        <f t="shared" si="53"/>
        <v>#REF!</v>
      </c>
      <c r="AC90" s="14" t="str">
        <f t="shared" si="53"/>
        <v/>
      </c>
      <c r="AD90" s="14" t="str">
        <f t="shared" si="53"/>
        <v/>
      </c>
      <c r="AE90" s="14" t="str">
        <f t="shared" si="53"/>
        <v/>
      </c>
      <c r="AF90" s="16" t="e">
        <f t="shared" si="53"/>
        <v>#REF!</v>
      </c>
      <c r="AG90" t="s">
        <v>8</v>
      </c>
      <c r="AH90" t="str">
        <f>IF('Logboek staande netten'!N37="","",'Logboek staande netten'!N37)</f>
        <v/>
      </c>
      <c r="AI90" s="14" t="str">
        <f>IF(AG90="","",VLOOKUP(AG90,[1]codes!$F$2:$G$7,2,FALSE))</f>
        <v>fbm</v>
      </c>
      <c r="AK90" s="14">
        <f>IF(AK89="","",AK89)</f>
        <v>0</v>
      </c>
    </row>
    <row r="91" spans="1:37" x14ac:dyDescent="0.3">
      <c r="A91" s="13" t="str">
        <f>IF('Logboek staande netten'!$F$7="","",'Logboek staande netten'!$F$7)</f>
        <v/>
      </c>
      <c r="B91" s="14"/>
      <c r="C91" s="13" t="str">
        <f>IF('Logboek staande netten'!$F$8="","",'Logboek staande netten'!$F$8)</f>
        <v/>
      </c>
      <c r="D91" s="14"/>
      <c r="E91" s="13" t="str">
        <f>IF('Logboek staande netten'!$F$9="","",'Logboek staande netten'!$F$9)</f>
        <v/>
      </c>
      <c r="F91" s="14"/>
      <c r="G91" s="13" t="str">
        <f>IF('Logboek staande netten'!$F$10="","",'Logboek staande netten'!$F$10)</f>
        <v/>
      </c>
      <c r="H91" s="14"/>
      <c r="I91" s="13" t="str">
        <f>IF('Logboek staande netten'!$F$11="","",'Logboek staande netten'!$F$11)</f>
        <v/>
      </c>
      <c r="J91" s="14"/>
      <c r="K91" s="13" t="str">
        <f>IF('Logboek staande netten'!$F$12="","",'Logboek staande netten'!$F$12)</f>
        <v/>
      </c>
      <c r="L91" s="14"/>
      <c r="M91" s="15" t="s">
        <v>59</v>
      </c>
      <c r="N91" s="14" t="str">
        <f t="shared" si="51"/>
        <v/>
      </c>
      <c r="O91" s="14" t="str">
        <f t="shared" si="51"/>
        <v/>
      </c>
      <c r="P91" s="14" t="str">
        <f t="shared" si="51"/>
        <v/>
      </c>
      <c r="Q91" s="14" t="str">
        <f t="shared" si="51"/>
        <v/>
      </c>
      <c r="R91" s="17"/>
      <c r="S91" s="17"/>
      <c r="T91" s="17"/>
      <c r="U91" s="14" t="str">
        <f t="shared" si="52"/>
        <v/>
      </c>
      <c r="V91" s="14" t="str">
        <f t="shared" si="52"/>
        <v/>
      </c>
      <c r="W91" s="17"/>
      <c r="X91" s="14" t="str">
        <f t="shared" si="53"/>
        <v/>
      </c>
      <c r="Y91" s="14">
        <f t="shared" si="53"/>
        <v>24</v>
      </c>
      <c r="Z91" s="14">
        <f t="shared" si="53"/>
        <v>4</v>
      </c>
      <c r="AA91" s="14">
        <f t="shared" si="53"/>
        <v>2024</v>
      </c>
      <c r="AB91" s="16" t="e">
        <f t="shared" si="53"/>
        <v>#REF!</v>
      </c>
      <c r="AC91" s="14" t="str">
        <f t="shared" si="53"/>
        <v/>
      </c>
      <c r="AD91" s="14" t="str">
        <f t="shared" si="53"/>
        <v/>
      </c>
      <c r="AE91" s="14" t="str">
        <f t="shared" si="53"/>
        <v/>
      </c>
      <c r="AF91" s="16" t="e">
        <f t="shared" si="53"/>
        <v>#REF!</v>
      </c>
      <c r="AG91" t="s">
        <v>9</v>
      </c>
      <c r="AH91" t="str">
        <f>IF('Logboek staande netten'!O37="","",'Logboek staande netten'!O37)</f>
        <v/>
      </c>
      <c r="AI91" s="14" t="str">
        <f>IF(AG91="","",VLOOKUP(AG91,[1]codes!$F$2:$G$7,2,FALSE))</f>
        <v>fle</v>
      </c>
      <c r="AK91" s="14">
        <f>IF(AK90="","",AK90)</f>
        <v>0</v>
      </c>
    </row>
    <row r="92" spans="1:37" x14ac:dyDescent="0.3">
      <c r="A92" s="13" t="str">
        <f>IF('Logboek staande netten'!$F$7="","",'Logboek staande netten'!$F$7)</f>
        <v/>
      </c>
      <c r="B92" s="14"/>
      <c r="C92" s="13" t="str">
        <f>IF('Logboek staande netten'!$F$8="","",'Logboek staande netten'!$F$8)</f>
        <v/>
      </c>
      <c r="D92" s="14"/>
      <c r="E92" s="13" t="str">
        <f>IF('Logboek staande netten'!$F$9="","",'Logboek staande netten'!$F$9)</f>
        <v/>
      </c>
      <c r="F92" s="14"/>
      <c r="G92" s="13" t="str">
        <f>IF('Logboek staande netten'!$F$10="","",'Logboek staande netten'!$F$10)</f>
        <v/>
      </c>
      <c r="H92" s="14"/>
      <c r="I92" s="13" t="str">
        <f>IF('Logboek staande netten'!$F$11="","",'Logboek staande netten'!$F$11)</f>
        <v/>
      </c>
      <c r="J92" s="14"/>
      <c r="K92" s="13" t="str">
        <f>IF('Logboek staande netten'!$F$12="","",'Logboek staande netten'!$F$12)</f>
        <v/>
      </c>
      <c r="L92" s="14"/>
      <c r="M92" s="15" t="s">
        <v>59</v>
      </c>
      <c r="N92" s="13" t="str">
        <f>IF('Logboek staande netten'!B38="","",DAY('Logboek staande netten'!B38))</f>
        <v/>
      </c>
      <c r="O92" s="13" t="str">
        <f>IF('Logboek staande netten'!B38="","",MONTH('Logboek staande netten'!B38))</f>
        <v/>
      </c>
      <c r="P92" s="13" t="str">
        <f>IF('Logboek staande netten'!B38="","",YEAR('Logboek staande netten'!B38))</f>
        <v/>
      </c>
      <c r="Q92" s="13" t="str">
        <f>IF('Logboek staande netten'!D38="","",'Logboek staande netten'!D38)</f>
        <v/>
      </c>
      <c r="R92" s="17"/>
      <c r="S92" s="17"/>
      <c r="T92" s="17"/>
      <c r="U92" s="14" t="str">
        <f>IF('Logboek staande netten'!E38="","",'Logboek staande netten'!E38)</f>
        <v/>
      </c>
      <c r="V92" s="14" t="str">
        <f>IF('Logboek staande netten'!F38="","",'Logboek staande netten'!F38)</f>
        <v/>
      </c>
      <c r="W92" s="17"/>
      <c r="X92" s="14" t="str">
        <f>IF('Logboek staande netten'!G38="","",'Logboek staande netten'!G38)</f>
        <v/>
      </c>
      <c r="Y92" s="13">
        <f>IF('Logboek staande netten'!H38="","",DAY('Logboek staande netten'!H38))</f>
        <v>25</v>
      </c>
      <c r="Z92" s="13">
        <f>IF('Logboek staande netten'!H38="","",MONTH('Logboek staande netten'!H38))</f>
        <v>4</v>
      </c>
      <c r="AA92" s="13">
        <f>IF('Logboek staande netten'!H38="","",YEAR('Logboek staande netten'!H38))</f>
        <v>2024</v>
      </c>
      <c r="AB92" s="16" t="e">
        <f>IF('Logboek staande netten'!#REF!="","",('Logboek staande netten'!#REF!))</f>
        <v>#REF!</v>
      </c>
      <c r="AC92" s="13" t="str">
        <f>IF('Logboek staande netten'!I38="","",DAY('Logboek staande netten'!I38))</f>
        <v/>
      </c>
      <c r="AD92" s="13" t="str">
        <f>IF('Logboek staande netten'!I38="","",MONTH('Logboek staande netten'!I38))</f>
        <v/>
      </c>
      <c r="AE92" s="13" t="str">
        <f>IF('Logboek staande netten'!I38="","",YEAR('Logboek staande netten'!I38))</f>
        <v/>
      </c>
      <c r="AF92" s="16" t="e">
        <f>IF('Logboek staande netten'!#REF!="","",('Logboek staande netten'!#REF!))</f>
        <v>#REF!</v>
      </c>
      <c r="AG92" t="s">
        <v>60</v>
      </c>
      <c r="AH92" t="str">
        <f>IF('Logboek staande netten'!K38="","",'Logboek staande netten'!K38)</f>
        <v/>
      </c>
      <c r="AI92" s="14" t="str">
        <f>IF(AG92="","",VLOOKUP(AG92,[1]codes!$F$2:$G$7,2,FALSE))</f>
        <v>fpp</v>
      </c>
      <c r="AK92" s="13">
        <f>'Logboek staande netten'!J38</f>
        <v>0</v>
      </c>
    </row>
    <row r="93" spans="1:37" x14ac:dyDescent="0.3">
      <c r="A93" s="13" t="str">
        <f>IF('Logboek staande netten'!$F$7="","",'Logboek staande netten'!$F$7)</f>
        <v/>
      </c>
      <c r="B93" s="14"/>
      <c r="C93" s="13" t="str">
        <f>IF('Logboek staande netten'!$F$8="","",'Logboek staande netten'!$F$8)</f>
        <v/>
      </c>
      <c r="D93" s="14"/>
      <c r="E93" s="13" t="str">
        <f>IF('Logboek staande netten'!$F$9="","",'Logboek staande netten'!$F$9)</f>
        <v/>
      </c>
      <c r="F93" s="14"/>
      <c r="G93" s="13" t="str">
        <f>IF('Logboek staande netten'!$F$10="","",'Logboek staande netten'!$F$10)</f>
        <v/>
      </c>
      <c r="H93" s="14"/>
      <c r="I93" s="13" t="str">
        <f>IF('Logboek staande netten'!$F$11="","",'Logboek staande netten'!$F$11)</f>
        <v/>
      </c>
      <c r="J93" s="14"/>
      <c r="K93" s="13" t="str">
        <f>IF('Logboek staande netten'!$F$12="","",'Logboek staande netten'!$F$12)</f>
        <v/>
      </c>
      <c r="L93" s="14"/>
      <c r="M93" s="15" t="s">
        <v>59</v>
      </c>
      <c r="N93" s="14" t="str">
        <f t="shared" ref="N93:Q96" si="54">IF(N92="","",N92)</f>
        <v/>
      </c>
      <c r="O93" s="14" t="str">
        <f t="shared" si="54"/>
        <v/>
      </c>
      <c r="P93" s="14" t="str">
        <f t="shared" si="54"/>
        <v/>
      </c>
      <c r="Q93" s="14" t="str">
        <f t="shared" si="54"/>
        <v/>
      </c>
      <c r="R93" s="17"/>
      <c r="S93" s="17"/>
      <c r="T93" s="17"/>
      <c r="U93" s="14" t="str">
        <f t="shared" ref="U93:V96" si="55">IF(U92="","",U92)</f>
        <v/>
      </c>
      <c r="V93" s="14" t="str">
        <f t="shared" si="55"/>
        <v/>
      </c>
      <c r="W93" s="17"/>
      <c r="X93" s="14" t="str">
        <f t="shared" ref="X93:AF96" si="56">IF(X92="","",X92)</f>
        <v/>
      </c>
      <c r="Y93" s="14">
        <f t="shared" si="56"/>
        <v>25</v>
      </c>
      <c r="Z93" s="14">
        <f t="shared" si="56"/>
        <v>4</v>
      </c>
      <c r="AA93" s="14">
        <f t="shared" si="56"/>
        <v>2024</v>
      </c>
      <c r="AB93" s="16" t="e">
        <f t="shared" si="56"/>
        <v>#REF!</v>
      </c>
      <c r="AC93" s="14" t="str">
        <f t="shared" si="56"/>
        <v/>
      </c>
      <c r="AD93" s="14" t="str">
        <f t="shared" si="56"/>
        <v/>
      </c>
      <c r="AE93" s="14" t="str">
        <f t="shared" si="56"/>
        <v/>
      </c>
      <c r="AF93" s="16" t="e">
        <f t="shared" si="56"/>
        <v>#REF!</v>
      </c>
      <c r="AG93" t="s">
        <v>61</v>
      </c>
      <c r="AH93" t="str">
        <f>IF('Logboek staande netten'!L38="","",'Logboek staande netten'!L38)</f>
        <v/>
      </c>
      <c r="AI93" s="14" t="str">
        <f>IF(AG93="","",VLOOKUP(AG93,[1]codes!$F$2:$G$7,2,FALSE))</f>
        <v>fde</v>
      </c>
      <c r="AK93" s="14">
        <f>IF(AK92="","",AK92)</f>
        <v>0</v>
      </c>
    </row>
    <row r="94" spans="1:37" x14ac:dyDescent="0.3">
      <c r="A94" s="13" t="str">
        <f>IF('Logboek staande netten'!$F$7="","",'Logboek staande netten'!$F$7)</f>
        <v/>
      </c>
      <c r="B94" s="14"/>
      <c r="C94" s="13" t="str">
        <f>IF('Logboek staande netten'!$F$8="","",'Logboek staande netten'!$F$8)</f>
        <v/>
      </c>
      <c r="D94" s="14"/>
      <c r="E94" s="13" t="str">
        <f>IF('Logboek staande netten'!$F$9="","",'Logboek staande netten'!$F$9)</f>
        <v/>
      </c>
      <c r="F94" s="14"/>
      <c r="G94" s="13" t="str">
        <f>IF('Logboek staande netten'!$F$10="","",'Logboek staande netten'!$F$10)</f>
        <v/>
      </c>
      <c r="H94" s="14"/>
      <c r="I94" s="13" t="str">
        <f>IF('Logboek staande netten'!$F$11="","",'Logboek staande netten'!$F$11)</f>
        <v/>
      </c>
      <c r="J94" s="14"/>
      <c r="K94" s="13" t="str">
        <f>IF('Logboek staande netten'!$F$12="","",'Logboek staande netten'!$F$12)</f>
        <v/>
      </c>
      <c r="L94" s="14"/>
      <c r="M94" s="15" t="s">
        <v>59</v>
      </c>
      <c r="N94" s="14" t="str">
        <f t="shared" si="54"/>
        <v/>
      </c>
      <c r="O94" s="14" t="str">
        <f t="shared" si="54"/>
        <v/>
      </c>
      <c r="P94" s="14" t="str">
        <f t="shared" si="54"/>
        <v/>
      </c>
      <c r="Q94" s="14" t="str">
        <f t="shared" si="54"/>
        <v/>
      </c>
      <c r="R94" s="17"/>
      <c r="S94" s="17"/>
      <c r="T94" s="17"/>
      <c r="U94" s="14" t="str">
        <f t="shared" si="55"/>
        <v/>
      </c>
      <c r="V94" s="14" t="str">
        <f t="shared" si="55"/>
        <v/>
      </c>
      <c r="W94" s="17"/>
      <c r="X94" s="14" t="str">
        <f t="shared" si="56"/>
        <v/>
      </c>
      <c r="Y94" s="14">
        <f t="shared" si="56"/>
        <v>25</v>
      </c>
      <c r="Z94" s="14">
        <f t="shared" si="56"/>
        <v>4</v>
      </c>
      <c r="AA94" s="14">
        <f t="shared" si="56"/>
        <v>2024</v>
      </c>
      <c r="AB94" s="16" t="e">
        <f t="shared" si="56"/>
        <v>#REF!</v>
      </c>
      <c r="AC94" s="14" t="str">
        <f t="shared" si="56"/>
        <v/>
      </c>
      <c r="AD94" s="14" t="str">
        <f t="shared" si="56"/>
        <v/>
      </c>
      <c r="AE94" s="14" t="str">
        <f t="shared" si="56"/>
        <v/>
      </c>
      <c r="AF94" s="16" t="e">
        <f t="shared" si="56"/>
        <v>#REF!</v>
      </c>
      <c r="AG94" t="s">
        <v>62</v>
      </c>
      <c r="AH94" t="str">
        <f>IF('Logboek staande netten'!M38="","",'Logboek staande netten'!M38)</f>
        <v/>
      </c>
      <c r="AI94" s="14" t="str">
        <f>IF(AG94="","",VLOOKUP(AG94,[1]codes!$F$2:$G$7,2,FALSE))</f>
        <v>fro</v>
      </c>
      <c r="AK94" s="14">
        <f>IF(AK93="","",AK93)</f>
        <v>0</v>
      </c>
    </row>
    <row r="95" spans="1:37" x14ac:dyDescent="0.3">
      <c r="A95" s="13" t="str">
        <f>IF('Logboek staande netten'!$F$7="","",'Logboek staande netten'!$F$7)</f>
        <v/>
      </c>
      <c r="B95" s="14"/>
      <c r="C95" s="13" t="str">
        <f>IF('Logboek staande netten'!$F$8="","",'Logboek staande netten'!$F$8)</f>
        <v/>
      </c>
      <c r="D95" s="14"/>
      <c r="E95" s="13" t="str">
        <f>IF('Logboek staande netten'!$F$9="","",'Logboek staande netten'!$F$9)</f>
        <v/>
      </c>
      <c r="F95" s="14"/>
      <c r="G95" s="13" t="str">
        <f>IF('Logboek staande netten'!$F$10="","",'Logboek staande netten'!$F$10)</f>
        <v/>
      </c>
      <c r="H95" s="14"/>
      <c r="I95" s="13" t="str">
        <f>IF('Logboek staande netten'!$F$11="","",'Logboek staande netten'!$F$11)</f>
        <v/>
      </c>
      <c r="J95" s="14"/>
      <c r="K95" s="13" t="str">
        <f>IF('Logboek staande netten'!$F$12="","",'Logboek staande netten'!$F$12)</f>
        <v/>
      </c>
      <c r="L95" s="14"/>
      <c r="M95" s="15" t="s">
        <v>59</v>
      </c>
      <c r="N95" s="14" t="str">
        <f t="shared" si="54"/>
        <v/>
      </c>
      <c r="O95" s="14" t="str">
        <f t="shared" si="54"/>
        <v/>
      </c>
      <c r="P95" s="14" t="str">
        <f t="shared" si="54"/>
        <v/>
      </c>
      <c r="Q95" s="14" t="str">
        <f t="shared" si="54"/>
        <v/>
      </c>
      <c r="R95" s="17"/>
      <c r="S95" s="17"/>
      <c r="T95" s="17"/>
      <c r="U95" s="14" t="str">
        <f t="shared" si="55"/>
        <v/>
      </c>
      <c r="V95" s="14" t="str">
        <f t="shared" si="55"/>
        <v/>
      </c>
      <c r="W95" s="17"/>
      <c r="X95" s="14" t="str">
        <f t="shared" si="56"/>
        <v/>
      </c>
      <c r="Y95" s="14">
        <f t="shared" si="56"/>
        <v>25</v>
      </c>
      <c r="Z95" s="14">
        <f t="shared" si="56"/>
        <v>4</v>
      </c>
      <c r="AA95" s="14">
        <f t="shared" si="56"/>
        <v>2024</v>
      </c>
      <c r="AB95" s="16" t="e">
        <f t="shared" si="56"/>
        <v>#REF!</v>
      </c>
      <c r="AC95" s="14" t="str">
        <f t="shared" si="56"/>
        <v/>
      </c>
      <c r="AD95" s="14" t="str">
        <f t="shared" si="56"/>
        <v/>
      </c>
      <c r="AE95" s="14" t="str">
        <f t="shared" si="56"/>
        <v/>
      </c>
      <c r="AF95" s="16" t="e">
        <f t="shared" si="56"/>
        <v>#REF!</v>
      </c>
      <c r="AG95" t="s">
        <v>8</v>
      </c>
      <c r="AH95" t="str">
        <f>IF('Logboek staande netten'!N38="","",'Logboek staande netten'!N38)</f>
        <v/>
      </c>
      <c r="AI95" s="14" t="str">
        <f>IF(AG95="","",VLOOKUP(AG95,[1]codes!$F$2:$G$7,2,FALSE))</f>
        <v>fbm</v>
      </c>
      <c r="AK95" s="14">
        <f>IF(AK94="","",AK94)</f>
        <v>0</v>
      </c>
    </row>
    <row r="96" spans="1:37" x14ac:dyDescent="0.3">
      <c r="A96" s="13" t="str">
        <f>IF('Logboek staande netten'!$F$7="","",'Logboek staande netten'!$F$7)</f>
        <v/>
      </c>
      <c r="B96" s="14"/>
      <c r="C96" s="13" t="str">
        <f>IF('Logboek staande netten'!$F$8="","",'Logboek staande netten'!$F$8)</f>
        <v/>
      </c>
      <c r="D96" s="14"/>
      <c r="E96" s="13" t="str">
        <f>IF('Logboek staande netten'!$F$9="","",'Logboek staande netten'!$F$9)</f>
        <v/>
      </c>
      <c r="F96" s="14"/>
      <c r="G96" s="13" t="str">
        <f>IF('Logboek staande netten'!$F$10="","",'Logboek staande netten'!$F$10)</f>
        <v/>
      </c>
      <c r="H96" s="14"/>
      <c r="I96" s="13" t="str">
        <f>IF('Logboek staande netten'!$F$11="","",'Logboek staande netten'!$F$11)</f>
        <v/>
      </c>
      <c r="J96" s="14"/>
      <c r="K96" s="13" t="str">
        <f>IF('Logboek staande netten'!$F$12="","",'Logboek staande netten'!$F$12)</f>
        <v/>
      </c>
      <c r="L96" s="14"/>
      <c r="M96" s="15" t="s">
        <v>59</v>
      </c>
      <c r="N96" s="14" t="str">
        <f t="shared" si="54"/>
        <v/>
      </c>
      <c r="O96" s="14" t="str">
        <f t="shared" si="54"/>
        <v/>
      </c>
      <c r="P96" s="14" t="str">
        <f t="shared" si="54"/>
        <v/>
      </c>
      <c r="Q96" s="14" t="str">
        <f t="shared" si="54"/>
        <v/>
      </c>
      <c r="R96" s="17"/>
      <c r="S96" s="17"/>
      <c r="T96" s="17"/>
      <c r="U96" s="14" t="str">
        <f t="shared" si="55"/>
        <v/>
      </c>
      <c r="V96" s="14" t="str">
        <f t="shared" si="55"/>
        <v/>
      </c>
      <c r="W96" s="17"/>
      <c r="X96" s="14" t="str">
        <f t="shared" si="56"/>
        <v/>
      </c>
      <c r="Y96" s="14">
        <f t="shared" si="56"/>
        <v>25</v>
      </c>
      <c r="Z96" s="14">
        <f t="shared" si="56"/>
        <v>4</v>
      </c>
      <c r="AA96" s="14">
        <f t="shared" si="56"/>
        <v>2024</v>
      </c>
      <c r="AB96" s="16" t="e">
        <f t="shared" si="56"/>
        <v>#REF!</v>
      </c>
      <c r="AC96" s="14" t="str">
        <f t="shared" si="56"/>
        <v/>
      </c>
      <c r="AD96" s="14" t="str">
        <f t="shared" si="56"/>
        <v/>
      </c>
      <c r="AE96" s="14" t="str">
        <f t="shared" si="56"/>
        <v/>
      </c>
      <c r="AF96" s="16" t="e">
        <f t="shared" si="56"/>
        <v>#REF!</v>
      </c>
      <c r="AG96" t="s">
        <v>9</v>
      </c>
      <c r="AH96" t="str">
        <f>IF('Logboek staande netten'!O38="","",'Logboek staande netten'!O38)</f>
        <v/>
      </c>
      <c r="AI96" s="14" t="str">
        <f>IF(AG96="","",VLOOKUP(AG96,[1]codes!$F$2:$G$7,2,FALSE))</f>
        <v>fle</v>
      </c>
      <c r="AK96" s="14">
        <f>IF(AK95="","",AK95)</f>
        <v>0</v>
      </c>
    </row>
    <row r="97" spans="1:37" x14ac:dyDescent="0.3">
      <c r="A97" s="13" t="str">
        <f>IF('Logboek staande netten'!$F$7="","",'Logboek staande netten'!$F$7)</f>
        <v/>
      </c>
      <c r="B97" s="14"/>
      <c r="C97" s="13" t="str">
        <f>IF('Logboek staande netten'!$F$8="","",'Logboek staande netten'!$F$8)</f>
        <v/>
      </c>
      <c r="D97" s="14"/>
      <c r="E97" s="13" t="str">
        <f>IF('Logboek staande netten'!$F$9="","",'Logboek staande netten'!$F$9)</f>
        <v/>
      </c>
      <c r="F97" s="14"/>
      <c r="G97" s="13" t="str">
        <f>IF('Logboek staande netten'!$F$10="","",'Logboek staande netten'!$F$10)</f>
        <v/>
      </c>
      <c r="H97" s="14"/>
      <c r="I97" s="13" t="str">
        <f>IF('Logboek staande netten'!$F$11="","",'Logboek staande netten'!$F$11)</f>
        <v/>
      </c>
      <c r="J97" s="14"/>
      <c r="K97" s="13" t="str">
        <f>IF('Logboek staande netten'!$F$12="","",'Logboek staande netten'!$F$12)</f>
        <v/>
      </c>
      <c r="L97" s="14"/>
      <c r="M97" s="15" t="s">
        <v>59</v>
      </c>
      <c r="N97" s="13" t="str">
        <f>IF('Logboek staande netten'!B39="","",DAY('Logboek staande netten'!B39))</f>
        <v/>
      </c>
      <c r="O97" s="13" t="str">
        <f>IF('Logboek staande netten'!B39="","",MONTH('Logboek staande netten'!B39))</f>
        <v/>
      </c>
      <c r="P97" s="13" t="str">
        <f>IF('Logboek staande netten'!B39="","",YEAR('Logboek staande netten'!B39))</f>
        <v/>
      </c>
      <c r="Q97" s="13" t="str">
        <f>IF('Logboek staande netten'!D39="","",'Logboek staande netten'!D39)</f>
        <v/>
      </c>
      <c r="R97" s="17"/>
      <c r="S97" s="17"/>
      <c r="T97" s="17"/>
      <c r="U97" s="14" t="str">
        <f>IF('Logboek staande netten'!E39="","",'Logboek staande netten'!E39)</f>
        <v/>
      </c>
      <c r="V97" s="14" t="str">
        <f>IF('Logboek staande netten'!F39="","",'Logboek staande netten'!F39)</f>
        <v/>
      </c>
      <c r="W97" s="17"/>
      <c r="X97" s="14" t="str">
        <f>IF('Logboek staande netten'!G39="","",'Logboek staande netten'!G39)</f>
        <v/>
      </c>
      <c r="Y97" s="13">
        <f>IF('Logboek staande netten'!H39="","",DAY('Logboek staande netten'!H39))</f>
        <v>26</v>
      </c>
      <c r="Z97" s="13">
        <f>IF('Logboek staande netten'!H39="","",MONTH('Logboek staande netten'!H39))</f>
        <v>4</v>
      </c>
      <c r="AA97" s="13">
        <f>IF('Logboek staande netten'!H39="","",YEAR('Logboek staande netten'!H39))</f>
        <v>2024</v>
      </c>
      <c r="AB97" s="16" t="e">
        <f>IF('Logboek staande netten'!#REF!="","",('Logboek staande netten'!#REF!))</f>
        <v>#REF!</v>
      </c>
      <c r="AC97" s="13" t="str">
        <f>IF('Logboek staande netten'!I39="","",DAY('Logboek staande netten'!I39))</f>
        <v/>
      </c>
      <c r="AD97" s="13" t="str">
        <f>IF('Logboek staande netten'!I39="","",MONTH('Logboek staande netten'!I39))</f>
        <v/>
      </c>
      <c r="AE97" s="13" t="str">
        <f>IF('Logboek staande netten'!I39="","",YEAR('Logboek staande netten'!I39))</f>
        <v/>
      </c>
      <c r="AF97" s="16" t="e">
        <f>IF('Logboek staande netten'!#REF!="","",('Logboek staande netten'!#REF!))</f>
        <v>#REF!</v>
      </c>
      <c r="AG97" t="s">
        <v>60</v>
      </c>
      <c r="AH97" t="str">
        <f>IF('Logboek staande netten'!K39="","",'Logboek staande netten'!K39)</f>
        <v/>
      </c>
      <c r="AI97" s="14" t="str">
        <f>IF(AG97="","",VLOOKUP(AG97,[1]codes!$F$2:$G$7,2,FALSE))</f>
        <v>fpp</v>
      </c>
      <c r="AK97" s="13">
        <f>'Logboek staande netten'!J39</f>
        <v>0</v>
      </c>
    </row>
    <row r="98" spans="1:37" x14ac:dyDescent="0.3">
      <c r="A98" s="13" t="str">
        <f>IF('Logboek staande netten'!$F$7="","",'Logboek staande netten'!$F$7)</f>
        <v/>
      </c>
      <c r="B98" s="14"/>
      <c r="C98" s="13" t="str">
        <f>IF('Logboek staande netten'!$F$8="","",'Logboek staande netten'!$F$8)</f>
        <v/>
      </c>
      <c r="D98" s="14"/>
      <c r="E98" s="13" t="str">
        <f>IF('Logboek staande netten'!$F$9="","",'Logboek staande netten'!$F$9)</f>
        <v/>
      </c>
      <c r="F98" s="14"/>
      <c r="G98" s="13" t="str">
        <f>IF('Logboek staande netten'!$F$10="","",'Logboek staande netten'!$F$10)</f>
        <v/>
      </c>
      <c r="H98" s="14"/>
      <c r="I98" s="13" t="str">
        <f>IF('Logboek staande netten'!$F$11="","",'Logboek staande netten'!$F$11)</f>
        <v/>
      </c>
      <c r="J98" s="14"/>
      <c r="K98" s="13" t="str">
        <f>IF('Logboek staande netten'!$F$12="","",'Logboek staande netten'!$F$12)</f>
        <v/>
      </c>
      <c r="L98" s="14"/>
      <c r="M98" s="15" t="s">
        <v>59</v>
      </c>
      <c r="N98" s="14" t="str">
        <f t="shared" ref="N98:Q101" si="57">IF(N97="","",N97)</f>
        <v/>
      </c>
      <c r="O98" s="14" t="str">
        <f t="shared" si="57"/>
        <v/>
      </c>
      <c r="P98" s="14" t="str">
        <f t="shared" si="57"/>
        <v/>
      </c>
      <c r="Q98" s="14" t="str">
        <f t="shared" si="57"/>
        <v/>
      </c>
      <c r="R98" s="17"/>
      <c r="S98" s="17"/>
      <c r="T98" s="17"/>
      <c r="U98" s="14" t="str">
        <f t="shared" ref="U98:V101" si="58">IF(U97="","",U97)</f>
        <v/>
      </c>
      <c r="V98" s="14" t="str">
        <f t="shared" si="58"/>
        <v/>
      </c>
      <c r="W98" s="17"/>
      <c r="X98" s="14" t="str">
        <f t="shared" ref="X98:AF101" si="59">IF(X97="","",X97)</f>
        <v/>
      </c>
      <c r="Y98" s="14">
        <f t="shared" si="59"/>
        <v>26</v>
      </c>
      <c r="Z98" s="14">
        <f t="shared" si="59"/>
        <v>4</v>
      </c>
      <c r="AA98" s="14">
        <f t="shared" si="59"/>
        <v>2024</v>
      </c>
      <c r="AB98" s="16" t="e">
        <f t="shared" si="59"/>
        <v>#REF!</v>
      </c>
      <c r="AC98" s="14" t="str">
        <f t="shared" si="59"/>
        <v/>
      </c>
      <c r="AD98" s="14" t="str">
        <f t="shared" si="59"/>
        <v/>
      </c>
      <c r="AE98" s="14" t="str">
        <f t="shared" si="59"/>
        <v/>
      </c>
      <c r="AF98" s="16" t="e">
        <f t="shared" si="59"/>
        <v>#REF!</v>
      </c>
      <c r="AG98" t="s">
        <v>61</v>
      </c>
      <c r="AH98" t="str">
        <f>IF('Logboek staande netten'!L39="","",'Logboek staande netten'!L39)</f>
        <v/>
      </c>
      <c r="AI98" s="14" t="str">
        <f>IF(AG98="","",VLOOKUP(AG98,[1]codes!$F$2:$G$7,2,FALSE))</f>
        <v>fde</v>
      </c>
      <c r="AK98" s="14">
        <f>IF(AK97="","",AK97)</f>
        <v>0</v>
      </c>
    </row>
    <row r="99" spans="1:37" x14ac:dyDescent="0.3">
      <c r="A99" s="13" t="str">
        <f>IF('Logboek staande netten'!$F$7="","",'Logboek staande netten'!$F$7)</f>
        <v/>
      </c>
      <c r="B99" s="14"/>
      <c r="C99" s="13" t="str">
        <f>IF('Logboek staande netten'!$F$8="","",'Logboek staande netten'!$F$8)</f>
        <v/>
      </c>
      <c r="D99" s="14"/>
      <c r="E99" s="13" t="str">
        <f>IF('Logboek staande netten'!$F$9="","",'Logboek staande netten'!$F$9)</f>
        <v/>
      </c>
      <c r="F99" s="14"/>
      <c r="G99" s="13" t="str">
        <f>IF('Logboek staande netten'!$F$10="","",'Logboek staande netten'!$F$10)</f>
        <v/>
      </c>
      <c r="H99" s="14"/>
      <c r="I99" s="13" t="str">
        <f>IF('Logboek staande netten'!$F$11="","",'Logboek staande netten'!$F$11)</f>
        <v/>
      </c>
      <c r="J99" s="14"/>
      <c r="K99" s="13" t="str">
        <f>IF('Logboek staande netten'!$F$12="","",'Logboek staande netten'!$F$12)</f>
        <v/>
      </c>
      <c r="L99" s="14"/>
      <c r="M99" s="15" t="s">
        <v>59</v>
      </c>
      <c r="N99" s="14" t="str">
        <f t="shared" si="57"/>
        <v/>
      </c>
      <c r="O99" s="14" t="str">
        <f t="shared" si="57"/>
        <v/>
      </c>
      <c r="P99" s="14" t="str">
        <f t="shared" si="57"/>
        <v/>
      </c>
      <c r="Q99" s="14" t="str">
        <f t="shared" si="57"/>
        <v/>
      </c>
      <c r="R99" s="17"/>
      <c r="S99" s="17"/>
      <c r="T99" s="17"/>
      <c r="U99" s="14" t="str">
        <f t="shared" si="58"/>
        <v/>
      </c>
      <c r="V99" s="14" t="str">
        <f t="shared" si="58"/>
        <v/>
      </c>
      <c r="W99" s="17"/>
      <c r="X99" s="14" t="str">
        <f t="shared" si="59"/>
        <v/>
      </c>
      <c r="Y99" s="14">
        <f t="shared" si="59"/>
        <v>26</v>
      </c>
      <c r="Z99" s="14">
        <f t="shared" si="59"/>
        <v>4</v>
      </c>
      <c r="AA99" s="14">
        <f t="shared" si="59"/>
        <v>2024</v>
      </c>
      <c r="AB99" s="16" t="e">
        <f t="shared" si="59"/>
        <v>#REF!</v>
      </c>
      <c r="AC99" s="14" t="str">
        <f t="shared" si="59"/>
        <v/>
      </c>
      <c r="AD99" s="14" t="str">
        <f t="shared" si="59"/>
        <v/>
      </c>
      <c r="AE99" s="14" t="str">
        <f t="shared" si="59"/>
        <v/>
      </c>
      <c r="AF99" s="16" t="e">
        <f t="shared" si="59"/>
        <v>#REF!</v>
      </c>
      <c r="AG99" t="s">
        <v>62</v>
      </c>
      <c r="AH99" t="str">
        <f>IF('Logboek staande netten'!M39="","",'Logboek staande netten'!M39)</f>
        <v/>
      </c>
      <c r="AI99" s="14" t="str">
        <f>IF(AG99="","",VLOOKUP(AG99,[1]codes!$F$2:$G$7,2,FALSE))</f>
        <v>fro</v>
      </c>
      <c r="AK99" s="14">
        <f>IF(AK98="","",AK98)</f>
        <v>0</v>
      </c>
    </row>
    <row r="100" spans="1:37" x14ac:dyDescent="0.3">
      <c r="A100" s="13" t="str">
        <f>IF('Logboek staande netten'!$F$7="","",'Logboek staande netten'!$F$7)</f>
        <v/>
      </c>
      <c r="B100" s="14"/>
      <c r="C100" s="13" t="str">
        <f>IF('Logboek staande netten'!$F$8="","",'Logboek staande netten'!$F$8)</f>
        <v/>
      </c>
      <c r="D100" s="14"/>
      <c r="E100" s="13" t="str">
        <f>IF('Logboek staande netten'!$F$9="","",'Logboek staande netten'!$F$9)</f>
        <v/>
      </c>
      <c r="F100" s="14"/>
      <c r="G100" s="13" t="str">
        <f>IF('Logboek staande netten'!$F$10="","",'Logboek staande netten'!$F$10)</f>
        <v/>
      </c>
      <c r="H100" s="14"/>
      <c r="I100" s="13" t="str">
        <f>IF('Logboek staande netten'!$F$11="","",'Logboek staande netten'!$F$11)</f>
        <v/>
      </c>
      <c r="J100" s="14"/>
      <c r="K100" s="13" t="str">
        <f>IF('Logboek staande netten'!$F$12="","",'Logboek staande netten'!$F$12)</f>
        <v/>
      </c>
      <c r="L100" s="14"/>
      <c r="M100" s="15" t="s">
        <v>59</v>
      </c>
      <c r="N100" s="14" t="str">
        <f t="shared" si="57"/>
        <v/>
      </c>
      <c r="O100" s="14" t="str">
        <f t="shared" si="57"/>
        <v/>
      </c>
      <c r="P100" s="14" t="str">
        <f t="shared" si="57"/>
        <v/>
      </c>
      <c r="Q100" s="14" t="str">
        <f t="shared" si="57"/>
        <v/>
      </c>
      <c r="R100" s="17"/>
      <c r="S100" s="17"/>
      <c r="T100" s="17"/>
      <c r="U100" s="14" t="str">
        <f t="shared" si="58"/>
        <v/>
      </c>
      <c r="V100" s="14" t="str">
        <f t="shared" si="58"/>
        <v/>
      </c>
      <c r="W100" s="17"/>
      <c r="X100" s="14" t="str">
        <f t="shared" si="59"/>
        <v/>
      </c>
      <c r="Y100" s="14">
        <f t="shared" si="59"/>
        <v>26</v>
      </c>
      <c r="Z100" s="14">
        <f t="shared" si="59"/>
        <v>4</v>
      </c>
      <c r="AA100" s="14">
        <f t="shared" si="59"/>
        <v>2024</v>
      </c>
      <c r="AB100" s="16" t="e">
        <f t="shared" si="59"/>
        <v>#REF!</v>
      </c>
      <c r="AC100" s="14" t="str">
        <f t="shared" si="59"/>
        <v/>
      </c>
      <c r="AD100" s="14" t="str">
        <f t="shared" si="59"/>
        <v/>
      </c>
      <c r="AE100" s="14" t="str">
        <f t="shared" si="59"/>
        <v/>
      </c>
      <c r="AF100" s="16" t="e">
        <f t="shared" si="59"/>
        <v>#REF!</v>
      </c>
      <c r="AG100" t="s">
        <v>8</v>
      </c>
      <c r="AH100" t="str">
        <f>IF('Logboek staande netten'!N39="","",'Logboek staande netten'!N39)</f>
        <v/>
      </c>
      <c r="AI100" s="14" t="str">
        <f>IF(AG100="","",VLOOKUP(AG100,[1]codes!$F$2:$G$7,2,FALSE))</f>
        <v>fbm</v>
      </c>
      <c r="AK100" s="14">
        <f>IF(AK99="","",AK99)</f>
        <v>0</v>
      </c>
    </row>
    <row r="101" spans="1:37" x14ac:dyDescent="0.3">
      <c r="A101" s="13" t="str">
        <f>IF('Logboek staande netten'!$F$7="","",'Logboek staande netten'!$F$7)</f>
        <v/>
      </c>
      <c r="B101" s="14"/>
      <c r="C101" s="13" t="str">
        <f>IF('Logboek staande netten'!$F$8="","",'Logboek staande netten'!$F$8)</f>
        <v/>
      </c>
      <c r="D101" s="14"/>
      <c r="E101" s="13" t="str">
        <f>IF('Logboek staande netten'!$F$9="","",'Logboek staande netten'!$F$9)</f>
        <v/>
      </c>
      <c r="F101" s="14"/>
      <c r="G101" s="13" t="str">
        <f>IF('Logboek staande netten'!$F$10="","",'Logboek staande netten'!$F$10)</f>
        <v/>
      </c>
      <c r="H101" s="14"/>
      <c r="I101" s="13" t="str">
        <f>IF('Logboek staande netten'!$F$11="","",'Logboek staande netten'!$F$11)</f>
        <v/>
      </c>
      <c r="J101" s="14"/>
      <c r="K101" s="13" t="str">
        <f>IF('Logboek staande netten'!$F$12="","",'Logboek staande netten'!$F$12)</f>
        <v/>
      </c>
      <c r="L101" s="14"/>
      <c r="M101" s="15" t="s">
        <v>59</v>
      </c>
      <c r="N101" s="14" t="str">
        <f t="shared" si="57"/>
        <v/>
      </c>
      <c r="O101" s="14" t="str">
        <f t="shared" si="57"/>
        <v/>
      </c>
      <c r="P101" s="14" t="str">
        <f t="shared" si="57"/>
        <v/>
      </c>
      <c r="Q101" s="14" t="str">
        <f t="shared" si="57"/>
        <v/>
      </c>
      <c r="R101" s="17"/>
      <c r="S101" s="17"/>
      <c r="T101" s="17"/>
      <c r="U101" s="14" t="str">
        <f t="shared" si="58"/>
        <v/>
      </c>
      <c r="V101" s="14" t="str">
        <f t="shared" si="58"/>
        <v/>
      </c>
      <c r="W101" s="17"/>
      <c r="X101" s="14" t="str">
        <f t="shared" si="59"/>
        <v/>
      </c>
      <c r="Y101" s="14">
        <f t="shared" si="59"/>
        <v>26</v>
      </c>
      <c r="Z101" s="14">
        <f t="shared" si="59"/>
        <v>4</v>
      </c>
      <c r="AA101" s="14">
        <f t="shared" si="59"/>
        <v>2024</v>
      </c>
      <c r="AB101" s="16" t="e">
        <f t="shared" si="59"/>
        <v>#REF!</v>
      </c>
      <c r="AC101" s="14" t="str">
        <f t="shared" si="59"/>
        <v/>
      </c>
      <c r="AD101" s="14" t="str">
        <f t="shared" si="59"/>
        <v/>
      </c>
      <c r="AE101" s="14" t="str">
        <f t="shared" si="59"/>
        <v/>
      </c>
      <c r="AF101" s="16" t="e">
        <f t="shared" si="59"/>
        <v>#REF!</v>
      </c>
      <c r="AG101" t="s">
        <v>9</v>
      </c>
      <c r="AH101" t="str">
        <f>IF('Logboek staande netten'!O39="","",'Logboek staande netten'!O39)</f>
        <v/>
      </c>
      <c r="AI101" s="14" t="str">
        <f>IF(AG101="","",VLOOKUP(AG101,[1]codes!$F$2:$G$7,2,FALSE))</f>
        <v>fle</v>
      </c>
      <c r="AK101" s="14">
        <f>IF(AK100="","",AK100)</f>
        <v>0</v>
      </c>
    </row>
    <row r="102" spans="1:37" x14ac:dyDescent="0.3">
      <c r="A102" s="13" t="str">
        <f>IF('Logboek staande netten'!$F$7="","",'Logboek staande netten'!$F$7)</f>
        <v/>
      </c>
      <c r="B102" s="14"/>
      <c r="C102" s="13" t="str">
        <f>IF('Logboek staande netten'!$F$8="","",'Logboek staande netten'!$F$8)</f>
        <v/>
      </c>
      <c r="D102" s="14"/>
      <c r="E102" s="13" t="str">
        <f>IF('Logboek staande netten'!$F$9="","",'Logboek staande netten'!$F$9)</f>
        <v/>
      </c>
      <c r="F102" s="14"/>
      <c r="G102" s="13" t="str">
        <f>IF('Logboek staande netten'!$F$10="","",'Logboek staande netten'!$F$10)</f>
        <v/>
      </c>
      <c r="H102" s="14"/>
      <c r="I102" s="13" t="str">
        <f>IF('Logboek staande netten'!$F$11="","",'Logboek staande netten'!$F$11)</f>
        <v/>
      </c>
      <c r="J102" s="14"/>
      <c r="K102" s="13" t="str">
        <f>IF('Logboek staande netten'!$F$12="","",'Logboek staande netten'!$F$12)</f>
        <v/>
      </c>
      <c r="L102" s="14"/>
      <c r="M102" s="15" t="s">
        <v>59</v>
      </c>
      <c r="N102" s="13" t="str">
        <f>IF('Logboek staande netten'!B41="","",DAY('Logboek staande netten'!B41))</f>
        <v/>
      </c>
      <c r="O102" s="13" t="str">
        <f>IF('Logboek staande netten'!B41="","",MONTH('Logboek staande netten'!B41))</f>
        <v/>
      </c>
      <c r="P102" s="13" t="str">
        <f>IF('Logboek staande netten'!B41="","",YEAR('Logboek staande netten'!B41))</f>
        <v/>
      </c>
      <c r="Q102" s="13" t="str">
        <f>IF('Logboek staande netten'!D41="","",'Logboek staande netten'!D41)</f>
        <v/>
      </c>
      <c r="R102" s="17"/>
      <c r="S102" s="17"/>
      <c r="T102" s="17"/>
      <c r="U102" s="14" t="str">
        <f>IF('Logboek staande netten'!E41="","",'Logboek staande netten'!E41)</f>
        <v/>
      </c>
      <c r="V102" s="14" t="str">
        <f>IF('Logboek staande netten'!F41="","",'Logboek staande netten'!F41)</f>
        <v/>
      </c>
      <c r="W102" s="17"/>
      <c r="X102" s="14" t="str">
        <f>IF('Logboek staande netten'!G41="","",'Logboek staande netten'!G41)</f>
        <v/>
      </c>
      <c r="Y102" s="13">
        <f>IF('Logboek staande netten'!H41="","",DAY('Logboek staande netten'!H41))</f>
        <v>29</v>
      </c>
      <c r="Z102" s="13">
        <f>IF('Logboek staande netten'!H41="","",MONTH('Logboek staande netten'!H41))</f>
        <v>4</v>
      </c>
      <c r="AA102" s="13">
        <f>IF('Logboek staande netten'!H41="","",YEAR('Logboek staande netten'!H41))</f>
        <v>2024</v>
      </c>
      <c r="AB102" s="16" t="e">
        <f>IF('Logboek staande netten'!#REF!="","",('Logboek staande netten'!#REF!))</f>
        <v>#REF!</v>
      </c>
      <c r="AC102" s="13" t="str">
        <f>IF('Logboek staande netten'!I41="","",DAY('Logboek staande netten'!I41))</f>
        <v/>
      </c>
      <c r="AD102" s="13" t="str">
        <f>IF('Logboek staande netten'!I41="","",MONTH('Logboek staande netten'!I41))</f>
        <v/>
      </c>
      <c r="AE102" s="13" t="str">
        <f>IF('Logboek staande netten'!I41="","",YEAR('Logboek staande netten'!I41))</f>
        <v/>
      </c>
      <c r="AF102" s="16" t="e">
        <f>IF('Logboek staande netten'!#REF!="","",('Logboek staande netten'!#REF!))</f>
        <v>#REF!</v>
      </c>
      <c r="AG102" t="s">
        <v>60</v>
      </c>
      <c r="AH102" t="str">
        <f>IF('Logboek staande netten'!K41="","",'Logboek staande netten'!K41)</f>
        <v/>
      </c>
      <c r="AI102" s="14" t="str">
        <f>IF(AG102="","",VLOOKUP(AG102,[1]codes!$F$2:$G$7,2,FALSE))</f>
        <v>fpp</v>
      </c>
      <c r="AK102" s="13">
        <f>'Logboek staande netten'!J41</f>
        <v>0</v>
      </c>
    </row>
    <row r="103" spans="1:37" x14ac:dyDescent="0.3">
      <c r="A103" s="13" t="str">
        <f>IF('Logboek staande netten'!$F$7="","",'Logboek staande netten'!$F$7)</f>
        <v/>
      </c>
      <c r="B103" s="14"/>
      <c r="C103" s="13" t="str">
        <f>IF('Logboek staande netten'!$F$8="","",'Logboek staande netten'!$F$8)</f>
        <v/>
      </c>
      <c r="D103" s="14"/>
      <c r="E103" s="13" t="str">
        <f>IF('Logboek staande netten'!$F$9="","",'Logboek staande netten'!$F$9)</f>
        <v/>
      </c>
      <c r="F103" s="14"/>
      <c r="G103" s="13" t="str">
        <f>IF('Logboek staande netten'!$F$10="","",'Logboek staande netten'!$F$10)</f>
        <v/>
      </c>
      <c r="H103" s="14"/>
      <c r="I103" s="13" t="str">
        <f>IF('Logboek staande netten'!$F$11="","",'Logboek staande netten'!$F$11)</f>
        <v/>
      </c>
      <c r="J103" s="14"/>
      <c r="K103" s="13" t="str">
        <f>IF('Logboek staande netten'!$F$12="","",'Logboek staande netten'!$F$12)</f>
        <v/>
      </c>
      <c r="L103" s="14"/>
      <c r="M103" s="15" t="s">
        <v>59</v>
      </c>
      <c r="N103" s="14" t="str">
        <f t="shared" ref="N103:Q106" si="60">IF(N102="","",N102)</f>
        <v/>
      </c>
      <c r="O103" s="14" t="str">
        <f t="shared" si="60"/>
        <v/>
      </c>
      <c r="P103" s="14" t="str">
        <f t="shared" si="60"/>
        <v/>
      </c>
      <c r="Q103" s="14" t="str">
        <f t="shared" si="60"/>
        <v/>
      </c>
      <c r="R103" s="17"/>
      <c r="S103" s="17"/>
      <c r="T103" s="17"/>
      <c r="U103" s="14" t="str">
        <f t="shared" ref="U103:V106" si="61">IF(U102="","",U102)</f>
        <v/>
      </c>
      <c r="V103" s="14" t="str">
        <f t="shared" si="61"/>
        <v/>
      </c>
      <c r="W103" s="17"/>
      <c r="X103" s="14" t="str">
        <f t="shared" ref="X103:AF106" si="62">IF(X102="","",X102)</f>
        <v/>
      </c>
      <c r="Y103" s="14">
        <f t="shared" si="62"/>
        <v>29</v>
      </c>
      <c r="Z103" s="14">
        <f t="shared" si="62"/>
        <v>4</v>
      </c>
      <c r="AA103" s="14">
        <f t="shared" si="62"/>
        <v>2024</v>
      </c>
      <c r="AB103" s="16" t="e">
        <f t="shared" si="62"/>
        <v>#REF!</v>
      </c>
      <c r="AC103" s="14" t="str">
        <f t="shared" si="62"/>
        <v/>
      </c>
      <c r="AD103" s="14" t="str">
        <f t="shared" si="62"/>
        <v/>
      </c>
      <c r="AE103" s="14" t="str">
        <f t="shared" si="62"/>
        <v/>
      </c>
      <c r="AF103" s="16" t="e">
        <f t="shared" si="62"/>
        <v>#REF!</v>
      </c>
      <c r="AG103" t="s">
        <v>61</v>
      </c>
      <c r="AH103" t="str">
        <f>IF('Logboek staande netten'!L41="","",'Logboek staande netten'!L41)</f>
        <v/>
      </c>
      <c r="AI103" s="14" t="str">
        <f>IF(AG103="","",VLOOKUP(AG103,[1]codes!$F$2:$G$7,2,FALSE))</f>
        <v>fde</v>
      </c>
      <c r="AK103" s="14">
        <f>IF(AK102="","",AK102)</f>
        <v>0</v>
      </c>
    </row>
    <row r="104" spans="1:37" x14ac:dyDescent="0.3">
      <c r="A104" s="13" t="str">
        <f>IF('Logboek staande netten'!$F$7="","",'Logboek staande netten'!$F$7)</f>
        <v/>
      </c>
      <c r="B104" s="14"/>
      <c r="C104" s="13" t="str">
        <f>IF('Logboek staande netten'!$F$8="","",'Logboek staande netten'!$F$8)</f>
        <v/>
      </c>
      <c r="D104" s="14"/>
      <c r="E104" s="13" t="str">
        <f>IF('Logboek staande netten'!$F$9="","",'Logboek staande netten'!$F$9)</f>
        <v/>
      </c>
      <c r="F104" s="14"/>
      <c r="G104" s="13" t="str">
        <f>IF('Logboek staande netten'!$F$10="","",'Logboek staande netten'!$F$10)</f>
        <v/>
      </c>
      <c r="H104" s="14"/>
      <c r="I104" s="13" t="str">
        <f>IF('Logboek staande netten'!$F$11="","",'Logboek staande netten'!$F$11)</f>
        <v/>
      </c>
      <c r="J104" s="14"/>
      <c r="K104" s="13" t="str">
        <f>IF('Logboek staande netten'!$F$12="","",'Logboek staande netten'!$F$12)</f>
        <v/>
      </c>
      <c r="L104" s="14"/>
      <c r="M104" s="15" t="s">
        <v>59</v>
      </c>
      <c r="N104" s="14" t="str">
        <f t="shared" si="60"/>
        <v/>
      </c>
      <c r="O104" s="14" t="str">
        <f t="shared" si="60"/>
        <v/>
      </c>
      <c r="P104" s="14" t="str">
        <f t="shared" si="60"/>
        <v/>
      </c>
      <c r="Q104" s="14" t="str">
        <f t="shared" si="60"/>
        <v/>
      </c>
      <c r="R104" s="17"/>
      <c r="S104" s="17"/>
      <c r="T104" s="17"/>
      <c r="U104" s="14" t="str">
        <f t="shared" si="61"/>
        <v/>
      </c>
      <c r="V104" s="14" t="str">
        <f t="shared" si="61"/>
        <v/>
      </c>
      <c r="W104" s="17"/>
      <c r="X104" s="14" t="str">
        <f t="shared" si="62"/>
        <v/>
      </c>
      <c r="Y104" s="14">
        <f t="shared" si="62"/>
        <v>29</v>
      </c>
      <c r="Z104" s="14">
        <f t="shared" si="62"/>
        <v>4</v>
      </c>
      <c r="AA104" s="14">
        <f t="shared" si="62"/>
        <v>2024</v>
      </c>
      <c r="AB104" s="16" t="e">
        <f t="shared" si="62"/>
        <v>#REF!</v>
      </c>
      <c r="AC104" s="14" t="str">
        <f t="shared" si="62"/>
        <v/>
      </c>
      <c r="AD104" s="14" t="str">
        <f t="shared" si="62"/>
        <v/>
      </c>
      <c r="AE104" s="14" t="str">
        <f t="shared" si="62"/>
        <v/>
      </c>
      <c r="AF104" s="16" t="e">
        <f t="shared" si="62"/>
        <v>#REF!</v>
      </c>
      <c r="AG104" t="s">
        <v>62</v>
      </c>
      <c r="AH104" t="str">
        <f>IF('Logboek staande netten'!M41="","",'Logboek staande netten'!M41)</f>
        <v/>
      </c>
      <c r="AI104" s="14" t="str">
        <f>IF(AG104="","",VLOOKUP(AG104,[1]codes!$F$2:$G$7,2,FALSE))</f>
        <v>fro</v>
      </c>
      <c r="AK104" s="14">
        <f>IF(AK103="","",AK103)</f>
        <v>0</v>
      </c>
    </row>
    <row r="105" spans="1:37" x14ac:dyDescent="0.3">
      <c r="A105" s="13" t="str">
        <f>IF('Logboek staande netten'!$F$7="","",'Logboek staande netten'!$F$7)</f>
        <v/>
      </c>
      <c r="B105" s="14"/>
      <c r="C105" s="13" t="str">
        <f>IF('Logboek staande netten'!$F$8="","",'Logboek staande netten'!$F$8)</f>
        <v/>
      </c>
      <c r="D105" s="14"/>
      <c r="E105" s="13" t="str">
        <f>IF('Logboek staande netten'!$F$9="","",'Logboek staande netten'!$F$9)</f>
        <v/>
      </c>
      <c r="F105" s="14"/>
      <c r="G105" s="13" t="str">
        <f>IF('Logboek staande netten'!$F$10="","",'Logboek staande netten'!$F$10)</f>
        <v/>
      </c>
      <c r="H105" s="14"/>
      <c r="I105" s="13" t="str">
        <f>IF('Logboek staande netten'!$F$11="","",'Logboek staande netten'!$F$11)</f>
        <v/>
      </c>
      <c r="J105" s="14"/>
      <c r="K105" s="13" t="str">
        <f>IF('Logboek staande netten'!$F$12="","",'Logboek staande netten'!$F$12)</f>
        <v/>
      </c>
      <c r="L105" s="14"/>
      <c r="M105" s="15" t="s">
        <v>59</v>
      </c>
      <c r="N105" s="14" t="str">
        <f t="shared" si="60"/>
        <v/>
      </c>
      <c r="O105" s="14" t="str">
        <f t="shared" si="60"/>
        <v/>
      </c>
      <c r="P105" s="14" t="str">
        <f t="shared" si="60"/>
        <v/>
      </c>
      <c r="Q105" s="14" t="str">
        <f t="shared" si="60"/>
        <v/>
      </c>
      <c r="R105" s="17"/>
      <c r="S105" s="17"/>
      <c r="T105" s="17"/>
      <c r="U105" s="14" t="str">
        <f t="shared" si="61"/>
        <v/>
      </c>
      <c r="V105" s="14" t="str">
        <f t="shared" si="61"/>
        <v/>
      </c>
      <c r="W105" s="17"/>
      <c r="X105" s="14" t="str">
        <f t="shared" si="62"/>
        <v/>
      </c>
      <c r="Y105" s="14">
        <f t="shared" si="62"/>
        <v>29</v>
      </c>
      <c r="Z105" s="14">
        <f t="shared" si="62"/>
        <v>4</v>
      </c>
      <c r="AA105" s="14">
        <f t="shared" si="62"/>
        <v>2024</v>
      </c>
      <c r="AB105" s="16" t="e">
        <f t="shared" si="62"/>
        <v>#REF!</v>
      </c>
      <c r="AC105" s="14" t="str">
        <f t="shared" si="62"/>
        <v/>
      </c>
      <c r="AD105" s="14" t="str">
        <f t="shared" si="62"/>
        <v/>
      </c>
      <c r="AE105" s="14" t="str">
        <f t="shared" si="62"/>
        <v/>
      </c>
      <c r="AF105" s="16" t="e">
        <f t="shared" si="62"/>
        <v>#REF!</v>
      </c>
      <c r="AG105" t="s">
        <v>8</v>
      </c>
      <c r="AH105" t="str">
        <f>IF('Logboek staande netten'!N41="","",'Logboek staande netten'!N41)</f>
        <v/>
      </c>
      <c r="AI105" s="14" t="str">
        <f>IF(AG105="","",VLOOKUP(AG105,[1]codes!$F$2:$G$7,2,FALSE))</f>
        <v>fbm</v>
      </c>
      <c r="AK105" s="14">
        <f>IF(AK104="","",AK104)</f>
        <v>0</v>
      </c>
    </row>
    <row r="106" spans="1:37" x14ac:dyDescent="0.3">
      <c r="A106" s="13" t="str">
        <f>IF('Logboek staande netten'!$F$7="","",'Logboek staande netten'!$F$7)</f>
        <v/>
      </c>
      <c r="B106" s="14"/>
      <c r="C106" s="13" t="str">
        <f>IF('Logboek staande netten'!$F$8="","",'Logboek staande netten'!$F$8)</f>
        <v/>
      </c>
      <c r="D106" s="14"/>
      <c r="E106" s="13" t="str">
        <f>IF('Logboek staande netten'!$F$9="","",'Logboek staande netten'!$F$9)</f>
        <v/>
      </c>
      <c r="F106" s="14"/>
      <c r="G106" s="13" t="str">
        <f>IF('Logboek staande netten'!$F$10="","",'Logboek staande netten'!$F$10)</f>
        <v/>
      </c>
      <c r="H106" s="14"/>
      <c r="I106" s="13" t="str">
        <f>IF('Logboek staande netten'!$F$11="","",'Logboek staande netten'!$F$11)</f>
        <v/>
      </c>
      <c r="J106" s="14"/>
      <c r="K106" s="13" t="str">
        <f>IF('Logboek staande netten'!$F$12="","",'Logboek staande netten'!$F$12)</f>
        <v/>
      </c>
      <c r="L106" s="14"/>
      <c r="M106" s="15" t="s">
        <v>59</v>
      </c>
      <c r="N106" s="14" t="str">
        <f t="shared" si="60"/>
        <v/>
      </c>
      <c r="O106" s="14" t="str">
        <f t="shared" si="60"/>
        <v/>
      </c>
      <c r="P106" s="14" t="str">
        <f t="shared" si="60"/>
        <v/>
      </c>
      <c r="Q106" s="14" t="str">
        <f t="shared" si="60"/>
        <v/>
      </c>
      <c r="R106" s="17"/>
      <c r="S106" s="17"/>
      <c r="T106" s="17"/>
      <c r="U106" s="14" t="str">
        <f t="shared" si="61"/>
        <v/>
      </c>
      <c r="V106" s="14" t="str">
        <f t="shared" si="61"/>
        <v/>
      </c>
      <c r="W106" s="17"/>
      <c r="X106" s="14" t="str">
        <f t="shared" si="62"/>
        <v/>
      </c>
      <c r="Y106" s="14">
        <f t="shared" si="62"/>
        <v>29</v>
      </c>
      <c r="Z106" s="14">
        <f t="shared" si="62"/>
        <v>4</v>
      </c>
      <c r="AA106" s="14">
        <f t="shared" si="62"/>
        <v>2024</v>
      </c>
      <c r="AB106" s="16" t="e">
        <f t="shared" si="62"/>
        <v>#REF!</v>
      </c>
      <c r="AC106" s="14" t="str">
        <f t="shared" si="62"/>
        <v/>
      </c>
      <c r="AD106" s="14" t="str">
        <f t="shared" si="62"/>
        <v/>
      </c>
      <c r="AE106" s="14" t="str">
        <f t="shared" si="62"/>
        <v/>
      </c>
      <c r="AF106" s="16" t="e">
        <f t="shared" si="62"/>
        <v>#REF!</v>
      </c>
      <c r="AG106" t="s">
        <v>9</v>
      </c>
      <c r="AH106" t="str">
        <f>IF('Logboek staande netten'!O41="","",'Logboek staande netten'!O41)</f>
        <v/>
      </c>
      <c r="AI106" s="14" t="str">
        <f>IF(AG106="","",VLOOKUP(AG106,[1]codes!$F$2:$G$7,2,FALSE))</f>
        <v>fle</v>
      </c>
      <c r="AK106" s="14">
        <f>IF(AK105="","",AK105)</f>
        <v>0</v>
      </c>
    </row>
    <row r="107" spans="1:37" x14ac:dyDescent="0.3">
      <c r="A107" s="13" t="str">
        <f>IF('Logboek staande netten'!$F$7="","",'Logboek staande netten'!$F$7)</f>
        <v/>
      </c>
      <c r="B107" s="14"/>
      <c r="C107" s="13" t="str">
        <f>IF('Logboek staande netten'!$F$8="","",'Logboek staande netten'!$F$8)</f>
        <v/>
      </c>
      <c r="D107" s="14"/>
      <c r="E107" s="13" t="str">
        <f>IF('Logboek staande netten'!$F$9="","",'Logboek staande netten'!$F$9)</f>
        <v/>
      </c>
      <c r="F107" s="14"/>
      <c r="G107" s="13" t="str">
        <f>IF('Logboek staande netten'!$F$10="","",'Logboek staande netten'!$F$10)</f>
        <v/>
      </c>
      <c r="H107" s="14"/>
      <c r="I107" s="13" t="str">
        <f>IF('Logboek staande netten'!$F$11="","",'Logboek staande netten'!$F$11)</f>
        <v/>
      </c>
      <c r="J107" s="14"/>
      <c r="K107" s="13" t="str">
        <f>IF('Logboek staande netten'!$F$12="","",'Logboek staande netten'!$F$12)</f>
        <v/>
      </c>
      <c r="L107" s="14"/>
      <c r="M107" s="15" t="s">
        <v>59</v>
      </c>
      <c r="N107" s="13" t="str">
        <f>IF('Logboek staande netten'!B42="","",DAY('Logboek staande netten'!B42))</f>
        <v/>
      </c>
      <c r="O107" s="13" t="str">
        <f>IF('Logboek staande netten'!B42="","",MONTH('Logboek staande netten'!B42))</f>
        <v/>
      </c>
      <c r="P107" s="13" t="str">
        <f>IF('Logboek staande netten'!B42="","",YEAR('Logboek staande netten'!B42))</f>
        <v/>
      </c>
      <c r="Q107" s="13" t="str">
        <f>IF('Logboek staande netten'!D42="","",'Logboek staande netten'!D42)</f>
        <v/>
      </c>
      <c r="R107" s="17"/>
      <c r="S107" s="17"/>
      <c r="T107" s="17"/>
      <c r="U107" s="14" t="str">
        <f>IF('Logboek staande netten'!E42="","",'Logboek staande netten'!E42)</f>
        <v/>
      </c>
      <c r="V107" s="14" t="str">
        <f>IF('Logboek staande netten'!F42="","",'Logboek staande netten'!F42)</f>
        <v/>
      </c>
      <c r="W107" s="17"/>
      <c r="X107" s="14" t="str">
        <f>IF('Logboek staande netten'!G42="","",'Logboek staande netten'!G42)</f>
        <v/>
      </c>
      <c r="Y107" s="13">
        <f>IF('Logboek staande netten'!H42="","",DAY('Logboek staande netten'!H42))</f>
        <v>30</v>
      </c>
      <c r="Z107" s="13">
        <f>IF('Logboek staande netten'!H42="","",MONTH('Logboek staande netten'!H42))</f>
        <v>4</v>
      </c>
      <c r="AA107" s="13">
        <f>IF('Logboek staande netten'!H42="","",YEAR('Logboek staande netten'!H42))</f>
        <v>2024</v>
      </c>
      <c r="AB107" s="16" t="e">
        <f>IF('Logboek staande netten'!#REF!="","",('Logboek staande netten'!#REF!))</f>
        <v>#REF!</v>
      </c>
      <c r="AC107" s="13" t="str">
        <f>IF('Logboek staande netten'!I42="","",DAY('Logboek staande netten'!I42))</f>
        <v/>
      </c>
      <c r="AD107" s="13" t="str">
        <f>IF('Logboek staande netten'!I42="","",MONTH('Logboek staande netten'!I42))</f>
        <v/>
      </c>
      <c r="AE107" s="13" t="str">
        <f>IF('Logboek staande netten'!I42="","",YEAR('Logboek staande netten'!I42))</f>
        <v/>
      </c>
      <c r="AF107" s="16" t="e">
        <f>IF('Logboek staande netten'!#REF!="","",('Logboek staande netten'!#REF!))</f>
        <v>#REF!</v>
      </c>
      <c r="AG107" t="s">
        <v>60</v>
      </c>
      <c r="AH107" t="str">
        <f>IF('Logboek staande netten'!K42="","",'Logboek staande netten'!K42)</f>
        <v/>
      </c>
      <c r="AI107" s="14" t="str">
        <f>IF(AG107="","",VLOOKUP(AG107,[1]codes!$F$2:$G$7,2,FALSE))</f>
        <v>fpp</v>
      </c>
      <c r="AK107" s="13">
        <f>'Logboek staande netten'!J42</f>
        <v>0</v>
      </c>
    </row>
    <row r="108" spans="1:37" x14ac:dyDescent="0.3">
      <c r="A108" s="13" t="str">
        <f>IF('Logboek staande netten'!$F$7="","",'Logboek staande netten'!$F$7)</f>
        <v/>
      </c>
      <c r="B108" s="14"/>
      <c r="C108" s="13" t="str">
        <f>IF('Logboek staande netten'!$F$8="","",'Logboek staande netten'!$F$8)</f>
        <v/>
      </c>
      <c r="D108" s="14"/>
      <c r="E108" s="13" t="str">
        <f>IF('Logboek staande netten'!$F$9="","",'Logboek staande netten'!$F$9)</f>
        <v/>
      </c>
      <c r="F108" s="14"/>
      <c r="G108" s="13" t="str">
        <f>IF('Logboek staande netten'!$F$10="","",'Logboek staande netten'!$F$10)</f>
        <v/>
      </c>
      <c r="H108" s="14"/>
      <c r="I108" s="13" t="str">
        <f>IF('Logboek staande netten'!$F$11="","",'Logboek staande netten'!$F$11)</f>
        <v/>
      </c>
      <c r="J108" s="14"/>
      <c r="K108" s="13" t="str">
        <f>IF('Logboek staande netten'!$F$12="","",'Logboek staande netten'!$F$12)</f>
        <v/>
      </c>
      <c r="L108" s="14"/>
      <c r="M108" s="15" t="s">
        <v>59</v>
      </c>
      <c r="N108" s="14" t="str">
        <f t="shared" ref="N108:Q111" si="63">IF(N107="","",N107)</f>
        <v/>
      </c>
      <c r="O108" s="14" t="str">
        <f t="shared" si="63"/>
        <v/>
      </c>
      <c r="P108" s="14" t="str">
        <f t="shared" si="63"/>
        <v/>
      </c>
      <c r="Q108" s="14" t="str">
        <f t="shared" si="63"/>
        <v/>
      </c>
      <c r="R108" s="17"/>
      <c r="S108" s="17"/>
      <c r="T108" s="17"/>
      <c r="U108" s="14" t="str">
        <f t="shared" ref="U108:V111" si="64">IF(U107="","",U107)</f>
        <v/>
      </c>
      <c r="V108" s="14" t="str">
        <f t="shared" si="64"/>
        <v/>
      </c>
      <c r="W108" s="17"/>
      <c r="X108" s="14" t="str">
        <f t="shared" ref="X108:AF111" si="65">IF(X107="","",X107)</f>
        <v/>
      </c>
      <c r="Y108" s="14">
        <f t="shared" si="65"/>
        <v>30</v>
      </c>
      <c r="Z108" s="14">
        <f t="shared" si="65"/>
        <v>4</v>
      </c>
      <c r="AA108" s="14">
        <f t="shared" si="65"/>
        <v>2024</v>
      </c>
      <c r="AB108" s="16" t="e">
        <f t="shared" si="65"/>
        <v>#REF!</v>
      </c>
      <c r="AC108" s="14" t="str">
        <f t="shared" si="65"/>
        <v/>
      </c>
      <c r="AD108" s="14" t="str">
        <f t="shared" si="65"/>
        <v/>
      </c>
      <c r="AE108" s="14" t="str">
        <f t="shared" si="65"/>
        <v/>
      </c>
      <c r="AF108" s="16" t="e">
        <f t="shared" si="65"/>
        <v>#REF!</v>
      </c>
      <c r="AG108" t="s">
        <v>61</v>
      </c>
      <c r="AH108" t="str">
        <f>IF('Logboek staande netten'!L42="","",'Logboek staande netten'!L42)</f>
        <v/>
      </c>
      <c r="AI108" s="14" t="str">
        <f>IF(AG108="","",VLOOKUP(AG108,[1]codes!$F$2:$G$7,2,FALSE))</f>
        <v>fde</v>
      </c>
      <c r="AK108" s="14">
        <f>IF(AK107="","",AK107)</f>
        <v>0</v>
      </c>
    </row>
    <row r="109" spans="1:37" x14ac:dyDescent="0.3">
      <c r="A109" s="13" t="str">
        <f>IF('Logboek staande netten'!$F$7="","",'Logboek staande netten'!$F$7)</f>
        <v/>
      </c>
      <c r="B109" s="14"/>
      <c r="C109" s="13" t="str">
        <f>IF('Logboek staande netten'!$F$8="","",'Logboek staande netten'!$F$8)</f>
        <v/>
      </c>
      <c r="D109" s="14"/>
      <c r="E109" s="13" t="str">
        <f>IF('Logboek staande netten'!$F$9="","",'Logboek staande netten'!$F$9)</f>
        <v/>
      </c>
      <c r="F109" s="14"/>
      <c r="G109" s="13" t="str">
        <f>IF('Logboek staande netten'!$F$10="","",'Logboek staande netten'!$F$10)</f>
        <v/>
      </c>
      <c r="H109" s="14"/>
      <c r="I109" s="13" t="str">
        <f>IF('Logboek staande netten'!$F$11="","",'Logboek staande netten'!$F$11)</f>
        <v/>
      </c>
      <c r="J109" s="14"/>
      <c r="K109" s="13" t="str">
        <f>IF('Logboek staande netten'!$F$12="","",'Logboek staande netten'!$F$12)</f>
        <v/>
      </c>
      <c r="L109" s="14"/>
      <c r="M109" s="15" t="s">
        <v>59</v>
      </c>
      <c r="N109" s="14" t="str">
        <f t="shared" si="63"/>
        <v/>
      </c>
      <c r="O109" s="14" t="str">
        <f t="shared" si="63"/>
        <v/>
      </c>
      <c r="P109" s="14" t="str">
        <f t="shared" si="63"/>
        <v/>
      </c>
      <c r="Q109" s="14" t="str">
        <f t="shared" si="63"/>
        <v/>
      </c>
      <c r="R109" s="17"/>
      <c r="S109" s="17"/>
      <c r="T109" s="17"/>
      <c r="U109" s="14" t="str">
        <f t="shared" si="64"/>
        <v/>
      </c>
      <c r="V109" s="14" t="str">
        <f t="shared" si="64"/>
        <v/>
      </c>
      <c r="W109" s="17"/>
      <c r="X109" s="14" t="str">
        <f t="shared" si="65"/>
        <v/>
      </c>
      <c r="Y109" s="14">
        <f t="shared" si="65"/>
        <v>30</v>
      </c>
      <c r="Z109" s="14">
        <f t="shared" si="65"/>
        <v>4</v>
      </c>
      <c r="AA109" s="14">
        <f t="shared" si="65"/>
        <v>2024</v>
      </c>
      <c r="AB109" s="16" t="e">
        <f t="shared" si="65"/>
        <v>#REF!</v>
      </c>
      <c r="AC109" s="14" t="str">
        <f t="shared" si="65"/>
        <v/>
      </c>
      <c r="AD109" s="14" t="str">
        <f t="shared" si="65"/>
        <v/>
      </c>
      <c r="AE109" s="14" t="str">
        <f t="shared" si="65"/>
        <v/>
      </c>
      <c r="AF109" s="16" t="e">
        <f t="shared" si="65"/>
        <v>#REF!</v>
      </c>
      <c r="AG109" t="s">
        <v>62</v>
      </c>
      <c r="AH109" t="str">
        <f>IF('Logboek staande netten'!M42="","",'Logboek staande netten'!M42)</f>
        <v/>
      </c>
      <c r="AI109" s="14" t="str">
        <f>IF(AG109="","",VLOOKUP(AG109,[1]codes!$F$2:$G$7,2,FALSE))</f>
        <v>fro</v>
      </c>
      <c r="AK109" s="14">
        <f>IF(AK108="","",AK108)</f>
        <v>0</v>
      </c>
    </row>
    <row r="110" spans="1:37" x14ac:dyDescent="0.3">
      <c r="A110" s="13" t="str">
        <f>IF('Logboek staande netten'!$F$7="","",'Logboek staande netten'!$F$7)</f>
        <v/>
      </c>
      <c r="B110" s="14"/>
      <c r="C110" s="13" t="str">
        <f>IF('Logboek staande netten'!$F$8="","",'Logboek staande netten'!$F$8)</f>
        <v/>
      </c>
      <c r="D110" s="14"/>
      <c r="E110" s="13" t="str">
        <f>IF('Logboek staande netten'!$F$9="","",'Logboek staande netten'!$F$9)</f>
        <v/>
      </c>
      <c r="F110" s="14"/>
      <c r="G110" s="13" t="str">
        <f>IF('Logboek staande netten'!$F$10="","",'Logboek staande netten'!$F$10)</f>
        <v/>
      </c>
      <c r="H110" s="14"/>
      <c r="I110" s="13" t="str">
        <f>IF('Logboek staande netten'!$F$11="","",'Logboek staande netten'!$F$11)</f>
        <v/>
      </c>
      <c r="J110" s="14"/>
      <c r="K110" s="13" t="str">
        <f>IF('Logboek staande netten'!$F$12="","",'Logboek staande netten'!$F$12)</f>
        <v/>
      </c>
      <c r="L110" s="14"/>
      <c r="M110" s="15" t="s">
        <v>59</v>
      </c>
      <c r="N110" s="14" t="str">
        <f t="shared" si="63"/>
        <v/>
      </c>
      <c r="O110" s="14" t="str">
        <f t="shared" si="63"/>
        <v/>
      </c>
      <c r="P110" s="14" t="str">
        <f t="shared" si="63"/>
        <v/>
      </c>
      <c r="Q110" s="14" t="str">
        <f t="shared" si="63"/>
        <v/>
      </c>
      <c r="R110" s="17"/>
      <c r="S110" s="17"/>
      <c r="T110" s="17"/>
      <c r="U110" s="14" t="str">
        <f t="shared" si="64"/>
        <v/>
      </c>
      <c r="V110" s="14" t="str">
        <f t="shared" si="64"/>
        <v/>
      </c>
      <c r="W110" s="17"/>
      <c r="X110" s="14" t="str">
        <f t="shared" si="65"/>
        <v/>
      </c>
      <c r="Y110" s="14">
        <f t="shared" si="65"/>
        <v>30</v>
      </c>
      <c r="Z110" s="14">
        <f t="shared" si="65"/>
        <v>4</v>
      </c>
      <c r="AA110" s="14">
        <f t="shared" si="65"/>
        <v>2024</v>
      </c>
      <c r="AB110" s="16" t="e">
        <f t="shared" si="65"/>
        <v>#REF!</v>
      </c>
      <c r="AC110" s="14" t="str">
        <f t="shared" si="65"/>
        <v/>
      </c>
      <c r="AD110" s="14" t="str">
        <f t="shared" si="65"/>
        <v/>
      </c>
      <c r="AE110" s="14" t="str">
        <f t="shared" si="65"/>
        <v/>
      </c>
      <c r="AF110" s="16" t="e">
        <f t="shared" si="65"/>
        <v>#REF!</v>
      </c>
      <c r="AG110" t="s">
        <v>8</v>
      </c>
      <c r="AH110" t="str">
        <f>IF('Logboek staande netten'!N42="","",'Logboek staande netten'!N42)</f>
        <v/>
      </c>
      <c r="AI110" s="14" t="str">
        <f>IF(AG110="","",VLOOKUP(AG110,[1]codes!$F$2:$G$7,2,FALSE))</f>
        <v>fbm</v>
      </c>
      <c r="AK110" s="14">
        <f>IF(AK109="","",AK109)</f>
        <v>0</v>
      </c>
    </row>
    <row r="111" spans="1:37" x14ac:dyDescent="0.3">
      <c r="A111" s="13" t="str">
        <f>IF('Logboek staande netten'!$F$7="","",'Logboek staande netten'!$F$7)</f>
        <v/>
      </c>
      <c r="B111" s="14"/>
      <c r="C111" s="13" t="str">
        <f>IF('Logboek staande netten'!$F$8="","",'Logboek staande netten'!$F$8)</f>
        <v/>
      </c>
      <c r="D111" s="14"/>
      <c r="E111" s="13" t="str">
        <f>IF('Logboek staande netten'!$F$9="","",'Logboek staande netten'!$F$9)</f>
        <v/>
      </c>
      <c r="F111" s="14"/>
      <c r="G111" s="13" t="str">
        <f>IF('Logboek staande netten'!$F$10="","",'Logboek staande netten'!$F$10)</f>
        <v/>
      </c>
      <c r="H111" s="14"/>
      <c r="I111" s="13" t="str">
        <f>IF('Logboek staande netten'!$F$11="","",'Logboek staande netten'!$F$11)</f>
        <v/>
      </c>
      <c r="J111" s="14"/>
      <c r="K111" s="13" t="str">
        <f>IF('Logboek staande netten'!$F$12="","",'Logboek staande netten'!$F$12)</f>
        <v/>
      </c>
      <c r="L111" s="14"/>
      <c r="M111" s="15" t="s">
        <v>59</v>
      </c>
      <c r="N111" s="14" t="str">
        <f t="shared" si="63"/>
        <v/>
      </c>
      <c r="O111" s="14" t="str">
        <f t="shared" si="63"/>
        <v/>
      </c>
      <c r="P111" s="14" t="str">
        <f t="shared" si="63"/>
        <v/>
      </c>
      <c r="Q111" s="14" t="str">
        <f t="shared" si="63"/>
        <v/>
      </c>
      <c r="R111" s="17"/>
      <c r="S111" s="17"/>
      <c r="T111" s="17"/>
      <c r="U111" s="14" t="str">
        <f t="shared" si="64"/>
        <v/>
      </c>
      <c r="V111" s="14" t="str">
        <f t="shared" si="64"/>
        <v/>
      </c>
      <c r="W111" s="17"/>
      <c r="X111" s="14" t="str">
        <f t="shared" si="65"/>
        <v/>
      </c>
      <c r="Y111" s="14">
        <f t="shared" si="65"/>
        <v>30</v>
      </c>
      <c r="Z111" s="14">
        <f t="shared" si="65"/>
        <v>4</v>
      </c>
      <c r="AA111" s="14">
        <f t="shared" si="65"/>
        <v>2024</v>
      </c>
      <c r="AB111" s="16" t="e">
        <f t="shared" si="65"/>
        <v>#REF!</v>
      </c>
      <c r="AC111" s="14" t="str">
        <f t="shared" si="65"/>
        <v/>
      </c>
      <c r="AD111" s="14" t="str">
        <f t="shared" si="65"/>
        <v/>
      </c>
      <c r="AE111" s="14" t="str">
        <f t="shared" si="65"/>
        <v/>
      </c>
      <c r="AF111" s="16" t="e">
        <f t="shared" si="65"/>
        <v>#REF!</v>
      </c>
      <c r="AG111" t="s">
        <v>9</v>
      </c>
      <c r="AH111" t="str">
        <f>IF('Logboek staande netten'!O42="","",'Logboek staande netten'!O42)</f>
        <v/>
      </c>
      <c r="AI111" s="14" t="str">
        <f>IF(AG111="","",VLOOKUP(AG111,[1]codes!$F$2:$G$7,2,FALSE))</f>
        <v>fle</v>
      </c>
      <c r="AK111" s="14">
        <f>IF(AK110="","",AK110)</f>
        <v>0</v>
      </c>
    </row>
    <row r="112" spans="1:37" x14ac:dyDescent="0.3">
      <c r="A112" s="13" t="str">
        <f>IF('Logboek staande netten'!$F$7="","",'Logboek staande netten'!$F$7)</f>
        <v/>
      </c>
      <c r="B112" s="14"/>
      <c r="C112" s="13" t="str">
        <f>IF('Logboek staande netten'!$F$8="","",'Logboek staande netten'!$F$8)</f>
        <v/>
      </c>
      <c r="D112" s="14"/>
      <c r="E112" s="13" t="str">
        <f>IF('Logboek staande netten'!$F$9="","",'Logboek staande netten'!$F$9)</f>
        <v/>
      </c>
      <c r="F112" s="14"/>
      <c r="G112" s="13" t="str">
        <f>IF('Logboek staande netten'!$F$10="","",'Logboek staande netten'!$F$10)</f>
        <v/>
      </c>
      <c r="H112" s="14"/>
      <c r="I112" s="13" t="str">
        <f>IF('Logboek staande netten'!$F$11="","",'Logboek staande netten'!$F$11)</f>
        <v/>
      </c>
      <c r="J112" s="14"/>
      <c r="K112" s="13" t="str">
        <f>IF('Logboek staande netten'!$F$12="","",'Logboek staande netten'!$F$12)</f>
        <v/>
      </c>
      <c r="L112" s="14"/>
      <c r="M112" s="15" t="s">
        <v>59</v>
      </c>
      <c r="N112" s="13" t="str">
        <f>IF('Logboek staande netten'!B43="","",DAY('Logboek staande netten'!B43))</f>
        <v/>
      </c>
      <c r="O112" s="13" t="str">
        <f>IF('Logboek staande netten'!B43="","",MONTH('Logboek staande netten'!B43))</f>
        <v/>
      </c>
      <c r="P112" s="13" t="str">
        <f>IF('Logboek staande netten'!B43="","",YEAR('Logboek staande netten'!B43))</f>
        <v/>
      </c>
      <c r="Q112" s="13" t="str">
        <f>IF('Logboek staande netten'!D43="","",'Logboek staande netten'!D43)</f>
        <v/>
      </c>
      <c r="R112" s="17"/>
      <c r="S112" s="17"/>
      <c r="T112" s="17"/>
      <c r="U112" s="14" t="str">
        <f>IF('Logboek staande netten'!E43="","",'Logboek staande netten'!E43)</f>
        <v/>
      </c>
      <c r="V112" s="14" t="str">
        <f>IF('Logboek staande netten'!F43="","",'Logboek staande netten'!F43)</f>
        <v/>
      </c>
      <c r="W112" s="17"/>
      <c r="X112" s="14" t="str">
        <f>IF('Logboek staande netten'!G43="","",'Logboek staande netten'!G43)</f>
        <v/>
      </c>
      <c r="Y112" s="13">
        <f>IF('Logboek staande netten'!H43="","",DAY('Logboek staande netten'!H43))</f>
        <v>1</v>
      </c>
      <c r="Z112" s="13">
        <f>IF('Logboek staande netten'!H43="","",MONTH('Logboek staande netten'!H43))</f>
        <v>5</v>
      </c>
      <c r="AA112" s="13">
        <f>IF('Logboek staande netten'!H43="","",YEAR('Logboek staande netten'!H43))</f>
        <v>2024</v>
      </c>
      <c r="AB112" s="16" t="e">
        <f>IF('Logboek staande netten'!#REF!="","",('Logboek staande netten'!#REF!))</f>
        <v>#REF!</v>
      </c>
      <c r="AC112" s="13" t="str">
        <f>IF('Logboek staande netten'!I43="","",DAY('Logboek staande netten'!I43))</f>
        <v/>
      </c>
      <c r="AD112" s="13" t="str">
        <f>IF('Logboek staande netten'!I43="","",MONTH('Logboek staande netten'!I43))</f>
        <v/>
      </c>
      <c r="AE112" s="13" t="str">
        <f>IF('Logboek staande netten'!I43="","",YEAR('Logboek staande netten'!I43))</f>
        <v/>
      </c>
      <c r="AF112" s="16" t="e">
        <f>IF('Logboek staande netten'!#REF!="","",('Logboek staande netten'!#REF!))</f>
        <v>#REF!</v>
      </c>
      <c r="AG112" t="s">
        <v>60</v>
      </c>
      <c r="AH112" t="str">
        <f>IF('Logboek staande netten'!K43="","",'Logboek staande netten'!K43)</f>
        <v/>
      </c>
      <c r="AI112" s="14" t="str">
        <f>IF(AG112="","",VLOOKUP(AG112,[1]codes!$F$2:$G$7,2,FALSE))</f>
        <v>fpp</v>
      </c>
      <c r="AK112" s="13">
        <f>'Logboek staande netten'!J43</f>
        <v>0</v>
      </c>
    </row>
    <row r="113" spans="1:37" x14ac:dyDescent="0.3">
      <c r="A113" s="13" t="str">
        <f>IF('Logboek staande netten'!$F$7="","",'Logboek staande netten'!$F$7)</f>
        <v/>
      </c>
      <c r="B113" s="14"/>
      <c r="C113" s="13" t="str">
        <f>IF('Logboek staande netten'!$F$8="","",'Logboek staande netten'!$F$8)</f>
        <v/>
      </c>
      <c r="D113" s="14"/>
      <c r="E113" s="13" t="str">
        <f>IF('Logboek staande netten'!$F$9="","",'Logboek staande netten'!$F$9)</f>
        <v/>
      </c>
      <c r="F113" s="14"/>
      <c r="G113" s="13" t="str">
        <f>IF('Logboek staande netten'!$F$10="","",'Logboek staande netten'!$F$10)</f>
        <v/>
      </c>
      <c r="H113" s="14"/>
      <c r="I113" s="13" t="str">
        <f>IF('Logboek staande netten'!$F$11="","",'Logboek staande netten'!$F$11)</f>
        <v/>
      </c>
      <c r="J113" s="14"/>
      <c r="K113" s="13" t="str">
        <f>IF('Logboek staande netten'!$F$12="","",'Logboek staande netten'!$F$12)</f>
        <v/>
      </c>
      <c r="L113" s="14"/>
      <c r="M113" s="15" t="s">
        <v>59</v>
      </c>
      <c r="N113" s="14" t="str">
        <f t="shared" ref="N113:Q116" si="66">IF(N112="","",N112)</f>
        <v/>
      </c>
      <c r="O113" s="14" t="str">
        <f t="shared" si="66"/>
        <v/>
      </c>
      <c r="P113" s="14" t="str">
        <f t="shared" si="66"/>
        <v/>
      </c>
      <c r="Q113" s="14" t="str">
        <f t="shared" si="66"/>
        <v/>
      </c>
      <c r="R113" s="17"/>
      <c r="S113" s="17"/>
      <c r="T113" s="17"/>
      <c r="U113" s="14" t="str">
        <f t="shared" ref="U113:V116" si="67">IF(U112="","",U112)</f>
        <v/>
      </c>
      <c r="V113" s="14" t="str">
        <f t="shared" si="67"/>
        <v/>
      </c>
      <c r="W113" s="17"/>
      <c r="X113" s="14" t="str">
        <f t="shared" ref="X113:AF116" si="68">IF(X112="","",X112)</f>
        <v/>
      </c>
      <c r="Y113" s="14">
        <f t="shared" si="68"/>
        <v>1</v>
      </c>
      <c r="Z113" s="14">
        <f t="shared" si="68"/>
        <v>5</v>
      </c>
      <c r="AA113" s="14">
        <f t="shared" si="68"/>
        <v>2024</v>
      </c>
      <c r="AB113" s="16" t="e">
        <f t="shared" si="68"/>
        <v>#REF!</v>
      </c>
      <c r="AC113" s="14" t="str">
        <f t="shared" si="68"/>
        <v/>
      </c>
      <c r="AD113" s="14" t="str">
        <f t="shared" si="68"/>
        <v/>
      </c>
      <c r="AE113" s="14" t="str">
        <f t="shared" si="68"/>
        <v/>
      </c>
      <c r="AF113" s="16" t="e">
        <f t="shared" si="68"/>
        <v>#REF!</v>
      </c>
      <c r="AG113" t="s">
        <v>61</v>
      </c>
      <c r="AH113" t="str">
        <f>IF('Logboek staande netten'!L43="","",'Logboek staande netten'!L43)</f>
        <v/>
      </c>
      <c r="AI113" s="14" t="str">
        <f>IF(AG113="","",VLOOKUP(AG113,[1]codes!$F$2:$G$7,2,FALSE))</f>
        <v>fde</v>
      </c>
      <c r="AK113" s="14">
        <f>IF(AK112="","",AK112)</f>
        <v>0</v>
      </c>
    </row>
    <row r="114" spans="1:37" x14ac:dyDescent="0.3">
      <c r="A114" s="13" t="str">
        <f>IF('Logboek staande netten'!$F$7="","",'Logboek staande netten'!$F$7)</f>
        <v/>
      </c>
      <c r="B114" s="14"/>
      <c r="C114" s="13" t="str">
        <f>IF('Logboek staande netten'!$F$8="","",'Logboek staande netten'!$F$8)</f>
        <v/>
      </c>
      <c r="D114" s="14"/>
      <c r="E114" s="13" t="str">
        <f>IF('Logboek staande netten'!$F$9="","",'Logboek staande netten'!$F$9)</f>
        <v/>
      </c>
      <c r="F114" s="14"/>
      <c r="G114" s="13" t="str">
        <f>IF('Logboek staande netten'!$F$10="","",'Logboek staande netten'!$F$10)</f>
        <v/>
      </c>
      <c r="H114" s="14"/>
      <c r="I114" s="13" t="str">
        <f>IF('Logboek staande netten'!$F$11="","",'Logboek staande netten'!$F$11)</f>
        <v/>
      </c>
      <c r="J114" s="14"/>
      <c r="K114" s="13" t="str">
        <f>IF('Logboek staande netten'!$F$12="","",'Logboek staande netten'!$F$12)</f>
        <v/>
      </c>
      <c r="L114" s="14"/>
      <c r="M114" s="15" t="s">
        <v>59</v>
      </c>
      <c r="N114" s="14" t="str">
        <f t="shared" si="66"/>
        <v/>
      </c>
      <c r="O114" s="14" t="str">
        <f t="shared" si="66"/>
        <v/>
      </c>
      <c r="P114" s="14" t="str">
        <f t="shared" si="66"/>
        <v/>
      </c>
      <c r="Q114" s="14" t="str">
        <f t="shared" si="66"/>
        <v/>
      </c>
      <c r="R114" s="17"/>
      <c r="S114" s="17"/>
      <c r="T114" s="17"/>
      <c r="U114" s="14" t="str">
        <f t="shared" si="67"/>
        <v/>
      </c>
      <c r="V114" s="14" t="str">
        <f t="shared" si="67"/>
        <v/>
      </c>
      <c r="W114" s="17"/>
      <c r="X114" s="14" t="str">
        <f t="shared" si="68"/>
        <v/>
      </c>
      <c r="Y114" s="14">
        <f t="shared" si="68"/>
        <v>1</v>
      </c>
      <c r="Z114" s="14">
        <f t="shared" si="68"/>
        <v>5</v>
      </c>
      <c r="AA114" s="14">
        <f t="shared" si="68"/>
        <v>2024</v>
      </c>
      <c r="AB114" s="16" t="e">
        <f t="shared" si="68"/>
        <v>#REF!</v>
      </c>
      <c r="AC114" s="14" t="str">
        <f t="shared" si="68"/>
        <v/>
      </c>
      <c r="AD114" s="14" t="str">
        <f t="shared" si="68"/>
        <v/>
      </c>
      <c r="AE114" s="14" t="str">
        <f t="shared" si="68"/>
        <v/>
      </c>
      <c r="AF114" s="16" t="e">
        <f t="shared" si="68"/>
        <v>#REF!</v>
      </c>
      <c r="AG114" t="s">
        <v>62</v>
      </c>
      <c r="AH114" t="str">
        <f>IF('Logboek staande netten'!M43="","",'Logboek staande netten'!M43)</f>
        <v/>
      </c>
      <c r="AI114" s="14" t="str">
        <f>IF(AG114="","",VLOOKUP(AG114,[1]codes!$F$2:$G$7,2,FALSE))</f>
        <v>fro</v>
      </c>
      <c r="AK114" s="14">
        <f>IF(AK113="","",AK113)</f>
        <v>0</v>
      </c>
    </row>
    <row r="115" spans="1:37" x14ac:dyDescent="0.3">
      <c r="A115" s="13" t="str">
        <f>IF('Logboek staande netten'!$F$7="","",'Logboek staande netten'!$F$7)</f>
        <v/>
      </c>
      <c r="B115" s="14"/>
      <c r="C115" s="13" t="str">
        <f>IF('Logboek staande netten'!$F$8="","",'Logboek staande netten'!$F$8)</f>
        <v/>
      </c>
      <c r="D115" s="14"/>
      <c r="E115" s="13" t="str">
        <f>IF('Logboek staande netten'!$F$9="","",'Logboek staande netten'!$F$9)</f>
        <v/>
      </c>
      <c r="F115" s="14"/>
      <c r="G115" s="13" t="str">
        <f>IF('Logboek staande netten'!$F$10="","",'Logboek staande netten'!$F$10)</f>
        <v/>
      </c>
      <c r="H115" s="14"/>
      <c r="I115" s="13" t="str">
        <f>IF('Logboek staande netten'!$F$11="","",'Logboek staande netten'!$F$11)</f>
        <v/>
      </c>
      <c r="J115" s="14"/>
      <c r="K115" s="13" t="str">
        <f>IF('Logboek staande netten'!$F$12="","",'Logboek staande netten'!$F$12)</f>
        <v/>
      </c>
      <c r="L115" s="14"/>
      <c r="M115" s="15" t="s">
        <v>59</v>
      </c>
      <c r="N115" s="14" t="str">
        <f t="shared" si="66"/>
        <v/>
      </c>
      <c r="O115" s="14" t="str">
        <f t="shared" si="66"/>
        <v/>
      </c>
      <c r="P115" s="14" t="str">
        <f t="shared" si="66"/>
        <v/>
      </c>
      <c r="Q115" s="14" t="str">
        <f t="shared" si="66"/>
        <v/>
      </c>
      <c r="R115" s="17"/>
      <c r="S115" s="17"/>
      <c r="T115" s="17"/>
      <c r="U115" s="14" t="str">
        <f t="shared" si="67"/>
        <v/>
      </c>
      <c r="V115" s="14" t="str">
        <f t="shared" si="67"/>
        <v/>
      </c>
      <c r="W115" s="17"/>
      <c r="X115" s="14" t="str">
        <f t="shared" si="68"/>
        <v/>
      </c>
      <c r="Y115" s="14">
        <f t="shared" si="68"/>
        <v>1</v>
      </c>
      <c r="Z115" s="14">
        <f t="shared" si="68"/>
        <v>5</v>
      </c>
      <c r="AA115" s="14">
        <f t="shared" si="68"/>
        <v>2024</v>
      </c>
      <c r="AB115" s="16" t="e">
        <f t="shared" si="68"/>
        <v>#REF!</v>
      </c>
      <c r="AC115" s="14" t="str">
        <f t="shared" si="68"/>
        <v/>
      </c>
      <c r="AD115" s="14" t="str">
        <f t="shared" si="68"/>
        <v/>
      </c>
      <c r="AE115" s="14" t="str">
        <f t="shared" si="68"/>
        <v/>
      </c>
      <c r="AF115" s="16" t="e">
        <f t="shared" si="68"/>
        <v>#REF!</v>
      </c>
      <c r="AG115" t="s">
        <v>8</v>
      </c>
      <c r="AH115" t="str">
        <f>IF('Logboek staande netten'!N43="","",'Logboek staande netten'!N43)</f>
        <v/>
      </c>
      <c r="AI115" s="14" t="str">
        <f>IF(AG115="","",VLOOKUP(AG115,[1]codes!$F$2:$G$7,2,FALSE))</f>
        <v>fbm</v>
      </c>
      <c r="AK115" s="14">
        <f>IF(AK114="","",AK114)</f>
        <v>0</v>
      </c>
    </row>
    <row r="116" spans="1:37" x14ac:dyDescent="0.3">
      <c r="A116" s="13" t="str">
        <f>IF('Logboek staande netten'!$F$7="","",'Logboek staande netten'!$F$7)</f>
        <v/>
      </c>
      <c r="B116" s="14"/>
      <c r="C116" s="13" t="str">
        <f>IF('Logboek staande netten'!$F$8="","",'Logboek staande netten'!$F$8)</f>
        <v/>
      </c>
      <c r="D116" s="14"/>
      <c r="E116" s="13" t="str">
        <f>IF('Logboek staande netten'!$F$9="","",'Logboek staande netten'!$F$9)</f>
        <v/>
      </c>
      <c r="F116" s="14"/>
      <c r="G116" s="13" t="str">
        <f>IF('Logboek staande netten'!$F$10="","",'Logboek staande netten'!$F$10)</f>
        <v/>
      </c>
      <c r="H116" s="14"/>
      <c r="I116" s="13" t="str">
        <f>IF('Logboek staande netten'!$F$11="","",'Logboek staande netten'!$F$11)</f>
        <v/>
      </c>
      <c r="J116" s="14"/>
      <c r="K116" s="13" t="str">
        <f>IF('Logboek staande netten'!$F$12="","",'Logboek staande netten'!$F$12)</f>
        <v/>
      </c>
      <c r="L116" s="14"/>
      <c r="M116" s="15" t="s">
        <v>59</v>
      </c>
      <c r="N116" s="14" t="str">
        <f t="shared" si="66"/>
        <v/>
      </c>
      <c r="O116" s="14" t="str">
        <f t="shared" si="66"/>
        <v/>
      </c>
      <c r="P116" s="14" t="str">
        <f t="shared" si="66"/>
        <v/>
      </c>
      <c r="Q116" s="14" t="str">
        <f t="shared" si="66"/>
        <v/>
      </c>
      <c r="R116" s="17"/>
      <c r="S116" s="17"/>
      <c r="T116" s="17"/>
      <c r="U116" s="14" t="str">
        <f t="shared" si="67"/>
        <v/>
      </c>
      <c r="V116" s="14" t="str">
        <f t="shared" si="67"/>
        <v/>
      </c>
      <c r="W116" s="17"/>
      <c r="X116" s="14" t="str">
        <f t="shared" si="68"/>
        <v/>
      </c>
      <c r="Y116" s="14">
        <f t="shared" si="68"/>
        <v>1</v>
      </c>
      <c r="Z116" s="14">
        <f t="shared" si="68"/>
        <v>5</v>
      </c>
      <c r="AA116" s="14">
        <f t="shared" si="68"/>
        <v>2024</v>
      </c>
      <c r="AB116" s="16" t="e">
        <f t="shared" si="68"/>
        <v>#REF!</v>
      </c>
      <c r="AC116" s="14" t="str">
        <f t="shared" si="68"/>
        <v/>
      </c>
      <c r="AD116" s="14" t="str">
        <f t="shared" si="68"/>
        <v/>
      </c>
      <c r="AE116" s="14" t="str">
        <f t="shared" si="68"/>
        <v/>
      </c>
      <c r="AF116" s="16" t="e">
        <f t="shared" si="68"/>
        <v>#REF!</v>
      </c>
      <c r="AG116" t="s">
        <v>9</v>
      </c>
      <c r="AH116" t="str">
        <f>IF('Logboek staande netten'!O43="","",'Logboek staande netten'!O43)</f>
        <v/>
      </c>
      <c r="AI116" s="14" t="str">
        <f>IF(AG116="","",VLOOKUP(AG116,[1]codes!$F$2:$G$7,2,FALSE))</f>
        <v>fle</v>
      </c>
      <c r="AK116" s="14">
        <f>IF(AK115="","",AK115)</f>
        <v>0</v>
      </c>
    </row>
    <row r="117" spans="1:37" x14ac:dyDescent="0.3">
      <c r="A117" s="13" t="str">
        <f>IF('Logboek staande netten'!$F$7="","",'Logboek staande netten'!$F$7)</f>
        <v/>
      </c>
      <c r="B117" s="14"/>
      <c r="C117" s="13" t="str">
        <f>IF('Logboek staande netten'!$F$8="","",'Logboek staande netten'!$F$8)</f>
        <v/>
      </c>
      <c r="D117" s="14"/>
      <c r="E117" s="13" t="str">
        <f>IF('Logboek staande netten'!$F$9="","",'Logboek staande netten'!$F$9)</f>
        <v/>
      </c>
      <c r="F117" s="14"/>
      <c r="G117" s="13" t="str">
        <f>IF('Logboek staande netten'!$F$10="","",'Logboek staande netten'!$F$10)</f>
        <v/>
      </c>
      <c r="H117" s="14"/>
      <c r="I117" s="13" t="str">
        <f>IF('Logboek staande netten'!$F$11="","",'Logboek staande netten'!$F$11)</f>
        <v/>
      </c>
      <c r="J117" s="14"/>
      <c r="K117" s="13" t="str">
        <f>IF('Logboek staande netten'!$F$12="","",'Logboek staande netten'!$F$12)</f>
        <v/>
      </c>
      <c r="L117" s="14"/>
      <c r="M117" s="15" t="s">
        <v>59</v>
      </c>
      <c r="N117" s="13" t="str">
        <f>IF('Logboek staande netten'!B44="","",DAY('Logboek staande netten'!B44))</f>
        <v/>
      </c>
      <c r="O117" s="13" t="str">
        <f>IF('Logboek staande netten'!B44="","",MONTH('Logboek staande netten'!B44))</f>
        <v/>
      </c>
      <c r="P117" s="13" t="str">
        <f>IF('Logboek staande netten'!B44="","",YEAR('Logboek staande netten'!B44))</f>
        <v/>
      </c>
      <c r="Q117" s="13" t="str">
        <f>IF('Logboek staande netten'!D44="","",'Logboek staande netten'!D44)</f>
        <v/>
      </c>
      <c r="R117" s="17"/>
      <c r="S117" s="17"/>
      <c r="T117" s="17"/>
      <c r="U117" s="14" t="str">
        <f>IF('Logboek staande netten'!E44="","",'Logboek staande netten'!E44)</f>
        <v/>
      </c>
      <c r="V117" s="14" t="str">
        <f>IF('Logboek staande netten'!F44="","",'Logboek staande netten'!F44)</f>
        <v/>
      </c>
      <c r="W117" s="17"/>
      <c r="X117" s="14" t="str">
        <f>IF('Logboek staande netten'!G44="","",'Logboek staande netten'!G44)</f>
        <v/>
      </c>
      <c r="Y117" s="13">
        <f>IF('Logboek staande netten'!H44="","",DAY('Logboek staande netten'!H44))</f>
        <v>2</v>
      </c>
      <c r="Z117" s="13">
        <f>IF('Logboek staande netten'!H44="","",MONTH('Logboek staande netten'!H44))</f>
        <v>5</v>
      </c>
      <c r="AA117" s="13">
        <f>IF('Logboek staande netten'!H44="","",YEAR('Logboek staande netten'!H44))</f>
        <v>2024</v>
      </c>
      <c r="AB117" s="16" t="e">
        <f>IF('Logboek staande netten'!#REF!="","",('Logboek staande netten'!#REF!))</f>
        <v>#REF!</v>
      </c>
      <c r="AC117" s="13" t="str">
        <f>IF('Logboek staande netten'!I44="","",DAY('Logboek staande netten'!I44))</f>
        <v/>
      </c>
      <c r="AD117" s="13" t="str">
        <f>IF('Logboek staande netten'!I44="","",MONTH('Logboek staande netten'!I44))</f>
        <v/>
      </c>
      <c r="AE117" s="13" t="str">
        <f>IF('Logboek staande netten'!I44="","",YEAR('Logboek staande netten'!I44))</f>
        <v/>
      </c>
      <c r="AF117" s="16" t="e">
        <f>IF('Logboek staande netten'!#REF!="","",('Logboek staande netten'!#REF!))</f>
        <v>#REF!</v>
      </c>
      <c r="AG117" t="s">
        <v>60</v>
      </c>
      <c r="AH117" t="str">
        <f>IF('Logboek staande netten'!K44="","",'Logboek staande netten'!K44)</f>
        <v/>
      </c>
      <c r="AI117" s="14" t="str">
        <f>IF(AG117="","",VLOOKUP(AG117,[1]codes!$F$2:$G$7,2,FALSE))</f>
        <v>fpp</v>
      </c>
      <c r="AK117" s="13">
        <f>'Logboek staande netten'!J44</f>
        <v>0</v>
      </c>
    </row>
    <row r="118" spans="1:37" x14ac:dyDescent="0.3">
      <c r="A118" s="13" t="str">
        <f>IF('Logboek staande netten'!$F$7="","",'Logboek staande netten'!$F$7)</f>
        <v/>
      </c>
      <c r="B118" s="14"/>
      <c r="C118" s="13" t="str">
        <f>IF('Logboek staande netten'!$F$8="","",'Logboek staande netten'!$F$8)</f>
        <v/>
      </c>
      <c r="D118" s="14"/>
      <c r="E118" s="13" t="str">
        <f>IF('Logboek staande netten'!$F$9="","",'Logboek staande netten'!$F$9)</f>
        <v/>
      </c>
      <c r="F118" s="14"/>
      <c r="G118" s="13" t="str">
        <f>IF('Logboek staande netten'!$F$10="","",'Logboek staande netten'!$F$10)</f>
        <v/>
      </c>
      <c r="H118" s="14"/>
      <c r="I118" s="13" t="str">
        <f>IF('Logboek staande netten'!$F$11="","",'Logboek staande netten'!$F$11)</f>
        <v/>
      </c>
      <c r="J118" s="14"/>
      <c r="K118" s="13" t="str">
        <f>IF('Logboek staande netten'!$F$12="","",'Logboek staande netten'!$F$12)</f>
        <v/>
      </c>
      <c r="L118" s="14"/>
      <c r="M118" s="15" t="s">
        <v>59</v>
      </c>
      <c r="N118" s="14" t="str">
        <f t="shared" ref="N118:Q121" si="69">IF(N117="","",N117)</f>
        <v/>
      </c>
      <c r="O118" s="14" t="str">
        <f t="shared" si="69"/>
        <v/>
      </c>
      <c r="P118" s="14" t="str">
        <f t="shared" si="69"/>
        <v/>
      </c>
      <c r="Q118" s="14" t="str">
        <f t="shared" si="69"/>
        <v/>
      </c>
      <c r="R118" s="17"/>
      <c r="S118" s="17"/>
      <c r="T118" s="17"/>
      <c r="U118" s="14" t="str">
        <f t="shared" ref="U118:V121" si="70">IF(U117="","",U117)</f>
        <v/>
      </c>
      <c r="V118" s="14" t="str">
        <f t="shared" si="70"/>
        <v/>
      </c>
      <c r="W118" s="17"/>
      <c r="X118" s="14" t="str">
        <f t="shared" ref="X118:AF121" si="71">IF(X117="","",X117)</f>
        <v/>
      </c>
      <c r="Y118" s="14">
        <f t="shared" si="71"/>
        <v>2</v>
      </c>
      <c r="Z118" s="14">
        <f t="shared" si="71"/>
        <v>5</v>
      </c>
      <c r="AA118" s="14">
        <f t="shared" si="71"/>
        <v>2024</v>
      </c>
      <c r="AB118" s="16" t="e">
        <f t="shared" si="71"/>
        <v>#REF!</v>
      </c>
      <c r="AC118" s="14" t="str">
        <f t="shared" si="71"/>
        <v/>
      </c>
      <c r="AD118" s="14" t="str">
        <f t="shared" si="71"/>
        <v/>
      </c>
      <c r="AE118" s="14" t="str">
        <f t="shared" si="71"/>
        <v/>
      </c>
      <c r="AF118" s="16" t="e">
        <f t="shared" si="71"/>
        <v>#REF!</v>
      </c>
      <c r="AG118" t="s">
        <v>61</v>
      </c>
      <c r="AH118" t="str">
        <f>IF('Logboek staande netten'!L44="","",'Logboek staande netten'!L44)</f>
        <v/>
      </c>
      <c r="AI118" s="14" t="str">
        <f>IF(AG118="","",VLOOKUP(AG118,[1]codes!$F$2:$G$7,2,FALSE))</f>
        <v>fde</v>
      </c>
      <c r="AK118" s="14">
        <f>IF(AK117="","",AK117)</f>
        <v>0</v>
      </c>
    </row>
    <row r="119" spans="1:37" x14ac:dyDescent="0.3">
      <c r="A119" s="13" t="str">
        <f>IF('Logboek staande netten'!$F$7="","",'Logboek staande netten'!$F$7)</f>
        <v/>
      </c>
      <c r="B119" s="14"/>
      <c r="C119" s="13" t="str">
        <f>IF('Logboek staande netten'!$F$8="","",'Logboek staande netten'!$F$8)</f>
        <v/>
      </c>
      <c r="D119" s="14"/>
      <c r="E119" s="13" t="str">
        <f>IF('Logboek staande netten'!$F$9="","",'Logboek staande netten'!$F$9)</f>
        <v/>
      </c>
      <c r="F119" s="14"/>
      <c r="G119" s="13" t="str">
        <f>IF('Logboek staande netten'!$F$10="","",'Logboek staande netten'!$F$10)</f>
        <v/>
      </c>
      <c r="H119" s="14"/>
      <c r="I119" s="13" t="str">
        <f>IF('Logboek staande netten'!$F$11="","",'Logboek staande netten'!$F$11)</f>
        <v/>
      </c>
      <c r="J119" s="14"/>
      <c r="K119" s="13" t="str">
        <f>IF('Logboek staande netten'!$F$12="","",'Logboek staande netten'!$F$12)</f>
        <v/>
      </c>
      <c r="L119" s="14"/>
      <c r="M119" s="15" t="s">
        <v>59</v>
      </c>
      <c r="N119" s="14" t="str">
        <f t="shared" si="69"/>
        <v/>
      </c>
      <c r="O119" s="14" t="str">
        <f t="shared" si="69"/>
        <v/>
      </c>
      <c r="P119" s="14" t="str">
        <f t="shared" si="69"/>
        <v/>
      </c>
      <c r="Q119" s="14" t="str">
        <f t="shared" si="69"/>
        <v/>
      </c>
      <c r="R119" s="17"/>
      <c r="S119" s="17"/>
      <c r="T119" s="17"/>
      <c r="U119" s="14" t="str">
        <f t="shared" si="70"/>
        <v/>
      </c>
      <c r="V119" s="14" t="str">
        <f t="shared" si="70"/>
        <v/>
      </c>
      <c r="W119" s="17"/>
      <c r="X119" s="14" t="str">
        <f t="shared" si="71"/>
        <v/>
      </c>
      <c r="Y119" s="14">
        <f t="shared" si="71"/>
        <v>2</v>
      </c>
      <c r="Z119" s="14">
        <f t="shared" si="71"/>
        <v>5</v>
      </c>
      <c r="AA119" s="14">
        <f t="shared" si="71"/>
        <v>2024</v>
      </c>
      <c r="AB119" s="16" t="e">
        <f t="shared" si="71"/>
        <v>#REF!</v>
      </c>
      <c r="AC119" s="14" t="str">
        <f t="shared" si="71"/>
        <v/>
      </c>
      <c r="AD119" s="14" t="str">
        <f t="shared" si="71"/>
        <v/>
      </c>
      <c r="AE119" s="14" t="str">
        <f t="shared" si="71"/>
        <v/>
      </c>
      <c r="AF119" s="16" t="e">
        <f t="shared" si="71"/>
        <v>#REF!</v>
      </c>
      <c r="AG119" t="s">
        <v>62</v>
      </c>
      <c r="AH119" t="str">
        <f>IF('Logboek staande netten'!M44="","",'Logboek staande netten'!M44)</f>
        <v/>
      </c>
      <c r="AI119" s="14" t="str">
        <f>IF(AG119="","",VLOOKUP(AG119,[1]codes!$F$2:$G$7,2,FALSE))</f>
        <v>fro</v>
      </c>
      <c r="AK119" s="14">
        <f>IF(AK118="","",AK118)</f>
        <v>0</v>
      </c>
    </row>
    <row r="120" spans="1:37" x14ac:dyDescent="0.3">
      <c r="A120" s="13" t="str">
        <f>IF('Logboek staande netten'!$F$7="","",'Logboek staande netten'!$F$7)</f>
        <v/>
      </c>
      <c r="B120" s="14"/>
      <c r="C120" s="13" t="str">
        <f>IF('Logboek staande netten'!$F$8="","",'Logboek staande netten'!$F$8)</f>
        <v/>
      </c>
      <c r="D120" s="14"/>
      <c r="E120" s="13" t="str">
        <f>IF('Logboek staande netten'!$F$9="","",'Logboek staande netten'!$F$9)</f>
        <v/>
      </c>
      <c r="F120" s="14"/>
      <c r="G120" s="13" t="str">
        <f>IF('Logboek staande netten'!$F$10="","",'Logboek staande netten'!$F$10)</f>
        <v/>
      </c>
      <c r="H120" s="14"/>
      <c r="I120" s="13" t="str">
        <f>IF('Logboek staande netten'!$F$11="","",'Logboek staande netten'!$F$11)</f>
        <v/>
      </c>
      <c r="J120" s="14"/>
      <c r="K120" s="13" t="str">
        <f>IF('Logboek staande netten'!$F$12="","",'Logboek staande netten'!$F$12)</f>
        <v/>
      </c>
      <c r="L120" s="14"/>
      <c r="M120" s="15" t="s">
        <v>59</v>
      </c>
      <c r="N120" s="14" t="str">
        <f t="shared" si="69"/>
        <v/>
      </c>
      <c r="O120" s="14" t="str">
        <f t="shared" si="69"/>
        <v/>
      </c>
      <c r="P120" s="14" t="str">
        <f t="shared" si="69"/>
        <v/>
      </c>
      <c r="Q120" s="14" t="str">
        <f t="shared" si="69"/>
        <v/>
      </c>
      <c r="R120" s="17"/>
      <c r="S120" s="17"/>
      <c r="T120" s="17"/>
      <c r="U120" s="14" t="str">
        <f t="shared" si="70"/>
        <v/>
      </c>
      <c r="V120" s="14" t="str">
        <f t="shared" si="70"/>
        <v/>
      </c>
      <c r="W120" s="17"/>
      <c r="X120" s="14" t="str">
        <f t="shared" si="71"/>
        <v/>
      </c>
      <c r="Y120" s="14">
        <f t="shared" si="71"/>
        <v>2</v>
      </c>
      <c r="Z120" s="14">
        <f t="shared" si="71"/>
        <v>5</v>
      </c>
      <c r="AA120" s="14">
        <f t="shared" si="71"/>
        <v>2024</v>
      </c>
      <c r="AB120" s="16" t="e">
        <f t="shared" si="71"/>
        <v>#REF!</v>
      </c>
      <c r="AC120" s="14" t="str">
        <f t="shared" si="71"/>
        <v/>
      </c>
      <c r="AD120" s="14" t="str">
        <f t="shared" si="71"/>
        <v/>
      </c>
      <c r="AE120" s="14" t="str">
        <f t="shared" si="71"/>
        <v/>
      </c>
      <c r="AF120" s="16" t="e">
        <f t="shared" si="71"/>
        <v>#REF!</v>
      </c>
      <c r="AG120" t="s">
        <v>8</v>
      </c>
      <c r="AH120" t="str">
        <f>IF('Logboek staande netten'!N44="","",'Logboek staande netten'!N44)</f>
        <v/>
      </c>
      <c r="AI120" s="14" t="str">
        <f>IF(AG120="","",VLOOKUP(AG120,[1]codes!$F$2:$G$7,2,FALSE))</f>
        <v>fbm</v>
      </c>
      <c r="AK120" s="14">
        <f>IF(AK119="","",AK119)</f>
        <v>0</v>
      </c>
    </row>
    <row r="121" spans="1:37" x14ac:dyDescent="0.3">
      <c r="A121" s="13" t="str">
        <f>IF('Logboek staande netten'!$F$7="","",'Logboek staande netten'!$F$7)</f>
        <v/>
      </c>
      <c r="B121" s="14"/>
      <c r="C121" s="13" t="str">
        <f>IF('Logboek staande netten'!$F$8="","",'Logboek staande netten'!$F$8)</f>
        <v/>
      </c>
      <c r="D121" s="14"/>
      <c r="E121" s="13" t="str">
        <f>IF('Logboek staande netten'!$F$9="","",'Logboek staande netten'!$F$9)</f>
        <v/>
      </c>
      <c r="F121" s="14"/>
      <c r="G121" s="13" t="str">
        <f>IF('Logboek staande netten'!$F$10="","",'Logboek staande netten'!$F$10)</f>
        <v/>
      </c>
      <c r="H121" s="14"/>
      <c r="I121" s="13" t="str">
        <f>IF('Logboek staande netten'!$F$11="","",'Logboek staande netten'!$F$11)</f>
        <v/>
      </c>
      <c r="J121" s="14"/>
      <c r="K121" s="13" t="str">
        <f>IF('Logboek staande netten'!$F$12="","",'Logboek staande netten'!$F$12)</f>
        <v/>
      </c>
      <c r="L121" s="14"/>
      <c r="M121" s="15" t="s">
        <v>59</v>
      </c>
      <c r="N121" s="14" t="str">
        <f t="shared" si="69"/>
        <v/>
      </c>
      <c r="O121" s="14" t="str">
        <f t="shared" si="69"/>
        <v/>
      </c>
      <c r="P121" s="14" t="str">
        <f t="shared" si="69"/>
        <v/>
      </c>
      <c r="Q121" s="14" t="str">
        <f t="shared" si="69"/>
        <v/>
      </c>
      <c r="R121" s="17"/>
      <c r="S121" s="17"/>
      <c r="T121" s="17"/>
      <c r="U121" s="14" t="str">
        <f t="shared" si="70"/>
        <v/>
      </c>
      <c r="V121" s="14" t="str">
        <f t="shared" si="70"/>
        <v/>
      </c>
      <c r="W121" s="17"/>
      <c r="X121" s="14" t="str">
        <f t="shared" si="71"/>
        <v/>
      </c>
      <c r="Y121" s="14">
        <f t="shared" si="71"/>
        <v>2</v>
      </c>
      <c r="Z121" s="14">
        <f t="shared" si="71"/>
        <v>5</v>
      </c>
      <c r="AA121" s="14">
        <f t="shared" si="71"/>
        <v>2024</v>
      </c>
      <c r="AB121" s="16" t="e">
        <f t="shared" si="71"/>
        <v>#REF!</v>
      </c>
      <c r="AC121" s="14" t="str">
        <f t="shared" si="71"/>
        <v/>
      </c>
      <c r="AD121" s="14" t="str">
        <f t="shared" si="71"/>
        <v/>
      </c>
      <c r="AE121" s="14" t="str">
        <f t="shared" si="71"/>
        <v/>
      </c>
      <c r="AF121" s="16" t="e">
        <f t="shared" si="71"/>
        <v>#REF!</v>
      </c>
      <c r="AG121" t="s">
        <v>9</v>
      </c>
      <c r="AH121" t="str">
        <f>IF('Logboek staande netten'!O44="","",'Logboek staande netten'!O44)</f>
        <v/>
      </c>
      <c r="AI121" s="14" t="str">
        <f>IF(AG121="","",VLOOKUP(AG121,[1]codes!$F$2:$G$7,2,FALSE))</f>
        <v>fle</v>
      </c>
      <c r="AK121" s="14">
        <f>IF(AK120="","",AK120)</f>
        <v>0</v>
      </c>
    </row>
    <row r="122" spans="1:37" x14ac:dyDescent="0.3">
      <c r="A122" s="13" t="str">
        <f>IF('Logboek staande netten'!$F$7="","",'Logboek staande netten'!$F$7)</f>
        <v/>
      </c>
      <c r="B122" s="14"/>
      <c r="C122" s="13" t="str">
        <f>IF('Logboek staande netten'!$F$8="","",'Logboek staande netten'!$F$8)</f>
        <v/>
      </c>
      <c r="D122" s="14"/>
      <c r="E122" s="13" t="str">
        <f>IF('Logboek staande netten'!$F$9="","",'Logboek staande netten'!$F$9)</f>
        <v/>
      </c>
      <c r="F122" s="14"/>
      <c r="G122" s="13" t="str">
        <f>IF('Logboek staande netten'!$F$10="","",'Logboek staande netten'!$F$10)</f>
        <v/>
      </c>
      <c r="H122" s="14"/>
      <c r="I122" s="13" t="str">
        <f>IF('Logboek staande netten'!$F$11="","",'Logboek staande netten'!$F$11)</f>
        <v/>
      </c>
      <c r="J122" s="14"/>
      <c r="K122" s="13" t="str">
        <f>IF('Logboek staande netten'!$F$12="","",'Logboek staande netten'!$F$12)</f>
        <v/>
      </c>
      <c r="L122" s="14"/>
      <c r="M122" s="15" t="s">
        <v>59</v>
      </c>
      <c r="N122" s="13" t="str">
        <f>IF('Logboek staande netten'!B45="","",DAY('Logboek staande netten'!B45))</f>
        <v/>
      </c>
      <c r="O122" s="13" t="str">
        <f>IF('Logboek staande netten'!B45="","",MONTH('Logboek staande netten'!B45))</f>
        <v/>
      </c>
      <c r="P122" s="13" t="str">
        <f>IF('Logboek staande netten'!B45="","",YEAR('Logboek staande netten'!B45))</f>
        <v/>
      </c>
      <c r="Q122" s="13" t="str">
        <f>IF('Logboek staande netten'!D45="","",'Logboek staande netten'!D45)</f>
        <v/>
      </c>
      <c r="R122" s="17"/>
      <c r="S122" s="17"/>
      <c r="T122" s="17"/>
      <c r="U122" s="14" t="str">
        <f>IF('Logboek staande netten'!E45="","",'Logboek staande netten'!E45)</f>
        <v/>
      </c>
      <c r="V122" s="14" t="str">
        <f>IF('Logboek staande netten'!F45="","",'Logboek staande netten'!F45)</f>
        <v/>
      </c>
      <c r="W122" s="17"/>
      <c r="X122" s="14" t="str">
        <f>IF('Logboek staande netten'!G45="","",'Logboek staande netten'!G45)</f>
        <v/>
      </c>
      <c r="Y122" s="13">
        <f>IF('Logboek staande netten'!H45="","",DAY('Logboek staande netten'!H45))</f>
        <v>3</v>
      </c>
      <c r="Z122" s="13">
        <f>IF('Logboek staande netten'!H45="","",MONTH('Logboek staande netten'!H45))</f>
        <v>5</v>
      </c>
      <c r="AA122" s="13">
        <f>IF('Logboek staande netten'!H45="","",YEAR('Logboek staande netten'!H45))</f>
        <v>2024</v>
      </c>
      <c r="AB122" s="16" t="e">
        <f>IF('Logboek staande netten'!#REF!="","",('Logboek staande netten'!#REF!))</f>
        <v>#REF!</v>
      </c>
      <c r="AC122" s="13" t="str">
        <f>IF('Logboek staande netten'!I45="","",DAY('Logboek staande netten'!I45))</f>
        <v/>
      </c>
      <c r="AD122" s="13" t="str">
        <f>IF('Logboek staande netten'!I45="","",MONTH('Logboek staande netten'!I45))</f>
        <v/>
      </c>
      <c r="AE122" s="13" t="str">
        <f>IF('Logboek staande netten'!I45="","",YEAR('Logboek staande netten'!I45))</f>
        <v/>
      </c>
      <c r="AF122" s="16" t="e">
        <f>IF('Logboek staande netten'!#REF!="","",('Logboek staande netten'!#REF!))</f>
        <v>#REF!</v>
      </c>
      <c r="AG122" t="s">
        <v>60</v>
      </c>
      <c r="AH122" t="str">
        <f>IF('Logboek staande netten'!K45="","",'Logboek staande netten'!K45)</f>
        <v/>
      </c>
      <c r="AI122" s="14" t="str">
        <f>IF(AG122="","",VLOOKUP(AG122,[1]codes!$F$2:$G$7,2,FALSE))</f>
        <v>fpp</v>
      </c>
      <c r="AK122" s="13">
        <f>'Logboek staande netten'!J45</f>
        <v>0</v>
      </c>
    </row>
    <row r="123" spans="1:37" x14ac:dyDescent="0.3">
      <c r="A123" s="13" t="str">
        <f>IF('Logboek staande netten'!$F$7="","",'Logboek staande netten'!$F$7)</f>
        <v/>
      </c>
      <c r="B123" s="14"/>
      <c r="C123" s="13" t="str">
        <f>IF('Logboek staande netten'!$F$8="","",'Logboek staande netten'!$F$8)</f>
        <v/>
      </c>
      <c r="D123" s="14"/>
      <c r="E123" s="13" t="str">
        <f>IF('Logboek staande netten'!$F$9="","",'Logboek staande netten'!$F$9)</f>
        <v/>
      </c>
      <c r="F123" s="14"/>
      <c r="G123" s="13" t="str">
        <f>IF('Logboek staande netten'!$F$10="","",'Logboek staande netten'!$F$10)</f>
        <v/>
      </c>
      <c r="H123" s="14"/>
      <c r="I123" s="13" t="str">
        <f>IF('Logboek staande netten'!$F$11="","",'Logboek staande netten'!$F$11)</f>
        <v/>
      </c>
      <c r="J123" s="14"/>
      <c r="K123" s="13" t="str">
        <f>IF('Logboek staande netten'!$F$12="","",'Logboek staande netten'!$F$12)</f>
        <v/>
      </c>
      <c r="L123" s="14"/>
      <c r="M123" s="15" t="s">
        <v>59</v>
      </c>
      <c r="N123" s="14" t="str">
        <f t="shared" ref="N123:Q126" si="72">IF(N122="","",N122)</f>
        <v/>
      </c>
      <c r="O123" s="14" t="str">
        <f t="shared" si="72"/>
        <v/>
      </c>
      <c r="P123" s="14" t="str">
        <f t="shared" si="72"/>
        <v/>
      </c>
      <c r="Q123" s="14" t="str">
        <f t="shared" si="72"/>
        <v/>
      </c>
      <c r="R123" s="17"/>
      <c r="S123" s="17"/>
      <c r="T123" s="17"/>
      <c r="U123" s="14" t="str">
        <f t="shared" ref="U123:V126" si="73">IF(U122="","",U122)</f>
        <v/>
      </c>
      <c r="V123" s="14" t="str">
        <f t="shared" si="73"/>
        <v/>
      </c>
      <c r="W123" s="17"/>
      <c r="X123" s="14" t="str">
        <f t="shared" ref="X123:AF126" si="74">IF(X122="","",X122)</f>
        <v/>
      </c>
      <c r="Y123" s="14">
        <f t="shared" si="74"/>
        <v>3</v>
      </c>
      <c r="Z123" s="14">
        <f t="shared" si="74"/>
        <v>5</v>
      </c>
      <c r="AA123" s="14">
        <f t="shared" si="74"/>
        <v>2024</v>
      </c>
      <c r="AB123" s="16" t="e">
        <f t="shared" si="74"/>
        <v>#REF!</v>
      </c>
      <c r="AC123" s="14" t="str">
        <f t="shared" si="74"/>
        <v/>
      </c>
      <c r="AD123" s="14" t="str">
        <f t="shared" si="74"/>
        <v/>
      </c>
      <c r="AE123" s="14" t="str">
        <f t="shared" si="74"/>
        <v/>
      </c>
      <c r="AF123" s="16" t="e">
        <f t="shared" si="74"/>
        <v>#REF!</v>
      </c>
      <c r="AG123" t="s">
        <v>61</v>
      </c>
      <c r="AH123" t="str">
        <f>IF('Logboek staande netten'!L45="","",'Logboek staande netten'!L45)</f>
        <v/>
      </c>
      <c r="AI123" s="14" t="str">
        <f>IF(AG123="","",VLOOKUP(AG123,[1]codes!$F$2:$G$7,2,FALSE))</f>
        <v>fde</v>
      </c>
      <c r="AK123" s="14">
        <f>IF(AK122="","",AK122)</f>
        <v>0</v>
      </c>
    </row>
    <row r="124" spans="1:37" x14ac:dyDescent="0.3">
      <c r="A124" s="13" t="str">
        <f>IF('Logboek staande netten'!$F$7="","",'Logboek staande netten'!$F$7)</f>
        <v/>
      </c>
      <c r="B124" s="14"/>
      <c r="C124" s="13" t="str">
        <f>IF('Logboek staande netten'!$F$8="","",'Logboek staande netten'!$F$8)</f>
        <v/>
      </c>
      <c r="D124" s="14"/>
      <c r="E124" s="13" t="str">
        <f>IF('Logboek staande netten'!$F$9="","",'Logboek staande netten'!$F$9)</f>
        <v/>
      </c>
      <c r="F124" s="14"/>
      <c r="G124" s="13" t="str">
        <f>IF('Logboek staande netten'!$F$10="","",'Logboek staande netten'!$F$10)</f>
        <v/>
      </c>
      <c r="H124" s="14"/>
      <c r="I124" s="13" t="str">
        <f>IF('Logboek staande netten'!$F$11="","",'Logboek staande netten'!$F$11)</f>
        <v/>
      </c>
      <c r="J124" s="14"/>
      <c r="K124" s="13" t="str">
        <f>IF('Logboek staande netten'!$F$12="","",'Logboek staande netten'!$F$12)</f>
        <v/>
      </c>
      <c r="L124" s="14"/>
      <c r="M124" s="15" t="s">
        <v>59</v>
      </c>
      <c r="N124" s="14" t="str">
        <f t="shared" si="72"/>
        <v/>
      </c>
      <c r="O124" s="14" t="str">
        <f t="shared" si="72"/>
        <v/>
      </c>
      <c r="P124" s="14" t="str">
        <f t="shared" si="72"/>
        <v/>
      </c>
      <c r="Q124" s="14" t="str">
        <f t="shared" si="72"/>
        <v/>
      </c>
      <c r="R124" s="17"/>
      <c r="S124" s="17"/>
      <c r="T124" s="17"/>
      <c r="U124" s="14" t="str">
        <f t="shared" si="73"/>
        <v/>
      </c>
      <c r="V124" s="14" t="str">
        <f t="shared" si="73"/>
        <v/>
      </c>
      <c r="W124" s="17"/>
      <c r="X124" s="14" t="str">
        <f t="shared" si="74"/>
        <v/>
      </c>
      <c r="Y124" s="14">
        <f t="shared" si="74"/>
        <v>3</v>
      </c>
      <c r="Z124" s="14">
        <f t="shared" si="74"/>
        <v>5</v>
      </c>
      <c r="AA124" s="14">
        <f t="shared" si="74"/>
        <v>2024</v>
      </c>
      <c r="AB124" s="16" t="e">
        <f t="shared" si="74"/>
        <v>#REF!</v>
      </c>
      <c r="AC124" s="14" t="str">
        <f t="shared" si="74"/>
        <v/>
      </c>
      <c r="AD124" s="14" t="str">
        <f t="shared" si="74"/>
        <v/>
      </c>
      <c r="AE124" s="14" t="str">
        <f t="shared" si="74"/>
        <v/>
      </c>
      <c r="AF124" s="16" t="e">
        <f t="shared" si="74"/>
        <v>#REF!</v>
      </c>
      <c r="AG124" t="s">
        <v>62</v>
      </c>
      <c r="AH124" t="str">
        <f>IF('Logboek staande netten'!M45="","",'Logboek staande netten'!M45)</f>
        <v/>
      </c>
      <c r="AI124" s="14" t="str">
        <f>IF(AG124="","",VLOOKUP(AG124,[1]codes!$F$2:$G$7,2,FALSE))</f>
        <v>fro</v>
      </c>
      <c r="AK124" s="14">
        <f>IF(AK123="","",AK123)</f>
        <v>0</v>
      </c>
    </row>
    <row r="125" spans="1:37" x14ac:dyDescent="0.3">
      <c r="A125" s="13" t="str">
        <f>IF('Logboek staande netten'!$F$7="","",'Logboek staande netten'!$F$7)</f>
        <v/>
      </c>
      <c r="B125" s="14"/>
      <c r="C125" s="13" t="str">
        <f>IF('Logboek staande netten'!$F$8="","",'Logboek staande netten'!$F$8)</f>
        <v/>
      </c>
      <c r="D125" s="14"/>
      <c r="E125" s="13" t="str">
        <f>IF('Logboek staande netten'!$F$9="","",'Logboek staande netten'!$F$9)</f>
        <v/>
      </c>
      <c r="F125" s="14"/>
      <c r="G125" s="13" t="str">
        <f>IF('Logboek staande netten'!$F$10="","",'Logboek staande netten'!$F$10)</f>
        <v/>
      </c>
      <c r="H125" s="14"/>
      <c r="I125" s="13" t="str">
        <f>IF('Logboek staande netten'!$F$11="","",'Logboek staande netten'!$F$11)</f>
        <v/>
      </c>
      <c r="J125" s="14"/>
      <c r="K125" s="13" t="str">
        <f>IF('Logboek staande netten'!$F$12="","",'Logboek staande netten'!$F$12)</f>
        <v/>
      </c>
      <c r="L125" s="14"/>
      <c r="M125" s="15" t="s">
        <v>59</v>
      </c>
      <c r="N125" s="14" t="str">
        <f t="shared" si="72"/>
        <v/>
      </c>
      <c r="O125" s="14" t="str">
        <f t="shared" si="72"/>
        <v/>
      </c>
      <c r="P125" s="14" t="str">
        <f t="shared" si="72"/>
        <v/>
      </c>
      <c r="Q125" s="14" t="str">
        <f t="shared" si="72"/>
        <v/>
      </c>
      <c r="R125" s="17"/>
      <c r="S125" s="17"/>
      <c r="T125" s="17"/>
      <c r="U125" s="14" t="str">
        <f t="shared" si="73"/>
        <v/>
      </c>
      <c r="V125" s="14" t="str">
        <f t="shared" si="73"/>
        <v/>
      </c>
      <c r="W125" s="17"/>
      <c r="X125" s="14" t="str">
        <f t="shared" si="74"/>
        <v/>
      </c>
      <c r="Y125" s="14">
        <f t="shared" si="74"/>
        <v>3</v>
      </c>
      <c r="Z125" s="14">
        <f t="shared" si="74"/>
        <v>5</v>
      </c>
      <c r="AA125" s="14">
        <f t="shared" si="74"/>
        <v>2024</v>
      </c>
      <c r="AB125" s="16" t="e">
        <f t="shared" si="74"/>
        <v>#REF!</v>
      </c>
      <c r="AC125" s="14" t="str">
        <f t="shared" si="74"/>
        <v/>
      </c>
      <c r="AD125" s="14" t="str">
        <f t="shared" si="74"/>
        <v/>
      </c>
      <c r="AE125" s="14" t="str">
        <f t="shared" si="74"/>
        <v/>
      </c>
      <c r="AF125" s="16" t="e">
        <f t="shared" si="74"/>
        <v>#REF!</v>
      </c>
      <c r="AG125" t="s">
        <v>8</v>
      </c>
      <c r="AH125" t="str">
        <f>IF('Logboek staande netten'!N45="","",'Logboek staande netten'!N45)</f>
        <v/>
      </c>
      <c r="AI125" s="14" t="str">
        <f>IF(AG125="","",VLOOKUP(AG125,[1]codes!$F$2:$G$7,2,FALSE))</f>
        <v>fbm</v>
      </c>
      <c r="AK125" s="14">
        <f>IF(AK124="","",AK124)</f>
        <v>0</v>
      </c>
    </row>
    <row r="126" spans="1:37" x14ac:dyDescent="0.3">
      <c r="A126" s="13" t="str">
        <f>IF('Logboek staande netten'!$F$7="","",'Logboek staande netten'!$F$7)</f>
        <v/>
      </c>
      <c r="B126" s="14"/>
      <c r="C126" s="13" t="str">
        <f>IF('Logboek staande netten'!$F$8="","",'Logboek staande netten'!$F$8)</f>
        <v/>
      </c>
      <c r="D126" s="14"/>
      <c r="E126" s="13" t="str">
        <f>IF('Logboek staande netten'!$F$9="","",'Logboek staande netten'!$F$9)</f>
        <v/>
      </c>
      <c r="F126" s="14"/>
      <c r="G126" s="13" t="str">
        <f>IF('Logboek staande netten'!$F$10="","",'Logboek staande netten'!$F$10)</f>
        <v/>
      </c>
      <c r="H126" s="14"/>
      <c r="I126" s="13" t="str">
        <f>IF('Logboek staande netten'!$F$11="","",'Logboek staande netten'!$F$11)</f>
        <v/>
      </c>
      <c r="J126" s="14"/>
      <c r="K126" s="13" t="str">
        <f>IF('Logboek staande netten'!$F$12="","",'Logboek staande netten'!$F$12)</f>
        <v/>
      </c>
      <c r="L126" s="14"/>
      <c r="M126" s="15" t="s">
        <v>59</v>
      </c>
      <c r="N126" s="14" t="str">
        <f t="shared" si="72"/>
        <v/>
      </c>
      <c r="O126" s="14" t="str">
        <f t="shared" si="72"/>
        <v/>
      </c>
      <c r="P126" s="14" t="str">
        <f t="shared" si="72"/>
        <v/>
      </c>
      <c r="Q126" s="14" t="str">
        <f t="shared" si="72"/>
        <v/>
      </c>
      <c r="R126" s="17"/>
      <c r="S126" s="17"/>
      <c r="T126" s="17"/>
      <c r="U126" s="14" t="str">
        <f t="shared" si="73"/>
        <v/>
      </c>
      <c r="V126" s="14" t="str">
        <f t="shared" si="73"/>
        <v/>
      </c>
      <c r="W126" s="17"/>
      <c r="X126" s="14" t="str">
        <f t="shared" si="74"/>
        <v/>
      </c>
      <c r="Y126" s="14">
        <f t="shared" si="74"/>
        <v>3</v>
      </c>
      <c r="Z126" s="14">
        <f t="shared" si="74"/>
        <v>5</v>
      </c>
      <c r="AA126" s="14">
        <f t="shared" si="74"/>
        <v>2024</v>
      </c>
      <c r="AB126" s="16" t="e">
        <f t="shared" si="74"/>
        <v>#REF!</v>
      </c>
      <c r="AC126" s="14" t="str">
        <f t="shared" si="74"/>
        <v/>
      </c>
      <c r="AD126" s="14" t="str">
        <f t="shared" si="74"/>
        <v/>
      </c>
      <c r="AE126" s="14" t="str">
        <f t="shared" si="74"/>
        <v/>
      </c>
      <c r="AF126" s="16" t="e">
        <f t="shared" si="74"/>
        <v>#REF!</v>
      </c>
      <c r="AG126" t="s">
        <v>9</v>
      </c>
      <c r="AH126" t="str">
        <f>IF('Logboek staande netten'!O45="","",'Logboek staande netten'!O45)</f>
        <v/>
      </c>
      <c r="AI126" s="14" t="str">
        <f>IF(AG126="","",VLOOKUP(AG126,[1]codes!$F$2:$G$7,2,FALSE))</f>
        <v>fle</v>
      </c>
      <c r="AK126" s="14">
        <f>IF(AK125="","",AK125)</f>
        <v>0</v>
      </c>
    </row>
    <row r="127" spans="1:37" x14ac:dyDescent="0.3">
      <c r="A127" s="13" t="str">
        <f>IF('Logboek staande netten'!$F$7="","",'Logboek staande netten'!$F$7)</f>
        <v/>
      </c>
      <c r="B127" s="14"/>
      <c r="C127" s="13" t="str">
        <f>IF('Logboek staande netten'!$F$8="","",'Logboek staande netten'!$F$8)</f>
        <v/>
      </c>
      <c r="D127" s="14"/>
      <c r="E127" s="13" t="str">
        <f>IF('Logboek staande netten'!$F$9="","",'Logboek staande netten'!$F$9)</f>
        <v/>
      </c>
      <c r="F127" s="14"/>
      <c r="G127" s="13" t="str">
        <f>IF('Logboek staande netten'!$F$10="","",'Logboek staande netten'!$F$10)</f>
        <v/>
      </c>
      <c r="H127" s="14"/>
      <c r="I127" s="13" t="str">
        <f>IF('Logboek staande netten'!$F$11="","",'Logboek staande netten'!$F$11)</f>
        <v/>
      </c>
      <c r="J127" s="14"/>
      <c r="K127" s="13" t="str">
        <f>IF('Logboek staande netten'!$F$12="","",'Logboek staande netten'!$F$12)</f>
        <v/>
      </c>
      <c r="L127" s="14"/>
      <c r="M127" s="15" t="s">
        <v>59</v>
      </c>
      <c r="N127" s="13" t="str">
        <f>IF('Logboek staande netten'!B47="","",DAY('Logboek staande netten'!B47))</f>
        <v/>
      </c>
      <c r="O127" s="13" t="str">
        <f>IF('Logboek staande netten'!B47="","",MONTH('Logboek staande netten'!B47))</f>
        <v/>
      </c>
      <c r="P127" s="13" t="str">
        <f>IF('Logboek staande netten'!B47="","",YEAR('Logboek staande netten'!B47))</f>
        <v/>
      </c>
      <c r="Q127" s="13" t="str">
        <f>IF('Logboek staande netten'!D47="","",'Logboek staande netten'!D47)</f>
        <v/>
      </c>
      <c r="R127" s="17"/>
      <c r="S127" s="17"/>
      <c r="T127" s="17"/>
      <c r="U127" s="14" t="str">
        <f>IF('Logboek staande netten'!E47="","",'Logboek staande netten'!E47)</f>
        <v/>
      </c>
      <c r="V127" s="14" t="str">
        <f>IF('Logboek staande netten'!F47="","",'Logboek staande netten'!F47)</f>
        <v/>
      </c>
      <c r="W127" s="17"/>
      <c r="X127" s="14" t="str">
        <f>IF('Logboek staande netten'!G47="","",'Logboek staande netten'!G47)</f>
        <v/>
      </c>
      <c r="Y127" s="13">
        <f>IF('Logboek staande netten'!H47="","",DAY('Logboek staande netten'!H47))</f>
        <v>6</v>
      </c>
      <c r="Z127" s="13">
        <f>IF('Logboek staande netten'!H47="","",MONTH('Logboek staande netten'!H47))</f>
        <v>5</v>
      </c>
      <c r="AA127" s="13">
        <f>IF('Logboek staande netten'!H47="","",YEAR('Logboek staande netten'!H47))</f>
        <v>2024</v>
      </c>
      <c r="AB127" s="16" t="e">
        <f>IF('Logboek staande netten'!#REF!="","",('Logboek staande netten'!#REF!))</f>
        <v>#REF!</v>
      </c>
      <c r="AC127" s="13" t="str">
        <f>IF('Logboek staande netten'!I47="","",DAY('Logboek staande netten'!I47))</f>
        <v/>
      </c>
      <c r="AD127" s="13" t="str">
        <f>IF('Logboek staande netten'!I47="","",MONTH('Logboek staande netten'!I47))</f>
        <v/>
      </c>
      <c r="AE127" s="13" t="str">
        <f>IF('Logboek staande netten'!I47="","",YEAR('Logboek staande netten'!I47))</f>
        <v/>
      </c>
      <c r="AF127" s="16" t="e">
        <f>IF('Logboek staande netten'!#REF!="","",('Logboek staande netten'!#REF!))</f>
        <v>#REF!</v>
      </c>
      <c r="AG127" t="s">
        <v>60</v>
      </c>
      <c r="AH127" t="str">
        <f>IF('Logboek staande netten'!K47="","",'Logboek staande netten'!K47)</f>
        <v/>
      </c>
      <c r="AI127" s="14" t="str">
        <f>IF(AG127="","",VLOOKUP(AG127,[1]codes!$F$2:$G$7,2,FALSE))</f>
        <v>fpp</v>
      </c>
      <c r="AK127" s="13">
        <f>'Logboek staande netten'!J47</f>
        <v>0</v>
      </c>
    </row>
    <row r="128" spans="1:37" x14ac:dyDescent="0.3">
      <c r="A128" s="13" t="str">
        <f>IF('Logboek staande netten'!$F$7="","",'Logboek staande netten'!$F$7)</f>
        <v/>
      </c>
      <c r="B128" s="14"/>
      <c r="C128" s="13" t="str">
        <f>IF('Logboek staande netten'!$F$8="","",'Logboek staande netten'!$F$8)</f>
        <v/>
      </c>
      <c r="D128" s="14"/>
      <c r="E128" s="13" t="str">
        <f>IF('Logboek staande netten'!$F$9="","",'Logboek staande netten'!$F$9)</f>
        <v/>
      </c>
      <c r="F128" s="14"/>
      <c r="G128" s="13" t="str">
        <f>IF('Logboek staande netten'!$F$10="","",'Logboek staande netten'!$F$10)</f>
        <v/>
      </c>
      <c r="H128" s="14"/>
      <c r="I128" s="13" t="str">
        <f>IF('Logboek staande netten'!$F$11="","",'Logboek staande netten'!$F$11)</f>
        <v/>
      </c>
      <c r="J128" s="14"/>
      <c r="K128" s="13" t="str">
        <f>IF('Logboek staande netten'!$F$12="","",'Logboek staande netten'!$F$12)</f>
        <v/>
      </c>
      <c r="L128" s="14"/>
      <c r="M128" s="15" t="s">
        <v>59</v>
      </c>
      <c r="N128" s="14" t="str">
        <f t="shared" ref="N128:Q131" si="75">IF(N127="","",N127)</f>
        <v/>
      </c>
      <c r="O128" s="14" t="str">
        <f t="shared" si="75"/>
        <v/>
      </c>
      <c r="P128" s="14" t="str">
        <f t="shared" si="75"/>
        <v/>
      </c>
      <c r="Q128" s="14" t="str">
        <f t="shared" si="75"/>
        <v/>
      </c>
      <c r="R128" s="17"/>
      <c r="S128" s="17"/>
      <c r="T128" s="17"/>
      <c r="U128" s="14" t="str">
        <f t="shared" ref="U128:V131" si="76">IF(U127="","",U127)</f>
        <v/>
      </c>
      <c r="V128" s="14" t="str">
        <f t="shared" si="76"/>
        <v/>
      </c>
      <c r="W128" s="17"/>
      <c r="X128" s="14" t="str">
        <f t="shared" ref="X128:AF131" si="77">IF(X127="","",X127)</f>
        <v/>
      </c>
      <c r="Y128" s="14">
        <f t="shared" si="77"/>
        <v>6</v>
      </c>
      <c r="Z128" s="14">
        <f t="shared" si="77"/>
        <v>5</v>
      </c>
      <c r="AA128" s="14">
        <f t="shared" si="77"/>
        <v>2024</v>
      </c>
      <c r="AB128" s="16" t="e">
        <f t="shared" si="77"/>
        <v>#REF!</v>
      </c>
      <c r="AC128" s="14" t="str">
        <f t="shared" si="77"/>
        <v/>
      </c>
      <c r="AD128" s="14" t="str">
        <f t="shared" si="77"/>
        <v/>
      </c>
      <c r="AE128" s="14" t="str">
        <f t="shared" si="77"/>
        <v/>
      </c>
      <c r="AF128" s="16" t="e">
        <f t="shared" si="77"/>
        <v>#REF!</v>
      </c>
      <c r="AG128" t="s">
        <v>61</v>
      </c>
      <c r="AH128" t="str">
        <f>IF('Logboek staande netten'!L47="","",'Logboek staande netten'!L47)</f>
        <v/>
      </c>
      <c r="AI128" s="14" t="str">
        <f>IF(AG128="","",VLOOKUP(AG128,[1]codes!$F$2:$G$7,2,FALSE))</f>
        <v>fde</v>
      </c>
      <c r="AK128" s="14">
        <f>IF(AK127="","",AK127)</f>
        <v>0</v>
      </c>
    </row>
    <row r="129" spans="1:37" x14ac:dyDescent="0.3">
      <c r="A129" s="13" t="str">
        <f>IF('Logboek staande netten'!$F$7="","",'Logboek staande netten'!$F$7)</f>
        <v/>
      </c>
      <c r="B129" s="14"/>
      <c r="C129" s="13" t="str">
        <f>IF('Logboek staande netten'!$F$8="","",'Logboek staande netten'!$F$8)</f>
        <v/>
      </c>
      <c r="D129" s="14"/>
      <c r="E129" s="13" t="str">
        <f>IF('Logboek staande netten'!$F$9="","",'Logboek staande netten'!$F$9)</f>
        <v/>
      </c>
      <c r="F129" s="14"/>
      <c r="G129" s="13" t="str">
        <f>IF('Logboek staande netten'!$F$10="","",'Logboek staande netten'!$F$10)</f>
        <v/>
      </c>
      <c r="H129" s="14"/>
      <c r="I129" s="13" t="str">
        <f>IF('Logboek staande netten'!$F$11="","",'Logboek staande netten'!$F$11)</f>
        <v/>
      </c>
      <c r="J129" s="14"/>
      <c r="K129" s="13" t="str">
        <f>IF('Logboek staande netten'!$F$12="","",'Logboek staande netten'!$F$12)</f>
        <v/>
      </c>
      <c r="L129" s="14"/>
      <c r="M129" s="15" t="s">
        <v>59</v>
      </c>
      <c r="N129" s="14" t="str">
        <f t="shared" si="75"/>
        <v/>
      </c>
      <c r="O129" s="14" t="str">
        <f t="shared" si="75"/>
        <v/>
      </c>
      <c r="P129" s="14" t="str">
        <f t="shared" si="75"/>
        <v/>
      </c>
      <c r="Q129" s="14" t="str">
        <f t="shared" si="75"/>
        <v/>
      </c>
      <c r="R129" s="17"/>
      <c r="S129" s="17"/>
      <c r="T129" s="17"/>
      <c r="U129" s="14" t="str">
        <f t="shared" si="76"/>
        <v/>
      </c>
      <c r="V129" s="14" t="str">
        <f t="shared" si="76"/>
        <v/>
      </c>
      <c r="W129" s="17"/>
      <c r="X129" s="14" t="str">
        <f t="shared" si="77"/>
        <v/>
      </c>
      <c r="Y129" s="14">
        <f t="shared" si="77"/>
        <v>6</v>
      </c>
      <c r="Z129" s="14">
        <f t="shared" si="77"/>
        <v>5</v>
      </c>
      <c r="AA129" s="14">
        <f t="shared" si="77"/>
        <v>2024</v>
      </c>
      <c r="AB129" s="16" t="e">
        <f t="shared" si="77"/>
        <v>#REF!</v>
      </c>
      <c r="AC129" s="14" t="str">
        <f t="shared" si="77"/>
        <v/>
      </c>
      <c r="AD129" s="14" t="str">
        <f t="shared" si="77"/>
        <v/>
      </c>
      <c r="AE129" s="14" t="str">
        <f t="shared" si="77"/>
        <v/>
      </c>
      <c r="AF129" s="16" t="e">
        <f t="shared" si="77"/>
        <v>#REF!</v>
      </c>
      <c r="AG129" t="s">
        <v>62</v>
      </c>
      <c r="AH129" t="str">
        <f>IF('Logboek staande netten'!M47="","",'Logboek staande netten'!M47)</f>
        <v/>
      </c>
      <c r="AI129" s="14" t="str">
        <f>IF(AG129="","",VLOOKUP(AG129,[1]codes!$F$2:$G$7,2,FALSE))</f>
        <v>fro</v>
      </c>
      <c r="AK129" s="14">
        <f>IF(AK128="","",AK128)</f>
        <v>0</v>
      </c>
    </row>
    <row r="130" spans="1:37" x14ac:dyDescent="0.3">
      <c r="A130" s="13" t="str">
        <f>IF('Logboek staande netten'!$F$7="","",'Logboek staande netten'!$F$7)</f>
        <v/>
      </c>
      <c r="B130" s="14"/>
      <c r="C130" s="13" t="str">
        <f>IF('Logboek staande netten'!$F$8="","",'Logboek staande netten'!$F$8)</f>
        <v/>
      </c>
      <c r="D130" s="14"/>
      <c r="E130" s="13" t="str">
        <f>IF('Logboek staande netten'!$F$9="","",'Logboek staande netten'!$F$9)</f>
        <v/>
      </c>
      <c r="F130" s="14"/>
      <c r="G130" s="13" t="str">
        <f>IF('Logboek staande netten'!$F$10="","",'Logboek staande netten'!$F$10)</f>
        <v/>
      </c>
      <c r="H130" s="14"/>
      <c r="I130" s="13" t="str">
        <f>IF('Logboek staande netten'!$F$11="","",'Logboek staande netten'!$F$11)</f>
        <v/>
      </c>
      <c r="J130" s="14"/>
      <c r="K130" s="13" t="str">
        <f>IF('Logboek staande netten'!$F$12="","",'Logboek staande netten'!$F$12)</f>
        <v/>
      </c>
      <c r="L130" s="14"/>
      <c r="M130" s="15" t="s">
        <v>59</v>
      </c>
      <c r="N130" s="14" t="str">
        <f t="shared" si="75"/>
        <v/>
      </c>
      <c r="O130" s="14" t="str">
        <f t="shared" si="75"/>
        <v/>
      </c>
      <c r="P130" s="14" t="str">
        <f t="shared" si="75"/>
        <v/>
      </c>
      <c r="Q130" s="14" t="str">
        <f t="shared" si="75"/>
        <v/>
      </c>
      <c r="R130" s="17"/>
      <c r="S130" s="17"/>
      <c r="T130" s="17"/>
      <c r="U130" s="14" t="str">
        <f t="shared" si="76"/>
        <v/>
      </c>
      <c r="V130" s="14" t="str">
        <f t="shared" si="76"/>
        <v/>
      </c>
      <c r="W130" s="17"/>
      <c r="X130" s="14" t="str">
        <f t="shared" si="77"/>
        <v/>
      </c>
      <c r="Y130" s="14">
        <f t="shared" si="77"/>
        <v>6</v>
      </c>
      <c r="Z130" s="14">
        <f t="shared" si="77"/>
        <v>5</v>
      </c>
      <c r="AA130" s="14">
        <f t="shared" si="77"/>
        <v>2024</v>
      </c>
      <c r="AB130" s="16" t="e">
        <f t="shared" si="77"/>
        <v>#REF!</v>
      </c>
      <c r="AC130" s="14" t="str">
        <f t="shared" si="77"/>
        <v/>
      </c>
      <c r="AD130" s="14" t="str">
        <f t="shared" si="77"/>
        <v/>
      </c>
      <c r="AE130" s="14" t="str">
        <f t="shared" si="77"/>
        <v/>
      </c>
      <c r="AF130" s="16" t="e">
        <f t="shared" si="77"/>
        <v>#REF!</v>
      </c>
      <c r="AG130" t="s">
        <v>8</v>
      </c>
      <c r="AH130" t="str">
        <f>IF('Logboek staande netten'!N47="","",'Logboek staande netten'!N47)</f>
        <v/>
      </c>
      <c r="AI130" s="14" t="str">
        <f>IF(AG130="","",VLOOKUP(AG130,[1]codes!$F$2:$G$7,2,FALSE))</f>
        <v>fbm</v>
      </c>
      <c r="AK130" s="14">
        <f>IF(AK129="","",AK129)</f>
        <v>0</v>
      </c>
    </row>
    <row r="131" spans="1:37" x14ac:dyDescent="0.3">
      <c r="A131" s="13" t="str">
        <f>IF('Logboek staande netten'!$F$7="","",'Logboek staande netten'!$F$7)</f>
        <v/>
      </c>
      <c r="B131" s="14"/>
      <c r="C131" s="13" t="str">
        <f>IF('Logboek staande netten'!$F$8="","",'Logboek staande netten'!$F$8)</f>
        <v/>
      </c>
      <c r="D131" s="14"/>
      <c r="E131" s="13" t="str">
        <f>IF('Logboek staande netten'!$F$9="","",'Logboek staande netten'!$F$9)</f>
        <v/>
      </c>
      <c r="F131" s="14"/>
      <c r="G131" s="13" t="str">
        <f>IF('Logboek staande netten'!$F$10="","",'Logboek staande netten'!$F$10)</f>
        <v/>
      </c>
      <c r="H131" s="14"/>
      <c r="I131" s="13" t="str">
        <f>IF('Logboek staande netten'!$F$11="","",'Logboek staande netten'!$F$11)</f>
        <v/>
      </c>
      <c r="J131" s="14"/>
      <c r="K131" s="13" t="str">
        <f>IF('Logboek staande netten'!$F$12="","",'Logboek staande netten'!$F$12)</f>
        <v/>
      </c>
      <c r="L131" s="14"/>
      <c r="M131" s="15" t="s">
        <v>59</v>
      </c>
      <c r="N131" s="14" t="str">
        <f t="shared" si="75"/>
        <v/>
      </c>
      <c r="O131" s="14" t="str">
        <f t="shared" si="75"/>
        <v/>
      </c>
      <c r="P131" s="14" t="str">
        <f t="shared" si="75"/>
        <v/>
      </c>
      <c r="Q131" s="14" t="str">
        <f t="shared" si="75"/>
        <v/>
      </c>
      <c r="R131" s="17"/>
      <c r="S131" s="17"/>
      <c r="T131" s="17"/>
      <c r="U131" s="14" t="str">
        <f t="shared" si="76"/>
        <v/>
      </c>
      <c r="V131" s="14" t="str">
        <f t="shared" si="76"/>
        <v/>
      </c>
      <c r="W131" s="17"/>
      <c r="X131" s="14" t="str">
        <f t="shared" si="77"/>
        <v/>
      </c>
      <c r="Y131" s="14">
        <f t="shared" si="77"/>
        <v>6</v>
      </c>
      <c r="Z131" s="14">
        <f t="shared" si="77"/>
        <v>5</v>
      </c>
      <c r="AA131" s="14">
        <f t="shared" si="77"/>
        <v>2024</v>
      </c>
      <c r="AB131" s="16" t="e">
        <f t="shared" si="77"/>
        <v>#REF!</v>
      </c>
      <c r="AC131" s="14" t="str">
        <f t="shared" si="77"/>
        <v/>
      </c>
      <c r="AD131" s="14" t="str">
        <f t="shared" si="77"/>
        <v/>
      </c>
      <c r="AE131" s="14" t="str">
        <f t="shared" si="77"/>
        <v/>
      </c>
      <c r="AF131" s="16" t="e">
        <f t="shared" si="77"/>
        <v>#REF!</v>
      </c>
      <c r="AG131" t="s">
        <v>9</v>
      </c>
      <c r="AH131" t="str">
        <f>IF('Logboek staande netten'!O47="","",'Logboek staande netten'!O47)</f>
        <v/>
      </c>
      <c r="AI131" s="14" t="str">
        <f>IF(AG131="","",VLOOKUP(AG131,[1]codes!$F$2:$G$7,2,FALSE))</f>
        <v>fle</v>
      </c>
      <c r="AK131" s="14">
        <f>IF(AK130="","",AK130)</f>
        <v>0</v>
      </c>
    </row>
    <row r="132" spans="1:37" x14ac:dyDescent="0.3">
      <c r="A132" s="13" t="str">
        <f>IF('Logboek staande netten'!$F$7="","",'Logboek staande netten'!$F$7)</f>
        <v/>
      </c>
      <c r="B132" s="14"/>
      <c r="C132" s="13" t="str">
        <f>IF('Logboek staande netten'!$F$8="","",'Logboek staande netten'!$F$8)</f>
        <v/>
      </c>
      <c r="D132" s="14"/>
      <c r="E132" s="13" t="str">
        <f>IF('Logboek staande netten'!$F$9="","",'Logboek staande netten'!$F$9)</f>
        <v/>
      </c>
      <c r="F132" s="14"/>
      <c r="G132" s="13" t="str">
        <f>IF('Logboek staande netten'!$F$10="","",'Logboek staande netten'!$F$10)</f>
        <v/>
      </c>
      <c r="H132" s="14"/>
      <c r="I132" s="13" t="str">
        <f>IF('Logboek staande netten'!$F$11="","",'Logboek staande netten'!$F$11)</f>
        <v/>
      </c>
      <c r="J132" s="14"/>
      <c r="K132" s="13" t="str">
        <f>IF('Logboek staande netten'!$F$12="","",'Logboek staande netten'!$F$12)</f>
        <v/>
      </c>
      <c r="L132" s="14"/>
      <c r="M132" s="15" t="s">
        <v>59</v>
      </c>
      <c r="N132" s="13" t="str">
        <f>IF('Logboek staande netten'!B48="","",DAY('Logboek staande netten'!B48))</f>
        <v/>
      </c>
      <c r="O132" s="13" t="str">
        <f>IF('Logboek staande netten'!B48="","",MONTH('Logboek staande netten'!B48))</f>
        <v/>
      </c>
      <c r="P132" s="13" t="str">
        <f>IF('Logboek staande netten'!B48="","",YEAR('Logboek staande netten'!B48))</f>
        <v/>
      </c>
      <c r="Q132" s="13" t="str">
        <f>IF('Logboek staande netten'!D48="","",'Logboek staande netten'!D48)</f>
        <v/>
      </c>
      <c r="R132" s="17"/>
      <c r="S132" s="17"/>
      <c r="T132" s="17"/>
      <c r="U132" s="14" t="str">
        <f>IF('Logboek staande netten'!E48="","",'Logboek staande netten'!E48)</f>
        <v/>
      </c>
      <c r="V132" s="14" t="str">
        <f>IF('Logboek staande netten'!F48="","",'Logboek staande netten'!F48)</f>
        <v/>
      </c>
      <c r="W132" s="17"/>
      <c r="X132" s="14" t="str">
        <f>IF('Logboek staande netten'!G48="","",'Logboek staande netten'!G48)</f>
        <v/>
      </c>
      <c r="Y132" s="13">
        <f>IF('Logboek staande netten'!H48="","",DAY('Logboek staande netten'!H48))</f>
        <v>7</v>
      </c>
      <c r="Z132" s="13">
        <f>IF('Logboek staande netten'!H48="","",MONTH('Logboek staande netten'!H48))</f>
        <v>5</v>
      </c>
      <c r="AA132" s="13">
        <f>IF('Logboek staande netten'!H48="","",YEAR('Logboek staande netten'!H48))</f>
        <v>2024</v>
      </c>
      <c r="AB132" s="16" t="e">
        <f>IF('Logboek staande netten'!#REF!="","",('Logboek staande netten'!#REF!))</f>
        <v>#REF!</v>
      </c>
      <c r="AC132" s="13" t="str">
        <f>IF('Logboek staande netten'!I48="","",DAY('Logboek staande netten'!I48))</f>
        <v/>
      </c>
      <c r="AD132" s="13" t="str">
        <f>IF('Logboek staande netten'!I48="","",MONTH('Logboek staande netten'!I48))</f>
        <v/>
      </c>
      <c r="AE132" s="13" t="str">
        <f>IF('Logboek staande netten'!I48="","",YEAR('Logboek staande netten'!I48))</f>
        <v/>
      </c>
      <c r="AF132" s="16" t="e">
        <f>IF('Logboek staande netten'!#REF!="","",('Logboek staande netten'!#REF!))</f>
        <v>#REF!</v>
      </c>
      <c r="AG132" t="s">
        <v>60</v>
      </c>
      <c r="AH132" t="str">
        <f>IF('Logboek staande netten'!K48="","",'Logboek staande netten'!K48)</f>
        <v/>
      </c>
      <c r="AI132" s="14" t="str">
        <f>IF(AG132="","",VLOOKUP(AG132,[1]codes!$F$2:$G$7,2,FALSE))</f>
        <v>fpp</v>
      </c>
      <c r="AK132" s="13">
        <f>'Logboek staande netten'!J48</f>
        <v>0</v>
      </c>
    </row>
    <row r="133" spans="1:37" x14ac:dyDescent="0.3">
      <c r="A133" s="13" t="str">
        <f>IF('Logboek staande netten'!$F$7="","",'Logboek staande netten'!$F$7)</f>
        <v/>
      </c>
      <c r="B133" s="14"/>
      <c r="C133" s="13" t="str">
        <f>IF('Logboek staande netten'!$F$8="","",'Logboek staande netten'!$F$8)</f>
        <v/>
      </c>
      <c r="D133" s="14"/>
      <c r="E133" s="13" t="str">
        <f>IF('Logboek staande netten'!$F$9="","",'Logboek staande netten'!$F$9)</f>
        <v/>
      </c>
      <c r="F133" s="14"/>
      <c r="G133" s="13" t="str">
        <f>IF('Logboek staande netten'!$F$10="","",'Logboek staande netten'!$F$10)</f>
        <v/>
      </c>
      <c r="H133" s="14"/>
      <c r="I133" s="13" t="str">
        <f>IF('Logboek staande netten'!$F$11="","",'Logboek staande netten'!$F$11)</f>
        <v/>
      </c>
      <c r="J133" s="14"/>
      <c r="K133" s="13" t="str">
        <f>IF('Logboek staande netten'!$F$12="","",'Logboek staande netten'!$F$12)</f>
        <v/>
      </c>
      <c r="L133" s="14"/>
      <c r="M133" s="15" t="s">
        <v>59</v>
      </c>
      <c r="N133" s="14" t="str">
        <f t="shared" ref="N133:Q136" si="78">IF(N132="","",N132)</f>
        <v/>
      </c>
      <c r="O133" s="14" t="str">
        <f t="shared" si="78"/>
        <v/>
      </c>
      <c r="P133" s="14" t="str">
        <f t="shared" si="78"/>
        <v/>
      </c>
      <c r="Q133" s="14" t="str">
        <f t="shared" si="78"/>
        <v/>
      </c>
      <c r="R133" s="17"/>
      <c r="S133" s="17"/>
      <c r="T133" s="17"/>
      <c r="U133" s="14" t="str">
        <f t="shared" ref="U133:V136" si="79">IF(U132="","",U132)</f>
        <v/>
      </c>
      <c r="V133" s="14" t="str">
        <f t="shared" si="79"/>
        <v/>
      </c>
      <c r="W133" s="17"/>
      <c r="X133" s="14" t="str">
        <f t="shared" ref="X133:AF136" si="80">IF(X132="","",X132)</f>
        <v/>
      </c>
      <c r="Y133" s="14">
        <f t="shared" si="80"/>
        <v>7</v>
      </c>
      <c r="Z133" s="14">
        <f t="shared" si="80"/>
        <v>5</v>
      </c>
      <c r="AA133" s="14">
        <f t="shared" si="80"/>
        <v>2024</v>
      </c>
      <c r="AB133" s="16" t="e">
        <f t="shared" si="80"/>
        <v>#REF!</v>
      </c>
      <c r="AC133" s="14" t="str">
        <f t="shared" si="80"/>
        <v/>
      </c>
      <c r="AD133" s="14" t="str">
        <f t="shared" si="80"/>
        <v/>
      </c>
      <c r="AE133" s="14" t="str">
        <f t="shared" si="80"/>
        <v/>
      </c>
      <c r="AF133" s="16" t="e">
        <f t="shared" si="80"/>
        <v>#REF!</v>
      </c>
      <c r="AG133" t="s">
        <v>61</v>
      </c>
      <c r="AH133" t="str">
        <f>IF('Logboek staande netten'!L48="","",'Logboek staande netten'!L48)</f>
        <v/>
      </c>
      <c r="AI133" s="14" t="str">
        <f>IF(AG133="","",VLOOKUP(AG133,[1]codes!$F$2:$G$7,2,FALSE))</f>
        <v>fde</v>
      </c>
      <c r="AK133" s="14">
        <f>IF(AK132="","",AK132)</f>
        <v>0</v>
      </c>
    </row>
    <row r="134" spans="1:37" x14ac:dyDescent="0.3">
      <c r="A134" s="13" t="str">
        <f>IF('Logboek staande netten'!$F$7="","",'Logboek staande netten'!$F$7)</f>
        <v/>
      </c>
      <c r="B134" s="14"/>
      <c r="C134" s="13" t="str">
        <f>IF('Logboek staande netten'!$F$8="","",'Logboek staande netten'!$F$8)</f>
        <v/>
      </c>
      <c r="D134" s="14"/>
      <c r="E134" s="13" t="str">
        <f>IF('Logboek staande netten'!$F$9="","",'Logboek staande netten'!$F$9)</f>
        <v/>
      </c>
      <c r="F134" s="14"/>
      <c r="G134" s="13" t="str">
        <f>IF('Logboek staande netten'!$F$10="","",'Logboek staande netten'!$F$10)</f>
        <v/>
      </c>
      <c r="H134" s="14"/>
      <c r="I134" s="13" t="str">
        <f>IF('Logboek staande netten'!$F$11="","",'Logboek staande netten'!$F$11)</f>
        <v/>
      </c>
      <c r="J134" s="14"/>
      <c r="K134" s="13" t="str">
        <f>IF('Logboek staande netten'!$F$12="","",'Logboek staande netten'!$F$12)</f>
        <v/>
      </c>
      <c r="L134" s="14"/>
      <c r="M134" s="15" t="s">
        <v>59</v>
      </c>
      <c r="N134" s="14" t="str">
        <f t="shared" si="78"/>
        <v/>
      </c>
      <c r="O134" s="14" t="str">
        <f t="shared" si="78"/>
        <v/>
      </c>
      <c r="P134" s="14" t="str">
        <f t="shared" si="78"/>
        <v/>
      </c>
      <c r="Q134" s="14" t="str">
        <f t="shared" si="78"/>
        <v/>
      </c>
      <c r="R134" s="17"/>
      <c r="S134" s="17"/>
      <c r="T134" s="17"/>
      <c r="U134" s="14" t="str">
        <f t="shared" si="79"/>
        <v/>
      </c>
      <c r="V134" s="14" t="str">
        <f t="shared" si="79"/>
        <v/>
      </c>
      <c r="W134" s="17"/>
      <c r="X134" s="14" t="str">
        <f t="shared" si="80"/>
        <v/>
      </c>
      <c r="Y134" s="14">
        <f t="shared" si="80"/>
        <v>7</v>
      </c>
      <c r="Z134" s="14">
        <f t="shared" si="80"/>
        <v>5</v>
      </c>
      <c r="AA134" s="14">
        <f t="shared" si="80"/>
        <v>2024</v>
      </c>
      <c r="AB134" s="16" t="e">
        <f t="shared" si="80"/>
        <v>#REF!</v>
      </c>
      <c r="AC134" s="14" t="str">
        <f t="shared" si="80"/>
        <v/>
      </c>
      <c r="AD134" s="14" t="str">
        <f t="shared" si="80"/>
        <v/>
      </c>
      <c r="AE134" s="14" t="str">
        <f t="shared" si="80"/>
        <v/>
      </c>
      <c r="AF134" s="16" t="e">
        <f t="shared" si="80"/>
        <v>#REF!</v>
      </c>
      <c r="AG134" t="s">
        <v>62</v>
      </c>
      <c r="AH134" t="str">
        <f>IF('Logboek staande netten'!M48="","",'Logboek staande netten'!M48)</f>
        <v/>
      </c>
      <c r="AI134" s="14" t="str">
        <f>IF(AG134="","",VLOOKUP(AG134,[1]codes!$F$2:$G$7,2,FALSE))</f>
        <v>fro</v>
      </c>
      <c r="AK134" s="14">
        <f>IF(AK133="","",AK133)</f>
        <v>0</v>
      </c>
    </row>
    <row r="135" spans="1:37" x14ac:dyDescent="0.3">
      <c r="A135" s="13" t="str">
        <f>IF('Logboek staande netten'!$F$7="","",'Logboek staande netten'!$F$7)</f>
        <v/>
      </c>
      <c r="B135" s="14"/>
      <c r="C135" s="13" t="str">
        <f>IF('Logboek staande netten'!$F$8="","",'Logboek staande netten'!$F$8)</f>
        <v/>
      </c>
      <c r="D135" s="14"/>
      <c r="E135" s="13" t="str">
        <f>IF('Logboek staande netten'!$F$9="","",'Logboek staande netten'!$F$9)</f>
        <v/>
      </c>
      <c r="F135" s="14"/>
      <c r="G135" s="13" t="str">
        <f>IF('Logboek staande netten'!$F$10="","",'Logboek staande netten'!$F$10)</f>
        <v/>
      </c>
      <c r="H135" s="14"/>
      <c r="I135" s="13" t="str">
        <f>IF('Logboek staande netten'!$F$11="","",'Logboek staande netten'!$F$11)</f>
        <v/>
      </c>
      <c r="J135" s="14"/>
      <c r="K135" s="13" t="str">
        <f>IF('Logboek staande netten'!$F$12="","",'Logboek staande netten'!$F$12)</f>
        <v/>
      </c>
      <c r="L135" s="14"/>
      <c r="M135" s="15" t="s">
        <v>59</v>
      </c>
      <c r="N135" s="14" t="str">
        <f t="shared" si="78"/>
        <v/>
      </c>
      <c r="O135" s="14" t="str">
        <f t="shared" si="78"/>
        <v/>
      </c>
      <c r="P135" s="14" t="str">
        <f t="shared" si="78"/>
        <v/>
      </c>
      <c r="Q135" s="14" t="str">
        <f t="shared" si="78"/>
        <v/>
      </c>
      <c r="R135" s="17"/>
      <c r="S135" s="17"/>
      <c r="T135" s="17"/>
      <c r="U135" s="14" t="str">
        <f t="shared" si="79"/>
        <v/>
      </c>
      <c r="V135" s="14" t="str">
        <f t="shared" si="79"/>
        <v/>
      </c>
      <c r="W135" s="17"/>
      <c r="X135" s="14" t="str">
        <f t="shared" si="80"/>
        <v/>
      </c>
      <c r="Y135" s="14">
        <f t="shared" si="80"/>
        <v>7</v>
      </c>
      <c r="Z135" s="14">
        <f t="shared" si="80"/>
        <v>5</v>
      </c>
      <c r="AA135" s="14">
        <f t="shared" si="80"/>
        <v>2024</v>
      </c>
      <c r="AB135" s="16" t="e">
        <f t="shared" si="80"/>
        <v>#REF!</v>
      </c>
      <c r="AC135" s="14" t="str">
        <f t="shared" si="80"/>
        <v/>
      </c>
      <c r="AD135" s="14" t="str">
        <f t="shared" si="80"/>
        <v/>
      </c>
      <c r="AE135" s="14" t="str">
        <f t="shared" si="80"/>
        <v/>
      </c>
      <c r="AF135" s="16" t="e">
        <f t="shared" si="80"/>
        <v>#REF!</v>
      </c>
      <c r="AG135" t="s">
        <v>8</v>
      </c>
      <c r="AH135" t="str">
        <f>IF('Logboek staande netten'!N48="","",'Logboek staande netten'!N48)</f>
        <v/>
      </c>
      <c r="AI135" s="14" t="str">
        <f>IF(AG135="","",VLOOKUP(AG135,[1]codes!$F$2:$G$7,2,FALSE))</f>
        <v>fbm</v>
      </c>
      <c r="AK135" s="14">
        <f>IF(AK134="","",AK134)</f>
        <v>0</v>
      </c>
    </row>
    <row r="136" spans="1:37" x14ac:dyDescent="0.3">
      <c r="A136" s="13" t="str">
        <f>IF('Logboek staande netten'!$F$7="","",'Logboek staande netten'!$F$7)</f>
        <v/>
      </c>
      <c r="B136" s="14"/>
      <c r="C136" s="13" t="str">
        <f>IF('Logboek staande netten'!$F$8="","",'Logboek staande netten'!$F$8)</f>
        <v/>
      </c>
      <c r="D136" s="14"/>
      <c r="E136" s="13" t="str">
        <f>IF('Logboek staande netten'!$F$9="","",'Logboek staande netten'!$F$9)</f>
        <v/>
      </c>
      <c r="F136" s="14"/>
      <c r="G136" s="13" t="str">
        <f>IF('Logboek staande netten'!$F$10="","",'Logboek staande netten'!$F$10)</f>
        <v/>
      </c>
      <c r="H136" s="14"/>
      <c r="I136" s="13" t="str">
        <f>IF('Logboek staande netten'!$F$11="","",'Logboek staande netten'!$F$11)</f>
        <v/>
      </c>
      <c r="J136" s="14"/>
      <c r="K136" s="13" t="str">
        <f>IF('Logboek staande netten'!$F$12="","",'Logboek staande netten'!$F$12)</f>
        <v/>
      </c>
      <c r="L136" s="14"/>
      <c r="M136" s="15" t="s">
        <v>59</v>
      </c>
      <c r="N136" s="14" t="str">
        <f t="shared" si="78"/>
        <v/>
      </c>
      <c r="O136" s="14" t="str">
        <f t="shared" si="78"/>
        <v/>
      </c>
      <c r="P136" s="14" t="str">
        <f t="shared" si="78"/>
        <v/>
      </c>
      <c r="Q136" s="14" t="str">
        <f t="shared" si="78"/>
        <v/>
      </c>
      <c r="R136" s="17"/>
      <c r="S136" s="17"/>
      <c r="T136" s="17"/>
      <c r="U136" s="14" t="str">
        <f t="shared" si="79"/>
        <v/>
      </c>
      <c r="V136" s="14" t="str">
        <f t="shared" si="79"/>
        <v/>
      </c>
      <c r="W136" s="17"/>
      <c r="X136" s="14" t="str">
        <f t="shared" si="80"/>
        <v/>
      </c>
      <c r="Y136" s="14">
        <f t="shared" si="80"/>
        <v>7</v>
      </c>
      <c r="Z136" s="14">
        <f t="shared" si="80"/>
        <v>5</v>
      </c>
      <c r="AA136" s="14">
        <f t="shared" si="80"/>
        <v>2024</v>
      </c>
      <c r="AB136" s="16" t="e">
        <f t="shared" si="80"/>
        <v>#REF!</v>
      </c>
      <c r="AC136" s="14" t="str">
        <f t="shared" si="80"/>
        <v/>
      </c>
      <c r="AD136" s="14" t="str">
        <f t="shared" si="80"/>
        <v/>
      </c>
      <c r="AE136" s="14" t="str">
        <f t="shared" si="80"/>
        <v/>
      </c>
      <c r="AF136" s="16" t="e">
        <f t="shared" si="80"/>
        <v>#REF!</v>
      </c>
      <c r="AG136" t="s">
        <v>9</v>
      </c>
      <c r="AH136" t="str">
        <f>IF('Logboek staande netten'!O48="","",'Logboek staande netten'!O48)</f>
        <v/>
      </c>
      <c r="AI136" s="14" t="str">
        <f>IF(AG136="","",VLOOKUP(AG136,[1]codes!$F$2:$G$7,2,FALSE))</f>
        <v>fle</v>
      </c>
      <c r="AK136" s="14">
        <f>IF(AK135="","",AK135)</f>
        <v>0</v>
      </c>
    </row>
    <row r="137" spans="1:37" x14ac:dyDescent="0.3">
      <c r="A137" s="13" t="str">
        <f>IF('Logboek staande netten'!$F$7="","",'Logboek staande netten'!$F$7)</f>
        <v/>
      </c>
      <c r="B137" s="14"/>
      <c r="C137" s="13" t="str">
        <f>IF('Logboek staande netten'!$F$8="","",'Logboek staande netten'!$F$8)</f>
        <v/>
      </c>
      <c r="D137" s="14"/>
      <c r="E137" s="13" t="str">
        <f>IF('Logboek staande netten'!$F$9="","",'Logboek staande netten'!$F$9)</f>
        <v/>
      </c>
      <c r="F137" s="14"/>
      <c r="G137" s="13" t="str">
        <f>IF('Logboek staande netten'!$F$10="","",'Logboek staande netten'!$F$10)</f>
        <v/>
      </c>
      <c r="H137" s="14"/>
      <c r="I137" s="13" t="str">
        <f>IF('Logboek staande netten'!$F$11="","",'Logboek staande netten'!$F$11)</f>
        <v/>
      </c>
      <c r="J137" s="14"/>
      <c r="K137" s="13" t="str">
        <f>IF('Logboek staande netten'!$F$12="","",'Logboek staande netten'!$F$12)</f>
        <v/>
      </c>
      <c r="L137" s="14"/>
      <c r="M137" s="15" t="s">
        <v>59</v>
      </c>
      <c r="N137" s="13" t="str">
        <f>IF('Logboek staande netten'!B49="","",DAY('Logboek staande netten'!B49))</f>
        <v/>
      </c>
      <c r="O137" s="13" t="str">
        <f>IF('Logboek staande netten'!B49="","",MONTH('Logboek staande netten'!B49))</f>
        <v/>
      </c>
      <c r="P137" s="13" t="str">
        <f>IF('Logboek staande netten'!B49="","",YEAR('Logboek staande netten'!B49))</f>
        <v/>
      </c>
      <c r="Q137" s="13" t="str">
        <f>IF('Logboek staande netten'!D49="","",'Logboek staande netten'!D49)</f>
        <v/>
      </c>
      <c r="R137" s="17"/>
      <c r="S137" s="17"/>
      <c r="T137" s="17"/>
      <c r="U137" s="14" t="str">
        <f>IF('Logboek staande netten'!E49="","",'Logboek staande netten'!E49)</f>
        <v/>
      </c>
      <c r="V137" s="14" t="str">
        <f>IF('Logboek staande netten'!F49="","",'Logboek staande netten'!F49)</f>
        <v/>
      </c>
      <c r="W137" s="17"/>
      <c r="X137" s="14" t="str">
        <f>IF('Logboek staande netten'!G49="","",'Logboek staande netten'!G49)</f>
        <v/>
      </c>
      <c r="Y137" s="13">
        <f>IF('Logboek staande netten'!H49="","",DAY('Logboek staande netten'!H49))</f>
        <v>8</v>
      </c>
      <c r="Z137" s="13">
        <f>IF('Logboek staande netten'!H49="","",MONTH('Logboek staande netten'!H49))</f>
        <v>5</v>
      </c>
      <c r="AA137" s="13">
        <f>IF('Logboek staande netten'!H49="","",YEAR('Logboek staande netten'!H49))</f>
        <v>2024</v>
      </c>
      <c r="AB137" s="16" t="e">
        <f>IF('Logboek staande netten'!#REF!="","",('Logboek staande netten'!#REF!))</f>
        <v>#REF!</v>
      </c>
      <c r="AC137" s="13" t="str">
        <f>IF('Logboek staande netten'!I49="","",DAY('Logboek staande netten'!I49))</f>
        <v/>
      </c>
      <c r="AD137" s="13" t="str">
        <f>IF('Logboek staande netten'!I49="","",MONTH('Logboek staande netten'!I49))</f>
        <v/>
      </c>
      <c r="AE137" s="13" t="str">
        <f>IF('Logboek staande netten'!I49="","",YEAR('Logboek staande netten'!I49))</f>
        <v/>
      </c>
      <c r="AF137" s="16" t="e">
        <f>IF('Logboek staande netten'!#REF!="","",('Logboek staande netten'!#REF!))</f>
        <v>#REF!</v>
      </c>
      <c r="AG137" t="s">
        <v>60</v>
      </c>
      <c r="AH137" t="str">
        <f>IF('Logboek staande netten'!K49="","",'Logboek staande netten'!K49)</f>
        <v/>
      </c>
      <c r="AI137" s="14" t="str">
        <f>IF(AG137="","",VLOOKUP(AG137,[1]codes!$F$2:$G$7,2,FALSE))</f>
        <v>fpp</v>
      </c>
      <c r="AK137" s="13">
        <f>'Logboek staande netten'!J49</f>
        <v>0</v>
      </c>
    </row>
    <row r="138" spans="1:37" x14ac:dyDescent="0.3">
      <c r="A138" s="13" t="str">
        <f>IF('Logboek staande netten'!$F$7="","",'Logboek staande netten'!$F$7)</f>
        <v/>
      </c>
      <c r="B138" s="14"/>
      <c r="C138" s="13" t="str">
        <f>IF('Logboek staande netten'!$F$8="","",'Logboek staande netten'!$F$8)</f>
        <v/>
      </c>
      <c r="D138" s="14"/>
      <c r="E138" s="13" t="str">
        <f>IF('Logboek staande netten'!$F$9="","",'Logboek staande netten'!$F$9)</f>
        <v/>
      </c>
      <c r="F138" s="14"/>
      <c r="G138" s="13" t="str">
        <f>IF('Logboek staande netten'!$F$10="","",'Logboek staande netten'!$F$10)</f>
        <v/>
      </c>
      <c r="H138" s="14"/>
      <c r="I138" s="13" t="str">
        <f>IF('Logboek staande netten'!$F$11="","",'Logboek staande netten'!$F$11)</f>
        <v/>
      </c>
      <c r="J138" s="14"/>
      <c r="K138" s="13" t="str">
        <f>IF('Logboek staande netten'!$F$12="","",'Logboek staande netten'!$F$12)</f>
        <v/>
      </c>
      <c r="L138" s="14"/>
      <c r="M138" s="15" t="s">
        <v>59</v>
      </c>
      <c r="N138" s="14" t="str">
        <f t="shared" ref="N138:Q141" si="81">IF(N137="","",N137)</f>
        <v/>
      </c>
      <c r="O138" s="14" t="str">
        <f t="shared" si="81"/>
        <v/>
      </c>
      <c r="P138" s="14" t="str">
        <f t="shared" si="81"/>
        <v/>
      </c>
      <c r="Q138" s="14" t="str">
        <f t="shared" si="81"/>
        <v/>
      </c>
      <c r="R138" s="17"/>
      <c r="S138" s="17"/>
      <c r="T138" s="17"/>
      <c r="U138" s="14" t="str">
        <f t="shared" ref="U138:V141" si="82">IF(U137="","",U137)</f>
        <v/>
      </c>
      <c r="V138" s="14" t="str">
        <f t="shared" si="82"/>
        <v/>
      </c>
      <c r="W138" s="17"/>
      <c r="X138" s="14" t="str">
        <f t="shared" ref="X138:AF141" si="83">IF(X137="","",X137)</f>
        <v/>
      </c>
      <c r="Y138" s="14">
        <f t="shared" si="83"/>
        <v>8</v>
      </c>
      <c r="Z138" s="14">
        <f t="shared" si="83"/>
        <v>5</v>
      </c>
      <c r="AA138" s="14">
        <f t="shared" si="83"/>
        <v>2024</v>
      </c>
      <c r="AB138" s="16" t="e">
        <f t="shared" si="83"/>
        <v>#REF!</v>
      </c>
      <c r="AC138" s="14" t="str">
        <f t="shared" si="83"/>
        <v/>
      </c>
      <c r="AD138" s="14" t="str">
        <f t="shared" si="83"/>
        <v/>
      </c>
      <c r="AE138" s="14" t="str">
        <f t="shared" si="83"/>
        <v/>
      </c>
      <c r="AF138" s="16" t="e">
        <f t="shared" si="83"/>
        <v>#REF!</v>
      </c>
      <c r="AG138" t="s">
        <v>61</v>
      </c>
      <c r="AH138" t="str">
        <f>IF('Logboek staande netten'!L49="","",'Logboek staande netten'!L49)</f>
        <v/>
      </c>
      <c r="AI138" s="14" t="str">
        <f>IF(AG138="","",VLOOKUP(AG138,[1]codes!$F$2:$G$7,2,FALSE))</f>
        <v>fde</v>
      </c>
      <c r="AK138" s="14">
        <f>IF(AK137="","",AK137)</f>
        <v>0</v>
      </c>
    </row>
    <row r="139" spans="1:37" x14ac:dyDescent="0.3">
      <c r="A139" s="13" t="str">
        <f>IF('Logboek staande netten'!$F$7="","",'Logboek staande netten'!$F$7)</f>
        <v/>
      </c>
      <c r="B139" s="14"/>
      <c r="C139" s="13" t="str">
        <f>IF('Logboek staande netten'!$F$8="","",'Logboek staande netten'!$F$8)</f>
        <v/>
      </c>
      <c r="D139" s="14"/>
      <c r="E139" s="13" t="str">
        <f>IF('Logboek staande netten'!$F$9="","",'Logboek staande netten'!$F$9)</f>
        <v/>
      </c>
      <c r="F139" s="14"/>
      <c r="G139" s="13" t="str">
        <f>IF('Logboek staande netten'!$F$10="","",'Logboek staande netten'!$F$10)</f>
        <v/>
      </c>
      <c r="H139" s="14"/>
      <c r="I139" s="13" t="str">
        <f>IF('Logboek staande netten'!$F$11="","",'Logboek staande netten'!$F$11)</f>
        <v/>
      </c>
      <c r="J139" s="14"/>
      <c r="K139" s="13" t="str">
        <f>IF('Logboek staande netten'!$F$12="","",'Logboek staande netten'!$F$12)</f>
        <v/>
      </c>
      <c r="L139" s="14"/>
      <c r="M139" s="15" t="s">
        <v>59</v>
      </c>
      <c r="N139" s="14" t="str">
        <f t="shared" si="81"/>
        <v/>
      </c>
      <c r="O139" s="14" t="str">
        <f t="shared" si="81"/>
        <v/>
      </c>
      <c r="P139" s="14" t="str">
        <f t="shared" si="81"/>
        <v/>
      </c>
      <c r="Q139" s="14" t="str">
        <f t="shared" si="81"/>
        <v/>
      </c>
      <c r="R139" s="17"/>
      <c r="S139" s="17"/>
      <c r="T139" s="17"/>
      <c r="U139" s="14" t="str">
        <f t="shared" si="82"/>
        <v/>
      </c>
      <c r="V139" s="14" t="str">
        <f t="shared" si="82"/>
        <v/>
      </c>
      <c r="W139" s="17"/>
      <c r="X139" s="14" t="str">
        <f t="shared" si="83"/>
        <v/>
      </c>
      <c r="Y139" s="14">
        <f t="shared" si="83"/>
        <v>8</v>
      </c>
      <c r="Z139" s="14">
        <f t="shared" si="83"/>
        <v>5</v>
      </c>
      <c r="AA139" s="14">
        <f t="shared" si="83"/>
        <v>2024</v>
      </c>
      <c r="AB139" s="16" t="e">
        <f t="shared" si="83"/>
        <v>#REF!</v>
      </c>
      <c r="AC139" s="14" t="str">
        <f t="shared" si="83"/>
        <v/>
      </c>
      <c r="AD139" s="14" t="str">
        <f t="shared" si="83"/>
        <v/>
      </c>
      <c r="AE139" s="14" t="str">
        <f t="shared" si="83"/>
        <v/>
      </c>
      <c r="AF139" s="16" t="e">
        <f t="shared" si="83"/>
        <v>#REF!</v>
      </c>
      <c r="AG139" t="s">
        <v>62</v>
      </c>
      <c r="AH139" t="str">
        <f>IF('Logboek staande netten'!M49="","",'Logboek staande netten'!M49)</f>
        <v/>
      </c>
      <c r="AI139" s="14" t="str">
        <f>IF(AG139="","",VLOOKUP(AG139,[1]codes!$F$2:$G$7,2,FALSE))</f>
        <v>fro</v>
      </c>
      <c r="AK139" s="14">
        <f>IF(AK138="","",AK138)</f>
        <v>0</v>
      </c>
    </row>
    <row r="140" spans="1:37" x14ac:dyDescent="0.3">
      <c r="A140" s="13" t="str">
        <f>IF('Logboek staande netten'!$F$7="","",'Logboek staande netten'!$F$7)</f>
        <v/>
      </c>
      <c r="B140" s="14"/>
      <c r="C140" s="13" t="str">
        <f>IF('Logboek staande netten'!$F$8="","",'Logboek staande netten'!$F$8)</f>
        <v/>
      </c>
      <c r="D140" s="14"/>
      <c r="E140" s="13" t="str">
        <f>IF('Logboek staande netten'!$F$9="","",'Logboek staande netten'!$F$9)</f>
        <v/>
      </c>
      <c r="F140" s="14"/>
      <c r="G140" s="13" t="str">
        <f>IF('Logboek staande netten'!$F$10="","",'Logboek staande netten'!$F$10)</f>
        <v/>
      </c>
      <c r="H140" s="14"/>
      <c r="I140" s="13" t="str">
        <f>IF('Logboek staande netten'!$F$11="","",'Logboek staande netten'!$F$11)</f>
        <v/>
      </c>
      <c r="J140" s="14"/>
      <c r="K140" s="13" t="str">
        <f>IF('Logboek staande netten'!$F$12="","",'Logboek staande netten'!$F$12)</f>
        <v/>
      </c>
      <c r="L140" s="14"/>
      <c r="M140" s="15" t="s">
        <v>59</v>
      </c>
      <c r="N140" s="14" t="str">
        <f t="shared" si="81"/>
        <v/>
      </c>
      <c r="O140" s="14" t="str">
        <f t="shared" si="81"/>
        <v/>
      </c>
      <c r="P140" s="14" t="str">
        <f t="shared" si="81"/>
        <v/>
      </c>
      <c r="Q140" s="14" t="str">
        <f t="shared" si="81"/>
        <v/>
      </c>
      <c r="R140" s="17"/>
      <c r="S140" s="17"/>
      <c r="T140" s="17"/>
      <c r="U140" s="14" t="str">
        <f t="shared" si="82"/>
        <v/>
      </c>
      <c r="V140" s="14" t="str">
        <f t="shared" si="82"/>
        <v/>
      </c>
      <c r="W140" s="17"/>
      <c r="X140" s="14" t="str">
        <f t="shared" si="83"/>
        <v/>
      </c>
      <c r="Y140" s="14">
        <f t="shared" si="83"/>
        <v>8</v>
      </c>
      <c r="Z140" s="14">
        <f t="shared" si="83"/>
        <v>5</v>
      </c>
      <c r="AA140" s="14">
        <f t="shared" si="83"/>
        <v>2024</v>
      </c>
      <c r="AB140" s="16" t="e">
        <f t="shared" si="83"/>
        <v>#REF!</v>
      </c>
      <c r="AC140" s="14" t="str">
        <f t="shared" si="83"/>
        <v/>
      </c>
      <c r="AD140" s="14" t="str">
        <f t="shared" si="83"/>
        <v/>
      </c>
      <c r="AE140" s="14" t="str">
        <f t="shared" si="83"/>
        <v/>
      </c>
      <c r="AF140" s="16" t="e">
        <f t="shared" si="83"/>
        <v>#REF!</v>
      </c>
      <c r="AG140" t="s">
        <v>8</v>
      </c>
      <c r="AH140" t="str">
        <f>IF('Logboek staande netten'!N49="","",'Logboek staande netten'!N49)</f>
        <v/>
      </c>
      <c r="AI140" s="14" t="str">
        <f>IF(AG140="","",VLOOKUP(AG140,[1]codes!$F$2:$G$7,2,FALSE))</f>
        <v>fbm</v>
      </c>
      <c r="AK140" s="14">
        <f>IF(AK139="","",AK139)</f>
        <v>0</v>
      </c>
    </row>
    <row r="141" spans="1:37" x14ac:dyDescent="0.3">
      <c r="A141" s="13" t="str">
        <f>IF('Logboek staande netten'!$F$7="","",'Logboek staande netten'!$F$7)</f>
        <v/>
      </c>
      <c r="B141" s="14"/>
      <c r="C141" s="13" t="str">
        <f>IF('Logboek staande netten'!$F$8="","",'Logboek staande netten'!$F$8)</f>
        <v/>
      </c>
      <c r="D141" s="14"/>
      <c r="E141" s="13" t="str">
        <f>IF('Logboek staande netten'!$F$9="","",'Logboek staande netten'!$F$9)</f>
        <v/>
      </c>
      <c r="F141" s="14"/>
      <c r="G141" s="13" t="str">
        <f>IF('Logboek staande netten'!$F$10="","",'Logboek staande netten'!$F$10)</f>
        <v/>
      </c>
      <c r="H141" s="14"/>
      <c r="I141" s="13" t="str">
        <f>IF('Logboek staande netten'!$F$11="","",'Logboek staande netten'!$F$11)</f>
        <v/>
      </c>
      <c r="J141" s="14"/>
      <c r="K141" s="13" t="str">
        <f>IF('Logboek staande netten'!$F$12="","",'Logboek staande netten'!$F$12)</f>
        <v/>
      </c>
      <c r="L141" s="14"/>
      <c r="M141" s="15" t="s">
        <v>59</v>
      </c>
      <c r="N141" s="14" t="str">
        <f t="shared" si="81"/>
        <v/>
      </c>
      <c r="O141" s="14" t="str">
        <f t="shared" si="81"/>
        <v/>
      </c>
      <c r="P141" s="14" t="str">
        <f t="shared" si="81"/>
        <v/>
      </c>
      <c r="Q141" s="14" t="str">
        <f t="shared" si="81"/>
        <v/>
      </c>
      <c r="R141" s="17"/>
      <c r="S141" s="17"/>
      <c r="T141" s="17"/>
      <c r="U141" s="14" t="str">
        <f t="shared" si="82"/>
        <v/>
      </c>
      <c r="V141" s="14" t="str">
        <f t="shared" si="82"/>
        <v/>
      </c>
      <c r="W141" s="17"/>
      <c r="X141" s="14" t="str">
        <f t="shared" si="83"/>
        <v/>
      </c>
      <c r="Y141" s="14">
        <f t="shared" si="83"/>
        <v>8</v>
      </c>
      <c r="Z141" s="14">
        <f t="shared" si="83"/>
        <v>5</v>
      </c>
      <c r="AA141" s="14">
        <f t="shared" si="83"/>
        <v>2024</v>
      </c>
      <c r="AB141" s="16" t="e">
        <f t="shared" si="83"/>
        <v>#REF!</v>
      </c>
      <c r="AC141" s="14" t="str">
        <f t="shared" si="83"/>
        <v/>
      </c>
      <c r="AD141" s="14" t="str">
        <f t="shared" si="83"/>
        <v/>
      </c>
      <c r="AE141" s="14" t="str">
        <f t="shared" si="83"/>
        <v/>
      </c>
      <c r="AF141" s="16" t="e">
        <f t="shared" si="83"/>
        <v>#REF!</v>
      </c>
      <c r="AG141" t="s">
        <v>9</v>
      </c>
      <c r="AH141" t="str">
        <f>IF('Logboek staande netten'!O49="","",'Logboek staande netten'!O49)</f>
        <v/>
      </c>
      <c r="AI141" s="14" t="str">
        <f>IF(AG141="","",VLOOKUP(AG141,[1]codes!$F$2:$G$7,2,FALSE))</f>
        <v>fle</v>
      </c>
      <c r="AK141" s="14">
        <f>IF(AK140="","",AK140)</f>
        <v>0</v>
      </c>
    </row>
    <row r="142" spans="1:37" x14ac:dyDescent="0.3">
      <c r="A142" s="13" t="str">
        <f>IF('Logboek staande netten'!$F$7="","",'Logboek staande netten'!$F$7)</f>
        <v/>
      </c>
      <c r="B142" s="14"/>
      <c r="C142" s="13" t="str">
        <f>IF('Logboek staande netten'!$F$8="","",'Logboek staande netten'!$F$8)</f>
        <v/>
      </c>
      <c r="D142" s="14"/>
      <c r="E142" s="13" t="str">
        <f>IF('Logboek staande netten'!$F$9="","",'Logboek staande netten'!$F$9)</f>
        <v/>
      </c>
      <c r="F142" s="14"/>
      <c r="G142" s="13" t="str">
        <f>IF('Logboek staande netten'!$F$10="","",'Logboek staande netten'!$F$10)</f>
        <v/>
      </c>
      <c r="H142" s="14"/>
      <c r="I142" s="13" t="str">
        <f>IF('Logboek staande netten'!$F$11="","",'Logboek staande netten'!$F$11)</f>
        <v/>
      </c>
      <c r="J142" s="14"/>
      <c r="K142" s="13" t="str">
        <f>IF('Logboek staande netten'!$F$12="","",'Logboek staande netten'!$F$12)</f>
        <v/>
      </c>
      <c r="L142" s="14"/>
      <c r="M142" s="15" t="s">
        <v>59</v>
      </c>
      <c r="N142" s="13" t="str">
        <f>IF('Logboek staande netten'!B50="","",DAY('Logboek staande netten'!B50))</f>
        <v/>
      </c>
      <c r="O142" s="13" t="str">
        <f>IF('Logboek staande netten'!B50="","",MONTH('Logboek staande netten'!B50))</f>
        <v/>
      </c>
      <c r="P142" s="13" t="str">
        <f>IF('Logboek staande netten'!B50="","",YEAR('Logboek staande netten'!B50))</f>
        <v/>
      </c>
      <c r="Q142" s="13" t="str">
        <f>IF('Logboek staande netten'!D50="","",'Logboek staande netten'!D50)</f>
        <v/>
      </c>
      <c r="R142" s="17"/>
      <c r="S142" s="17"/>
      <c r="T142" s="17"/>
      <c r="U142" s="14" t="str">
        <f>IF('Logboek staande netten'!E50="","",'Logboek staande netten'!E50)</f>
        <v/>
      </c>
      <c r="V142" s="14" t="str">
        <f>IF('Logboek staande netten'!F50="","",'Logboek staande netten'!F50)</f>
        <v/>
      </c>
      <c r="W142" s="17"/>
      <c r="X142" s="14" t="str">
        <f>IF('Logboek staande netten'!G50="","",'Logboek staande netten'!G50)</f>
        <v/>
      </c>
      <c r="Y142" s="13">
        <f>IF('Logboek staande netten'!H50="","",DAY('Logboek staande netten'!H50))</f>
        <v>9</v>
      </c>
      <c r="Z142" s="13">
        <f>IF('Logboek staande netten'!H50="","",MONTH('Logboek staande netten'!H50))</f>
        <v>5</v>
      </c>
      <c r="AA142" s="13">
        <f>IF('Logboek staande netten'!H50="","",YEAR('Logboek staande netten'!H50))</f>
        <v>2024</v>
      </c>
      <c r="AB142" s="16" t="e">
        <f>IF('Logboek staande netten'!#REF!="","",('Logboek staande netten'!#REF!))</f>
        <v>#REF!</v>
      </c>
      <c r="AC142" s="13" t="str">
        <f>IF('Logboek staande netten'!I50="","",DAY('Logboek staande netten'!I50))</f>
        <v/>
      </c>
      <c r="AD142" s="13" t="str">
        <f>IF('Logboek staande netten'!I50="","",MONTH('Logboek staande netten'!I50))</f>
        <v/>
      </c>
      <c r="AE142" s="13" t="str">
        <f>IF('Logboek staande netten'!I50="","",YEAR('Logboek staande netten'!I50))</f>
        <v/>
      </c>
      <c r="AF142" s="16" t="e">
        <f>IF('Logboek staande netten'!#REF!="","",('Logboek staande netten'!#REF!))</f>
        <v>#REF!</v>
      </c>
      <c r="AG142" t="s">
        <v>60</v>
      </c>
      <c r="AH142" t="str">
        <f>IF('Logboek staande netten'!K50="","",'Logboek staande netten'!K50)</f>
        <v/>
      </c>
      <c r="AI142" s="14" t="str">
        <f>IF(AG142="","",VLOOKUP(AG142,[1]codes!$F$2:$G$7,2,FALSE))</f>
        <v>fpp</v>
      </c>
      <c r="AK142" s="13">
        <f>'Logboek staande netten'!J50</f>
        <v>0</v>
      </c>
    </row>
    <row r="143" spans="1:37" x14ac:dyDescent="0.3">
      <c r="A143" s="13" t="str">
        <f>IF('Logboek staande netten'!$F$7="","",'Logboek staande netten'!$F$7)</f>
        <v/>
      </c>
      <c r="B143" s="14"/>
      <c r="C143" s="13" t="str">
        <f>IF('Logboek staande netten'!$F$8="","",'Logboek staande netten'!$F$8)</f>
        <v/>
      </c>
      <c r="D143" s="14"/>
      <c r="E143" s="13" t="str">
        <f>IF('Logboek staande netten'!$F$9="","",'Logboek staande netten'!$F$9)</f>
        <v/>
      </c>
      <c r="F143" s="14"/>
      <c r="G143" s="13" t="str">
        <f>IF('Logboek staande netten'!$F$10="","",'Logboek staande netten'!$F$10)</f>
        <v/>
      </c>
      <c r="H143" s="14"/>
      <c r="I143" s="13" t="str">
        <f>IF('Logboek staande netten'!$F$11="","",'Logboek staande netten'!$F$11)</f>
        <v/>
      </c>
      <c r="J143" s="14"/>
      <c r="K143" s="13" t="str">
        <f>IF('Logboek staande netten'!$F$12="","",'Logboek staande netten'!$F$12)</f>
        <v/>
      </c>
      <c r="L143" s="14"/>
      <c r="M143" s="15" t="s">
        <v>59</v>
      </c>
      <c r="N143" s="14" t="str">
        <f t="shared" ref="N143:Q146" si="84">IF(N142="","",N142)</f>
        <v/>
      </c>
      <c r="O143" s="14" t="str">
        <f t="shared" si="84"/>
        <v/>
      </c>
      <c r="P143" s="14" t="str">
        <f t="shared" si="84"/>
        <v/>
      </c>
      <c r="Q143" s="14" t="str">
        <f t="shared" si="84"/>
        <v/>
      </c>
      <c r="R143" s="17"/>
      <c r="S143" s="17"/>
      <c r="T143" s="17"/>
      <c r="U143" s="14" t="str">
        <f t="shared" ref="U143:V146" si="85">IF(U142="","",U142)</f>
        <v/>
      </c>
      <c r="V143" s="14" t="str">
        <f t="shared" si="85"/>
        <v/>
      </c>
      <c r="W143" s="17"/>
      <c r="X143" s="14" t="str">
        <f t="shared" ref="X143:AF146" si="86">IF(X142="","",X142)</f>
        <v/>
      </c>
      <c r="Y143" s="14">
        <f t="shared" si="86"/>
        <v>9</v>
      </c>
      <c r="Z143" s="14">
        <f t="shared" si="86"/>
        <v>5</v>
      </c>
      <c r="AA143" s="14">
        <f t="shared" si="86"/>
        <v>2024</v>
      </c>
      <c r="AB143" s="16" t="e">
        <f t="shared" si="86"/>
        <v>#REF!</v>
      </c>
      <c r="AC143" s="14" t="str">
        <f t="shared" si="86"/>
        <v/>
      </c>
      <c r="AD143" s="14" t="str">
        <f t="shared" si="86"/>
        <v/>
      </c>
      <c r="AE143" s="14" t="str">
        <f t="shared" si="86"/>
        <v/>
      </c>
      <c r="AF143" s="16" t="e">
        <f t="shared" si="86"/>
        <v>#REF!</v>
      </c>
      <c r="AG143" t="s">
        <v>61</v>
      </c>
      <c r="AH143" t="str">
        <f>IF('Logboek staande netten'!L50="","",'Logboek staande netten'!L50)</f>
        <v/>
      </c>
      <c r="AI143" s="14" t="str">
        <f>IF(AG143="","",VLOOKUP(AG143,[1]codes!$F$2:$G$7,2,FALSE))</f>
        <v>fde</v>
      </c>
      <c r="AK143" s="14">
        <f>IF(AK142="","",AK142)</f>
        <v>0</v>
      </c>
    </row>
    <row r="144" spans="1:37" x14ac:dyDescent="0.3">
      <c r="A144" s="13" t="str">
        <f>IF('Logboek staande netten'!$F$7="","",'Logboek staande netten'!$F$7)</f>
        <v/>
      </c>
      <c r="B144" s="14"/>
      <c r="C144" s="13" t="str">
        <f>IF('Logboek staande netten'!$F$8="","",'Logboek staande netten'!$F$8)</f>
        <v/>
      </c>
      <c r="D144" s="14"/>
      <c r="E144" s="13" t="str">
        <f>IF('Logboek staande netten'!$F$9="","",'Logboek staande netten'!$F$9)</f>
        <v/>
      </c>
      <c r="F144" s="14"/>
      <c r="G144" s="13" t="str">
        <f>IF('Logboek staande netten'!$F$10="","",'Logboek staande netten'!$F$10)</f>
        <v/>
      </c>
      <c r="H144" s="14"/>
      <c r="I144" s="13" t="str">
        <f>IF('Logboek staande netten'!$F$11="","",'Logboek staande netten'!$F$11)</f>
        <v/>
      </c>
      <c r="J144" s="14"/>
      <c r="K144" s="13" t="str">
        <f>IF('Logboek staande netten'!$F$12="","",'Logboek staande netten'!$F$12)</f>
        <v/>
      </c>
      <c r="L144" s="14"/>
      <c r="M144" s="15" t="s">
        <v>59</v>
      </c>
      <c r="N144" s="14" t="str">
        <f t="shared" si="84"/>
        <v/>
      </c>
      <c r="O144" s="14" t="str">
        <f t="shared" si="84"/>
        <v/>
      </c>
      <c r="P144" s="14" t="str">
        <f t="shared" si="84"/>
        <v/>
      </c>
      <c r="Q144" s="14" t="str">
        <f t="shared" si="84"/>
        <v/>
      </c>
      <c r="R144" s="17"/>
      <c r="S144" s="17"/>
      <c r="T144" s="17"/>
      <c r="U144" s="14" t="str">
        <f t="shared" si="85"/>
        <v/>
      </c>
      <c r="V144" s="14" t="str">
        <f t="shared" si="85"/>
        <v/>
      </c>
      <c r="W144" s="17"/>
      <c r="X144" s="14" t="str">
        <f t="shared" si="86"/>
        <v/>
      </c>
      <c r="Y144" s="14">
        <f t="shared" si="86"/>
        <v>9</v>
      </c>
      <c r="Z144" s="14">
        <f t="shared" si="86"/>
        <v>5</v>
      </c>
      <c r="AA144" s="14">
        <f t="shared" si="86"/>
        <v>2024</v>
      </c>
      <c r="AB144" s="16" t="e">
        <f t="shared" si="86"/>
        <v>#REF!</v>
      </c>
      <c r="AC144" s="14" t="str">
        <f t="shared" si="86"/>
        <v/>
      </c>
      <c r="AD144" s="14" t="str">
        <f t="shared" si="86"/>
        <v/>
      </c>
      <c r="AE144" s="14" t="str">
        <f t="shared" si="86"/>
        <v/>
      </c>
      <c r="AF144" s="16" t="e">
        <f t="shared" si="86"/>
        <v>#REF!</v>
      </c>
      <c r="AG144" t="s">
        <v>62</v>
      </c>
      <c r="AH144" t="str">
        <f>IF('Logboek staande netten'!M50="","",'Logboek staande netten'!M50)</f>
        <v/>
      </c>
      <c r="AI144" s="14" t="str">
        <f>IF(AG144="","",VLOOKUP(AG144,[1]codes!$F$2:$G$7,2,FALSE))</f>
        <v>fro</v>
      </c>
      <c r="AK144" s="14">
        <f>IF(AK143="","",AK143)</f>
        <v>0</v>
      </c>
    </row>
    <row r="145" spans="1:37" x14ac:dyDescent="0.3">
      <c r="A145" s="13" t="str">
        <f>IF('Logboek staande netten'!$F$7="","",'Logboek staande netten'!$F$7)</f>
        <v/>
      </c>
      <c r="B145" s="14"/>
      <c r="C145" s="13" t="str">
        <f>IF('Logboek staande netten'!$F$8="","",'Logboek staande netten'!$F$8)</f>
        <v/>
      </c>
      <c r="D145" s="14"/>
      <c r="E145" s="13" t="str">
        <f>IF('Logboek staande netten'!$F$9="","",'Logboek staande netten'!$F$9)</f>
        <v/>
      </c>
      <c r="F145" s="14"/>
      <c r="G145" s="13" t="str">
        <f>IF('Logboek staande netten'!$F$10="","",'Logboek staande netten'!$F$10)</f>
        <v/>
      </c>
      <c r="H145" s="14"/>
      <c r="I145" s="13" t="str">
        <f>IF('Logboek staande netten'!$F$11="","",'Logboek staande netten'!$F$11)</f>
        <v/>
      </c>
      <c r="J145" s="14"/>
      <c r="K145" s="13" t="str">
        <f>IF('Logboek staande netten'!$F$12="","",'Logboek staande netten'!$F$12)</f>
        <v/>
      </c>
      <c r="L145" s="14"/>
      <c r="M145" s="15" t="s">
        <v>59</v>
      </c>
      <c r="N145" s="14" t="str">
        <f t="shared" si="84"/>
        <v/>
      </c>
      <c r="O145" s="14" t="str">
        <f t="shared" si="84"/>
        <v/>
      </c>
      <c r="P145" s="14" t="str">
        <f t="shared" si="84"/>
        <v/>
      </c>
      <c r="Q145" s="14" t="str">
        <f t="shared" si="84"/>
        <v/>
      </c>
      <c r="R145" s="17"/>
      <c r="S145" s="17"/>
      <c r="T145" s="17"/>
      <c r="U145" s="14" t="str">
        <f t="shared" si="85"/>
        <v/>
      </c>
      <c r="V145" s="14" t="str">
        <f t="shared" si="85"/>
        <v/>
      </c>
      <c r="W145" s="17"/>
      <c r="X145" s="14" t="str">
        <f t="shared" si="86"/>
        <v/>
      </c>
      <c r="Y145" s="14">
        <f t="shared" si="86"/>
        <v>9</v>
      </c>
      <c r="Z145" s="14">
        <f t="shared" si="86"/>
        <v>5</v>
      </c>
      <c r="AA145" s="14">
        <f t="shared" si="86"/>
        <v>2024</v>
      </c>
      <c r="AB145" s="16" t="e">
        <f t="shared" si="86"/>
        <v>#REF!</v>
      </c>
      <c r="AC145" s="14" t="str">
        <f t="shared" si="86"/>
        <v/>
      </c>
      <c r="AD145" s="14" t="str">
        <f t="shared" si="86"/>
        <v/>
      </c>
      <c r="AE145" s="14" t="str">
        <f t="shared" si="86"/>
        <v/>
      </c>
      <c r="AF145" s="16" t="e">
        <f t="shared" si="86"/>
        <v>#REF!</v>
      </c>
      <c r="AG145" t="s">
        <v>8</v>
      </c>
      <c r="AH145" t="str">
        <f>IF('Logboek staande netten'!N50="","",'Logboek staande netten'!N50)</f>
        <v/>
      </c>
      <c r="AI145" s="14" t="str">
        <f>IF(AG145="","",VLOOKUP(AG145,[1]codes!$F$2:$G$7,2,FALSE))</f>
        <v>fbm</v>
      </c>
      <c r="AK145" s="14">
        <f>IF(AK144="","",AK144)</f>
        <v>0</v>
      </c>
    </row>
    <row r="146" spans="1:37" x14ac:dyDescent="0.3">
      <c r="A146" s="13" t="str">
        <f>IF('Logboek staande netten'!$F$7="","",'Logboek staande netten'!$F$7)</f>
        <v/>
      </c>
      <c r="B146" s="14"/>
      <c r="C146" s="13" t="str">
        <f>IF('Logboek staande netten'!$F$8="","",'Logboek staande netten'!$F$8)</f>
        <v/>
      </c>
      <c r="D146" s="14"/>
      <c r="E146" s="13" t="str">
        <f>IF('Logboek staande netten'!$F$9="","",'Logboek staande netten'!$F$9)</f>
        <v/>
      </c>
      <c r="F146" s="14"/>
      <c r="G146" s="13" t="str">
        <f>IF('Logboek staande netten'!$F$10="","",'Logboek staande netten'!$F$10)</f>
        <v/>
      </c>
      <c r="H146" s="14"/>
      <c r="I146" s="13" t="str">
        <f>IF('Logboek staande netten'!$F$11="","",'Logboek staande netten'!$F$11)</f>
        <v/>
      </c>
      <c r="J146" s="14"/>
      <c r="K146" s="13" t="str">
        <f>IF('Logboek staande netten'!$F$12="","",'Logboek staande netten'!$F$12)</f>
        <v/>
      </c>
      <c r="L146" s="14"/>
      <c r="M146" s="15" t="s">
        <v>59</v>
      </c>
      <c r="N146" s="14" t="str">
        <f t="shared" si="84"/>
        <v/>
      </c>
      <c r="O146" s="14" t="str">
        <f t="shared" si="84"/>
        <v/>
      </c>
      <c r="P146" s="14" t="str">
        <f t="shared" si="84"/>
        <v/>
      </c>
      <c r="Q146" s="14" t="str">
        <f t="shared" si="84"/>
        <v/>
      </c>
      <c r="R146" s="17"/>
      <c r="S146" s="17"/>
      <c r="T146" s="17"/>
      <c r="U146" s="14" t="str">
        <f t="shared" si="85"/>
        <v/>
      </c>
      <c r="V146" s="14" t="str">
        <f t="shared" si="85"/>
        <v/>
      </c>
      <c r="W146" s="17"/>
      <c r="X146" s="14" t="str">
        <f t="shared" si="86"/>
        <v/>
      </c>
      <c r="Y146" s="14">
        <f t="shared" si="86"/>
        <v>9</v>
      </c>
      <c r="Z146" s="14">
        <f t="shared" si="86"/>
        <v>5</v>
      </c>
      <c r="AA146" s="14">
        <f t="shared" si="86"/>
        <v>2024</v>
      </c>
      <c r="AB146" s="16" t="e">
        <f t="shared" si="86"/>
        <v>#REF!</v>
      </c>
      <c r="AC146" s="14" t="str">
        <f t="shared" si="86"/>
        <v/>
      </c>
      <c r="AD146" s="14" t="str">
        <f t="shared" si="86"/>
        <v/>
      </c>
      <c r="AE146" s="14" t="str">
        <f t="shared" si="86"/>
        <v/>
      </c>
      <c r="AF146" s="16" t="e">
        <f t="shared" si="86"/>
        <v>#REF!</v>
      </c>
      <c r="AG146" t="s">
        <v>9</v>
      </c>
      <c r="AH146" t="str">
        <f>IF('Logboek staande netten'!O50="","",'Logboek staande netten'!O50)</f>
        <v/>
      </c>
      <c r="AI146" s="14" t="str">
        <f>IF(AG146="","",VLOOKUP(AG146,[1]codes!$F$2:$G$7,2,FALSE))</f>
        <v>fle</v>
      </c>
      <c r="AK146" s="14">
        <f>IF(AK145="","",AK145)</f>
        <v>0</v>
      </c>
    </row>
    <row r="147" spans="1:37" x14ac:dyDescent="0.3">
      <c r="A147" s="13" t="str">
        <f>IF('Logboek staande netten'!$F$7="","",'Logboek staande netten'!$F$7)</f>
        <v/>
      </c>
      <c r="B147" s="14"/>
      <c r="C147" s="13" t="str">
        <f>IF('Logboek staande netten'!$F$8="","",'Logboek staande netten'!$F$8)</f>
        <v/>
      </c>
      <c r="D147" s="14"/>
      <c r="E147" s="13" t="str">
        <f>IF('Logboek staande netten'!$F$9="","",'Logboek staande netten'!$F$9)</f>
        <v/>
      </c>
      <c r="F147" s="14"/>
      <c r="G147" s="13" t="str">
        <f>IF('Logboek staande netten'!$F$10="","",'Logboek staande netten'!$F$10)</f>
        <v/>
      </c>
      <c r="H147" s="14"/>
      <c r="I147" s="13" t="str">
        <f>IF('Logboek staande netten'!$F$11="","",'Logboek staande netten'!$F$11)</f>
        <v/>
      </c>
      <c r="J147" s="14"/>
      <c r="K147" s="13" t="str">
        <f>IF('Logboek staande netten'!$F$12="","",'Logboek staande netten'!$F$12)</f>
        <v/>
      </c>
      <c r="L147" s="14"/>
      <c r="M147" s="15" t="s">
        <v>59</v>
      </c>
      <c r="N147" s="13" t="str">
        <f>IF('Logboek staande netten'!B51="","",DAY('Logboek staande netten'!B51))</f>
        <v/>
      </c>
      <c r="O147" s="13" t="str">
        <f>IF('Logboek staande netten'!B51="","",MONTH('Logboek staande netten'!B51))</f>
        <v/>
      </c>
      <c r="P147" s="13" t="str">
        <f>IF('Logboek staande netten'!B51="","",YEAR('Logboek staande netten'!B51))</f>
        <v/>
      </c>
      <c r="Q147" s="13" t="str">
        <f>IF('Logboek staande netten'!D51="","",'Logboek staande netten'!D51)</f>
        <v/>
      </c>
      <c r="R147" s="17"/>
      <c r="S147" s="17"/>
      <c r="T147" s="17"/>
      <c r="U147" s="14" t="str">
        <f>IF('Logboek staande netten'!E51="","",'Logboek staande netten'!E51)</f>
        <v/>
      </c>
      <c r="V147" s="14" t="str">
        <f>IF('Logboek staande netten'!F51="","",'Logboek staande netten'!F51)</f>
        <v/>
      </c>
      <c r="W147" s="17"/>
      <c r="X147" s="14" t="str">
        <f>IF('Logboek staande netten'!G51="","",'Logboek staande netten'!G51)</f>
        <v/>
      </c>
      <c r="Y147" s="13">
        <f>IF('Logboek staande netten'!H51="","",DAY('Logboek staande netten'!H51))</f>
        <v>10</v>
      </c>
      <c r="Z147" s="13">
        <f>IF('Logboek staande netten'!H51="","",MONTH('Logboek staande netten'!H51))</f>
        <v>5</v>
      </c>
      <c r="AA147" s="13">
        <f>IF('Logboek staande netten'!H51="","",YEAR('Logboek staande netten'!H51))</f>
        <v>2024</v>
      </c>
      <c r="AB147" s="16" t="e">
        <f>IF('Logboek staande netten'!#REF!="","",('Logboek staande netten'!#REF!))</f>
        <v>#REF!</v>
      </c>
      <c r="AC147" s="13" t="str">
        <f>IF('Logboek staande netten'!I51="","",DAY('Logboek staande netten'!I51))</f>
        <v/>
      </c>
      <c r="AD147" s="13" t="str">
        <f>IF('Logboek staande netten'!I51="","",MONTH('Logboek staande netten'!I51))</f>
        <v/>
      </c>
      <c r="AE147" s="13" t="str">
        <f>IF('Logboek staande netten'!I51="","",YEAR('Logboek staande netten'!I51))</f>
        <v/>
      </c>
      <c r="AF147" s="16" t="e">
        <f>IF('Logboek staande netten'!#REF!="","",('Logboek staande netten'!#REF!))</f>
        <v>#REF!</v>
      </c>
      <c r="AG147" t="s">
        <v>60</v>
      </c>
      <c r="AH147" t="str">
        <f>IF('Logboek staande netten'!K51="","",'Logboek staande netten'!K51)</f>
        <v/>
      </c>
      <c r="AI147" s="14" t="str">
        <f>IF(AG147="","",VLOOKUP(AG147,[1]codes!$F$2:$G$7,2,FALSE))</f>
        <v>fpp</v>
      </c>
      <c r="AK147" s="13">
        <f>'Logboek staande netten'!J51</f>
        <v>0</v>
      </c>
    </row>
    <row r="148" spans="1:37" x14ac:dyDescent="0.3">
      <c r="A148" s="13" t="str">
        <f>IF('Logboek staande netten'!$F$7="","",'Logboek staande netten'!$F$7)</f>
        <v/>
      </c>
      <c r="B148" s="14"/>
      <c r="C148" s="13" t="str">
        <f>IF('Logboek staande netten'!$F$8="","",'Logboek staande netten'!$F$8)</f>
        <v/>
      </c>
      <c r="D148" s="14"/>
      <c r="E148" s="13" t="str">
        <f>IF('Logboek staande netten'!$F$9="","",'Logboek staande netten'!$F$9)</f>
        <v/>
      </c>
      <c r="F148" s="14"/>
      <c r="G148" s="13" t="str">
        <f>IF('Logboek staande netten'!$F$10="","",'Logboek staande netten'!$F$10)</f>
        <v/>
      </c>
      <c r="H148" s="14"/>
      <c r="I148" s="13" t="str">
        <f>IF('Logboek staande netten'!$F$11="","",'Logboek staande netten'!$F$11)</f>
        <v/>
      </c>
      <c r="J148" s="14"/>
      <c r="K148" s="13" t="str">
        <f>IF('Logboek staande netten'!$F$12="","",'Logboek staande netten'!$F$12)</f>
        <v/>
      </c>
      <c r="L148" s="14"/>
      <c r="M148" s="15" t="s">
        <v>59</v>
      </c>
      <c r="N148" s="14" t="str">
        <f t="shared" ref="N148:Q151" si="87">IF(N147="","",N147)</f>
        <v/>
      </c>
      <c r="O148" s="14" t="str">
        <f t="shared" si="87"/>
        <v/>
      </c>
      <c r="P148" s="14" t="str">
        <f t="shared" si="87"/>
        <v/>
      </c>
      <c r="Q148" s="14" t="str">
        <f t="shared" si="87"/>
        <v/>
      </c>
      <c r="R148" s="17"/>
      <c r="S148" s="17"/>
      <c r="T148" s="17"/>
      <c r="U148" s="14" t="str">
        <f t="shared" ref="U148:V151" si="88">IF(U147="","",U147)</f>
        <v/>
      </c>
      <c r="V148" s="14" t="str">
        <f t="shared" si="88"/>
        <v/>
      </c>
      <c r="W148" s="17"/>
      <c r="X148" s="14" t="str">
        <f t="shared" ref="X148:AF151" si="89">IF(X147="","",X147)</f>
        <v/>
      </c>
      <c r="Y148" s="14">
        <f t="shared" si="89"/>
        <v>10</v>
      </c>
      <c r="Z148" s="14">
        <f t="shared" si="89"/>
        <v>5</v>
      </c>
      <c r="AA148" s="14">
        <f t="shared" si="89"/>
        <v>2024</v>
      </c>
      <c r="AB148" s="16" t="e">
        <f t="shared" si="89"/>
        <v>#REF!</v>
      </c>
      <c r="AC148" s="14" t="str">
        <f t="shared" si="89"/>
        <v/>
      </c>
      <c r="AD148" s="14" t="str">
        <f t="shared" si="89"/>
        <v/>
      </c>
      <c r="AE148" s="14" t="str">
        <f t="shared" si="89"/>
        <v/>
      </c>
      <c r="AF148" s="16" t="e">
        <f t="shared" si="89"/>
        <v>#REF!</v>
      </c>
      <c r="AG148" t="s">
        <v>61</v>
      </c>
      <c r="AH148" t="str">
        <f>IF('Logboek staande netten'!L51="","",'Logboek staande netten'!L51)</f>
        <v/>
      </c>
      <c r="AI148" s="14" t="str">
        <f>IF(AG148="","",VLOOKUP(AG148,[1]codes!$F$2:$G$7,2,FALSE))</f>
        <v>fde</v>
      </c>
      <c r="AK148" s="14">
        <f>IF(AK147="","",AK147)</f>
        <v>0</v>
      </c>
    </row>
    <row r="149" spans="1:37" x14ac:dyDescent="0.3">
      <c r="A149" s="13" t="str">
        <f>IF('Logboek staande netten'!$F$7="","",'Logboek staande netten'!$F$7)</f>
        <v/>
      </c>
      <c r="B149" s="14"/>
      <c r="C149" s="13" t="str">
        <f>IF('Logboek staande netten'!$F$8="","",'Logboek staande netten'!$F$8)</f>
        <v/>
      </c>
      <c r="D149" s="14"/>
      <c r="E149" s="13" t="str">
        <f>IF('Logboek staande netten'!$F$9="","",'Logboek staande netten'!$F$9)</f>
        <v/>
      </c>
      <c r="F149" s="14"/>
      <c r="G149" s="13" t="str">
        <f>IF('Logboek staande netten'!$F$10="","",'Logboek staande netten'!$F$10)</f>
        <v/>
      </c>
      <c r="H149" s="14"/>
      <c r="I149" s="13" t="str">
        <f>IF('Logboek staande netten'!$F$11="","",'Logboek staande netten'!$F$11)</f>
        <v/>
      </c>
      <c r="J149" s="14"/>
      <c r="K149" s="13" t="str">
        <f>IF('Logboek staande netten'!$F$12="","",'Logboek staande netten'!$F$12)</f>
        <v/>
      </c>
      <c r="L149" s="14"/>
      <c r="M149" s="15" t="s">
        <v>59</v>
      </c>
      <c r="N149" s="14" t="str">
        <f t="shared" si="87"/>
        <v/>
      </c>
      <c r="O149" s="14" t="str">
        <f t="shared" si="87"/>
        <v/>
      </c>
      <c r="P149" s="14" t="str">
        <f t="shared" si="87"/>
        <v/>
      </c>
      <c r="Q149" s="14" t="str">
        <f t="shared" si="87"/>
        <v/>
      </c>
      <c r="R149" s="17"/>
      <c r="S149" s="17"/>
      <c r="T149" s="17"/>
      <c r="U149" s="14" t="str">
        <f t="shared" si="88"/>
        <v/>
      </c>
      <c r="V149" s="14" t="str">
        <f t="shared" si="88"/>
        <v/>
      </c>
      <c r="W149" s="17"/>
      <c r="X149" s="14" t="str">
        <f t="shared" si="89"/>
        <v/>
      </c>
      <c r="Y149" s="14">
        <f t="shared" si="89"/>
        <v>10</v>
      </c>
      <c r="Z149" s="14">
        <f t="shared" si="89"/>
        <v>5</v>
      </c>
      <c r="AA149" s="14">
        <f t="shared" si="89"/>
        <v>2024</v>
      </c>
      <c r="AB149" s="16" t="e">
        <f t="shared" si="89"/>
        <v>#REF!</v>
      </c>
      <c r="AC149" s="14" t="str">
        <f t="shared" si="89"/>
        <v/>
      </c>
      <c r="AD149" s="14" t="str">
        <f t="shared" si="89"/>
        <v/>
      </c>
      <c r="AE149" s="14" t="str">
        <f t="shared" si="89"/>
        <v/>
      </c>
      <c r="AF149" s="16" t="e">
        <f t="shared" si="89"/>
        <v>#REF!</v>
      </c>
      <c r="AG149" t="s">
        <v>62</v>
      </c>
      <c r="AH149" t="str">
        <f>IF('Logboek staande netten'!M51="","",'Logboek staande netten'!M51)</f>
        <v/>
      </c>
      <c r="AI149" s="14" t="str">
        <f>IF(AG149="","",VLOOKUP(AG149,[1]codes!$F$2:$G$7,2,FALSE))</f>
        <v>fro</v>
      </c>
      <c r="AK149" s="14">
        <f>IF(AK148="","",AK148)</f>
        <v>0</v>
      </c>
    </row>
    <row r="150" spans="1:37" x14ac:dyDescent="0.3">
      <c r="A150" s="13" t="str">
        <f>IF('Logboek staande netten'!$F$7="","",'Logboek staande netten'!$F$7)</f>
        <v/>
      </c>
      <c r="B150" s="14"/>
      <c r="C150" s="13" t="str">
        <f>IF('Logboek staande netten'!$F$8="","",'Logboek staande netten'!$F$8)</f>
        <v/>
      </c>
      <c r="D150" s="14"/>
      <c r="E150" s="13" t="str">
        <f>IF('Logboek staande netten'!$F$9="","",'Logboek staande netten'!$F$9)</f>
        <v/>
      </c>
      <c r="F150" s="14"/>
      <c r="G150" s="13" t="str">
        <f>IF('Logboek staande netten'!$F$10="","",'Logboek staande netten'!$F$10)</f>
        <v/>
      </c>
      <c r="H150" s="14"/>
      <c r="I150" s="13" t="str">
        <f>IF('Logboek staande netten'!$F$11="","",'Logboek staande netten'!$F$11)</f>
        <v/>
      </c>
      <c r="J150" s="14"/>
      <c r="K150" s="13" t="str">
        <f>IF('Logboek staande netten'!$F$12="","",'Logboek staande netten'!$F$12)</f>
        <v/>
      </c>
      <c r="L150" s="14"/>
      <c r="M150" s="15" t="s">
        <v>59</v>
      </c>
      <c r="N150" s="14" t="str">
        <f t="shared" si="87"/>
        <v/>
      </c>
      <c r="O150" s="14" t="str">
        <f t="shared" si="87"/>
        <v/>
      </c>
      <c r="P150" s="14" t="str">
        <f t="shared" si="87"/>
        <v/>
      </c>
      <c r="Q150" s="14" t="str">
        <f t="shared" si="87"/>
        <v/>
      </c>
      <c r="R150" s="17"/>
      <c r="S150" s="17"/>
      <c r="T150" s="17"/>
      <c r="U150" s="14" t="str">
        <f t="shared" si="88"/>
        <v/>
      </c>
      <c r="V150" s="14" t="str">
        <f t="shared" si="88"/>
        <v/>
      </c>
      <c r="W150" s="17"/>
      <c r="X150" s="14" t="str">
        <f t="shared" si="89"/>
        <v/>
      </c>
      <c r="Y150" s="14">
        <f t="shared" si="89"/>
        <v>10</v>
      </c>
      <c r="Z150" s="14">
        <f t="shared" si="89"/>
        <v>5</v>
      </c>
      <c r="AA150" s="14">
        <f t="shared" si="89"/>
        <v>2024</v>
      </c>
      <c r="AB150" s="16" t="e">
        <f t="shared" si="89"/>
        <v>#REF!</v>
      </c>
      <c r="AC150" s="14" t="str">
        <f t="shared" si="89"/>
        <v/>
      </c>
      <c r="AD150" s="14" t="str">
        <f t="shared" si="89"/>
        <v/>
      </c>
      <c r="AE150" s="14" t="str">
        <f t="shared" si="89"/>
        <v/>
      </c>
      <c r="AF150" s="16" t="e">
        <f t="shared" si="89"/>
        <v>#REF!</v>
      </c>
      <c r="AG150" t="s">
        <v>8</v>
      </c>
      <c r="AH150" t="str">
        <f>IF('Logboek staande netten'!N51="","",'Logboek staande netten'!N51)</f>
        <v/>
      </c>
      <c r="AI150" s="14" t="str">
        <f>IF(AG150="","",VLOOKUP(AG150,[1]codes!$F$2:$G$7,2,FALSE))</f>
        <v>fbm</v>
      </c>
      <c r="AK150" s="14">
        <f>IF(AK149="","",AK149)</f>
        <v>0</v>
      </c>
    </row>
    <row r="151" spans="1:37" x14ac:dyDescent="0.3">
      <c r="A151" s="13" t="str">
        <f>IF('Logboek staande netten'!$F$7="","",'Logboek staande netten'!$F$7)</f>
        <v/>
      </c>
      <c r="B151" s="14"/>
      <c r="C151" s="13" t="str">
        <f>IF('Logboek staande netten'!$F$8="","",'Logboek staande netten'!$F$8)</f>
        <v/>
      </c>
      <c r="D151" s="14"/>
      <c r="E151" s="13" t="str">
        <f>IF('Logboek staande netten'!$F$9="","",'Logboek staande netten'!$F$9)</f>
        <v/>
      </c>
      <c r="F151" s="14"/>
      <c r="G151" s="13" t="str">
        <f>IF('Logboek staande netten'!$F$10="","",'Logboek staande netten'!$F$10)</f>
        <v/>
      </c>
      <c r="H151" s="14"/>
      <c r="I151" s="13" t="str">
        <f>IF('Logboek staande netten'!$F$11="","",'Logboek staande netten'!$F$11)</f>
        <v/>
      </c>
      <c r="J151" s="14"/>
      <c r="K151" s="13" t="str">
        <f>IF('Logboek staande netten'!$F$12="","",'Logboek staande netten'!$F$12)</f>
        <v/>
      </c>
      <c r="L151" s="14"/>
      <c r="M151" s="15" t="s">
        <v>59</v>
      </c>
      <c r="N151" s="14" t="str">
        <f t="shared" si="87"/>
        <v/>
      </c>
      <c r="O151" s="14" t="str">
        <f t="shared" si="87"/>
        <v/>
      </c>
      <c r="P151" s="14" t="str">
        <f t="shared" si="87"/>
        <v/>
      </c>
      <c r="Q151" s="14" t="str">
        <f t="shared" si="87"/>
        <v/>
      </c>
      <c r="R151" s="17"/>
      <c r="S151" s="17"/>
      <c r="T151" s="17"/>
      <c r="U151" s="14" t="str">
        <f t="shared" si="88"/>
        <v/>
      </c>
      <c r="V151" s="14" t="str">
        <f t="shared" si="88"/>
        <v/>
      </c>
      <c r="W151" s="17"/>
      <c r="X151" s="14" t="str">
        <f t="shared" si="89"/>
        <v/>
      </c>
      <c r="Y151" s="14">
        <f t="shared" si="89"/>
        <v>10</v>
      </c>
      <c r="Z151" s="14">
        <f t="shared" si="89"/>
        <v>5</v>
      </c>
      <c r="AA151" s="14">
        <f t="shared" si="89"/>
        <v>2024</v>
      </c>
      <c r="AB151" s="16" t="e">
        <f t="shared" si="89"/>
        <v>#REF!</v>
      </c>
      <c r="AC151" s="14" t="str">
        <f t="shared" si="89"/>
        <v/>
      </c>
      <c r="AD151" s="14" t="str">
        <f t="shared" si="89"/>
        <v/>
      </c>
      <c r="AE151" s="14" t="str">
        <f t="shared" si="89"/>
        <v/>
      </c>
      <c r="AF151" s="16" t="e">
        <f t="shared" si="89"/>
        <v>#REF!</v>
      </c>
      <c r="AG151" t="s">
        <v>9</v>
      </c>
      <c r="AH151" t="str">
        <f>IF('Logboek staande netten'!O51="","",'Logboek staande netten'!O51)</f>
        <v/>
      </c>
      <c r="AI151" s="14" t="str">
        <f>IF(AG151="","",VLOOKUP(AG151,[1]codes!$F$2:$G$7,2,FALSE))</f>
        <v>fle</v>
      </c>
      <c r="AK151" s="14">
        <f>IF(AK150="","",AK150)</f>
        <v>0</v>
      </c>
    </row>
    <row r="152" spans="1:37" x14ac:dyDescent="0.3">
      <c r="A152" s="13" t="str">
        <f>IF('Logboek staande netten'!$F$7="","",'Logboek staande netten'!$F$7)</f>
        <v/>
      </c>
      <c r="B152" s="14"/>
      <c r="C152" s="13" t="str">
        <f>IF('Logboek staande netten'!$F$8="","",'Logboek staande netten'!$F$8)</f>
        <v/>
      </c>
      <c r="D152" s="14"/>
      <c r="E152" s="13" t="str">
        <f>IF('Logboek staande netten'!$F$9="","",'Logboek staande netten'!$F$9)</f>
        <v/>
      </c>
      <c r="F152" s="14"/>
      <c r="G152" s="13" t="str">
        <f>IF('Logboek staande netten'!$F$10="","",'Logboek staande netten'!$F$10)</f>
        <v/>
      </c>
      <c r="H152" s="14"/>
      <c r="I152" s="13" t="str">
        <f>IF('Logboek staande netten'!$F$11="","",'Logboek staande netten'!$F$11)</f>
        <v/>
      </c>
      <c r="J152" s="14"/>
      <c r="K152" s="13" t="str">
        <f>IF('Logboek staande netten'!$F$12="","",'Logboek staande netten'!$F$12)</f>
        <v/>
      </c>
      <c r="L152" s="14"/>
      <c r="M152" s="15" t="s">
        <v>59</v>
      </c>
      <c r="N152" s="13" t="str">
        <f>IF('Logboek staande netten'!B53="","",DAY('Logboek staande netten'!B53))</f>
        <v/>
      </c>
      <c r="O152" s="13" t="str">
        <f>IF('Logboek staande netten'!B53="","",MONTH('Logboek staande netten'!B53))</f>
        <v/>
      </c>
      <c r="P152" s="13" t="str">
        <f>IF('Logboek staande netten'!B53="","",YEAR('Logboek staande netten'!B53))</f>
        <v/>
      </c>
      <c r="Q152" s="13" t="str">
        <f>IF('Logboek staande netten'!D53="","",'Logboek staande netten'!D53)</f>
        <v/>
      </c>
      <c r="R152" s="17"/>
      <c r="S152" s="17"/>
      <c r="T152" s="17"/>
      <c r="U152" s="14" t="str">
        <f>IF('Logboek staande netten'!E53="","",'Logboek staande netten'!E53)</f>
        <v/>
      </c>
      <c r="V152" s="14" t="str">
        <f>IF('Logboek staande netten'!F53="","",'Logboek staande netten'!F53)</f>
        <v/>
      </c>
      <c r="W152" s="17"/>
      <c r="X152" s="14" t="str">
        <f>IF('Logboek staande netten'!G53="","",'Logboek staande netten'!G53)</f>
        <v/>
      </c>
      <c r="Y152" s="13">
        <f>IF('Logboek staande netten'!H53="","",DAY('Logboek staande netten'!H53))</f>
        <v>13</v>
      </c>
      <c r="Z152" s="13">
        <f>IF('Logboek staande netten'!H53="","",MONTH('Logboek staande netten'!H53))</f>
        <v>5</v>
      </c>
      <c r="AA152" s="13">
        <f>IF('Logboek staande netten'!H53="","",YEAR('Logboek staande netten'!H53))</f>
        <v>2024</v>
      </c>
      <c r="AB152" s="16" t="e">
        <f>IF('Logboek staande netten'!#REF!="","",('Logboek staande netten'!#REF!))</f>
        <v>#REF!</v>
      </c>
      <c r="AC152" s="13" t="str">
        <f>IF('Logboek staande netten'!I53="","",DAY('Logboek staande netten'!I53))</f>
        <v/>
      </c>
      <c r="AD152" s="13" t="str">
        <f>IF('Logboek staande netten'!I53="","",MONTH('Logboek staande netten'!I53))</f>
        <v/>
      </c>
      <c r="AE152" s="13" t="str">
        <f>IF('Logboek staande netten'!I53="","",YEAR('Logboek staande netten'!I53))</f>
        <v/>
      </c>
      <c r="AF152" s="16" t="e">
        <f>IF('Logboek staande netten'!#REF!="","",('Logboek staande netten'!#REF!))</f>
        <v>#REF!</v>
      </c>
      <c r="AG152" t="s">
        <v>60</v>
      </c>
      <c r="AH152" t="str">
        <f>IF('Logboek staande netten'!K53="","",'Logboek staande netten'!K53)</f>
        <v/>
      </c>
      <c r="AI152" s="14" t="str">
        <f>IF(AG152="","",VLOOKUP(AG152,[1]codes!$F$2:$G$7,2,FALSE))</f>
        <v>fpp</v>
      </c>
      <c r="AK152" s="13">
        <f>'Logboek staande netten'!J53</f>
        <v>0</v>
      </c>
    </row>
    <row r="153" spans="1:37" x14ac:dyDescent="0.3">
      <c r="A153" s="13" t="str">
        <f>IF('Logboek staande netten'!$F$7="","",'Logboek staande netten'!$F$7)</f>
        <v/>
      </c>
      <c r="B153" s="14"/>
      <c r="C153" s="13" t="str">
        <f>IF('Logboek staande netten'!$F$8="","",'Logboek staande netten'!$F$8)</f>
        <v/>
      </c>
      <c r="D153" s="14"/>
      <c r="E153" s="13" t="str">
        <f>IF('Logboek staande netten'!$F$9="","",'Logboek staande netten'!$F$9)</f>
        <v/>
      </c>
      <c r="F153" s="14"/>
      <c r="G153" s="13" t="str">
        <f>IF('Logboek staande netten'!$F$10="","",'Logboek staande netten'!$F$10)</f>
        <v/>
      </c>
      <c r="H153" s="14"/>
      <c r="I153" s="13" t="str">
        <f>IF('Logboek staande netten'!$F$11="","",'Logboek staande netten'!$F$11)</f>
        <v/>
      </c>
      <c r="J153" s="14"/>
      <c r="K153" s="13" t="str">
        <f>IF('Logboek staande netten'!$F$12="","",'Logboek staande netten'!$F$12)</f>
        <v/>
      </c>
      <c r="L153" s="14"/>
      <c r="M153" s="15" t="s">
        <v>59</v>
      </c>
      <c r="N153" s="14" t="str">
        <f t="shared" ref="N153:Q156" si="90">IF(N152="","",N152)</f>
        <v/>
      </c>
      <c r="O153" s="14" t="str">
        <f t="shared" si="90"/>
        <v/>
      </c>
      <c r="P153" s="14" t="str">
        <f t="shared" si="90"/>
        <v/>
      </c>
      <c r="Q153" s="14" t="str">
        <f t="shared" si="90"/>
        <v/>
      </c>
      <c r="R153" s="17"/>
      <c r="S153" s="17"/>
      <c r="T153" s="17"/>
      <c r="U153" s="14" t="str">
        <f t="shared" ref="U153:V156" si="91">IF(U152="","",U152)</f>
        <v/>
      </c>
      <c r="V153" s="14" t="str">
        <f t="shared" si="91"/>
        <v/>
      </c>
      <c r="W153" s="17"/>
      <c r="X153" s="14" t="str">
        <f t="shared" ref="X153:AF156" si="92">IF(X152="","",X152)</f>
        <v/>
      </c>
      <c r="Y153" s="14">
        <f t="shared" si="92"/>
        <v>13</v>
      </c>
      <c r="Z153" s="14">
        <f t="shared" si="92"/>
        <v>5</v>
      </c>
      <c r="AA153" s="14">
        <f t="shared" si="92"/>
        <v>2024</v>
      </c>
      <c r="AB153" s="16" t="e">
        <f t="shared" si="92"/>
        <v>#REF!</v>
      </c>
      <c r="AC153" s="14" t="str">
        <f t="shared" si="92"/>
        <v/>
      </c>
      <c r="AD153" s="14" t="str">
        <f t="shared" si="92"/>
        <v/>
      </c>
      <c r="AE153" s="14" t="str">
        <f t="shared" si="92"/>
        <v/>
      </c>
      <c r="AF153" s="16" t="e">
        <f t="shared" si="92"/>
        <v>#REF!</v>
      </c>
      <c r="AG153" t="s">
        <v>61</v>
      </c>
      <c r="AH153" t="str">
        <f>IF('Logboek staande netten'!L53="","",'Logboek staande netten'!L53)</f>
        <v/>
      </c>
      <c r="AI153" s="14" t="str">
        <f>IF(AG153="","",VLOOKUP(AG153,[1]codes!$F$2:$G$7,2,FALSE))</f>
        <v>fde</v>
      </c>
      <c r="AK153" s="14">
        <f>IF(AK152="","",AK152)</f>
        <v>0</v>
      </c>
    </row>
    <row r="154" spans="1:37" x14ac:dyDescent="0.3">
      <c r="A154" s="13" t="str">
        <f>IF('Logboek staande netten'!$F$7="","",'Logboek staande netten'!$F$7)</f>
        <v/>
      </c>
      <c r="B154" s="14"/>
      <c r="C154" s="13" t="str">
        <f>IF('Logboek staande netten'!$F$8="","",'Logboek staande netten'!$F$8)</f>
        <v/>
      </c>
      <c r="D154" s="14"/>
      <c r="E154" s="13" t="str">
        <f>IF('Logboek staande netten'!$F$9="","",'Logboek staande netten'!$F$9)</f>
        <v/>
      </c>
      <c r="F154" s="14"/>
      <c r="G154" s="13" t="str">
        <f>IF('Logboek staande netten'!$F$10="","",'Logboek staande netten'!$F$10)</f>
        <v/>
      </c>
      <c r="H154" s="14"/>
      <c r="I154" s="13" t="str">
        <f>IF('Logboek staande netten'!$F$11="","",'Logboek staande netten'!$F$11)</f>
        <v/>
      </c>
      <c r="J154" s="14"/>
      <c r="K154" s="13" t="str">
        <f>IF('Logboek staande netten'!$F$12="","",'Logboek staande netten'!$F$12)</f>
        <v/>
      </c>
      <c r="L154" s="14"/>
      <c r="M154" s="15" t="s">
        <v>59</v>
      </c>
      <c r="N154" s="14" t="str">
        <f t="shared" si="90"/>
        <v/>
      </c>
      <c r="O154" s="14" t="str">
        <f t="shared" si="90"/>
        <v/>
      </c>
      <c r="P154" s="14" t="str">
        <f t="shared" si="90"/>
        <v/>
      </c>
      <c r="Q154" s="14" t="str">
        <f t="shared" si="90"/>
        <v/>
      </c>
      <c r="R154" s="17"/>
      <c r="S154" s="17"/>
      <c r="T154" s="17"/>
      <c r="U154" s="14" t="str">
        <f t="shared" si="91"/>
        <v/>
      </c>
      <c r="V154" s="14" t="str">
        <f t="shared" si="91"/>
        <v/>
      </c>
      <c r="W154" s="17"/>
      <c r="X154" s="14" t="str">
        <f t="shared" si="92"/>
        <v/>
      </c>
      <c r="Y154" s="14">
        <f t="shared" si="92"/>
        <v>13</v>
      </c>
      <c r="Z154" s="14">
        <f t="shared" si="92"/>
        <v>5</v>
      </c>
      <c r="AA154" s="14">
        <f t="shared" si="92"/>
        <v>2024</v>
      </c>
      <c r="AB154" s="16" t="e">
        <f t="shared" si="92"/>
        <v>#REF!</v>
      </c>
      <c r="AC154" s="14" t="str">
        <f t="shared" si="92"/>
        <v/>
      </c>
      <c r="AD154" s="14" t="str">
        <f t="shared" si="92"/>
        <v/>
      </c>
      <c r="AE154" s="14" t="str">
        <f t="shared" si="92"/>
        <v/>
      </c>
      <c r="AF154" s="16" t="e">
        <f t="shared" si="92"/>
        <v>#REF!</v>
      </c>
      <c r="AG154" t="s">
        <v>62</v>
      </c>
      <c r="AH154" t="str">
        <f>IF('Logboek staande netten'!M53="","",'Logboek staande netten'!M53)</f>
        <v/>
      </c>
      <c r="AI154" s="14" t="str">
        <f>IF(AG154="","",VLOOKUP(AG154,[1]codes!$F$2:$G$7,2,FALSE))</f>
        <v>fro</v>
      </c>
      <c r="AK154" s="14">
        <f>IF(AK153="","",AK153)</f>
        <v>0</v>
      </c>
    </row>
    <row r="155" spans="1:37" x14ac:dyDescent="0.3">
      <c r="A155" s="13" t="str">
        <f>IF('Logboek staande netten'!$F$7="","",'Logboek staande netten'!$F$7)</f>
        <v/>
      </c>
      <c r="B155" s="14"/>
      <c r="C155" s="13" t="str">
        <f>IF('Logboek staande netten'!$F$8="","",'Logboek staande netten'!$F$8)</f>
        <v/>
      </c>
      <c r="D155" s="14"/>
      <c r="E155" s="13" t="str">
        <f>IF('Logboek staande netten'!$F$9="","",'Logboek staande netten'!$F$9)</f>
        <v/>
      </c>
      <c r="F155" s="14"/>
      <c r="G155" s="13" t="str">
        <f>IF('Logboek staande netten'!$F$10="","",'Logboek staande netten'!$F$10)</f>
        <v/>
      </c>
      <c r="H155" s="14"/>
      <c r="I155" s="13" t="str">
        <f>IF('Logboek staande netten'!$F$11="","",'Logboek staande netten'!$F$11)</f>
        <v/>
      </c>
      <c r="J155" s="14"/>
      <c r="K155" s="13" t="str">
        <f>IF('Logboek staande netten'!$F$12="","",'Logboek staande netten'!$F$12)</f>
        <v/>
      </c>
      <c r="L155" s="14"/>
      <c r="M155" s="15" t="s">
        <v>59</v>
      </c>
      <c r="N155" s="14" t="str">
        <f t="shared" si="90"/>
        <v/>
      </c>
      <c r="O155" s="14" t="str">
        <f t="shared" si="90"/>
        <v/>
      </c>
      <c r="P155" s="14" t="str">
        <f t="shared" si="90"/>
        <v/>
      </c>
      <c r="Q155" s="14" t="str">
        <f t="shared" si="90"/>
        <v/>
      </c>
      <c r="R155" s="17"/>
      <c r="S155" s="17"/>
      <c r="T155" s="17"/>
      <c r="U155" s="14" t="str">
        <f t="shared" si="91"/>
        <v/>
      </c>
      <c r="V155" s="14" t="str">
        <f t="shared" si="91"/>
        <v/>
      </c>
      <c r="W155" s="17"/>
      <c r="X155" s="14" t="str">
        <f t="shared" si="92"/>
        <v/>
      </c>
      <c r="Y155" s="14">
        <f t="shared" si="92"/>
        <v>13</v>
      </c>
      <c r="Z155" s="14">
        <f t="shared" si="92"/>
        <v>5</v>
      </c>
      <c r="AA155" s="14">
        <f t="shared" si="92"/>
        <v>2024</v>
      </c>
      <c r="AB155" s="16" t="e">
        <f t="shared" si="92"/>
        <v>#REF!</v>
      </c>
      <c r="AC155" s="14" t="str">
        <f t="shared" si="92"/>
        <v/>
      </c>
      <c r="AD155" s="14" t="str">
        <f t="shared" si="92"/>
        <v/>
      </c>
      <c r="AE155" s="14" t="str">
        <f t="shared" si="92"/>
        <v/>
      </c>
      <c r="AF155" s="16" t="e">
        <f t="shared" si="92"/>
        <v>#REF!</v>
      </c>
      <c r="AG155" t="s">
        <v>8</v>
      </c>
      <c r="AH155" t="str">
        <f>IF('Logboek staande netten'!N53="","",'Logboek staande netten'!N53)</f>
        <v/>
      </c>
      <c r="AI155" s="14" t="str">
        <f>IF(AG155="","",VLOOKUP(AG155,[1]codes!$F$2:$G$7,2,FALSE))</f>
        <v>fbm</v>
      </c>
      <c r="AK155" s="14">
        <f>IF(AK154="","",AK154)</f>
        <v>0</v>
      </c>
    </row>
    <row r="156" spans="1:37" x14ac:dyDescent="0.3">
      <c r="A156" s="13" t="str">
        <f>IF('Logboek staande netten'!$F$7="","",'Logboek staande netten'!$F$7)</f>
        <v/>
      </c>
      <c r="B156" s="14"/>
      <c r="C156" s="13" t="str">
        <f>IF('Logboek staande netten'!$F$8="","",'Logboek staande netten'!$F$8)</f>
        <v/>
      </c>
      <c r="D156" s="14"/>
      <c r="E156" s="13" t="str">
        <f>IF('Logboek staande netten'!$F$9="","",'Logboek staande netten'!$F$9)</f>
        <v/>
      </c>
      <c r="F156" s="14"/>
      <c r="G156" s="13" t="str">
        <f>IF('Logboek staande netten'!$F$10="","",'Logboek staande netten'!$F$10)</f>
        <v/>
      </c>
      <c r="H156" s="14"/>
      <c r="I156" s="13" t="str">
        <f>IF('Logboek staande netten'!$F$11="","",'Logboek staande netten'!$F$11)</f>
        <v/>
      </c>
      <c r="J156" s="14"/>
      <c r="K156" s="13" t="str">
        <f>IF('Logboek staande netten'!$F$12="","",'Logboek staande netten'!$F$12)</f>
        <v/>
      </c>
      <c r="L156" s="14"/>
      <c r="M156" s="15" t="s">
        <v>59</v>
      </c>
      <c r="N156" s="14" t="str">
        <f t="shared" si="90"/>
        <v/>
      </c>
      <c r="O156" s="14" t="str">
        <f t="shared" si="90"/>
        <v/>
      </c>
      <c r="P156" s="14" t="str">
        <f t="shared" si="90"/>
        <v/>
      </c>
      <c r="Q156" s="14" t="str">
        <f t="shared" si="90"/>
        <v/>
      </c>
      <c r="R156" s="17"/>
      <c r="S156" s="17"/>
      <c r="T156" s="17"/>
      <c r="U156" s="14" t="str">
        <f t="shared" si="91"/>
        <v/>
      </c>
      <c r="V156" s="14" t="str">
        <f t="shared" si="91"/>
        <v/>
      </c>
      <c r="W156" s="17"/>
      <c r="X156" s="14" t="str">
        <f t="shared" si="92"/>
        <v/>
      </c>
      <c r="Y156" s="14">
        <f t="shared" si="92"/>
        <v>13</v>
      </c>
      <c r="Z156" s="14">
        <f t="shared" si="92"/>
        <v>5</v>
      </c>
      <c r="AA156" s="14">
        <f t="shared" si="92"/>
        <v>2024</v>
      </c>
      <c r="AB156" s="16" t="e">
        <f t="shared" si="92"/>
        <v>#REF!</v>
      </c>
      <c r="AC156" s="14" t="str">
        <f t="shared" si="92"/>
        <v/>
      </c>
      <c r="AD156" s="14" t="str">
        <f t="shared" si="92"/>
        <v/>
      </c>
      <c r="AE156" s="14" t="str">
        <f t="shared" si="92"/>
        <v/>
      </c>
      <c r="AF156" s="16" t="e">
        <f t="shared" si="92"/>
        <v>#REF!</v>
      </c>
      <c r="AG156" t="s">
        <v>9</v>
      </c>
      <c r="AH156" t="str">
        <f>IF('Logboek staande netten'!O53="","",'Logboek staande netten'!O53)</f>
        <v/>
      </c>
      <c r="AI156" s="14" t="str">
        <f>IF(AG156="","",VLOOKUP(AG156,[1]codes!$F$2:$G$7,2,FALSE))</f>
        <v>fle</v>
      </c>
      <c r="AK156" s="14">
        <f>IF(AK155="","",AK155)</f>
        <v>0</v>
      </c>
    </row>
    <row r="157" spans="1:37" x14ac:dyDescent="0.3">
      <c r="A157" s="13" t="str">
        <f>IF('Logboek staande netten'!$F$7="","",'Logboek staande netten'!$F$7)</f>
        <v/>
      </c>
      <c r="B157" s="14"/>
      <c r="C157" s="13" t="str">
        <f>IF('Logboek staande netten'!$F$8="","",'Logboek staande netten'!$F$8)</f>
        <v/>
      </c>
      <c r="D157" s="14"/>
      <c r="E157" s="13" t="str">
        <f>IF('Logboek staande netten'!$F$9="","",'Logboek staande netten'!$F$9)</f>
        <v/>
      </c>
      <c r="F157" s="14"/>
      <c r="G157" s="13" t="str">
        <f>IF('Logboek staande netten'!$F$10="","",'Logboek staande netten'!$F$10)</f>
        <v/>
      </c>
      <c r="H157" s="14"/>
      <c r="I157" s="13" t="str">
        <f>IF('Logboek staande netten'!$F$11="","",'Logboek staande netten'!$F$11)</f>
        <v/>
      </c>
      <c r="J157" s="14"/>
      <c r="K157" s="13" t="str">
        <f>IF('Logboek staande netten'!$F$12="","",'Logboek staande netten'!$F$12)</f>
        <v/>
      </c>
      <c r="L157" s="14"/>
      <c r="M157" s="15" t="s">
        <v>59</v>
      </c>
      <c r="N157" s="13" t="str">
        <f>IF('Logboek staande netten'!B54="","",DAY('Logboek staande netten'!B54))</f>
        <v/>
      </c>
      <c r="O157" s="13" t="str">
        <f>IF('Logboek staande netten'!B54="","",MONTH('Logboek staande netten'!B54))</f>
        <v/>
      </c>
      <c r="P157" s="13" t="str">
        <f>IF('Logboek staande netten'!B54="","",YEAR('Logboek staande netten'!B54))</f>
        <v/>
      </c>
      <c r="Q157" s="13" t="str">
        <f>IF('Logboek staande netten'!D54="","",'Logboek staande netten'!D54)</f>
        <v/>
      </c>
      <c r="R157" s="17"/>
      <c r="S157" s="17"/>
      <c r="T157" s="17"/>
      <c r="U157" s="14" t="str">
        <f>IF('Logboek staande netten'!E54="","",'Logboek staande netten'!E54)</f>
        <v/>
      </c>
      <c r="V157" s="14" t="str">
        <f>IF('Logboek staande netten'!F54="","",'Logboek staande netten'!F54)</f>
        <v/>
      </c>
      <c r="W157" s="17"/>
      <c r="X157" s="14" t="str">
        <f>IF('Logboek staande netten'!G54="","",'Logboek staande netten'!G54)</f>
        <v/>
      </c>
      <c r="Y157" s="13">
        <f>IF('Logboek staande netten'!H54="","",DAY('Logboek staande netten'!H54))</f>
        <v>14</v>
      </c>
      <c r="Z157" s="13">
        <f>IF('Logboek staande netten'!H54="","",MONTH('Logboek staande netten'!H54))</f>
        <v>5</v>
      </c>
      <c r="AA157" s="13">
        <f>IF('Logboek staande netten'!H54="","",YEAR('Logboek staande netten'!H54))</f>
        <v>2024</v>
      </c>
      <c r="AB157" s="16" t="e">
        <f>IF('Logboek staande netten'!#REF!="","",('Logboek staande netten'!#REF!))</f>
        <v>#REF!</v>
      </c>
      <c r="AC157" s="13" t="str">
        <f>IF('Logboek staande netten'!I54="","",DAY('Logboek staande netten'!I54))</f>
        <v/>
      </c>
      <c r="AD157" s="13" t="str">
        <f>IF('Logboek staande netten'!I54="","",MONTH('Logboek staande netten'!I54))</f>
        <v/>
      </c>
      <c r="AE157" s="13" t="str">
        <f>IF('Logboek staande netten'!I54="","",YEAR('Logboek staande netten'!I54))</f>
        <v/>
      </c>
      <c r="AF157" s="16" t="e">
        <f>IF('Logboek staande netten'!#REF!="","",('Logboek staande netten'!#REF!))</f>
        <v>#REF!</v>
      </c>
      <c r="AG157" t="s">
        <v>60</v>
      </c>
      <c r="AH157" t="str">
        <f>IF('Logboek staande netten'!K54="","",'Logboek staande netten'!K54)</f>
        <v/>
      </c>
      <c r="AI157" s="14" t="str">
        <f>IF(AG157="","",VLOOKUP(AG157,[1]codes!$F$2:$G$7,2,FALSE))</f>
        <v>fpp</v>
      </c>
      <c r="AK157" s="13">
        <f>'Logboek staande netten'!J54</f>
        <v>0</v>
      </c>
    </row>
    <row r="158" spans="1:37" x14ac:dyDescent="0.3">
      <c r="A158" s="13" t="str">
        <f>IF('Logboek staande netten'!$F$7="","",'Logboek staande netten'!$F$7)</f>
        <v/>
      </c>
      <c r="B158" s="14"/>
      <c r="C158" s="13" t="str">
        <f>IF('Logboek staande netten'!$F$8="","",'Logboek staande netten'!$F$8)</f>
        <v/>
      </c>
      <c r="D158" s="14"/>
      <c r="E158" s="13" t="str">
        <f>IF('Logboek staande netten'!$F$9="","",'Logboek staande netten'!$F$9)</f>
        <v/>
      </c>
      <c r="F158" s="14"/>
      <c r="G158" s="13" t="str">
        <f>IF('Logboek staande netten'!$F$10="","",'Logboek staande netten'!$F$10)</f>
        <v/>
      </c>
      <c r="H158" s="14"/>
      <c r="I158" s="13" t="str">
        <f>IF('Logboek staande netten'!$F$11="","",'Logboek staande netten'!$F$11)</f>
        <v/>
      </c>
      <c r="J158" s="14"/>
      <c r="K158" s="13" t="str">
        <f>IF('Logboek staande netten'!$F$12="","",'Logboek staande netten'!$F$12)</f>
        <v/>
      </c>
      <c r="L158" s="14"/>
      <c r="M158" s="15" t="s">
        <v>59</v>
      </c>
      <c r="N158" s="14" t="str">
        <f t="shared" ref="N158:Q161" si="93">IF(N157="","",N157)</f>
        <v/>
      </c>
      <c r="O158" s="14" t="str">
        <f t="shared" si="93"/>
        <v/>
      </c>
      <c r="P158" s="14" t="str">
        <f t="shared" si="93"/>
        <v/>
      </c>
      <c r="Q158" s="14" t="str">
        <f t="shared" si="93"/>
        <v/>
      </c>
      <c r="R158" s="17"/>
      <c r="S158" s="17"/>
      <c r="T158" s="17"/>
      <c r="U158" s="14" t="str">
        <f t="shared" ref="U158:V161" si="94">IF(U157="","",U157)</f>
        <v/>
      </c>
      <c r="V158" s="14" t="str">
        <f t="shared" si="94"/>
        <v/>
      </c>
      <c r="W158" s="17"/>
      <c r="X158" s="14" t="str">
        <f t="shared" ref="X158:AF161" si="95">IF(X157="","",X157)</f>
        <v/>
      </c>
      <c r="Y158" s="14">
        <f t="shared" si="95"/>
        <v>14</v>
      </c>
      <c r="Z158" s="14">
        <f t="shared" si="95"/>
        <v>5</v>
      </c>
      <c r="AA158" s="14">
        <f t="shared" si="95"/>
        <v>2024</v>
      </c>
      <c r="AB158" s="16" t="e">
        <f t="shared" si="95"/>
        <v>#REF!</v>
      </c>
      <c r="AC158" s="14" t="str">
        <f t="shared" si="95"/>
        <v/>
      </c>
      <c r="AD158" s="14" t="str">
        <f t="shared" si="95"/>
        <v/>
      </c>
      <c r="AE158" s="14" t="str">
        <f t="shared" si="95"/>
        <v/>
      </c>
      <c r="AF158" s="16" t="e">
        <f t="shared" si="95"/>
        <v>#REF!</v>
      </c>
      <c r="AG158" t="s">
        <v>61</v>
      </c>
      <c r="AH158" t="str">
        <f>IF('Logboek staande netten'!L54="","",'Logboek staande netten'!L54)</f>
        <v/>
      </c>
      <c r="AI158" s="14" t="str">
        <f>IF(AG158="","",VLOOKUP(AG158,[1]codes!$F$2:$G$7,2,FALSE))</f>
        <v>fde</v>
      </c>
      <c r="AK158" s="14">
        <f>IF(AK157="","",AK157)</f>
        <v>0</v>
      </c>
    </row>
    <row r="159" spans="1:37" x14ac:dyDescent="0.3">
      <c r="A159" s="13" t="str">
        <f>IF('Logboek staande netten'!$F$7="","",'Logboek staande netten'!$F$7)</f>
        <v/>
      </c>
      <c r="B159" s="14"/>
      <c r="C159" s="13" t="str">
        <f>IF('Logboek staande netten'!$F$8="","",'Logboek staande netten'!$F$8)</f>
        <v/>
      </c>
      <c r="D159" s="14"/>
      <c r="E159" s="13" t="str">
        <f>IF('Logboek staande netten'!$F$9="","",'Logboek staande netten'!$F$9)</f>
        <v/>
      </c>
      <c r="F159" s="14"/>
      <c r="G159" s="13" t="str">
        <f>IF('Logboek staande netten'!$F$10="","",'Logboek staande netten'!$F$10)</f>
        <v/>
      </c>
      <c r="H159" s="14"/>
      <c r="I159" s="13" t="str">
        <f>IF('Logboek staande netten'!$F$11="","",'Logboek staande netten'!$F$11)</f>
        <v/>
      </c>
      <c r="J159" s="14"/>
      <c r="K159" s="13" t="str">
        <f>IF('Logboek staande netten'!$F$12="","",'Logboek staande netten'!$F$12)</f>
        <v/>
      </c>
      <c r="L159" s="14"/>
      <c r="M159" s="15" t="s">
        <v>59</v>
      </c>
      <c r="N159" s="14" t="str">
        <f t="shared" si="93"/>
        <v/>
      </c>
      <c r="O159" s="14" t="str">
        <f t="shared" si="93"/>
        <v/>
      </c>
      <c r="P159" s="14" t="str">
        <f t="shared" si="93"/>
        <v/>
      </c>
      <c r="Q159" s="14" t="str">
        <f t="shared" si="93"/>
        <v/>
      </c>
      <c r="R159" s="17"/>
      <c r="S159" s="17"/>
      <c r="T159" s="17"/>
      <c r="U159" s="14" t="str">
        <f t="shared" si="94"/>
        <v/>
      </c>
      <c r="V159" s="14" t="str">
        <f t="shared" si="94"/>
        <v/>
      </c>
      <c r="W159" s="17"/>
      <c r="X159" s="14" t="str">
        <f t="shared" si="95"/>
        <v/>
      </c>
      <c r="Y159" s="14">
        <f t="shared" si="95"/>
        <v>14</v>
      </c>
      <c r="Z159" s="14">
        <f t="shared" si="95"/>
        <v>5</v>
      </c>
      <c r="AA159" s="14">
        <f t="shared" si="95"/>
        <v>2024</v>
      </c>
      <c r="AB159" s="16" t="e">
        <f t="shared" si="95"/>
        <v>#REF!</v>
      </c>
      <c r="AC159" s="14" t="str">
        <f t="shared" si="95"/>
        <v/>
      </c>
      <c r="AD159" s="14" t="str">
        <f t="shared" si="95"/>
        <v/>
      </c>
      <c r="AE159" s="14" t="str">
        <f t="shared" si="95"/>
        <v/>
      </c>
      <c r="AF159" s="16" t="e">
        <f t="shared" si="95"/>
        <v>#REF!</v>
      </c>
      <c r="AG159" t="s">
        <v>62</v>
      </c>
      <c r="AH159" t="str">
        <f>IF('Logboek staande netten'!M54="","",'Logboek staande netten'!M54)</f>
        <v/>
      </c>
      <c r="AI159" s="14" t="str">
        <f>IF(AG159="","",VLOOKUP(AG159,[1]codes!$F$2:$G$7,2,FALSE))</f>
        <v>fro</v>
      </c>
      <c r="AK159" s="14">
        <f>IF(AK158="","",AK158)</f>
        <v>0</v>
      </c>
    </row>
    <row r="160" spans="1:37" x14ac:dyDescent="0.3">
      <c r="A160" s="13" t="str">
        <f>IF('Logboek staande netten'!$F$7="","",'Logboek staande netten'!$F$7)</f>
        <v/>
      </c>
      <c r="B160" s="14"/>
      <c r="C160" s="13" t="str">
        <f>IF('Logboek staande netten'!$F$8="","",'Logboek staande netten'!$F$8)</f>
        <v/>
      </c>
      <c r="D160" s="14"/>
      <c r="E160" s="13" t="str">
        <f>IF('Logboek staande netten'!$F$9="","",'Logboek staande netten'!$F$9)</f>
        <v/>
      </c>
      <c r="F160" s="14"/>
      <c r="G160" s="13" t="str">
        <f>IF('Logboek staande netten'!$F$10="","",'Logboek staande netten'!$F$10)</f>
        <v/>
      </c>
      <c r="H160" s="14"/>
      <c r="I160" s="13" t="str">
        <f>IF('Logboek staande netten'!$F$11="","",'Logboek staande netten'!$F$11)</f>
        <v/>
      </c>
      <c r="J160" s="14"/>
      <c r="K160" s="13" t="str">
        <f>IF('Logboek staande netten'!$F$12="","",'Logboek staande netten'!$F$12)</f>
        <v/>
      </c>
      <c r="L160" s="14"/>
      <c r="M160" s="15" t="s">
        <v>59</v>
      </c>
      <c r="N160" s="14" t="str">
        <f t="shared" si="93"/>
        <v/>
      </c>
      <c r="O160" s="14" t="str">
        <f t="shared" si="93"/>
        <v/>
      </c>
      <c r="P160" s="14" t="str">
        <f t="shared" si="93"/>
        <v/>
      </c>
      <c r="Q160" s="14" t="str">
        <f t="shared" si="93"/>
        <v/>
      </c>
      <c r="R160" s="17"/>
      <c r="S160" s="17"/>
      <c r="T160" s="17"/>
      <c r="U160" s="14" t="str">
        <f t="shared" si="94"/>
        <v/>
      </c>
      <c r="V160" s="14" t="str">
        <f t="shared" si="94"/>
        <v/>
      </c>
      <c r="W160" s="17"/>
      <c r="X160" s="14" t="str">
        <f t="shared" si="95"/>
        <v/>
      </c>
      <c r="Y160" s="14">
        <f t="shared" si="95"/>
        <v>14</v>
      </c>
      <c r="Z160" s="14">
        <f t="shared" si="95"/>
        <v>5</v>
      </c>
      <c r="AA160" s="14">
        <f t="shared" si="95"/>
        <v>2024</v>
      </c>
      <c r="AB160" s="16" t="e">
        <f t="shared" si="95"/>
        <v>#REF!</v>
      </c>
      <c r="AC160" s="14" t="str">
        <f t="shared" si="95"/>
        <v/>
      </c>
      <c r="AD160" s="14" t="str">
        <f t="shared" si="95"/>
        <v/>
      </c>
      <c r="AE160" s="14" t="str">
        <f t="shared" si="95"/>
        <v/>
      </c>
      <c r="AF160" s="16" t="e">
        <f t="shared" si="95"/>
        <v>#REF!</v>
      </c>
      <c r="AG160" t="s">
        <v>8</v>
      </c>
      <c r="AH160" t="str">
        <f>IF('Logboek staande netten'!N54="","",'Logboek staande netten'!N54)</f>
        <v/>
      </c>
      <c r="AI160" s="14" t="str">
        <f>IF(AG160="","",VLOOKUP(AG160,[1]codes!$F$2:$G$7,2,FALSE))</f>
        <v>fbm</v>
      </c>
      <c r="AK160" s="14">
        <f>IF(AK159="","",AK159)</f>
        <v>0</v>
      </c>
    </row>
    <row r="161" spans="1:37" x14ac:dyDescent="0.3">
      <c r="A161" s="13" t="str">
        <f>IF('Logboek staande netten'!$F$7="","",'Logboek staande netten'!$F$7)</f>
        <v/>
      </c>
      <c r="B161" s="14"/>
      <c r="C161" s="13" t="str">
        <f>IF('Logboek staande netten'!$F$8="","",'Logboek staande netten'!$F$8)</f>
        <v/>
      </c>
      <c r="D161" s="14"/>
      <c r="E161" s="13" t="str">
        <f>IF('Logboek staande netten'!$F$9="","",'Logboek staande netten'!$F$9)</f>
        <v/>
      </c>
      <c r="F161" s="14"/>
      <c r="G161" s="13" t="str">
        <f>IF('Logboek staande netten'!$F$10="","",'Logboek staande netten'!$F$10)</f>
        <v/>
      </c>
      <c r="H161" s="14"/>
      <c r="I161" s="13" t="str">
        <f>IF('Logboek staande netten'!$F$11="","",'Logboek staande netten'!$F$11)</f>
        <v/>
      </c>
      <c r="J161" s="14"/>
      <c r="K161" s="13" t="str">
        <f>IF('Logboek staande netten'!$F$12="","",'Logboek staande netten'!$F$12)</f>
        <v/>
      </c>
      <c r="L161" s="14"/>
      <c r="M161" s="15" t="s">
        <v>59</v>
      </c>
      <c r="N161" s="14" t="str">
        <f t="shared" si="93"/>
        <v/>
      </c>
      <c r="O161" s="14" t="str">
        <f t="shared" si="93"/>
        <v/>
      </c>
      <c r="P161" s="14" t="str">
        <f t="shared" si="93"/>
        <v/>
      </c>
      <c r="Q161" s="14" t="str">
        <f t="shared" si="93"/>
        <v/>
      </c>
      <c r="R161" s="17"/>
      <c r="S161" s="17"/>
      <c r="T161" s="17"/>
      <c r="U161" s="14" t="str">
        <f t="shared" si="94"/>
        <v/>
      </c>
      <c r="V161" s="14" t="str">
        <f t="shared" si="94"/>
        <v/>
      </c>
      <c r="W161" s="17"/>
      <c r="X161" s="14" t="str">
        <f t="shared" si="95"/>
        <v/>
      </c>
      <c r="Y161" s="14">
        <f t="shared" si="95"/>
        <v>14</v>
      </c>
      <c r="Z161" s="14">
        <f t="shared" si="95"/>
        <v>5</v>
      </c>
      <c r="AA161" s="14">
        <f t="shared" si="95"/>
        <v>2024</v>
      </c>
      <c r="AB161" s="16" t="e">
        <f t="shared" si="95"/>
        <v>#REF!</v>
      </c>
      <c r="AC161" s="14" t="str">
        <f t="shared" si="95"/>
        <v/>
      </c>
      <c r="AD161" s="14" t="str">
        <f t="shared" si="95"/>
        <v/>
      </c>
      <c r="AE161" s="14" t="str">
        <f t="shared" si="95"/>
        <v/>
      </c>
      <c r="AF161" s="16" t="e">
        <f t="shared" si="95"/>
        <v>#REF!</v>
      </c>
      <c r="AG161" t="s">
        <v>9</v>
      </c>
      <c r="AH161" t="str">
        <f>IF('Logboek staande netten'!O54="","",'Logboek staande netten'!O54)</f>
        <v/>
      </c>
      <c r="AI161" s="14" t="str">
        <f>IF(AG161="","",VLOOKUP(AG161,[1]codes!$F$2:$G$7,2,FALSE))</f>
        <v>fle</v>
      </c>
      <c r="AK161" s="14">
        <f>IF(AK160="","",AK160)</f>
        <v>0</v>
      </c>
    </row>
    <row r="162" spans="1:37" x14ac:dyDescent="0.3">
      <c r="A162" s="13" t="str">
        <f>IF('Logboek staande netten'!$F$7="","",'Logboek staande netten'!$F$7)</f>
        <v/>
      </c>
      <c r="B162" s="14"/>
      <c r="C162" s="13" t="str">
        <f>IF('Logboek staande netten'!$F$8="","",'Logboek staande netten'!$F$8)</f>
        <v/>
      </c>
      <c r="D162" s="14"/>
      <c r="E162" s="13" t="str">
        <f>IF('Logboek staande netten'!$F$9="","",'Logboek staande netten'!$F$9)</f>
        <v/>
      </c>
      <c r="F162" s="14"/>
      <c r="G162" s="13" t="str">
        <f>IF('Logboek staande netten'!$F$10="","",'Logboek staande netten'!$F$10)</f>
        <v/>
      </c>
      <c r="H162" s="14"/>
      <c r="I162" s="13" t="str">
        <f>IF('Logboek staande netten'!$F$11="","",'Logboek staande netten'!$F$11)</f>
        <v/>
      </c>
      <c r="J162" s="14"/>
      <c r="K162" s="13" t="str">
        <f>IF('Logboek staande netten'!$F$12="","",'Logboek staande netten'!$F$12)</f>
        <v/>
      </c>
      <c r="L162" s="14"/>
      <c r="M162" s="15" t="s">
        <v>59</v>
      </c>
      <c r="N162" s="13" t="str">
        <f>IF('Logboek staande netten'!B55="","",DAY('Logboek staande netten'!B55))</f>
        <v/>
      </c>
      <c r="O162" s="13" t="str">
        <f>IF('Logboek staande netten'!B55="","",MONTH('Logboek staande netten'!B55))</f>
        <v/>
      </c>
      <c r="P162" s="13" t="str">
        <f>IF('Logboek staande netten'!B55="","",YEAR('Logboek staande netten'!B55))</f>
        <v/>
      </c>
      <c r="Q162" s="13" t="str">
        <f>IF('Logboek staande netten'!D55="","",'Logboek staande netten'!D55)</f>
        <v/>
      </c>
      <c r="R162" s="17"/>
      <c r="S162" s="17"/>
      <c r="T162" s="17"/>
      <c r="U162" s="14" t="str">
        <f>IF('Logboek staande netten'!E55="","",'Logboek staande netten'!E55)</f>
        <v/>
      </c>
      <c r="V162" s="14" t="str">
        <f>IF('Logboek staande netten'!F55="","",'Logboek staande netten'!F55)</f>
        <v/>
      </c>
      <c r="W162" s="17"/>
      <c r="X162" s="14" t="str">
        <f>IF('Logboek staande netten'!G55="","",'Logboek staande netten'!G55)</f>
        <v/>
      </c>
      <c r="Y162" s="13">
        <f>IF('Logboek staande netten'!H55="","",DAY('Logboek staande netten'!H55))</f>
        <v>15</v>
      </c>
      <c r="Z162" s="13">
        <f>IF('Logboek staande netten'!H55="","",MONTH('Logboek staande netten'!H55))</f>
        <v>5</v>
      </c>
      <c r="AA162" s="13">
        <f>IF('Logboek staande netten'!H55="","",YEAR('Logboek staande netten'!H55))</f>
        <v>2024</v>
      </c>
      <c r="AB162" s="16" t="e">
        <f>IF('Logboek staande netten'!#REF!="","",('Logboek staande netten'!#REF!))</f>
        <v>#REF!</v>
      </c>
      <c r="AC162" s="13" t="str">
        <f>IF('Logboek staande netten'!I55="","",DAY('Logboek staande netten'!I55))</f>
        <v/>
      </c>
      <c r="AD162" s="13" t="str">
        <f>IF('Logboek staande netten'!I55="","",MONTH('Logboek staande netten'!I55))</f>
        <v/>
      </c>
      <c r="AE162" s="13" t="str">
        <f>IF('Logboek staande netten'!I55="","",YEAR('Logboek staande netten'!I55))</f>
        <v/>
      </c>
      <c r="AF162" s="16" t="e">
        <f>IF('Logboek staande netten'!#REF!="","",('Logboek staande netten'!#REF!))</f>
        <v>#REF!</v>
      </c>
      <c r="AG162" t="s">
        <v>60</v>
      </c>
      <c r="AH162" t="str">
        <f>IF('Logboek staande netten'!K55="","",'Logboek staande netten'!K55)</f>
        <v/>
      </c>
      <c r="AI162" s="14" t="str">
        <f>IF(AG162="","",VLOOKUP(AG162,[1]codes!$F$2:$G$7,2,FALSE))</f>
        <v>fpp</v>
      </c>
      <c r="AK162" s="13">
        <f>'Logboek staande netten'!J55</f>
        <v>0</v>
      </c>
    </row>
    <row r="163" spans="1:37" x14ac:dyDescent="0.3">
      <c r="A163" s="13" t="str">
        <f>IF('Logboek staande netten'!$F$7="","",'Logboek staande netten'!$F$7)</f>
        <v/>
      </c>
      <c r="B163" s="14"/>
      <c r="C163" s="13" t="str">
        <f>IF('Logboek staande netten'!$F$8="","",'Logboek staande netten'!$F$8)</f>
        <v/>
      </c>
      <c r="D163" s="14"/>
      <c r="E163" s="13" t="str">
        <f>IF('Logboek staande netten'!$F$9="","",'Logboek staande netten'!$F$9)</f>
        <v/>
      </c>
      <c r="F163" s="14"/>
      <c r="G163" s="13" t="str">
        <f>IF('Logboek staande netten'!$F$10="","",'Logboek staande netten'!$F$10)</f>
        <v/>
      </c>
      <c r="H163" s="14"/>
      <c r="I163" s="13" t="str">
        <f>IF('Logboek staande netten'!$F$11="","",'Logboek staande netten'!$F$11)</f>
        <v/>
      </c>
      <c r="J163" s="14"/>
      <c r="K163" s="13" t="str">
        <f>IF('Logboek staande netten'!$F$12="","",'Logboek staande netten'!$F$12)</f>
        <v/>
      </c>
      <c r="L163" s="14"/>
      <c r="M163" s="15" t="s">
        <v>59</v>
      </c>
      <c r="N163" s="14" t="str">
        <f t="shared" ref="N163:Q166" si="96">IF(N162="","",N162)</f>
        <v/>
      </c>
      <c r="O163" s="14" t="str">
        <f t="shared" si="96"/>
        <v/>
      </c>
      <c r="P163" s="14" t="str">
        <f t="shared" si="96"/>
        <v/>
      </c>
      <c r="Q163" s="14" t="str">
        <f t="shared" si="96"/>
        <v/>
      </c>
      <c r="R163" s="17"/>
      <c r="S163" s="17"/>
      <c r="T163" s="17"/>
      <c r="U163" s="14" t="str">
        <f t="shared" ref="U163:V166" si="97">IF(U162="","",U162)</f>
        <v/>
      </c>
      <c r="V163" s="14" t="str">
        <f t="shared" si="97"/>
        <v/>
      </c>
      <c r="W163" s="17"/>
      <c r="X163" s="14" t="str">
        <f t="shared" ref="X163:AF166" si="98">IF(X162="","",X162)</f>
        <v/>
      </c>
      <c r="Y163" s="14">
        <f t="shared" si="98"/>
        <v>15</v>
      </c>
      <c r="Z163" s="14">
        <f t="shared" si="98"/>
        <v>5</v>
      </c>
      <c r="AA163" s="14">
        <f t="shared" si="98"/>
        <v>2024</v>
      </c>
      <c r="AB163" s="16" t="e">
        <f t="shared" si="98"/>
        <v>#REF!</v>
      </c>
      <c r="AC163" s="14" t="str">
        <f t="shared" si="98"/>
        <v/>
      </c>
      <c r="AD163" s="14" t="str">
        <f t="shared" si="98"/>
        <v/>
      </c>
      <c r="AE163" s="14" t="str">
        <f t="shared" si="98"/>
        <v/>
      </c>
      <c r="AF163" s="16" t="e">
        <f t="shared" si="98"/>
        <v>#REF!</v>
      </c>
      <c r="AG163" t="s">
        <v>61</v>
      </c>
      <c r="AH163" t="str">
        <f>IF('Logboek staande netten'!L55="","",'Logboek staande netten'!L55)</f>
        <v/>
      </c>
      <c r="AI163" s="14" t="str">
        <f>IF(AG163="","",VLOOKUP(AG163,[1]codes!$F$2:$G$7,2,FALSE))</f>
        <v>fde</v>
      </c>
      <c r="AK163" s="14">
        <f>IF(AK162="","",AK162)</f>
        <v>0</v>
      </c>
    </row>
    <row r="164" spans="1:37" x14ac:dyDescent="0.3">
      <c r="A164" s="13" t="str">
        <f>IF('Logboek staande netten'!$F$7="","",'Logboek staande netten'!$F$7)</f>
        <v/>
      </c>
      <c r="B164" s="14"/>
      <c r="C164" s="13" t="str">
        <f>IF('Logboek staande netten'!$F$8="","",'Logboek staande netten'!$F$8)</f>
        <v/>
      </c>
      <c r="D164" s="14"/>
      <c r="E164" s="13" t="str">
        <f>IF('Logboek staande netten'!$F$9="","",'Logboek staande netten'!$F$9)</f>
        <v/>
      </c>
      <c r="F164" s="14"/>
      <c r="G164" s="13" t="str">
        <f>IF('Logboek staande netten'!$F$10="","",'Logboek staande netten'!$F$10)</f>
        <v/>
      </c>
      <c r="H164" s="14"/>
      <c r="I164" s="13" t="str">
        <f>IF('Logboek staande netten'!$F$11="","",'Logboek staande netten'!$F$11)</f>
        <v/>
      </c>
      <c r="J164" s="14"/>
      <c r="K164" s="13" t="str">
        <f>IF('Logboek staande netten'!$F$12="","",'Logboek staande netten'!$F$12)</f>
        <v/>
      </c>
      <c r="L164" s="14"/>
      <c r="M164" s="15" t="s">
        <v>59</v>
      </c>
      <c r="N164" s="14" t="str">
        <f t="shared" si="96"/>
        <v/>
      </c>
      <c r="O164" s="14" t="str">
        <f t="shared" si="96"/>
        <v/>
      </c>
      <c r="P164" s="14" t="str">
        <f t="shared" si="96"/>
        <v/>
      </c>
      <c r="Q164" s="14" t="str">
        <f t="shared" si="96"/>
        <v/>
      </c>
      <c r="R164" s="17"/>
      <c r="S164" s="17"/>
      <c r="T164" s="17"/>
      <c r="U164" s="14" t="str">
        <f t="shared" si="97"/>
        <v/>
      </c>
      <c r="V164" s="14" t="str">
        <f t="shared" si="97"/>
        <v/>
      </c>
      <c r="W164" s="17"/>
      <c r="X164" s="14" t="str">
        <f t="shared" si="98"/>
        <v/>
      </c>
      <c r="Y164" s="14">
        <f t="shared" si="98"/>
        <v>15</v>
      </c>
      <c r="Z164" s="14">
        <f t="shared" si="98"/>
        <v>5</v>
      </c>
      <c r="AA164" s="14">
        <f t="shared" si="98"/>
        <v>2024</v>
      </c>
      <c r="AB164" s="16" t="e">
        <f t="shared" si="98"/>
        <v>#REF!</v>
      </c>
      <c r="AC164" s="14" t="str">
        <f t="shared" si="98"/>
        <v/>
      </c>
      <c r="AD164" s="14" t="str">
        <f t="shared" si="98"/>
        <v/>
      </c>
      <c r="AE164" s="14" t="str">
        <f t="shared" si="98"/>
        <v/>
      </c>
      <c r="AF164" s="16" t="e">
        <f t="shared" si="98"/>
        <v>#REF!</v>
      </c>
      <c r="AG164" t="s">
        <v>62</v>
      </c>
      <c r="AH164" t="str">
        <f>IF('Logboek staande netten'!M55="","",'Logboek staande netten'!M55)</f>
        <v/>
      </c>
      <c r="AI164" s="14" t="str">
        <f>IF(AG164="","",VLOOKUP(AG164,[1]codes!$F$2:$G$7,2,FALSE))</f>
        <v>fro</v>
      </c>
      <c r="AK164" s="14">
        <f>IF(AK163="","",AK163)</f>
        <v>0</v>
      </c>
    </row>
    <row r="165" spans="1:37" x14ac:dyDescent="0.3">
      <c r="A165" s="13" t="str">
        <f>IF('Logboek staande netten'!$F$7="","",'Logboek staande netten'!$F$7)</f>
        <v/>
      </c>
      <c r="B165" s="14"/>
      <c r="C165" s="13" t="str">
        <f>IF('Logboek staande netten'!$F$8="","",'Logboek staande netten'!$F$8)</f>
        <v/>
      </c>
      <c r="D165" s="14"/>
      <c r="E165" s="13" t="str">
        <f>IF('Logboek staande netten'!$F$9="","",'Logboek staande netten'!$F$9)</f>
        <v/>
      </c>
      <c r="F165" s="14"/>
      <c r="G165" s="13" t="str">
        <f>IF('Logboek staande netten'!$F$10="","",'Logboek staande netten'!$F$10)</f>
        <v/>
      </c>
      <c r="H165" s="14"/>
      <c r="I165" s="13" t="str">
        <f>IF('Logboek staande netten'!$F$11="","",'Logboek staande netten'!$F$11)</f>
        <v/>
      </c>
      <c r="J165" s="14"/>
      <c r="K165" s="13" t="str">
        <f>IF('Logboek staande netten'!$F$12="","",'Logboek staande netten'!$F$12)</f>
        <v/>
      </c>
      <c r="L165" s="14"/>
      <c r="M165" s="15" t="s">
        <v>59</v>
      </c>
      <c r="N165" s="14" t="str">
        <f t="shared" si="96"/>
        <v/>
      </c>
      <c r="O165" s="14" t="str">
        <f t="shared" si="96"/>
        <v/>
      </c>
      <c r="P165" s="14" t="str">
        <f t="shared" si="96"/>
        <v/>
      </c>
      <c r="Q165" s="14" t="str">
        <f t="shared" si="96"/>
        <v/>
      </c>
      <c r="R165" s="17"/>
      <c r="S165" s="17"/>
      <c r="T165" s="17"/>
      <c r="U165" s="14" t="str">
        <f t="shared" si="97"/>
        <v/>
      </c>
      <c r="V165" s="14" t="str">
        <f t="shared" si="97"/>
        <v/>
      </c>
      <c r="W165" s="17"/>
      <c r="X165" s="14" t="str">
        <f t="shared" si="98"/>
        <v/>
      </c>
      <c r="Y165" s="14">
        <f t="shared" si="98"/>
        <v>15</v>
      </c>
      <c r="Z165" s="14">
        <f t="shared" si="98"/>
        <v>5</v>
      </c>
      <c r="AA165" s="14">
        <f t="shared" si="98"/>
        <v>2024</v>
      </c>
      <c r="AB165" s="16" t="e">
        <f t="shared" si="98"/>
        <v>#REF!</v>
      </c>
      <c r="AC165" s="14" t="str">
        <f t="shared" si="98"/>
        <v/>
      </c>
      <c r="AD165" s="14" t="str">
        <f t="shared" si="98"/>
        <v/>
      </c>
      <c r="AE165" s="14" t="str">
        <f t="shared" si="98"/>
        <v/>
      </c>
      <c r="AF165" s="16" t="e">
        <f t="shared" si="98"/>
        <v>#REF!</v>
      </c>
      <c r="AG165" t="s">
        <v>8</v>
      </c>
      <c r="AH165" t="str">
        <f>IF('Logboek staande netten'!N55="","",'Logboek staande netten'!N55)</f>
        <v/>
      </c>
      <c r="AI165" s="14" t="str">
        <f>IF(AG165="","",VLOOKUP(AG165,[1]codes!$F$2:$G$7,2,FALSE))</f>
        <v>fbm</v>
      </c>
      <c r="AK165" s="14">
        <f>IF(AK164="","",AK164)</f>
        <v>0</v>
      </c>
    </row>
    <row r="166" spans="1:37" x14ac:dyDescent="0.3">
      <c r="A166" s="13" t="str">
        <f>IF('Logboek staande netten'!$F$7="","",'Logboek staande netten'!$F$7)</f>
        <v/>
      </c>
      <c r="B166" s="14"/>
      <c r="C166" s="13" t="str">
        <f>IF('Logboek staande netten'!$F$8="","",'Logboek staande netten'!$F$8)</f>
        <v/>
      </c>
      <c r="D166" s="14"/>
      <c r="E166" s="13" t="str">
        <f>IF('Logboek staande netten'!$F$9="","",'Logboek staande netten'!$F$9)</f>
        <v/>
      </c>
      <c r="F166" s="14"/>
      <c r="G166" s="13" t="str">
        <f>IF('Logboek staande netten'!$F$10="","",'Logboek staande netten'!$F$10)</f>
        <v/>
      </c>
      <c r="H166" s="14"/>
      <c r="I166" s="13" t="str">
        <f>IF('Logboek staande netten'!$F$11="","",'Logboek staande netten'!$F$11)</f>
        <v/>
      </c>
      <c r="J166" s="14"/>
      <c r="K166" s="13" t="str">
        <f>IF('Logboek staande netten'!$F$12="","",'Logboek staande netten'!$F$12)</f>
        <v/>
      </c>
      <c r="L166" s="14"/>
      <c r="M166" s="15" t="s">
        <v>59</v>
      </c>
      <c r="N166" s="14" t="str">
        <f t="shared" si="96"/>
        <v/>
      </c>
      <c r="O166" s="14" t="str">
        <f t="shared" si="96"/>
        <v/>
      </c>
      <c r="P166" s="14" t="str">
        <f t="shared" si="96"/>
        <v/>
      </c>
      <c r="Q166" s="14" t="str">
        <f t="shared" si="96"/>
        <v/>
      </c>
      <c r="R166" s="17"/>
      <c r="S166" s="17"/>
      <c r="T166" s="17"/>
      <c r="U166" s="14" t="str">
        <f t="shared" si="97"/>
        <v/>
      </c>
      <c r="V166" s="14" t="str">
        <f t="shared" si="97"/>
        <v/>
      </c>
      <c r="W166" s="17"/>
      <c r="X166" s="14" t="str">
        <f t="shared" si="98"/>
        <v/>
      </c>
      <c r="Y166" s="14">
        <f t="shared" si="98"/>
        <v>15</v>
      </c>
      <c r="Z166" s="14">
        <f t="shared" si="98"/>
        <v>5</v>
      </c>
      <c r="AA166" s="14">
        <f t="shared" si="98"/>
        <v>2024</v>
      </c>
      <c r="AB166" s="16" t="e">
        <f t="shared" si="98"/>
        <v>#REF!</v>
      </c>
      <c r="AC166" s="14" t="str">
        <f t="shared" si="98"/>
        <v/>
      </c>
      <c r="AD166" s="14" t="str">
        <f t="shared" si="98"/>
        <v/>
      </c>
      <c r="AE166" s="14" t="str">
        <f t="shared" si="98"/>
        <v/>
      </c>
      <c r="AF166" s="16" t="e">
        <f t="shared" si="98"/>
        <v>#REF!</v>
      </c>
      <c r="AG166" t="s">
        <v>9</v>
      </c>
      <c r="AH166" t="str">
        <f>IF('Logboek staande netten'!O55="","",'Logboek staande netten'!O55)</f>
        <v/>
      </c>
      <c r="AI166" s="14" t="str">
        <f>IF(AG166="","",VLOOKUP(AG166,[1]codes!$F$2:$G$7,2,FALSE))</f>
        <v>fle</v>
      </c>
      <c r="AK166" s="14">
        <f>IF(AK165="","",AK165)</f>
        <v>0</v>
      </c>
    </row>
    <row r="167" spans="1:37" x14ac:dyDescent="0.3">
      <c r="A167" s="13" t="str">
        <f>IF('Logboek staande netten'!$F$7="","",'Logboek staande netten'!$F$7)</f>
        <v/>
      </c>
      <c r="B167" s="14"/>
      <c r="C167" s="13" t="str">
        <f>IF('Logboek staande netten'!$F$8="","",'Logboek staande netten'!$F$8)</f>
        <v/>
      </c>
      <c r="D167" s="14"/>
      <c r="E167" s="13" t="str">
        <f>IF('Logboek staande netten'!$F$9="","",'Logboek staande netten'!$F$9)</f>
        <v/>
      </c>
      <c r="F167" s="14"/>
      <c r="G167" s="13" t="str">
        <f>IF('Logboek staande netten'!$F$10="","",'Logboek staande netten'!$F$10)</f>
        <v/>
      </c>
      <c r="H167" s="14"/>
      <c r="I167" s="13" t="str">
        <f>IF('Logboek staande netten'!$F$11="","",'Logboek staande netten'!$F$11)</f>
        <v/>
      </c>
      <c r="J167" s="14"/>
      <c r="K167" s="13" t="str">
        <f>IF('Logboek staande netten'!$F$12="","",'Logboek staande netten'!$F$12)</f>
        <v/>
      </c>
      <c r="L167" s="14"/>
      <c r="M167" s="15" t="s">
        <v>59</v>
      </c>
      <c r="N167" s="13" t="str">
        <f>IF('Logboek staande netten'!B56="","",DAY('Logboek staande netten'!B56))</f>
        <v/>
      </c>
      <c r="O167" s="13" t="str">
        <f>IF('Logboek staande netten'!B56="","",MONTH('Logboek staande netten'!B56))</f>
        <v/>
      </c>
      <c r="P167" s="13" t="str">
        <f>IF('Logboek staande netten'!B56="","",YEAR('Logboek staande netten'!B56))</f>
        <v/>
      </c>
      <c r="Q167" s="13" t="str">
        <f>IF('Logboek staande netten'!D56="","",'Logboek staande netten'!D56)</f>
        <v/>
      </c>
      <c r="R167" s="17"/>
      <c r="S167" s="17"/>
      <c r="T167" s="17"/>
      <c r="U167" s="14" t="str">
        <f>IF('Logboek staande netten'!E56="","",'Logboek staande netten'!E56)</f>
        <v/>
      </c>
      <c r="V167" s="14" t="str">
        <f>IF('Logboek staande netten'!F56="","",'Logboek staande netten'!F56)</f>
        <v/>
      </c>
      <c r="W167" s="17"/>
      <c r="X167" s="14" t="str">
        <f>IF('Logboek staande netten'!G56="","",'Logboek staande netten'!G56)</f>
        <v/>
      </c>
      <c r="Y167" s="13">
        <f>IF('Logboek staande netten'!H56="","",DAY('Logboek staande netten'!H56))</f>
        <v>16</v>
      </c>
      <c r="Z167" s="13">
        <f>IF('Logboek staande netten'!H56="","",MONTH('Logboek staande netten'!H56))</f>
        <v>5</v>
      </c>
      <c r="AA167" s="13">
        <f>IF('Logboek staande netten'!H56="","",YEAR('Logboek staande netten'!H56))</f>
        <v>2024</v>
      </c>
      <c r="AB167" s="16" t="e">
        <f>IF('Logboek staande netten'!#REF!="","",('Logboek staande netten'!#REF!))</f>
        <v>#REF!</v>
      </c>
      <c r="AC167" s="13" t="str">
        <f>IF('Logboek staande netten'!I56="","",DAY('Logboek staande netten'!I56))</f>
        <v/>
      </c>
      <c r="AD167" s="13" t="str">
        <f>IF('Logboek staande netten'!I56="","",MONTH('Logboek staande netten'!I56))</f>
        <v/>
      </c>
      <c r="AE167" s="13" t="str">
        <f>IF('Logboek staande netten'!I56="","",YEAR('Logboek staande netten'!I56))</f>
        <v/>
      </c>
      <c r="AF167" s="16" t="e">
        <f>IF('Logboek staande netten'!#REF!="","",('Logboek staande netten'!#REF!))</f>
        <v>#REF!</v>
      </c>
      <c r="AG167" t="s">
        <v>60</v>
      </c>
      <c r="AH167" t="str">
        <f>IF('Logboek staande netten'!K56="","",'Logboek staande netten'!K56)</f>
        <v/>
      </c>
      <c r="AI167" s="14" t="str">
        <f>IF(AG167="","",VLOOKUP(AG167,[1]codes!$F$2:$G$7,2,FALSE))</f>
        <v>fpp</v>
      </c>
      <c r="AK167" s="13">
        <f>'Logboek staande netten'!J56</f>
        <v>0</v>
      </c>
    </row>
    <row r="168" spans="1:37" x14ac:dyDescent="0.3">
      <c r="A168" s="13" t="str">
        <f>IF('Logboek staande netten'!$F$7="","",'Logboek staande netten'!$F$7)</f>
        <v/>
      </c>
      <c r="B168" s="14"/>
      <c r="C168" s="13" t="str">
        <f>IF('Logboek staande netten'!$F$8="","",'Logboek staande netten'!$F$8)</f>
        <v/>
      </c>
      <c r="D168" s="14"/>
      <c r="E168" s="13" t="str">
        <f>IF('Logboek staande netten'!$F$9="","",'Logboek staande netten'!$F$9)</f>
        <v/>
      </c>
      <c r="F168" s="14"/>
      <c r="G168" s="13" t="str">
        <f>IF('Logboek staande netten'!$F$10="","",'Logboek staande netten'!$F$10)</f>
        <v/>
      </c>
      <c r="H168" s="14"/>
      <c r="I168" s="13" t="str">
        <f>IF('Logboek staande netten'!$F$11="","",'Logboek staande netten'!$F$11)</f>
        <v/>
      </c>
      <c r="J168" s="14"/>
      <c r="K168" s="13" t="str">
        <f>IF('Logboek staande netten'!$F$12="","",'Logboek staande netten'!$F$12)</f>
        <v/>
      </c>
      <c r="L168" s="14"/>
      <c r="M168" s="15" t="s">
        <v>59</v>
      </c>
      <c r="N168" s="14" t="str">
        <f t="shared" ref="N168:Q171" si="99">IF(N167="","",N167)</f>
        <v/>
      </c>
      <c r="O168" s="14" t="str">
        <f t="shared" si="99"/>
        <v/>
      </c>
      <c r="P168" s="14" t="str">
        <f t="shared" si="99"/>
        <v/>
      </c>
      <c r="Q168" s="14" t="str">
        <f t="shared" si="99"/>
        <v/>
      </c>
      <c r="R168" s="17"/>
      <c r="S168" s="17"/>
      <c r="T168" s="17"/>
      <c r="U168" s="14" t="str">
        <f t="shared" ref="U168:V171" si="100">IF(U167="","",U167)</f>
        <v/>
      </c>
      <c r="V168" s="14" t="str">
        <f t="shared" si="100"/>
        <v/>
      </c>
      <c r="W168" s="17"/>
      <c r="X168" s="14" t="str">
        <f t="shared" ref="X168:AF171" si="101">IF(X167="","",X167)</f>
        <v/>
      </c>
      <c r="Y168" s="14">
        <f t="shared" si="101"/>
        <v>16</v>
      </c>
      <c r="Z168" s="14">
        <f t="shared" si="101"/>
        <v>5</v>
      </c>
      <c r="AA168" s="14">
        <f t="shared" si="101"/>
        <v>2024</v>
      </c>
      <c r="AB168" s="16" t="e">
        <f t="shared" si="101"/>
        <v>#REF!</v>
      </c>
      <c r="AC168" s="14" t="str">
        <f t="shared" si="101"/>
        <v/>
      </c>
      <c r="AD168" s="14" t="str">
        <f t="shared" si="101"/>
        <v/>
      </c>
      <c r="AE168" s="14" t="str">
        <f t="shared" si="101"/>
        <v/>
      </c>
      <c r="AF168" s="16" t="e">
        <f t="shared" si="101"/>
        <v>#REF!</v>
      </c>
      <c r="AG168" t="s">
        <v>61</v>
      </c>
      <c r="AH168" t="str">
        <f>IF('Logboek staande netten'!L56="","",'Logboek staande netten'!L56)</f>
        <v/>
      </c>
      <c r="AI168" s="14" t="str">
        <f>IF(AG168="","",VLOOKUP(AG168,[1]codes!$F$2:$G$7,2,FALSE))</f>
        <v>fde</v>
      </c>
      <c r="AK168" s="14">
        <f>IF(AK167="","",AK167)</f>
        <v>0</v>
      </c>
    </row>
    <row r="169" spans="1:37" x14ac:dyDescent="0.3">
      <c r="A169" s="13" t="str">
        <f>IF('Logboek staande netten'!$F$7="","",'Logboek staande netten'!$F$7)</f>
        <v/>
      </c>
      <c r="B169" s="14"/>
      <c r="C169" s="13" t="str">
        <f>IF('Logboek staande netten'!$F$8="","",'Logboek staande netten'!$F$8)</f>
        <v/>
      </c>
      <c r="D169" s="14"/>
      <c r="E169" s="13" t="str">
        <f>IF('Logboek staande netten'!$F$9="","",'Logboek staande netten'!$F$9)</f>
        <v/>
      </c>
      <c r="F169" s="14"/>
      <c r="G169" s="13" t="str">
        <f>IF('Logboek staande netten'!$F$10="","",'Logboek staande netten'!$F$10)</f>
        <v/>
      </c>
      <c r="H169" s="14"/>
      <c r="I169" s="13" t="str">
        <f>IF('Logboek staande netten'!$F$11="","",'Logboek staande netten'!$F$11)</f>
        <v/>
      </c>
      <c r="J169" s="14"/>
      <c r="K169" s="13" t="str">
        <f>IF('Logboek staande netten'!$F$12="","",'Logboek staande netten'!$F$12)</f>
        <v/>
      </c>
      <c r="L169" s="14"/>
      <c r="M169" s="15" t="s">
        <v>59</v>
      </c>
      <c r="N169" s="14" t="str">
        <f t="shared" si="99"/>
        <v/>
      </c>
      <c r="O169" s="14" t="str">
        <f t="shared" si="99"/>
        <v/>
      </c>
      <c r="P169" s="14" t="str">
        <f t="shared" si="99"/>
        <v/>
      </c>
      <c r="Q169" s="14" t="str">
        <f t="shared" si="99"/>
        <v/>
      </c>
      <c r="R169" s="17"/>
      <c r="S169" s="17"/>
      <c r="T169" s="17"/>
      <c r="U169" s="14" t="str">
        <f t="shared" si="100"/>
        <v/>
      </c>
      <c r="V169" s="14" t="str">
        <f t="shared" si="100"/>
        <v/>
      </c>
      <c r="W169" s="17"/>
      <c r="X169" s="14" t="str">
        <f t="shared" si="101"/>
        <v/>
      </c>
      <c r="Y169" s="14">
        <f t="shared" si="101"/>
        <v>16</v>
      </c>
      <c r="Z169" s="14">
        <f t="shared" si="101"/>
        <v>5</v>
      </c>
      <c r="AA169" s="14">
        <f t="shared" si="101"/>
        <v>2024</v>
      </c>
      <c r="AB169" s="16" t="e">
        <f t="shared" si="101"/>
        <v>#REF!</v>
      </c>
      <c r="AC169" s="14" t="str">
        <f t="shared" si="101"/>
        <v/>
      </c>
      <c r="AD169" s="14" t="str">
        <f t="shared" si="101"/>
        <v/>
      </c>
      <c r="AE169" s="14" t="str">
        <f t="shared" si="101"/>
        <v/>
      </c>
      <c r="AF169" s="16" t="e">
        <f t="shared" si="101"/>
        <v>#REF!</v>
      </c>
      <c r="AG169" t="s">
        <v>62</v>
      </c>
      <c r="AH169" t="str">
        <f>IF('Logboek staande netten'!M56="","",'Logboek staande netten'!M56)</f>
        <v/>
      </c>
      <c r="AI169" s="14" t="str">
        <f>IF(AG169="","",VLOOKUP(AG169,[1]codes!$F$2:$G$7,2,FALSE))</f>
        <v>fro</v>
      </c>
      <c r="AK169" s="14">
        <f>IF(AK168="","",AK168)</f>
        <v>0</v>
      </c>
    </row>
    <row r="170" spans="1:37" x14ac:dyDescent="0.3">
      <c r="A170" s="13" t="str">
        <f>IF('Logboek staande netten'!$F$7="","",'Logboek staande netten'!$F$7)</f>
        <v/>
      </c>
      <c r="B170" s="14"/>
      <c r="C170" s="13" t="str">
        <f>IF('Logboek staande netten'!$F$8="","",'Logboek staande netten'!$F$8)</f>
        <v/>
      </c>
      <c r="D170" s="14"/>
      <c r="E170" s="13" t="str">
        <f>IF('Logboek staande netten'!$F$9="","",'Logboek staande netten'!$F$9)</f>
        <v/>
      </c>
      <c r="F170" s="14"/>
      <c r="G170" s="13" t="str">
        <f>IF('Logboek staande netten'!$F$10="","",'Logboek staande netten'!$F$10)</f>
        <v/>
      </c>
      <c r="H170" s="14"/>
      <c r="I170" s="13" t="str">
        <f>IF('Logboek staande netten'!$F$11="","",'Logboek staande netten'!$F$11)</f>
        <v/>
      </c>
      <c r="J170" s="14"/>
      <c r="K170" s="13" t="str">
        <f>IF('Logboek staande netten'!$F$12="","",'Logboek staande netten'!$F$12)</f>
        <v/>
      </c>
      <c r="L170" s="14"/>
      <c r="M170" s="15" t="s">
        <v>59</v>
      </c>
      <c r="N170" s="14" t="str">
        <f t="shared" si="99"/>
        <v/>
      </c>
      <c r="O170" s="14" t="str">
        <f t="shared" si="99"/>
        <v/>
      </c>
      <c r="P170" s="14" t="str">
        <f t="shared" si="99"/>
        <v/>
      </c>
      <c r="Q170" s="14" t="str">
        <f t="shared" si="99"/>
        <v/>
      </c>
      <c r="R170" s="17"/>
      <c r="S170" s="17"/>
      <c r="T170" s="17"/>
      <c r="U170" s="14" t="str">
        <f t="shared" si="100"/>
        <v/>
      </c>
      <c r="V170" s="14" t="str">
        <f t="shared" si="100"/>
        <v/>
      </c>
      <c r="W170" s="17"/>
      <c r="X170" s="14" t="str">
        <f t="shared" si="101"/>
        <v/>
      </c>
      <c r="Y170" s="14">
        <f t="shared" si="101"/>
        <v>16</v>
      </c>
      <c r="Z170" s="14">
        <f t="shared" si="101"/>
        <v>5</v>
      </c>
      <c r="AA170" s="14">
        <f t="shared" si="101"/>
        <v>2024</v>
      </c>
      <c r="AB170" s="16" t="e">
        <f t="shared" si="101"/>
        <v>#REF!</v>
      </c>
      <c r="AC170" s="14" t="str">
        <f t="shared" si="101"/>
        <v/>
      </c>
      <c r="AD170" s="14" t="str">
        <f t="shared" si="101"/>
        <v/>
      </c>
      <c r="AE170" s="14" t="str">
        <f t="shared" si="101"/>
        <v/>
      </c>
      <c r="AF170" s="16" t="e">
        <f t="shared" si="101"/>
        <v>#REF!</v>
      </c>
      <c r="AG170" t="s">
        <v>8</v>
      </c>
      <c r="AH170" t="str">
        <f>IF('Logboek staande netten'!N56="","",'Logboek staande netten'!N56)</f>
        <v/>
      </c>
      <c r="AI170" s="14" t="str">
        <f>IF(AG170="","",VLOOKUP(AG170,[1]codes!$F$2:$G$7,2,FALSE))</f>
        <v>fbm</v>
      </c>
      <c r="AK170" s="14">
        <f>IF(AK169="","",AK169)</f>
        <v>0</v>
      </c>
    </row>
    <row r="171" spans="1:37" x14ac:dyDescent="0.3">
      <c r="A171" s="13" t="str">
        <f>IF('Logboek staande netten'!$F$7="","",'Logboek staande netten'!$F$7)</f>
        <v/>
      </c>
      <c r="B171" s="14"/>
      <c r="C171" s="13" t="str">
        <f>IF('Logboek staande netten'!$F$8="","",'Logboek staande netten'!$F$8)</f>
        <v/>
      </c>
      <c r="D171" s="14"/>
      <c r="E171" s="13" t="str">
        <f>IF('Logboek staande netten'!$F$9="","",'Logboek staande netten'!$F$9)</f>
        <v/>
      </c>
      <c r="F171" s="14"/>
      <c r="G171" s="13" t="str">
        <f>IF('Logboek staande netten'!$F$10="","",'Logboek staande netten'!$F$10)</f>
        <v/>
      </c>
      <c r="H171" s="14"/>
      <c r="I171" s="13" t="str">
        <f>IF('Logboek staande netten'!$F$11="","",'Logboek staande netten'!$F$11)</f>
        <v/>
      </c>
      <c r="J171" s="14"/>
      <c r="K171" s="13" t="str">
        <f>IF('Logboek staande netten'!$F$12="","",'Logboek staande netten'!$F$12)</f>
        <v/>
      </c>
      <c r="L171" s="14"/>
      <c r="M171" s="15" t="s">
        <v>59</v>
      </c>
      <c r="N171" s="14" t="str">
        <f t="shared" si="99"/>
        <v/>
      </c>
      <c r="O171" s="14" t="str">
        <f t="shared" si="99"/>
        <v/>
      </c>
      <c r="P171" s="14" t="str">
        <f t="shared" si="99"/>
        <v/>
      </c>
      <c r="Q171" s="14" t="str">
        <f t="shared" si="99"/>
        <v/>
      </c>
      <c r="R171" s="17"/>
      <c r="S171" s="17"/>
      <c r="T171" s="17"/>
      <c r="U171" s="14" t="str">
        <f t="shared" si="100"/>
        <v/>
      </c>
      <c r="V171" s="14" t="str">
        <f t="shared" si="100"/>
        <v/>
      </c>
      <c r="W171" s="17"/>
      <c r="X171" s="14" t="str">
        <f t="shared" si="101"/>
        <v/>
      </c>
      <c r="Y171" s="14">
        <f t="shared" si="101"/>
        <v>16</v>
      </c>
      <c r="Z171" s="14">
        <f t="shared" si="101"/>
        <v>5</v>
      </c>
      <c r="AA171" s="14">
        <f t="shared" si="101"/>
        <v>2024</v>
      </c>
      <c r="AB171" s="16" t="e">
        <f t="shared" si="101"/>
        <v>#REF!</v>
      </c>
      <c r="AC171" s="14" t="str">
        <f t="shared" si="101"/>
        <v/>
      </c>
      <c r="AD171" s="14" t="str">
        <f t="shared" si="101"/>
        <v/>
      </c>
      <c r="AE171" s="14" t="str">
        <f t="shared" si="101"/>
        <v/>
      </c>
      <c r="AF171" s="16" t="e">
        <f t="shared" si="101"/>
        <v>#REF!</v>
      </c>
      <c r="AG171" t="s">
        <v>9</v>
      </c>
      <c r="AH171" t="str">
        <f>IF('Logboek staande netten'!O56="","",'Logboek staande netten'!O56)</f>
        <v/>
      </c>
      <c r="AI171" s="14" t="str">
        <f>IF(AG171="","",VLOOKUP(AG171,[1]codes!$F$2:$G$7,2,FALSE))</f>
        <v>fle</v>
      </c>
      <c r="AK171" s="14">
        <f>IF(AK170="","",AK170)</f>
        <v>0</v>
      </c>
    </row>
    <row r="172" spans="1:37" x14ac:dyDescent="0.3">
      <c r="A172" s="13" t="str">
        <f>IF('Logboek staande netten'!$F$7="","",'Logboek staande netten'!$F$7)</f>
        <v/>
      </c>
      <c r="B172" s="14"/>
      <c r="C172" s="13" t="str">
        <f>IF('Logboek staande netten'!$F$8="","",'Logboek staande netten'!$F$8)</f>
        <v/>
      </c>
      <c r="D172" s="14"/>
      <c r="E172" s="13" t="str">
        <f>IF('Logboek staande netten'!$F$9="","",'Logboek staande netten'!$F$9)</f>
        <v/>
      </c>
      <c r="F172" s="14"/>
      <c r="G172" s="13" t="str">
        <f>IF('Logboek staande netten'!$F$10="","",'Logboek staande netten'!$F$10)</f>
        <v/>
      </c>
      <c r="H172" s="14"/>
      <c r="I172" s="13" t="str">
        <f>IF('Logboek staande netten'!$F$11="","",'Logboek staande netten'!$F$11)</f>
        <v/>
      </c>
      <c r="J172" s="14"/>
      <c r="K172" s="13" t="str">
        <f>IF('Logboek staande netten'!$F$12="","",'Logboek staande netten'!$F$12)</f>
        <v/>
      </c>
      <c r="L172" s="14"/>
      <c r="M172" s="15" t="s">
        <v>59</v>
      </c>
      <c r="N172" s="13" t="str">
        <f>IF('Logboek staande netten'!B57="","",DAY('Logboek staande netten'!B57))</f>
        <v/>
      </c>
      <c r="O172" s="13" t="str">
        <f>IF('Logboek staande netten'!B57="","",MONTH('Logboek staande netten'!B57))</f>
        <v/>
      </c>
      <c r="P172" s="13" t="str">
        <f>IF('Logboek staande netten'!B57="","",YEAR('Logboek staande netten'!B57))</f>
        <v/>
      </c>
      <c r="Q172" s="13" t="str">
        <f>IF('Logboek staande netten'!D57="","",'Logboek staande netten'!D57)</f>
        <v/>
      </c>
      <c r="R172" s="17"/>
      <c r="S172" s="17"/>
      <c r="T172" s="17"/>
      <c r="U172" s="14" t="str">
        <f>IF('Logboek staande netten'!E57="","",'Logboek staande netten'!E57)</f>
        <v/>
      </c>
      <c r="V172" s="14" t="str">
        <f>IF('Logboek staande netten'!F57="","",'Logboek staande netten'!F57)</f>
        <v/>
      </c>
      <c r="W172" s="17"/>
      <c r="X172" s="14" t="str">
        <f>IF('Logboek staande netten'!G57="","",'Logboek staande netten'!G57)</f>
        <v/>
      </c>
      <c r="Y172" s="13">
        <f>IF('Logboek staande netten'!H57="","",DAY('Logboek staande netten'!H57))</f>
        <v>17</v>
      </c>
      <c r="Z172" s="13">
        <f>IF('Logboek staande netten'!H57="","",MONTH('Logboek staande netten'!H57))</f>
        <v>5</v>
      </c>
      <c r="AA172" s="13">
        <f>IF('Logboek staande netten'!H57="","",YEAR('Logboek staande netten'!H57))</f>
        <v>2024</v>
      </c>
      <c r="AB172" s="16" t="e">
        <f>IF('Logboek staande netten'!#REF!="","",('Logboek staande netten'!#REF!))</f>
        <v>#REF!</v>
      </c>
      <c r="AC172" s="13" t="str">
        <f>IF('Logboek staande netten'!I57="","",DAY('Logboek staande netten'!I57))</f>
        <v/>
      </c>
      <c r="AD172" s="13" t="str">
        <f>IF('Logboek staande netten'!I57="","",MONTH('Logboek staande netten'!I57))</f>
        <v/>
      </c>
      <c r="AE172" s="13" t="str">
        <f>IF('Logboek staande netten'!I57="","",YEAR('Logboek staande netten'!I57))</f>
        <v/>
      </c>
      <c r="AF172" s="16" t="e">
        <f>IF('Logboek staande netten'!#REF!="","",('Logboek staande netten'!#REF!))</f>
        <v>#REF!</v>
      </c>
      <c r="AG172" t="s">
        <v>60</v>
      </c>
      <c r="AH172" t="str">
        <f>IF('Logboek staande netten'!K57="","",'Logboek staande netten'!K57)</f>
        <v/>
      </c>
      <c r="AI172" s="14" t="str">
        <f>IF(AG172="","",VLOOKUP(AG172,[1]codes!$F$2:$G$7,2,FALSE))</f>
        <v>fpp</v>
      </c>
      <c r="AK172" s="13">
        <f>'Logboek staande netten'!J57</f>
        <v>0</v>
      </c>
    </row>
    <row r="173" spans="1:37" x14ac:dyDescent="0.3">
      <c r="A173" s="13" t="str">
        <f>IF('Logboek staande netten'!$F$7="","",'Logboek staande netten'!$F$7)</f>
        <v/>
      </c>
      <c r="B173" s="14"/>
      <c r="C173" s="13" t="str">
        <f>IF('Logboek staande netten'!$F$8="","",'Logboek staande netten'!$F$8)</f>
        <v/>
      </c>
      <c r="D173" s="14"/>
      <c r="E173" s="13" t="str">
        <f>IF('Logboek staande netten'!$F$9="","",'Logboek staande netten'!$F$9)</f>
        <v/>
      </c>
      <c r="F173" s="14"/>
      <c r="G173" s="13" t="str">
        <f>IF('Logboek staande netten'!$F$10="","",'Logboek staande netten'!$F$10)</f>
        <v/>
      </c>
      <c r="H173" s="14"/>
      <c r="I173" s="13" t="str">
        <f>IF('Logboek staande netten'!$F$11="","",'Logboek staande netten'!$F$11)</f>
        <v/>
      </c>
      <c r="J173" s="14"/>
      <c r="K173" s="13" t="str">
        <f>IF('Logboek staande netten'!$F$12="","",'Logboek staande netten'!$F$12)</f>
        <v/>
      </c>
      <c r="L173" s="14"/>
      <c r="M173" s="15" t="s">
        <v>59</v>
      </c>
      <c r="N173" s="14" t="str">
        <f t="shared" ref="N173:Q176" si="102">IF(N172="","",N172)</f>
        <v/>
      </c>
      <c r="O173" s="14" t="str">
        <f t="shared" si="102"/>
        <v/>
      </c>
      <c r="P173" s="14" t="str">
        <f t="shared" si="102"/>
        <v/>
      </c>
      <c r="Q173" s="14" t="str">
        <f t="shared" si="102"/>
        <v/>
      </c>
      <c r="R173" s="17"/>
      <c r="S173" s="17"/>
      <c r="T173" s="17"/>
      <c r="U173" s="14" t="str">
        <f t="shared" ref="U173:V176" si="103">IF(U172="","",U172)</f>
        <v/>
      </c>
      <c r="V173" s="14" t="str">
        <f t="shared" si="103"/>
        <v/>
      </c>
      <c r="W173" s="17"/>
      <c r="X173" s="14" t="str">
        <f t="shared" ref="X173:AF176" si="104">IF(X172="","",X172)</f>
        <v/>
      </c>
      <c r="Y173" s="14">
        <f t="shared" si="104"/>
        <v>17</v>
      </c>
      <c r="Z173" s="14">
        <f t="shared" si="104"/>
        <v>5</v>
      </c>
      <c r="AA173" s="14">
        <f t="shared" si="104"/>
        <v>2024</v>
      </c>
      <c r="AB173" s="16" t="e">
        <f t="shared" si="104"/>
        <v>#REF!</v>
      </c>
      <c r="AC173" s="14" t="str">
        <f t="shared" si="104"/>
        <v/>
      </c>
      <c r="AD173" s="14" t="str">
        <f t="shared" si="104"/>
        <v/>
      </c>
      <c r="AE173" s="14" t="str">
        <f t="shared" si="104"/>
        <v/>
      </c>
      <c r="AF173" s="16" t="e">
        <f t="shared" si="104"/>
        <v>#REF!</v>
      </c>
      <c r="AG173" t="s">
        <v>61</v>
      </c>
      <c r="AH173" t="str">
        <f>IF('Logboek staande netten'!L57="","",'Logboek staande netten'!L57)</f>
        <v/>
      </c>
      <c r="AI173" s="14" t="str">
        <f>IF(AG173="","",VLOOKUP(AG173,[1]codes!$F$2:$G$7,2,FALSE))</f>
        <v>fde</v>
      </c>
      <c r="AK173" s="14">
        <f>IF(AK172="","",AK172)</f>
        <v>0</v>
      </c>
    </row>
    <row r="174" spans="1:37" x14ac:dyDescent="0.3">
      <c r="A174" s="13" t="str">
        <f>IF('Logboek staande netten'!$F$7="","",'Logboek staande netten'!$F$7)</f>
        <v/>
      </c>
      <c r="B174" s="14"/>
      <c r="C174" s="13" t="str">
        <f>IF('Logboek staande netten'!$F$8="","",'Logboek staande netten'!$F$8)</f>
        <v/>
      </c>
      <c r="D174" s="14"/>
      <c r="E174" s="13" t="str">
        <f>IF('Logboek staande netten'!$F$9="","",'Logboek staande netten'!$F$9)</f>
        <v/>
      </c>
      <c r="F174" s="14"/>
      <c r="G174" s="13" t="str">
        <f>IF('Logboek staande netten'!$F$10="","",'Logboek staande netten'!$F$10)</f>
        <v/>
      </c>
      <c r="H174" s="14"/>
      <c r="I174" s="13" t="str">
        <f>IF('Logboek staande netten'!$F$11="","",'Logboek staande netten'!$F$11)</f>
        <v/>
      </c>
      <c r="J174" s="14"/>
      <c r="K174" s="13" t="str">
        <f>IF('Logboek staande netten'!$F$12="","",'Logboek staande netten'!$F$12)</f>
        <v/>
      </c>
      <c r="L174" s="14"/>
      <c r="M174" s="15" t="s">
        <v>59</v>
      </c>
      <c r="N174" s="14" t="str">
        <f t="shared" si="102"/>
        <v/>
      </c>
      <c r="O174" s="14" t="str">
        <f t="shared" si="102"/>
        <v/>
      </c>
      <c r="P174" s="14" t="str">
        <f t="shared" si="102"/>
        <v/>
      </c>
      <c r="Q174" s="14" t="str">
        <f t="shared" si="102"/>
        <v/>
      </c>
      <c r="R174" s="17"/>
      <c r="S174" s="17"/>
      <c r="T174" s="17"/>
      <c r="U174" s="14" t="str">
        <f t="shared" si="103"/>
        <v/>
      </c>
      <c r="V174" s="14" t="str">
        <f t="shared" si="103"/>
        <v/>
      </c>
      <c r="W174" s="17"/>
      <c r="X174" s="14" t="str">
        <f t="shared" si="104"/>
        <v/>
      </c>
      <c r="Y174" s="14">
        <f t="shared" si="104"/>
        <v>17</v>
      </c>
      <c r="Z174" s="14">
        <f t="shared" si="104"/>
        <v>5</v>
      </c>
      <c r="AA174" s="14">
        <f t="shared" si="104"/>
        <v>2024</v>
      </c>
      <c r="AB174" s="16" t="e">
        <f t="shared" si="104"/>
        <v>#REF!</v>
      </c>
      <c r="AC174" s="14" t="str">
        <f t="shared" si="104"/>
        <v/>
      </c>
      <c r="AD174" s="14" t="str">
        <f t="shared" si="104"/>
        <v/>
      </c>
      <c r="AE174" s="14" t="str">
        <f t="shared" si="104"/>
        <v/>
      </c>
      <c r="AF174" s="16" t="e">
        <f t="shared" si="104"/>
        <v>#REF!</v>
      </c>
      <c r="AG174" t="s">
        <v>62</v>
      </c>
      <c r="AH174" t="str">
        <f>IF('Logboek staande netten'!M57="","",'Logboek staande netten'!M57)</f>
        <v/>
      </c>
      <c r="AI174" s="14" t="str">
        <f>IF(AG174="","",VLOOKUP(AG174,[1]codes!$F$2:$G$7,2,FALSE))</f>
        <v>fro</v>
      </c>
      <c r="AK174" s="14">
        <f>IF(AK173="","",AK173)</f>
        <v>0</v>
      </c>
    </row>
    <row r="175" spans="1:37" x14ac:dyDescent="0.3">
      <c r="A175" s="13" t="str">
        <f>IF('Logboek staande netten'!$F$7="","",'Logboek staande netten'!$F$7)</f>
        <v/>
      </c>
      <c r="B175" s="14"/>
      <c r="C175" s="13" t="str">
        <f>IF('Logboek staande netten'!$F$8="","",'Logboek staande netten'!$F$8)</f>
        <v/>
      </c>
      <c r="D175" s="14"/>
      <c r="E175" s="13" t="str">
        <f>IF('Logboek staande netten'!$F$9="","",'Logboek staande netten'!$F$9)</f>
        <v/>
      </c>
      <c r="F175" s="14"/>
      <c r="G175" s="13" t="str">
        <f>IF('Logboek staande netten'!$F$10="","",'Logboek staande netten'!$F$10)</f>
        <v/>
      </c>
      <c r="H175" s="14"/>
      <c r="I175" s="13" t="str">
        <f>IF('Logboek staande netten'!$F$11="","",'Logboek staande netten'!$F$11)</f>
        <v/>
      </c>
      <c r="J175" s="14"/>
      <c r="K175" s="13" t="str">
        <f>IF('Logboek staande netten'!$F$12="","",'Logboek staande netten'!$F$12)</f>
        <v/>
      </c>
      <c r="L175" s="14"/>
      <c r="M175" s="15" t="s">
        <v>59</v>
      </c>
      <c r="N175" s="14" t="str">
        <f t="shared" si="102"/>
        <v/>
      </c>
      <c r="O175" s="14" t="str">
        <f t="shared" si="102"/>
        <v/>
      </c>
      <c r="P175" s="14" t="str">
        <f t="shared" si="102"/>
        <v/>
      </c>
      <c r="Q175" s="14" t="str">
        <f t="shared" si="102"/>
        <v/>
      </c>
      <c r="R175" s="17"/>
      <c r="S175" s="17"/>
      <c r="T175" s="17"/>
      <c r="U175" s="14" t="str">
        <f t="shared" si="103"/>
        <v/>
      </c>
      <c r="V175" s="14" t="str">
        <f t="shared" si="103"/>
        <v/>
      </c>
      <c r="W175" s="17"/>
      <c r="X175" s="14" t="str">
        <f t="shared" si="104"/>
        <v/>
      </c>
      <c r="Y175" s="14">
        <f t="shared" si="104"/>
        <v>17</v>
      </c>
      <c r="Z175" s="14">
        <f t="shared" si="104"/>
        <v>5</v>
      </c>
      <c r="AA175" s="14">
        <f t="shared" si="104"/>
        <v>2024</v>
      </c>
      <c r="AB175" s="16" t="e">
        <f t="shared" si="104"/>
        <v>#REF!</v>
      </c>
      <c r="AC175" s="14" t="str">
        <f t="shared" si="104"/>
        <v/>
      </c>
      <c r="AD175" s="14" t="str">
        <f t="shared" si="104"/>
        <v/>
      </c>
      <c r="AE175" s="14" t="str">
        <f t="shared" si="104"/>
        <v/>
      </c>
      <c r="AF175" s="16" t="e">
        <f t="shared" si="104"/>
        <v>#REF!</v>
      </c>
      <c r="AG175" t="s">
        <v>8</v>
      </c>
      <c r="AH175" t="str">
        <f>IF('Logboek staande netten'!N57="","",'Logboek staande netten'!N57)</f>
        <v/>
      </c>
      <c r="AI175" s="14" t="str">
        <f>IF(AG175="","",VLOOKUP(AG175,[1]codes!$F$2:$G$7,2,FALSE))</f>
        <v>fbm</v>
      </c>
      <c r="AK175" s="14">
        <f>IF(AK174="","",AK174)</f>
        <v>0</v>
      </c>
    </row>
    <row r="176" spans="1:37" x14ac:dyDescent="0.3">
      <c r="A176" s="13" t="str">
        <f>IF('Logboek staande netten'!$F$7="","",'Logboek staande netten'!$F$7)</f>
        <v/>
      </c>
      <c r="B176" s="14"/>
      <c r="C176" s="13" t="str">
        <f>IF('Logboek staande netten'!$F$8="","",'Logboek staande netten'!$F$8)</f>
        <v/>
      </c>
      <c r="D176" s="14"/>
      <c r="E176" s="13" t="str">
        <f>IF('Logboek staande netten'!$F$9="","",'Logboek staande netten'!$F$9)</f>
        <v/>
      </c>
      <c r="F176" s="14"/>
      <c r="G176" s="13" t="str">
        <f>IF('Logboek staande netten'!$F$10="","",'Logboek staande netten'!$F$10)</f>
        <v/>
      </c>
      <c r="H176" s="14"/>
      <c r="I176" s="13" t="str">
        <f>IF('Logboek staande netten'!$F$11="","",'Logboek staande netten'!$F$11)</f>
        <v/>
      </c>
      <c r="J176" s="14"/>
      <c r="K176" s="13" t="str">
        <f>IF('Logboek staande netten'!$F$12="","",'Logboek staande netten'!$F$12)</f>
        <v/>
      </c>
      <c r="L176" s="14"/>
      <c r="M176" s="15" t="s">
        <v>59</v>
      </c>
      <c r="N176" s="14" t="str">
        <f t="shared" si="102"/>
        <v/>
      </c>
      <c r="O176" s="14" t="str">
        <f t="shared" si="102"/>
        <v/>
      </c>
      <c r="P176" s="14" t="str">
        <f t="shared" si="102"/>
        <v/>
      </c>
      <c r="Q176" s="14" t="str">
        <f t="shared" si="102"/>
        <v/>
      </c>
      <c r="R176" s="17"/>
      <c r="S176" s="17"/>
      <c r="T176" s="17"/>
      <c r="U176" s="14" t="str">
        <f t="shared" si="103"/>
        <v/>
      </c>
      <c r="V176" s="14" t="str">
        <f t="shared" si="103"/>
        <v/>
      </c>
      <c r="W176" s="17"/>
      <c r="X176" s="14" t="str">
        <f t="shared" si="104"/>
        <v/>
      </c>
      <c r="Y176" s="14">
        <f t="shared" si="104"/>
        <v>17</v>
      </c>
      <c r="Z176" s="14">
        <f t="shared" si="104"/>
        <v>5</v>
      </c>
      <c r="AA176" s="14">
        <f t="shared" si="104"/>
        <v>2024</v>
      </c>
      <c r="AB176" s="16" t="e">
        <f t="shared" si="104"/>
        <v>#REF!</v>
      </c>
      <c r="AC176" s="14" t="str">
        <f t="shared" si="104"/>
        <v/>
      </c>
      <c r="AD176" s="14" t="str">
        <f t="shared" si="104"/>
        <v/>
      </c>
      <c r="AE176" s="14" t="str">
        <f t="shared" si="104"/>
        <v/>
      </c>
      <c r="AF176" s="16" t="e">
        <f t="shared" si="104"/>
        <v>#REF!</v>
      </c>
      <c r="AG176" t="s">
        <v>9</v>
      </c>
      <c r="AH176" t="str">
        <f>IF('Logboek staande netten'!O57="","",'Logboek staande netten'!O57)</f>
        <v/>
      </c>
      <c r="AI176" s="14" t="str">
        <f>IF(AG176="","",VLOOKUP(AG176,[1]codes!$F$2:$G$7,2,FALSE))</f>
        <v>fle</v>
      </c>
      <c r="AK176" s="14">
        <f>IF(AK175="","",AK175)</f>
        <v>0</v>
      </c>
    </row>
    <row r="177" spans="1:37" x14ac:dyDescent="0.3">
      <c r="A177" s="13" t="str">
        <f>IF('Logboek staande netten'!$F$7="","",'Logboek staande netten'!$F$7)</f>
        <v/>
      </c>
      <c r="B177" s="14"/>
      <c r="C177" s="13" t="str">
        <f>IF('Logboek staande netten'!$F$8="","",'Logboek staande netten'!$F$8)</f>
        <v/>
      </c>
      <c r="D177" s="14"/>
      <c r="E177" s="13" t="str">
        <f>IF('Logboek staande netten'!$F$9="","",'Logboek staande netten'!$F$9)</f>
        <v/>
      </c>
      <c r="F177" s="14"/>
      <c r="G177" s="13" t="str">
        <f>IF('Logboek staande netten'!$F$10="","",'Logboek staande netten'!$F$10)</f>
        <v/>
      </c>
      <c r="H177" s="14"/>
      <c r="I177" s="13" t="str">
        <f>IF('Logboek staande netten'!$F$11="","",'Logboek staande netten'!$F$11)</f>
        <v/>
      </c>
      <c r="J177" s="14"/>
      <c r="K177" s="13" t="str">
        <f>IF('Logboek staande netten'!$F$12="","",'Logboek staande netten'!$F$12)</f>
        <v/>
      </c>
      <c r="L177" s="14"/>
      <c r="M177" s="15" t="s">
        <v>59</v>
      </c>
      <c r="N177" s="13" t="str">
        <f>IF('Logboek staande netten'!B59="","",DAY('Logboek staande netten'!B59))</f>
        <v/>
      </c>
      <c r="O177" s="13" t="str">
        <f>IF('Logboek staande netten'!B59="","",MONTH('Logboek staande netten'!B59))</f>
        <v/>
      </c>
      <c r="P177" s="13" t="str">
        <f>IF('Logboek staande netten'!B59="","",YEAR('Logboek staande netten'!B59))</f>
        <v/>
      </c>
      <c r="Q177" s="13" t="str">
        <f>IF('Logboek staande netten'!D59="","",'Logboek staande netten'!D59)</f>
        <v/>
      </c>
      <c r="R177" s="17"/>
      <c r="S177" s="17"/>
      <c r="T177" s="17"/>
      <c r="U177" s="14" t="str">
        <f>IF('Logboek staande netten'!E59="","",'Logboek staande netten'!E59)</f>
        <v/>
      </c>
      <c r="V177" s="14" t="str">
        <f>IF('Logboek staande netten'!F59="","",'Logboek staande netten'!F59)</f>
        <v/>
      </c>
      <c r="W177" s="17"/>
      <c r="X177" s="14" t="str">
        <f>IF('Logboek staande netten'!G59="","",'Logboek staande netten'!G59)</f>
        <v/>
      </c>
      <c r="Y177" s="13">
        <f>IF('Logboek staande netten'!H59="","",DAY('Logboek staande netten'!H59))</f>
        <v>20</v>
      </c>
      <c r="Z177" s="13">
        <f>IF('Logboek staande netten'!H59="","",MONTH('Logboek staande netten'!H59))</f>
        <v>5</v>
      </c>
      <c r="AA177" s="13">
        <f>IF('Logboek staande netten'!H59="","",YEAR('Logboek staande netten'!H59))</f>
        <v>2024</v>
      </c>
      <c r="AB177" s="16" t="e">
        <f>IF('Logboek staande netten'!#REF!="","",('Logboek staande netten'!#REF!))</f>
        <v>#REF!</v>
      </c>
      <c r="AC177" s="13" t="str">
        <f>IF('Logboek staande netten'!I59="","",DAY('Logboek staande netten'!I59))</f>
        <v/>
      </c>
      <c r="AD177" s="13" t="str">
        <f>IF('Logboek staande netten'!I59="","",MONTH('Logboek staande netten'!I59))</f>
        <v/>
      </c>
      <c r="AE177" s="13" t="str">
        <f>IF('Logboek staande netten'!I59="","",YEAR('Logboek staande netten'!I59))</f>
        <v/>
      </c>
      <c r="AF177" s="16" t="e">
        <f>IF('Logboek staande netten'!#REF!="","",('Logboek staande netten'!#REF!))</f>
        <v>#REF!</v>
      </c>
      <c r="AG177" t="s">
        <v>60</v>
      </c>
      <c r="AH177" t="str">
        <f>IF('Logboek staande netten'!K59="","",'Logboek staande netten'!K59)</f>
        <v/>
      </c>
      <c r="AI177" s="14" t="str">
        <f>IF(AG177="","",VLOOKUP(AG177,[1]codes!$F$2:$G$7,2,FALSE))</f>
        <v>fpp</v>
      </c>
      <c r="AK177" s="13">
        <f>'Logboek staande netten'!J59</f>
        <v>0</v>
      </c>
    </row>
    <row r="178" spans="1:37" x14ac:dyDescent="0.3">
      <c r="A178" s="13" t="str">
        <f>IF('Logboek staande netten'!$F$7="","",'Logboek staande netten'!$F$7)</f>
        <v/>
      </c>
      <c r="B178" s="14"/>
      <c r="C178" s="13" t="str">
        <f>IF('Logboek staande netten'!$F$8="","",'Logboek staande netten'!$F$8)</f>
        <v/>
      </c>
      <c r="D178" s="14"/>
      <c r="E178" s="13" t="str">
        <f>IF('Logboek staande netten'!$F$9="","",'Logboek staande netten'!$F$9)</f>
        <v/>
      </c>
      <c r="F178" s="14"/>
      <c r="G178" s="13" t="str">
        <f>IF('Logboek staande netten'!$F$10="","",'Logboek staande netten'!$F$10)</f>
        <v/>
      </c>
      <c r="H178" s="14"/>
      <c r="I178" s="13" t="str">
        <f>IF('Logboek staande netten'!$F$11="","",'Logboek staande netten'!$F$11)</f>
        <v/>
      </c>
      <c r="J178" s="14"/>
      <c r="K178" s="13" t="str">
        <f>IF('Logboek staande netten'!$F$12="","",'Logboek staande netten'!$F$12)</f>
        <v/>
      </c>
      <c r="L178" s="14"/>
      <c r="M178" s="15" t="s">
        <v>59</v>
      </c>
      <c r="N178" s="14" t="str">
        <f t="shared" ref="N178:Q181" si="105">IF(N177="","",N177)</f>
        <v/>
      </c>
      <c r="O178" s="14" t="str">
        <f t="shared" si="105"/>
        <v/>
      </c>
      <c r="P178" s="14" t="str">
        <f t="shared" si="105"/>
        <v/>
      </c>
      <c r="Q178" s="14" t="str">
        <f t="shared" si="105"/>
        <v/>
      </c>
      <c r="R178" s="17"/>
      <c r="S178" s="17"/>
      <c r="T178" s="17"/>
      <c r="U178" s="14" t="str">
        <f t="shared" ref="U178:V181" si="106">IF(U177="","",U177)</f>
        <v/>
      </c>
      <c r="V178" s="14" t="str">
        <f t="shared" si="106"/>
        <v/>
      </c>
      <c r="W178" s="17"/>
      <c r="X178" s="14" t="str">
        <f t="shared" ref="X178:AF181" si="107">IF(X177="","",X177)</f>
        <v/>
      </c>
      <c r="Y178" s="14">
        <f t="shared" si="107"/>
        <v>20</v>
      </c>
      <c r="Z178" s="14">
        <f t="shared" si="107"/>
        <v>5</v>
      </c>
      <c r="AA178" s="14">
        <f t="shared" si="107"/>
        <v>2024</v>
      </c>
      <c r="AB178" s="16" t="e">
        <f t="shared" si="107"/>
        <v>#REF!</v>
      </c>
      <c r="AC178" s="14" t="str">
        <f t="shared" si="107"/>
        <v/>
      </c>
      <c r="AD178" s="14" t="str">
        <f t="shared" si="107"/>
        <v/>
      </c>
      <c r="AE178" s="14" t="str">
        <f t="shared" si="107"/>
        <v/>
      </c>
      <c r="AF178" s="16" t="e">
        <f t="shared" si="107"/>
        <v>#REF!</v>
      </c>
      <c r="AG178" t="s">
        <v>61</v>
      </c>
      <c r="AH178" t="str">
        <f>IF('Logboek staande netten'!L59="","",'Logboek staande netten'!L59)</f>
        <v/>
      </c>
      <c r="AI178" s="14" t="str">
        <f>IF(AG178="","",VLOOKUP(AG178,[1]codes!$F$2:$G$7,2,FALSE))</f>
        <v>fde</v>
      </c>
      <c r="AK178" s="14">
        <f>IF(AK177="","",AK177)</f>
        <v>0</v>
      </c>
    </row>
    <row r="179" spans="1:37" x14ac:dyDescent="0.3">
      <c r="A179" s="13" t="str">
        <f>IF('Logboek staande netten'!$F$7="","",'Logboek staande netten'!$F$7)</f>
        <v/>
      </c>
      <c r="B179" s="14"/>
      <c r="C179" s="13" t="str">
        <f>IF('Logboek staande netten'!$F$8="","",'Logboek staande netten'!$F$8)</f>
        <v/>
      </c>
      <c r="D179" s="14"/>
      <c r="E179" s="13" t="str">
        <f>IF('Logboek staande netten'!$F$9="","",'Logboek staande netten'!$F$9)</f>
        <v/>
      </c>
      <c r="F179" s="14"/>
      <c r="G179" s="13" t="str">
        <f>IF('Logboek staande netten'!$F$10="","",'Logboek staande netten'!$F$10)</f>
        <v/>
      </c>
      <c r="H179" s="14"/>
      <c r="I179" s="13" t="str">
        <f>IF('Logboek staande netten'!$F$11="","",'Logboek staande netten'!$F$11)</f>
        <v/>
      </c>
      <c r="J179" s="14"/>
      <c r="K179" s="13" t="str">
        <f>IF('Logboek staande netten'!$F$12="","",'Logboek staande netten'!$F$12)</f>
        <v/>
      </c>
      <c r="L179" s="14"/>
      <c r="M179" s="15" t="s">
        <v>59</v>
      </c>
      <c r="N179" s="14" t="str">
        <f t="shared" si="105"/>
        <v/>
      </c>
      <c r="O179" s="14" t="str">
        <f t="shared" si="105"/>
        <v/>
      </c>
      <c r="P179" s="14" t="str">
        <f t="shared" si="105"/>
        <v/>
      </c>
      <c r="Q179" s="14" t="str">
        <f t="shared" si="105"/>
        <v/>
      </c>
      <c r="R179" s="17"/>
      <c r="S179" s="17"/>
      <c r="T179" s="17"/>
      <c r="U179" s="14" t="str">
        <f t="shared" si="106"/>
        <v/>
      </c>
      <c r="V179" s="14" t="str">
        <f t="shared" si="106"/>
        <v/>
      </c>
      <c r="W179" s="17"/>
      <c r="X179" s="14" t="str">
        <f t="shared" si="107"/>
        <v/>
      </c>
      <c r="Y179" s="14">
        <f t="shared" si="107"/>
        <v>20</v>
      </c>
      <c r="Z179" s="14">
        <f t="shared" si="107"/>
        <v>5</v>
      </c>
      <c r="AA179" s="14">
        <f t="shared" si="107"/>
        <v>2024</v>
      </c>
      <c r="AB179" s="16" t="e">
        <f t="shared" si="107"/>
        <v>#REF!</v>
      </c>
      <c r="AC179" s="14" t="str">
        <f t="shared" si="107"/>
        <v/>
      </c>
      <c r="AD179" s="14" t="str">
        <f t="shared" si="107"/>
        <v/>
      </c>
      <c r="AE179" s="14" t="str">
        <f t="shared" si="107"/>
        <v/>
      </c>
      <c r="AF179" s="16" t="e">
        <f t="shared" si="107"/>
        <v>#REF!</v>
      </c>
      <c r="AG179" t="s">
        <v>62</v>
      </c>
      <c r="AH179" t="str">
        <f>IF('Logboek staande netten'!M59="","",'Logboek staande netten'!M59)</f>
        <v/>
      </c>
      <c r="AI179" s="14" t="str">
        <f>IF(AG179="","",VLOOKUP(AG179,[1]codes!$F$2:$G$7,2,FALSE))</f>
        <v>fro</v>
      </c>
      <c r="AK179" s="14">
        <f>IF(AK178="","",AK178)</f>
        <v>0</v>
      </c>
    </row>
    <row r="180" spans="1:37" x14ac:dyDescent="0.3">
      <c r="A180" s="13" t="str">
        <f>IF('Logboek staande netten'!$F$7="","",'Logboek staande netten'!$F$7)</f>
        <v/>
      </c>
      <c r="B180" s="14"/>
      <c r="C180" s="13" t="str">
        <f>IF('Logboek staande netten'!$F$8="","",'Logboek staande netten'!$F$8)</f>
        <v/>
      </c>
      <c r="D180" s="14"/>
      <c r="E180" s="13" t="str">
        <f>IF('Logboek staande netten'!$F$9="","",'Logboek staande netten'!$F$9)</f>
        <v/>
      </c>
      <c r="F180" s="14"/>
      <c r="G180" s="13" t="str">
        <f>IF('Logboek staande netten'!$F$10="","",'Logboek staande netten'!$F$10)</f>
        <v/>
      </c>
      <c r="H180" s="14"/>
      <c r="I180" s="13" t="str">
        <f>IF('Logboek staande netten'!$F$11="","",'Logboek staande netten'!$F$11)</f>
        <v/>
      </c>
      <c r="J180" s="14"/>
      <c r="K180" s="13" t="str">
        <f>IF('Logboek staande netten'!$F$12="","",'Logboek staande netten'!$F$12)</f>
        <v/>
      </c>
      <c r="L180" s="14"/>
      <c r="M180" s="15" t="s">
        <v>59</v>
      </c>
      <c r="N180" s="14" t="str">
        <f t="shared" si="105"/>
        <v/>
      </c>
      <c r="O180" s="14" t="str">
        <f t="shared" si="105"/>
        <v/>
      </c>
      <c r="P180" s="14" t="str">
        <f t="shared" si="105"/>
        <v/>
      </c>
      <c r="Q180" s="14" t="str">
        <f t="shared" si="105"/>
        <v/>
      </c>
      <c r="R180" s="17"/>
      <c r="S180" s="17"/>
      <c r="T180" s="17"/>
      <c r="U180" s="14" t="str">
        <f t="shared" si="106"/>
        <v/>
      </c>
      <c r="V180" s="14" t="str">
        <f t="shared" si="106"/>
        <v/>
      </c>
      <c r="W180" s="17"/>
      <c r="X180" s="14" t="str">
        <f t="shared" si="107"/>
        <v/>
      </c>
      <c r="Y180" s="14">
        <f t="shared" si="107"/>
        <v>20</v>
      </c>
      <c r="Z180" s="14">
        <f t="shared" si="107"/>
        <v>5</v>
      </c>
      <c r="AA180" s="14">
        <f t="shared" si="107"/>
        <v>2024</v>
      </c>
      <c r="AB180" s="16" t="e">
        <f t="shared" si="107"/>
        <v>#REF!</v>
      </c>
      <c r="AC180" s="14" t="str">
        <f t="shared" si="107"/>
        <v/>
      </c>
      <c r="AD180" s="14" t="str">
        <f t="shared" si="107"/>
        <v/>
      </c>
      <c r="AE180" s="14" t="str">
        <f t="shared" si="107"/>
        <v/>
      </c>
      <c r="AF180" s="16" t="e">
        <f t="shared" si="107"/>
        <v>#REF!</v>
      </c>
      <c r="AG180" t="s">
        <v>8</v>
      </c>
      <c r="AH180" t="str">
        <f>IF('Logboek staande netten'!N59="","",'Logboek staande netten'!N59)</f>
        <v/>
      </c>
      <c r="AI180" s="14" t="str">
        <f>IF(AG180="","",VLOOKUP(AG180,[1]codes!$F$2:$G$7,2,FALSE))</f>
        <v>fbm</v>
      </c>
      <c r="AK180" s="14">
        <f>IF(AK179="","",AK179)</f>
        <v>0</v>
      </c>
    </row>
    <row r="181" spans="1:37" x14ac:dyDescent="0.3">
      <c r="A181" s="13" t="str">
        <f>IF('Logboek staande netten'!$F$7="","",'Logboek staande netten'!$F$7)</f>
        <v/>
      </c>
      <c r="B181" s="14"/>
      <c r="C181" s="13" t="str">
        <f>IF('Logboek staande netten'!$F$8="","",'Logboek staande netten'!$F$8)</f>
        <v/>
      </c>
      <c r="D181" s="14"/>
      <c r="E181" s="13" t="str">
        <f>IF('Logboek staande netten'!$F$9="","",'Logboek staande netten'!$F$9)</f>
        <v/>
      </c>
      <c r="F181" s="14"/>
      <c r="G181" s="13" t="str">
        <f>IF('Logboek staande netten'!$F$10="","",'Logboek staande netten'!$F$10)</f>
        <v/>
      </c>
      <c r="H181" s="14"/>
      <c r="I181" s="13" t="str">
        <f>IF('Logboek staande netten'!$F$11="","",'Logboek staande netten'!$F$11)</f>
        <v/>
      </c>
      <c r="J181" s="14"/>
      <c r="K181" s="13" t="str">
        <f>IF('Logboek staande netten'!$F$12="","",'Logboek staande netten'!$F$12)</f>
        <v/>
      </c>
      <c r="L181" s="14"/>
      <c r="M181" s="15" t="s">
        <v>59</v>
      </c>
      <c r="N181" s="14" t="str">
        <f t="shared" si="105"/>
        <v/>
      </c>
      <c r="O181" s="14" t="str">
        <f t="shared" si="105"/>
        <v/>
      </c>
      <c r="P181" s="14" t="str">
        <f t="shared" si="105"/>
        <v/>
      </c>
      <c r="Q181" s="14" t="str">
        <f t="shared" si="105"/>
        <v/>
      </c>
      <c r="R181" s="17"/>
      <c r="S181" s="17"/>
      <c r="T181" s="17"/>
      <c r="U181" s="14" t="str">
        <f t="shared" si="106"/>
        <v/>
      </c>
      <c r="V181" s="14" t="str">
        <f t="shared" si="106"/>
        <v/>
      </c>
      <c r="W181" s="17"/>
      <c r="X181" s="14" t="str">
        <f t="shared" si="107"/>
        <v/>
      </c>
      <c r="Y181" s="14">
        <f t="shared" si="107"/>
        <v>20</v>
      </c>
      <c r="Z181" s="14">
        <f t="shared" si="107"/>
        <v>5</v>
      </c>
      <c r="AA181" s="14">
        <f t="shared" si="107"/>
        <v>2024</v>
      </c>
      <c r="AB181" s="16" t="e">
        <f t="shared" si="107"/>
        <v>#REF!</v>
      </c>
      <c r="AC181" s="14" t="str">
        <f t="shared" si="107"/>
        <v/>
      </c>
      <c r="AD181" s="14" t="str">
        <f t="shared" si="107"/>
        <v/>
      </c>
      <c r="AE181" s="14" t="str">
        <f t="shared" si="107"/>
        <v/>
      </c>
      <c r="AF181" s="16" t="e">
        <f t="shared" si="107"/>
        <v>#REF!</v>
      </c>
      <c r="AG181" t="s">
        <v>9</v>
      </c>
      <c r="AH181" t="str">
        <f>IF('Logboek staande netten'!O59="","",'Logboek staande netten'!O59)</f>
        <v/>
      </c>
      <c r="AI181" s="14" t="str">
        <f>IF(AG181="","",VLOOKUP(AG181,[1]codes!$F$2:$G$7,2,FALSE))</f>
        <v>fle</v>
      </c>
      <c r="AK181" s="14">
        <f>IF(AK180="","",AK180)</f>
        <v>0</v>
      </c>
    </row>
    <row r="182" spans="1:37" x14ac:dyDescent="0.3">
      <c r="A182" s="13" t="str">
        <f>IF('Logboek staande netten'!$F$7="","",'Logboek staande netten'!$F$7)</f>
        <v/>
      </c>
      <c r="B182" s="14"/>
      <c r="C182" s="13" t="str">
        <f>IF('Logboek staande netten'!$F$8="","",'Logboek staande netten'!$F$8)</f>
        <v/>
      </c>
      <c r="D182" s="14"/>
      <c r="E182" s="13" t="str">
        <f>IF('Logboek staande netten'!$F$9="","",'Logboek staande netten'!$F$9)</f>
        <v/>
      </c>
      <c r="F182" s="14"/>
      <c r="G182" s="13" t="str">
        <f>IF('Logboek staande netten'!$F$10="","",'Logboek staande netten'!$F$10)</f>
        <v/>
      </c>
      <c r="H182" s="14"/>
      <c r="I182" s="13" t="str">
        <f>IF('Logboek staande netten'!$F$11="","",'Logboek staande netten'!$F$11)</f>
        <v/>
      </c>
      <c r="J182" s="14"/>
      <c r="K182" s="13" t="str">
        <f>IF('Logboek staande netten'!$F$12="","",'Logboek staande netten'!$F$12)</f>
        <v/>
      </c>
      <c r="L182" s="14"/>
      <c r="M182" s="15" t="s">
        <v>59</v>
      </c>
      <c r="N182" s="13" t="str">
        <f>IF('Logboek staande netten'!B60="","",DAY('Logboek staande netten'!B60))</f>
        <v/>
      </c>
      <c r="O182" s="13" t="str">
        <f>IF('Logboek staande netten'!B60="","",MONTH('Logboek staande netten'!B60))</f>
        <v/>
      </c>
      <c r="P182" s="13" t="str">
        <f>IF('Logboek staande netten'!B60="","",YEAR('Logboek staande netten'!B60))</f>
        <v/>
      </c>
      <c r="Q182" s="13" t="str">
        <f>IF('Logboek staande netten'!D60="","",'Logboek staande netten'!D60)</f>
        <v/>
      </c>
      <c r="R182" s="17"/>
      <c r="S182" s="17"/>
      <c r="T182" s="17"/>
      <c r="U182" s="14" t="str">
        <f>IF('Logboek staande netten'!E60="","",'Logboek staande netten'!E60)</f>
        <v/>
      </c>
      <c r="V182" s="14" t="str">
        <f>IF('Logboek staande netten'!F60="","",'Logboek staande netten'!F60)</f>
        <v/>
      </c>
      <c r="W182" s="17"/>
      <c r="X182" s="14" t="str">
        <f>IF('Logboek staande netten'!G60="","",'Logboek staande netten'!G60)</f>
        <v/>
      </c>
      <c r="Y182" s="13">
        <f>IF('Logboek staande netten'!H60="","",DAY('Logboek staande netten'!H60))</f>
        <v>21</v>
      </c>
      <c r="Z182" s="13">
        <f>IF('Logboek staande netten'!H60="","",MONTH('Logboek staande netten'!H60))</f>
        <v>5</v>
      </c>
      <c r="AA182" s="13">
        <f>IF('Logboek staande netten'!H60="","",YEAR('Logboek staande netten'!H60))</f>
        <v>2024</v>
      </c>
      <c r="AB182" s="16" t="e">
        <f>IF('Logboek staande netten'!#REF!="","",('Logboek staande netten'!#REF!))</f>
        <v>#REF!</v>
      </c>
      <c r="AC182" s="13" t="str">
        <f>IF('Logboek staande netten'!I60="","",DAY('Logboek staande netten'!I60))</f>
        <v/>
      </c>
      <c r="AD182" s="13" t="str">
        <f>IF('Logboek staande netten'!I60="","",MONTH('Logboek staande netten'!I60))</f>
        <v/>
      </c>
      <c r="AE182" s="13" t="str">
        <f>IF('Logboek staande netten'!I60="","",YEAR('Logboek staande netten'!I60))</f>
        <v/>
      </c>
      <c r="AF182" s="16" t="e">
        <f>IF('Logboek staande netten'!#REF!="","",('Logboek staande netten'!#REF!))</f>
        <v>#REF!</v>
      </c>
      <c r="AG182" t="s">
        <v>60</v>
      </c>
      <c r="AH182" t="str">
        <f>IF('Logboek staande netten'!K60="","",'Logboek staande netten'!K60)</f>
        <v/>
      </c>
      <c r="AI182" s="14" t="str">
        <f>IF(AG182="","",VLOOKUP(AG182,[1]codes!$F$2:$G$7,2,FALSE))</f>
        <v>fpp</v>
      </c>
      <c r="AK182" s="13">
        <f>'Logboek staande netten'!J60</f>
        <v>0</v>
      </c>
    </row>
    <row r="183" spans="1:37" x14ac:dyDescent="0.3">
      <c r="A183" s="13" t="str">
        <f>IF('Logboek staande netten'!$F$7="","",'Logboek staande netten'!$F$7)</f>
        <v/>
      </c>
      <c r="B183" s="14"/>
      <c r="C183" s="13" t="str">
        <f>IF('Logboek staande netten'!$F$8="","",'Logboek staande netten'!$F$8)</f>
        <v/>
      </c>
      <c r="D183" s="14"/>
      <c r="E183" s="13" t="str">
        <f>IF('Logboek staande netten'!$F$9="","",'Logboek staande netten'!$F$9)</f>
        <v/>
      </c>
      <c r="F183" s="14"/>
      <c r="G183" s="13" t="str">
        <f>IF('Logboek staande netten'!$F$10="","",'Logboek staande netten'!$F$10)</f>
        <v/>
      </c>
      <c r="H183" s="14"/>
      <c r="I183" s="13" t="str">
        <f>IF('Logboek staande netten'!$F$11="","",'Logboek staande netten'!$F$11)</f>
        <v/>
      </c>
      <c r="J183" s="14"/>
      <c r="K183" s="13" t="str">
        <f>IF('Logboek staande netten'!$F$12="","",'Logboek staande netten'!$F$12)</f>
        <v/>
      </c>
      <c r="L183" s="14"/>
      <c r="M183" s="15" t="s">
        <v>59</v>
      </c>
      <c r="N183" s="14" t="str">
        <f t="shared" ref="N183:Q186" si="108">IF(N182="","",N182)</f>
        <v/>
      </c>
      <c r="O183" s="14" t="str">
        <f t="shared" si="108"/>
        <v/>
      </c>
      <c r="P183" s="14" t="str">
        <f t="shared" si="108"/>
        <v/>
      </c>
      <c r="Q183" s="14" t="str">
        <f t="shared" si="108"/>
        <v/>
      </c>
      <c r="R183" s="17"/>
      <c r="S183" s="17"/>
      <c r="T183" s="17"/>
      <c r="U183" s="14" t="str">
        <f t="shared" ref="U183:V186" si="109">IF(U182="","",U182)</f>
        <v/>
      </c>
      <c r="V183" s="14" t="str">
        <f t="shared" si="109"/>
        <v/>
      </c>
      <c r="W183" s="17"/>
      <c r="X183" s="14" t="str">
        <f t="shared" ref="X183:AF186" si="110">IF(X182="","",X182)</f>
        <v/>
      </c>
      <c r="Y183" s="14">
        <f t="shared" si="110"/>
        <v>21</v>
      </c>
      <c r="Z183" s="14">
        <f t="shared" si="110"/>
        <v>5</v>
      </c>
      <c r="AA183" s="14">
        <f t="shared" si="110"/>
        <v>2024</v>
      </c>
      <c r="AB183" s="16" t="e">
        <f t="shared" si="110"/>
        <v>#REF!</v>
      </c>
      <c r="AC183" s="14" t="str">
        <f t="shared" si="110"/>
        <v/>
      </c>
      <c r="AD183" s="14" t="str">
        <f t="shared" si="110"/>
        <v/>
      </c>
      <c r="AE183" s="14" t="str">
        <f t="shared" si="110"/>
        <v/>
      </c>
      <c r="AF183" s="16" t="e">
        <f t="shared" si="110"/>
        <v>#REF!</v>
      </c>
      <c r="AG183" t="s">
        <v>61</v>
      </c>
      <c r="AH183" t="str">
        <f>IF('Logboek staande netten'!L60="","",'Logboek staande netten'!L60)</f>
        <v/>
      </c>
      <c r="AI183" s="14" t="str">
        <f>IF(AG183="","",VLOOKUP(AG183,[1]codes!$F$2:$G$7,2,FALSE))</f>
        <v>fde</v>
      </c>
      <c r="AK183" s="14">
        <f>IF(AK182="","",AK182)</f>
        <v>0</v>
      </c>
    </row>
    <row r="184" spans="1:37" x14ac:dyDescent="0.3">
      <c r="A184" s="13" t="str">
        <f>IF('Logboek staande netten'!$F$7="","",'Logboek staande netten'!$F$7)</f>
        <v/>
      </c>
      <c r="B184" s="14"/>
      <c r="C184" s="13" t="str">
        <f>IF('Logboek staande netten'!$F$8="","",'Logboek staande netten'!$F$8)</f>
        <v/>
      </c>
      <c r="D184" s="14"/>
      <c r="E184" s="13" t="str">
        <f>IF('Logboek staande netten'!$F$9="","",'Logboek staande netten'!$F$9)</f>
        <v/>
      </c>
      <c r="F184" s="14"/>
      <c r="G184" s="13" t="str">
        <f>IF('Logboek staande netten'!$F$10="","",'Logboek staande netten'!$F$10)</f>
        <v/>
      </c>
      <c r="H184" s="14"/>
      <c r="I184" s="13" t="str">
        <f>IF('Logboek staande netten'!$F$11="","",'Logboek staande netten'!$F$11)</f>
        <v/>
      </c>
      <c r="J184" s="14"/>
      <c r="K184" s="13" t="str">
        <f>IF('Logboek staande netten'!$F$12="","",'Logboek staande netten'!$F$12)</f>
        <v/>
      </c>
      <c r="L184" s="14"/>
      <c r="M184" s="15" t="s">
        <v>59</v>
      </c>
      <c r="N184" s="14" t="str">
        <f t="shared" si="108"/>
        <v/>
      </c>
      <c r="O184" s="14" t="str">
        <f t="shared" si="108"/>
        <v/>
      </c>
      <c r="P184" s="14" t="str">
        <f t="shared" si="108"/>
        <v/>
      </c>
      <c r="Q184" s="14" t="str">
        <f t="shared" si="108"/>
        <v/>
      </c>
      <c r="R184" s="17"/>
      <c r="S184" s="17"/>
      <c r="T184" s="17"/>
      <c r="U184" s="14" t="str">
        <f t="shared" si="109"/>
        <v/>
      </c>
      <c r="V184" s="14" t="str">
        <f t="shared" si="109"/>
        <v/>
      </c>
      <c r="W184" s="17"/>
      <c r="X184" s="14" t="str">
        <f t="shared" si="110"/>
        <v/>
      </c>
      <c r="Y184" s="14">
        <f t="shared" si="110"/>
        <v>21</v>
      </c>
      <c r="Z184" s="14">
        <f t="shared" si="110"/>
        <v>5</v>
      </c>
      <c r="AA184" s="14">
        <f t="shared" si="110"/>
        <v>2024</v>
      </c>
      <c r="AB184" s="16" t="e">
        <f t="shared" si="110"/>
        <v>#REF!</v>
      </c>
      <c r="AC184" s="14" t="str">
        <f t="shared" si="110"/>
        <v/>
      </c>
      <c r="AD184" s="14" t="str">
        <f t="shared" si="110"/>
        <v/>
      </c>
      <c r="AE184" s="14" t="str">
        <f t="shared" si="110"/>
        <v/>
      </c>
      <c r="AF184" s="16" t="e">
        <f t="shared" si="110"/>
        <v>#REF!</v>
      </c>
      <c r="AG184" t="s">
        <v>62</v>
      </c>
      <c r="AH184" t="str">
        <f>IF('Logboek staande netten'!M60="","",'Logboek staande netten'!M60)</f>
        <v/>
      </c>
      <c r="AI184" s="14" t="str">
        <f>IF(AG184="","",VLOOKUP(AG184,[1]codes!$F$2:$G$7,2,FALSE))</f>
        <v>fro</v>
      </c>
      <c r="AK184" s="14">
        <f>IF(AK183="","",AK183)</f>
        <v>0</v>
      </c>
    </row>
    <row r="185" spans="1:37" x14ac:dyDescent="0.3">
      <c r="A185" s="13" t="str">
        <f>IF('Logboek staande netten'!$F$7="","",'Logboek staande netten'!$F$7)</f>
        <v/>
      </c>
      <c r="B185" s="14"/>
      <c r="C185" s="13" t="str">
        <f>IF('Logboek staande netten'!$F$8="","",'Logboek staande netten'!$F$8)</f>
        <v/>
      </c>
      <c r="D185" s="14"/>
      <c r="E185" s="13" t="str">
        <f>IF('Logboek staande netten'!$F$9="","",'Logboek staande netten'!$F$9)</f>
        <v/>
      </c>
      <c r="F185" s="14"/>
      <c r="G185" s="13" t="str">
        <f>IF('Logboek staande netten'!$F$10="","",'Logboek staande netten'!$F$10)</f>
        <v/>
      </c>
      <c r="H185" s="14"/>
      <c r="I185" s="13" t="str">
        <f>IF('Logboek staande netten'!$F$11="","",'Logboek staande netten'!$F$11)</f>
        <v/>
      </c>
      <c r="J185" s="14"/>
      <c r="K185" s="13" t="str">
        <f>IF('Logboek staande netten'!$F$12="","",'Logboek staande netten'!$F$12)</f>
        <v/>
      </c>
      <c r="L185" s="14"/>
      <c r="M185" s="15" t="s">
        <v>59</v>
      </c>
      <c r="N185" s="14" t="str">
        <f t="shared" si="108"/>
        <v/>
      </c>
      <c r="O185" s="14" t="str">
        <f t="shared" si="108"/>
        <v/>
      </c>
      <c r="P185" s="14" t="str">
        <f t="shared" si="108"/>
        <v/>
      </c>
      <c r="Q185" s="14" t="str">
        <f t="shared" si="108"/>
        <v/>
      </c>
      <c r="R185" s="17"/>
      <c r="S185" s="17"/>
      <c r="T185" s="17"/>
      <c r="U185" s="14" t="str">
        <f t="shared" si="109"/>
        <v/>
      </c>
      <c r="V185" s="14" t="str">
        <f t="shared" si="109"/>
        <v/>
      </c>
      <c r="W185" s="17"/>
      <c r="X185" s="14" t="str">
        <f t="shared" si="110"/>
        <v/>
      </c>
      <c r="Y185" s="14">
        <f t="shared" si="110"/>
        <v>21</v>
      </c>
      <c r="Z185" s="14">
        <f t="shared" si="110"/>
        <v>5</v>
      </c>
      <c r="AA185" s="14">
        <f t="shared" si="110"/>
        <v>2024</v>
      </c>
      <c r="AB185" s="16" t="e">
        <f t="shared" si="110"/>
        <v>#REF!</v>
      </c>
      <c r="AC185" s="14" t="str">
        <f t="shared" si="110"/>
        <v/>
      </c>
      <c r="AD185" s="14" t="str">
        <f t="shared" si="110"/>
        <v/>
      </c>
      <c r="AE185" s="14" t="str">
        <f t="shared" si="110"/>
        <v/>
      </c>
      <c r="AF185" s="16" t="e">
        <f t="shared" si="110"/>
        <v>#REF!</v>
      </c>
      <c r="AG185" t="s">
        <v>8</v>
      </c>
      <c r="AH185" t="str">
        <f>IF('Logboek staande netten'!N60="","",'Logboek staande netten'!N60)</f>
        <v/>
      </c>
      <c r="AI185" s="14" t="str">
        <f>IF(AG185="","",VLOOKUP(AG185,[1]codes!$F$2:$G$7,2,FALSE))</f>
        <v>fbm</v>
      </c>
      <c r="AK185" s="14">
        <f>IF(AK184="","",AK184)</f>
        <v>0</v>
      </c>
    </row>
    <row r="186" spans="1:37" x14ac:dyDescent="0.3">
      <c r="A186" s="13" t="str">
        <f>IF('Logboek staande netten'!$F$7="","",'Logboek staande netten'!$F$7)</f>
        <v/>
      </c>
      <c r="B186" s="14"/>
      <c r="C186" s="13" t="str">
        <f>IF('Logboek staande netten'!$F$8="","",'Logboek staande netten'!$F$8)</f>
        <v/>
      </c>
      <c r="D186" s="14"/>
      <c r="E186" s="13" t="str">
        <f>IF('Logboek staande netten'!$F$9="","",'Logboek staande netten'!$F$9)</f>
        <v/>
      </c>
      <c r="F186" s="14"/>
      <c r="G186" s="13" t="str">
        <f>IF('Logboek staande netten'!$F$10="","",'Logboek staande netten'!$F$10)</f>
        <v/>
      </c>
      <c r="H186" s="14"/>
      <c r="I186" s="13" t="str">
        <f>IF('Logboek staande netten'!$F$11="","",'Logboek staande netten'!$F$11)</f>
        <v/>
      </c>
      <c r="J186" s="14"/>
      <c r="K186" s="13" t="str">
        <f>IF('Logboek staande netten'!$F$12="","",'Logboek staande netten'!$F$12)</f>
        <v/>
      </c>
      <c r="L186" s="14"/>
      <c r="M186" s="15" t="s">
        <v>59</v>
      </c>
      <c r="N186" s="14" t="str">
        <f t="shared" si="108"/>
        <v/>
      </c>
      <c r="O186" s="14" t="str">
        <f t="shared" si="108"/>
        <v/>
      </c>
      <c r="P186" s="14" t="str">
        <f t="shared" si="108"/>
        <v/>
      </c>
      <c r="Q186" s="14" t="str">
        <f t="shared" si="108"/>
        <v/>
      </c>
      <c r="R186" s="17"/>
      <c r="S186" s="17"/>
      <c r="T186" s="17"/>
      <c r="U186" s="14" t="str">
        <f t="shared" si="109"/>
        <v/>
      </c>
      <c r="V186" s="14" t="str">
        <f t="shared" si="109"/>
        <v/>
      </c>
      <c r="W186" s="17"/>
      <c r="X186" s="14" t="str">
        <f t="shared" si="110"/>
        <v/>
      </c>
      <c r="Y186" s="14">
        <f t="shared" si="110"/>
        <v>21</v>
      </c>
      <c r="Z186" s="14">
        <f t="shared" si="110"/>
        <v>5</v>
      </c>
      <c r="AA186" s="14">
        <f t="shared" si="110"/>
        <v>2024</v>
      </c>
      <c r="AB186" s="16" t="e">
        <f t="shared" si="110"/>
        <v>#REF!</v>
      </c>
      <c r="AC186" s="14" t="str">
        <f t="shared" si="110"/>
        <v/>
      </c>
      <c r="AD186" s="14" t="str">
        <f t="shared" si="110"/>
        <v/>
      </c>
      <c r="AE186" s="14" t="str">
        <f t="shared" si="110"/>
        <v/>
      </c>
      <c r="AF186" s="16" t="e">
        <f t="shared" si="110"/>
        <v>#REF!</v>
      </c>
      <c r="AG186" t="s">
        <v>9</v>
      </c>
      <c r="AH186" t="str">
        <f>IF('Logboek staande netten'!O60="","",'Logboek staande netten'!O60)</f>
        <v/>
      </c>
      <c r="AI186" s="14" t="str">
        <f>IF(AG186="","",VLOOKUP(AG186,[1]codes!$F$2:$G$7,2,FALSE))</f>
        <v>fle</v>
      </c>
      <c r="AK186" s="14">
        <f>IF(AK185="","",AK185)</f>
        <v>0</v>
      </c>
    </row>
    <row r="187" spans="1:37" x14ac:dyDescent="0.3">
      <c r="A187" s="13" t="str">
        <f>IF('Logboek staande netten'!$F$7="","",'Logboek staande netten'!$F$7)</f>
        <v/>
      </c>
      <c r="B187" s="14"/>
      <c r="C187" s="13" t="str">
        <f>IF('Logboek staande netten'!$F$8="","",'Logboek staande netten'!$F$8)</f>
        <v/>
      </c>
      <c r="D187" s="14"/>
      <c r="E187" s="13" t="str">
        <f>IF('Logboek staande netten'!$F$9="","",'Logboek staande netten'!$F$9)</f>
        <v/>
      </c>
      <c r="F187" s="14"/>
      <c r="G187" s="13" t="str">
        <f>IF('Logboek staande netten'!$F$10="","",'Logboek staande netten'!$F$10)</f>
        <v/>
      </c>
      <c r="H187" s="14"/>
      <c r="I187" s="13" t="str">
        <f>IF('Logboek staande netten'!$F$11="","",'Logboek staande netten'!$F$11)</f>
        <v/>
      </c>
      <c r="J187" s="14"/>
      <c r="K187" s="13" t="str">
        <f>IF('Logboek staande netten'!$F$12="","",'Logboek staande netten'!$F$12)</f>
        <v/>
      </c>
      <c r="L187" s="14"/>
      <c r="M187" s="15" t="s">
        <v>59</v>
      </c>
      <c r="N187" s="13" t="str">
        <f>IF('Logboek staande netten'!B61="","",DAY('Logboek staande netten'!B61))</f>
        <v/>
      </c>
      <c r="O187" s="13" t="str">
        <f>IF('Logboek staande netten'!B61="","",MONTH('Logboek staande netten'!B61))</f>
        <v/>
      </c>
      <c r="P187" s="13" t="str">
        <f>IF('Logboek staande netten'!B61="","",YEAR('Logboek staande netten'!B61))</f>
        <v/>
      </c>
      <c r="Q187" s="13" t="str">
        <f>IF('Logboek staande netten'!D61="","",'Logboek staande netten'!D61)</f>
        <v/>
      </c>
      <c r="R187" s="17"/>
      <c r="S187" s="17"/>
      <c r="T187" s="17"/>
      <c r="U187" s="14" t="str">
        <f>IF('Logboek staande netten'!E61="","",'Logboek staande netten'!E61)</f>
        <v/>
      </c>
      <c r="V187" s="14" t="str">
        <f>IF('Logboek staande netten'!F61="","",'Logboek staande netten'!F61)</f>
        <v/>
      </c>
      <c r="W187" s="17"/>
      <c r="X187" s="14" t="str">
        <f>IF('Logboek staande netten'!G61="","",'Logboek staande netten'!G61)</f>
        <v/>
      </c>
      <c r="Y187" s="13">
        <f>IF('Logboek staande netten'!H61="","",DAY('Logboek staande netten'!H61))</f>
        <v>22</v>
      </c>
      <c r="Z187" s="13">
        <f>IF('Logboek staande netten'!H61="","",MONTH('Logboek staande netten'!H61))</f>
        <v>5</v>
      </c>
      <c r="AA187" s="13">
        <f>IF('Logboek staande netten'!H61="","",YEAR('Logboek staande netten'!H61))</f>
        <v>2024</v>
      </c>
      <c r="AB187" s="16" t="e">
        <f>IF('Logboek staande netten'!#REF!="","",('Logboek staande netten'!#REF!))</f>
        <v>#REF!</v>
      </c>
      <c r="AC187" s="13" t="str">
        <f>IF('Logboek staande netten'!I61="","",DAY('Logboek staande netten'!I61))</f>
        <v/>
      </c>
      <c r="AD187" s="13" t="str">
        <f>IF('Logboek staande netten'!I61="","",MONTH('Logboek staande netten'!I61))</f>
        <v/>
      </c>
      <c r="AE187" s="13" t="str">
        <f>IF('Logboek staande netten'!I61="","",YEAR('Logboek staande netten'!I61))</f>
        <v/>
      </c>
      <c r="AF187" s="16" t="e">
        <f>IF('Logboek staande netten'!#REF!="","",('Logboek staande netten'!#REF!))</f>
        <v>#REF!</v>
      </c>
      <c r="AG187" t="s">
        <v>60</v>
      </c>
      <c r="AH187" t="str">
        <f>IF('Logboek staande netten'!K61="","",'Logboek staande netten'!K61)</f>
        <v/>
      </c>
      <c r="AI187" s="14" t="str">
        <f>IF(AG187="","",VLOOKUP(AG187,[1]codes!$F$2:$G$7,2,FALSE))</f>
        <v>fpp</v>
      </c>
      <c r="AK187" s="13">
        <f>'Logboek staande netten'!J61</f>
        <v>0</v>
      </c>
    </row>
    <row r="188" spans="1:37" x14ac:dyDescent="0.3">
      <c r="A188" s="13" t="str">
        <f>IF('Logboek staande netten'!$F$7="","",'Logboek staande netten'!$F$7)</f>
        <v/>
      </c>
      <c r="B188" s="14"/>
      <c r="C188" s="13" t="str">
        <f>IF('Logboek staande netten'!$F$8="","",'Logboek staande netten'!$F$8)</f>
        <v/>
      </c>
      <c r="D188" s="14"/>
      <c r="E188" s="13" t="str">
        <f>IF('Logboek staande netten'!$F$9="","",'Logboek staande netten'!$F$9)</f>
        <v/>
      </c>
      <c r="F188" s="14"/>
      <c r="G188" s="13" t="str">
        <f>IF('Logboek staande netten'!$F$10="","",'Logboek staande netten'!$F$10)</f>
        <v/>
      </c>
      <c r="H188" s="14"/>
      <c r="I188" s="13" t="str">
        <f>IF('Logboek staande netten'!$F$11="","",'Logboek staande netten'!$F$11)</f>
        <v/>
      </c>
      <c r="J188" s="14"/>
      <c r="K188" s="13" t="str">
        <f>IF('Logboek staande netten'!$F$12="","",'Logboek staande netten'!$F$12)</f>
        <v/>
      </c>
      <c r="L188" s="14"/>
      <c r="M188" s="15" t="s">
        <v>59</v>
      </c>
      <c r="N188" s="14" t="str">
        <f t="shared" ref="N188:Q191" si="111">IF(N187="","",N187)</f>
        <v/>
      </c>
      <c r="O188" s="14" t="str">
        <f t="shared" si="111"/>
        <v/>
      </c>
      <c r="P188" s="14" t="str">
        <f t="shared" si="111"/>
        <v/>
      </c>
      <c r="Q188" s="14" t="str">
        <f t="shared" si="111"/>
        <v/>
      </c>
      <c r="R188" s="17"/>
      <c r="S188" s="17"/>
      <c r="T188" s="17"/>
      <c r="U188" s="14" t="str">
        <f t="shared" ref="U188:V191" si="112">IF(U187="","",U187)</f>
        <v/>
      </c>
      <c r="V188" s="14" t="str">
        <f t="shared" si="112"/>
        <v/>
      </c>
      <c r="W188" s="17"/>
      <c r="X188" s="14" t="str">
        <f t="shared" ref="X188:AF191" si="113">IF(X187="","",X187)</f>
        <v/>
      </c>
      <c r="Y188" s="14">
        <f t="shared" si="113"/>
        <v>22</v>
      </c>
      <c r="Z188" s="14">
        <f t="shared" si="113"/>
        <v>5</v>
      </c>
      <c r="AA188" s="14">
        <f t="shared" si="113"/>
        <v>2024</v>
      </c>
      <c r="AB188" s="16" t="e">
        <f t="shared" si="113"/>
        <v>#REF!</v>
      </c>
      <c r="AC188" s="14" t="str">
        <f t="shared" si="113"/>
        <v/>
      </c>
      <c r="AD188" s="14" t="str">
        <f t="shared" si="113"/>
        <v/>
      </c>
      <c r="AE188" s="14" t="str">
        <f t="shared" si="113"/>
        <v/>
      </c>
      <c r="AF188" s="16" t="e">
        <f t="shared" si="113"/>
        <v>#REF!</v>
      </c>
      <c r="AG188" t="s">
        <v>61</v>
      </c>
      <c r="AH188" t="str">
        <f>IF('Logboek staande netten'!L61="","",'Logboek staande netten'!L61)</f>
        <v/>
      </c>
      <c r="AI188" s="14" t="str">
        <f>IF(AG188="","",VLOOKUP(AG188,[1]codes!$F$2:$G$7,2,FALSE))</f>
        <v>fde</v>
      </c>
      <c r="AK188" s="14">
        <f>IF(AK187="","",AK187)</f>
        <v>0</v>
      </c>
    </row>
    <row r="189" spans="1:37" x14ac:dyDescent="0.3">
      <c r="A189" s="13" t="str">
        <f>IF('Logboek staande netten'!$F$7="","",'Logboek staande netten'!$F$7)</f>
        <v/>
      </c>
      <c r="B189" s="14"/>
      <c r="C189" s="13" t="str">
        <f>IF('Logboek staande netten'!$F$8="","",'Logboek staande netten'!$F$8)</f>
        <v/>
      </c>
      <c r="D189" s="14"/>
      <c r="E189" s="13" t="str">
        <f>IF('Logboek staande netten'!$F$9="","",'Logboek staande netten'!$F$9)</f>
        <v/>
      </c>
      <c r="F189" s="14"/>
      <c r="G189" s="13" t="str">
        <f>IF('Logboek staande netten'!$F$10="","",'Logboek staande netten'!$F$10)</f>
        <v/>
      </c>
      <c r="H189" s="14"/>
      <c r="I189" s="13" t="str">
        <f>IF('Logboek staande netten'!$F$11="","",'Logboek staande netten'!$F$11)</f>
        <v/>
      </c>
      <c r="J189" s="14"/>
      <c r="K189" s="13" t="str">
        <f>IF('Logboek staande netten'!$F$12="","",'Logboek staande netten'!$F$12)</f>
        <v/>
      </c>
      <c r="L189" s="14"/>
      <c r="M189" s="15" t="s">
        <v>59</v>
      </c>
      <c r="N189" s="14" t="str">
        <f t="shared" si="111"/>
        <v/>
      </c>
      <c r="O189" s="14" t="str">
        <f t="shared" si="111"/>
        <v/>
      </c>
      <c r="P189" s="14" t="str">
        <f t="shared" si="111"/>
        <v/>
      </c>
      <c r="Q189" s="14" t="str">
        <f t="shared" si="111"/>
        <v/>
      </c>
      <c r="R189" s="17"/>
      <c r="S189" s="17"/>
      <c r="T189" s="17"/>
      <c r="U189" s="14" t="str">
        <f t="shared" si="112"/>
        <v/>
      </c>
      <c r="V189" s="14" t="str">
        <f t="shared" si="112"/>
        <v/>
      </c>
      <c r="W189" s="17"/>
      <c r="X189" s="14" t="str">
        <f t="shared" si="113"/>
        <v/>
      </c>
      <c r="Y189" s="14">
        <f t="shared" si="113"/>
        <v>22</v>
      </c>
      <c r="Z189" s="14">
        <f t="shared" si="113"/>
        <v>5</v>
      </c>
      <c r="AA189" s="14">
        <f t="shared" si="113"/>
        <v>2024</v>
      </c>
      <c r="AB189" s="16" t="e">
        <f t="shared" si="113"/>
        <v>#REF!</v>
      </c>
      <c r="AC189" s="14" t="str">
        <f t="shared" si="113"/>
        <v/>
      </c>
      <c r="AD189" s="14" t="str">
        <f t="shared" si="113"/>
        <v/>
      </c>
      <c r="AE189" s="14" t="str">
        <f t="shared" si="113"/>
        <v/>
      </c>
      <c r="AF189" s="16" t="e">
        <f t="shared" si="113"/>
        <v>#REF!</v>
      </c>
      <c r="AG189" t="s">
        <v>62</v>
      </c>
      <c r="AH189" t="str">
        <f>IF('Logboek staande netten'!M61="","",'Logboek staande netten'!M61)</f>
        <v/>
      </c>
      <c r="AI189" s="14" t="str">
        <f>IF(AG189="","",VLOOKUP(AG189,[1]codes!$F$2:$G$7,2,FALSE))</f>
        <v>fro</v>
      </c>
      <c r="AK189" s="14">
        <f>IF(AK188="","",AK188)</f>
        <v>0</v>
      </c>
    </row>
    <row r="190" spans="1:37" x14ac:dyDescent="0.3">
      <c r="A190" s="13" t="str">
        <f>IF('Logboek staande netten'!$F$7="","",'Logboek staande netten'!$F$7)</f>
        <v/>
      </c>
      <c r="B190" s="14"/>
      <c r="C190" s="13" t="str">
        <f>IF('Logboek staande netten'!$F$8="","",'Logboek staande netten'!$F$8)</f>
        <v/>
      </c>
      <c r="D190" s="14"/>
      <c r="E190" s="13" t="str">
        <f>IF('Logboek staande netten'!$F$9="","",'Logboek staande netten'!$F$9)</f>
        <v/>
      </c>
      <c r="F190" s="14"/>
      <c r="G190" s="13" t="str">
        <f>IF('Logboek staande netten'!$F$10="","",'Logboek staande netten'!$F$10)</f>
        <v/>
      </c>
      <c r="H190" s="14"/>
      <c r="I190" s="13" t="str">
        <f>IF('Logboek staande netten'!$F$11="","",'Logboek staande netten'!$F$11)</f>
        <v/>
      </c>
      <c r="J190" s="14"/>
      <c r="K190" s="13" t="str">
        <f>IF('Logboek staande netten'!$F$12="","",'Logboek staande netten'!$F$12)</f>
        <v/>
      </c>
      <c r="L190" s="14"/>
      <c r="M190" s="15" t="s">
        <v>59</v>
      </c>
      <c r="N190" s="14" t="str">
        <f t="shared" si="111"/>
        <v/>
      </c>
      <c r="O190" s="14" t="str">
        <f t="shared" si="111"/>
        <v/>
      </c>
      <c r="P190" s="14" t="str">
        <f t="shared" si="111"/>
        <v/>
      </c>
      <c r="Q190" s="14" t="str">
        <f t="shared" si="111"/>
        <v/>
      </c>
      <c r="R190" s="17"/>
      <c r="S190" s="17"/>
      <c r="T190" s="17"/>
      <c r="U190" s="14" t="str">
        <f t="shared" si="112"/>
        <v/>
      </c>
      <c r="V190" s="14" t="str">
        <f t="shared" si="112"/>
        <v/>
      </c>
      <c r="W190" s="17"/>
      <c r="X190" s="14" t="str">
        <f t="shared" si="113"/>
        <v/>
      </c>
      <c r="Y190" s="14">
        <f t="shared" si="113"/>
        <v>22</v>
      </c>
      <c r="Z190" s="14">
        <f t="shared" si="113"/>
        <v>5</v>
      </c>
      <c r="AA190" s="14">
        <f t="shared" si="113"/>
        <v>2024</v>
      </c>
      <c r="AB190" s="16" t="e">
        <f t="shared" si="113"/>
        <v>#REF!</v>
      </c>
      <c r="AC190" s="14" t="str">
        <f t="shared" si="113"/>
        <v/>
      </c>
      <c r="AD190" s="14" t="str">
        <f t="shared" si="113"/>
        <v/>
      </c>
      <c r="AE190" s="14" t="str">
        <f t="shared" si="113"/>
        <v/>
      </c>
      <c r="AF190" s="16" t="e">
        <f t="shared" si="113"/>
        <v>#REF!</v>
      </c>
      <c r="AG190" t="s">
        <v>8</v>
      </c>
      <c r="AH190" t="str">
        <f>IF('Logboek staande netten'!N61="","",'Logboek staande netten'!N61)</f>
        <v/>
      </c>
      <c r="AI190" s="14" t="str">
        <f>IF(AG190="","",VLOOKUP(AG190,[1]codes!$F$2:$G$7,2,FALSE))</f>
        <v>fbm</v>
      </c>
      <c r="AK190" s="14">
        <f>IF(AK189="","",AK189)</f>
        <v>0</v>
      </c>
    </row>
    <row r="191" spans="1:37" x14ac:dyDescent="0.3">
      <c r="A191" s="13" t="str">
        <f>IF('Logboek staande netten'!$F$7="","",'Logboek staande netten'!$F$7)</f>
        <v/>
      </c>
      <c r="B191" s="14"/>
      <c r="C191" s="13" t="str">
        <f>IF('Logboek staande netten'!$F$8="","",'Logboek staande netten'!$F$8)</f>
        <v/>
      </c>
      <c r="D191" s="14"/>
      <c r="E191" s="13" t="str">
        <f>IF('Logboek staande netten'!$F$9="","",'Logboek staande netten'!$F$9)</f>
        <v/>
      </c>
      <c r="F191" s="14"/>
      <c r="G191" s="13" t="str">
        <f>IF('Logboek staande netten'!$F$10="","",'Logboek staande netten'!$F$10)</f>
        <v/>
      </c>
      <c r="H191" s="14"/>
      <c r="I191" s="13" t="str">
        <f>IF('Logboek staande netten'!$F$11="","",'Logboek staande netten'!$F$11)</f>
        <v/>
      </c>
      <c r="J191" s="14"/>
      <c r="K191" s="13" t="str">
        <f>IF('Logboek staande netten'!$F$12="","",'Logboek staande netten'!$F$12)</f>
        <v/>
      </c>
      <c r="L191" s="14"/>
      <c r="M191" s="15" t="s">
        <v>59</v>
      </c>
      <c r="N191" s="14" t="str">
        <f t="shared" si="111"/>
        <v/>
      </c>
      <c r="O191" s="14" t="str">
        <f t="shared" si="111"/>
        <v/>
      </c>
      <c r="P191" s="14" t="str">
        <f t="shared" si="111"/>
        <v/>
      </c>
      <c r="Q191" s="14" t="str">
        <f t="shared" si="111"/>
        <v/>
      </c>
      <c r="R191" s="17"/>
      <c r="S191" s="17"/>
      <c r="T191" s="17"/>
      <c r="U191" s="14" t="str">
        <f t="shared" si="112"/>
        <v/>
      </c>
      <c r="V191" s="14" t="str">
        <f t="shared" si="112"/>
        <v/>
      </c>
      <c r="W191" s="17"/>
      <c r="X191" s="14" t="str">
        <f t="shared" si="113"/>
        <v/>
      </c>
      <c r="Y191" s="14">
        <f t="shared" si="113"/>
        <v>22</v>
      </c>
      <c r="Z191" s="14">
        <f t="shared" si="113"/>
        <v>5</v>
      </c>
      <c r="AA191" s="14">
        <f t="shared" si="113"/>
        <v>2024</v>
      </c>
      <c r="AB191" s="16" t="e">
        <f t="shared" si="113"/>
        <v>#REF!</v>
      </c>
      <c r="AC191" s="14" t="str">
        <f t="shared" si="113"/>
        <v/>
      </c>
      <c r="AD191" s="14" t="str">
        <f t="shared" si="113"/>
        <v/>
      </c>
      <c r="AE191" s="14" t="str">
        <f t="shared" si="113"/>
        <v/>
      </c>
      <c r="AF191" s="16" t="e">
        <f t="shared" si="113"/>
        <v>#REF!</v>
      </c>
      <c r="AG191" t="s">
        <v>9</v>
      </c>
      <c r="AH191" t="str">
        <f>IF('Logboek staande netten'!O61="","",'Logboek staande netten'!O61)</f>
        <v/>
      </c>
      <c r="AI191" s="14" t="str">
        <f>IF(AG191="","",VLOOKUP(AG191,[1]codes!$F$2:$G$7,2,FALSE))</f>
        <v>fle</v>
      </c>
      <c r="AK191" s="14">
        <f>IF(AK190="","",AK190)</f>
        <v>0</v>
      </c>
    </row>
    <row r="192" spans="1:37" x14ac:dyDescent="0.3">
      <c r="A192" s="13" t="str">
        <f>IF('Logboek staande netten'!$F$7="","",'Logboek staande netten'!$F$7)</f>
        <v/>
      </c>
      <c r="B192" s="14"/>
      <c r="C192" s="13" t="str">
        <f>IF('Logboek staande netten'!$F$8="","",'Logboek staande netten'!$F$8)</f>
        <v/>
      </c>
      <c r="D192" s="14"/>
      <c r="E192" s="13" t="str">
        <f>IF('Logboek staande netten'!$F$9="","",'Logboek staande netten'!$F$9)</f>
        <v/>
      </c>
      <c r="F192" s="14"/>
      <c r="G192" s="13" t="str">
        <f>IF('Logboek staande netten'!$F$10="","",'Logboek staande netten'!$F$10)</f>
        <v/>
      </c>
      <c r="H192" s="14"/>
      <c r="I192" s="13" t="str">
        <f>IF('Logboek staande netten'!$F$11="","",'Logboek staande netten'!$F$11)</f>
        <v/>
      </c>
      <c r="J192" s="14"/>
      <c r="K192" s="13" t="str">
        <f>IF('Logboek staande netten'!$F$12="","",'Logboek staande netten'!$F$12)</f>
        <v/>
      </c>
      <c r="L192" s="14"/>
      <c r="M192" s="15" t="s">
        <v>59</v>
      </c>
      <c r="N192" s="13" t="str">
        <f>IF('Logboek staande netten'!B62="","",DAY('Logboek staande netten'!B62))</f>
        <v/>
      </c>
      <c r="O192" s="13" t="str">
        <f>IF('Logboek staande netten'!B62="","",MONTH('Logboek staande netten'!B62))</f>
        <v/>
      </c>
      <c r="P192" s="13" t="str">
        <f>IF('Logboek staande netten'!B62="","",YEAR('Logboek staande netten'!B62))</f>
        <v/>
      </c>
      <c r="Q192" s="13" t="str">
        <f>IF('Logboek staande netten'!D62="","",'Logboek staande netten'!D62)</f>
        <v/>
      </c>
      <c r="R192" s="17"/>
      <c r="S192" s="17"/>
      <c r="T192" s="17"/>
      <c r="U192" s="14" t="str">
        <f>IF('Logboek staande netten'!E62="","",'Logboek staande netten'!E62)</f>
        <v/>
      </c>
      <c r="V192" s="14" t="str">
        <f>IF('Logboek staande netten'!F62="","",'Logboek staande netten'!F62)</f>
        <v/>
      </c>
      <c r="W192" s="17"/>
      <c r="X192" s="14" t="str">
        <f>IF('Logboek staande netten'!G62="","",'Logboek staande netten'!G62)</f>
        <v/>
      </c>
      <c r="Y192" s="13">
        <f>IF('Logboek staande netten'!H62="","",DAY('Logboek staande netten'!H62))</f>
        <v>23</v>
      </c>
      <c r="Z192" s="13">
        <f>IF('Logboek staande netten'!H62="","",MONTH('Logboek staande netten'!H62))</f>
        <v>5</v>
      </c>
      <c r="AA192" s="13">
        <f>IF('Logboek staande netten'!H62="","",YEAR('Logboek staande netten'!H62))</f>
        <v>2024</v>
      </c>
      <c r="AB192" s="16" t="e">
        <f>IF('Logboek staande netten'!#REF!="","",('Logboek staande netten'!#REF!))</f>
        <v>#REF!</v>
      </c>
      <c r="AC192" s="13" t="str">
        <f>IF('Logboek staande netten'!I62="","",DAY('Logboek staande netten'!I62))</f>
        <v/>
      </c>
      <c r="AD192" s="13" t="str">
        <f>IF('Logboek staande netten'!I62="","",MONTH('Logboek staande netten'!I62))</f>
        <v/>
      </c>
      <c r="AE192" s="13" t="str">
        <f>IF('Logboek staande netten'!I62="","",YEAR('Logboek staande netten'!I62))</f>
        <v/>
      </c>
      <c r="AF192" s="16" t="e">
        <f>IF('Logboek staande netten'!#REF!="","",('Logboek staande netten'!#REF!))</f>
        <v>#REF!</v>
      </c>
      <c r="AG192" t="s">
        <v>60</v>
      </c>
      <c r="AH192" t="str">
        <f>IF('Logboek staande netten'!K62="","",'Logboek staande netten'!K62)</f>
        <v/>
      </c>
      <c r="AI192" s="14" t="str">
        <f>IF(AG192="","",VLOOKUP(AG192,[1]codes!$F$2:$G$7,2,FALSE))</f>
        <v>fpp</v>
      </c>
      <c r="AK192" s="13">
        <f>'Logboek staande netten'!J62</f>
        <v>0</v>
      </c>
    </row>
    <row r="193" spans="1:37" x14ac:dyDescent="0.3">
      <c r="A193" s="13" t="str">
        <f>IF('Logboek staande netten'!$F$7="","",'Logboek staande netten'!$F$7)</f>
        <v/>
      </c>
      <c r="B193" s="14"/>
      <c r="C193" s="13" t="str">
        <f>IF('Logboek staande netten'!$F$8="","",'Logboek staande netten'!$F$8)</f>
        <v/>
      </c>
      <c r="D193" s="14"/>
      <c r="E193" s="13" t="str">
        <f>IF('Logboek staande netten'!$F$9="","",'Logboek staande netten'!$F$9)</f>
        <v/>
      </c>
      <c r="F193" s="14"/>
      <c r="G193" s="13" t="str">
        <f>IF('Logboek staande netten'!$F$10="","",'Logboek staande netten'!$F$10)</f>
        <v/>
      </c>
      <c r="H193" s="14"/>
      <c r="I193" s="13" t="str">
        <f>IF('Logboek staande netten'!$F$11="","",'Logboek staande netten'!$F$11)</f>
        <v/>
      </c>
      <c r="J193" s="14"/>
      <c r="K193" s="13" t="str">
        <f>IF('Logboek staande netten'!$F$12="","",'Logboek staande netten'!$F$12)</f>
        <v/>
      </c>
      <c r="L193" s="14"/>
      <c r="M193" s="15" t="s">
        <v>59</v>
      </c>
      <c r="N193" s="14" t="str">
        <f t="shared" ref="N193:Q196" si="114">IF(N192="","",N192)</f>
        <v/>
      </c>
      <c r="O193" s="14" t="str">
        <f t="shared" si="114"/>
        <v/>
      </c>
      <c r="P193" s="14" t="str">
        <f t="shared" si="114"/>
        <v/>
      </c>
      <c r="Q193" s="14" t="str">
        <f t="shared" si="114"/>
        <v/>
      </c>
      <c r="R193" s="17"/>
      <c r="S193" s="17"/>
      <c r="T193" s="17"/>
      <c r="U193" s="14" t="str">
        <f t="shared" ref="U193:V196" si="115">IF(U192="","",U192)</f>
        <v/>
      </c>
      <c r="V193" s="14" t="str">
        <f t="shared" si="115"/>
        <v/>
      </c>
      <c r="W193" s="17"/>
      <c r="X193" s="14" t="str">
        <f t="shared" ref="X193:AF196" si="116">IF(X192="","",X192)</f>
        <v/>
      </c>
      <c r="Y193" s="14">
        <f t="shared" si="116"/>
        <v>23</v>
      </c>
      <c r="Z193" s="14">
        <f t="shared" si="116"/>
        <v>5</v>
      </c>
      <c r="AA193" s="14">
        <f t="shared" si="116"/>
        <v>2024</v>
      </c>
      <c r="AB193" s="16" t="e">
        <f t="shared" si="116"/>
        <v>#REF!</v>
      </c>
      <c r="AC193" s="14" t="str">
        <f t="shared" si="116"/>
        <v/>
      </c>
      <c r="AD193" s="14" t="str">
        <f t="shared" si="116"/>
        <v/>
      </c>
      <c r="AE193" s="14" t="str">
        <f t="shared" si="116"/>
        <v/>
      </c>
      <c r="AF193" s="16" t="e">
        <f t="shared" si="116"/>
        <v>#REF!</v>
      </c>
      <c r="AG193" t="s">
        <v>61</v>
      </c>
      <c r="AH193" t="str">
        <f>IF('Logboek staande netten'!L62="","",'Logboek staande netten'!L62)</f>
        <v/>
      </c>
      <c r="AI193" s="14" t="str">
        <f>IF(AG193="","",VLOOKUP(AG193,[1]codes!$F$2:$G$7,2,FALSE))</f>
        <v>fde</v>
      </c>
      <c r="AK193" s="14">
        <f>IF(AK192="","",AK192)</f>
        <v>0</v>
      </c>
    </row>
    <row r="194" spans="1:37" x14ac:dyDescent="0.3">
      <c r="A194" s="13" t="str">
        <f>IF('Logboek staande netten'!$F$7="","",'Logboek staande netten'!$F$7)</f>
        <v/>
      </c>
      <c r="B194" s="14"/>
      <c r="C194" s="13" t="str">
        <f>IF('Logboek staande netten'!$F$8="","",'Logboek staande netten'!$F$8)</f>
        <v/>
      </c>
      <c r="D194" s="14"/>
      <c r="E194" s="13" t="str">
        <f>IF('Logboek staande netten'!$F$9="","",'Logboek staande netten'!$F$9)</f>
        <v/>
      </c>
      <c r="F194" s="14"/>
      <c r="G194" s="13" t="str">
        <f>IF('Logboek staande netten'!$F$10="","",'Logboek staande netten'!$F$10)</f>
        <v/>
      </c>
      <c r="H194" s="14"/>
      <c r="I194" s="13" t="str">
        <f>IF('Logboek staande netten'!$F$11="","",'Logboek staande netten'!$F$11)</f>
        <v/>
      </c>
      <c r="J194" s="14"/>
      <c r="K194" s="13" t="str">
        <f>IF('Logboek staande netten'!$F$12="","",'Logboek staande netten'!$F$12)</f>
        <v/>
      </c>
      <c r="L194" s="14"/>
      <c r="M194" s="15" t="s">
        <v>59</v>
      </c>
      <c r="N194" s="14" t="str">
        <f t="shared" si="114"/>
        <v/>
      </c>
      <c r="O194" s="14" t="str">
        <f t="shared" si="114"/>
        <v/>
      </c>
      <c r="P194" s="14" t="str">
        <f t="shared" si="114"/>
        <v/>
      </c>
      <c r="Q194" s="14" t="str">
        <f t="shared" si="114"/>
        <v/>
      </c>
      <c r="R194" s="17"/>
      <c r="S194" s="17"/>
      <c r="T194" s="17"/>
      <c r="U194" s="14" t="str">
        <f t="shared" si="115"/>
        <v/>
      </c>
      <c r="V194" s="14" t="str">
        <f t="shared" si="115"/>
        <v/>
      </c>
      <c r="W194" s="17"/>
      <c r="X194" s="14" t="str">
        <f t="shared" si="116"/>
        <v/>
      </c>
      <c r="Y194" s="14">
        <f t="shared" si="116"/>
        <v>23</v>
      </c>
      <c r="Z194" s="14">
        <f t="shared" si="116"/>
        <v>5</v>
      </c>
      <c r="AA194" s="14">
        <f t="shared" si="116"/>
        <v>2024</v>
      </c>
      <c r="AB194" s="16" t="e">
        <f t="shared" si="116"/>
        <v>#REF!</v>
      </c>
      <c r="AC194" s="14" t="str">
        <f t="shared" si="116"/>
        <v/>
      </c>
      <c r="AD194" s="14" t="str">
        <f t="shared" si="116"/>
        <v/>
      </c>
      <c r="AE194" s="14" t="str">
        <f t="shared" si="116"/>
        <v/>
      </c>
      <c r="AF194" s="16" t="e">
        <f t="shared" si="116"/>
        <v>#REF!</v>
      </c>
      <c r="AG194" t="s">
        <v>62</v>
      </c>
      <c r="AH194" t="str">
        <f>IF('Logboek staande netten'!M62="","",'Logboek staande netten'!M62)</f>
        <v/>
      </c>
      <c r="AI194" s="14" t="str">
        <f>IF(AG194="","",VLOOKUP(AG194,[1]codes!$F$2:$G$7,2,FALSE))</f>
        <v>fro</v>
      </c>
      <c r="AK194" s="14">
        <f>IF(AK193="","",AK193)</f>
        <v>0</v>
      </c>
    </row>
    <row r="195" spans="1:37" x14ac:dyDescent="0.3">
      <c r="A195" s="13" t="str">
        <f>IF('Logboek staande netten'!$F$7="","",'Logboek staande netten'!$F$7)</f>
        <v/>
      </c>
      <c r="B195" s="14"/>
      <c r="C195" s="13" t="str">
        <f>IF('Logboek staande netten'!$F$8="","",'Logboek staande netten'!$F$8)</f>
        <v/>
      </c>
      <c r="D195" s="14"/>
      <c r="E195" s="13" t="str">
        <f>IF('Logboek staande netten'!$F$9="","",'Logboek staande netten'!$F$9)</f>
        <v/>
      </c>
      <c r="F195" s="14"/>
      <c r="G195" s="13" t="str">
        <f>IF('Logboek staande netten'!$F$10="","",'Logboek staande netten'!$F$10)</f>
        <v/>
      </c>
      <c r="H195" s="14"/>
      <c r="I195" s="13" t="str">
        <f>IF('Logboek staande netten'!$F$11="","",'Logboek staande netten'!$F$11)</f>
        <v/>
      </c>
      <c r="J195" s="14"/>
      <c r="K195" s="13" t="str">
        <f>IF('Logboek staande netten'!$F$12="","",'Logboek staande netten'!$F$12)</f>
        <v/>
      </c>
      <c r="L195" s="14"/>
      <c r="M195" s="15" t="s">
        <v>59</v>
      </c>
      <c r="N195" s="14" t="str">
        <f t="shared" si="114"/>
        <v/>
      </c>
      <c r="O195" s="14" t="str">
        <f t="shared" si="114"/>
        <v/>
      </c>
      <c r="P195" s="14" t="str">
        <f t="shared" si="114"/>
        <v/>
      </c>
      <c r="Q195" s="14" t="str">
        <f t="shared" si="114"/>
        <v/>
      </c>
      <c r="R195" s="17"/>
      <c r="S195" s="17"/>
      <c r="T195" s="17"/>
      <c r="U195" s="14" t="str">
        <f t="shared" si="115"/>
        <v/>
      </c>
      <c r="V195" s="14" t="str">
        <f t="shared" si="115"/>
        <v/>
      </c>
      <c r="W195" s="17"/>
      <c r="X195" s="14" t="str">
        <f t="shared" si="116"/>
        <v/>
      </c>
      <c r="Y195" s="14">
        <f t="shared" si="116"/>
        <v>23</v>
      </c>
      <c r="Z195" s="14">
        <f t="shared" si="116"/>
        <v>5</v>
      </c>
      <c r="AA195" s="14">
        <f t="shared" si="116"/>
        <v>2024</v>
      </c>
      <c r="AB195" s="16" t="e">
        <f t="shared" si="116"/>
        <v>#REF!</v>
      </c>
      <c r="AC195" s="14" t="str">
        <f t="shared" si="116"/>
        <v/>
      </c>
      <c r="AD195" s="14" t="str">
        <f t="shared" si="116"/>
        <v/>
      </c>
      <c r="AE195" s="14" t="str">
        <f t="shared" si="116"/>
        <v/>
      </c>
      <c r="AF195" s="16" t="e">
        <f t="shared" si="116"/>
        <v>#REF!</v>
      </c>
      <c r="AG195" t="s">
        <v>8</v>
      </c>
      <c r="AH195" t="str">
        <f>IF('Logboek staande netten'!N62="","",'Logboek staande netten'!N62)</f>
        <v/>
      </c>
      <c r="AI195" s="14" t="str">
        <f>IF(AG195="","",VLOOKUP(AG195,[1]codes!$F$2:$G$7,2,FALSE))</f>
        <v>fbm</v>
      </c>
      <c r="AK195" s="14">
        <f>IF(AK194="","",AK194)</f>
        <v>0</v>
      </c>
    </row>
    <row r="196" spans="1:37" x14ac:dyDescent="0.3">
      <c r="A196" s="13" t="str">
        <f>IF('Logboek staande netten'!$F$7="","",'Logboek staande netten'!$F$7)</f>
        <v/>
      </c>
      <c r="B196" s="14"/>
      <c r="C196" s="13" t="str">
        <f>IF('Logboek staande netten'!$F$8="","",'Logboek staande netten'!$F$8)</f>
        <v/>
      </c>
      <c r="D196" s="14"/>
      <c r="E196" s="13" t="str">
        <f>IF('Logboek staande netten'!$F$9="","",'Logboek staande netten'!$F$9)</f>
        <v/>
      </c>
      <c r="F196" s="14"/>
      <c r="G196" s="13" t="str">
        <f>IF('Logboek staande netten'!$F$10="","",'Logboek staande netten'!$F$10)</f>
        <v/>
      </c>
      <c r="H196" s="14"/>
      <c r="I196" s="13" t="str">
        <f>IF('Logboek staande netten'!$F$11="","",'Logboek staande netten'!$F$11)</f>
        <v/>
      </c>
      <c r="J196" s="14"/>
      <c r="K196" s="13" t="str">
        <f>IF('Logboek staande netten'!$F$12="","",'Logboek staande netten'!$F$12)</f>
        <v/>
      </c>
      <c r="L196" s="14"/>
      <c r="M196" s="15" t="s">
        <v>59</v>
      </c>
      <c r="N196" s="14" t="str">
        <f t="shared" si="114"/>
        <v/>
      </c>
      <c r="O196" s="14" t="str">
        <f t="shared" si="114"/>
        <v/>
      </c>
      <c r="P196" s="14" t="str">
        <f t="shared" si="114"/>
        <v/>
      </c>
      <c r="Q196" s="14" t="str">
        <f t="shared" si="114"/>
        <v/>
      </c>
      <c r="R196" s="17"/>
      <c r="S196" s="17"/>
      <c r="T196" s="17"/>
      <c r="U196" s="14" t="str">
        <f t="shared" si="115"/>
        <v/>
      </c>
      <c r="V196" s="14" t="str">
        <f t="shared" si="115"/>
        <v/>
      </c>
      <c r="W196" s="17"/>
      <c r="X196" s="14" t="str">
        <f t="shared" si="116"/>
        <v/>
      </c>
      <c r="Y196" s="14">
        <f t="shared" si="116"/>
        <v>23</v>
      </c>
      <c r="Z196" s="14">
        <f t="shared" si="116"/>
        <v>5</v>
      </c>
      <c r="AA196" s="14">
        <f t="shared" si="116"/>
        <v>2024</v>
      </c>
      <c r="AB196" s="16" t="e">
        <f t="shared" si="116"/>
        <v>#REF!</v>
      </c>
      <c r="AC196" s="14" t="str">
        <f t="shared" si="116"/>
        <v/>
      </c>
      <c r="AD196" s="14" t="str">
        <f t="shared" si="116"/>
        <v/>
      </c>
      <c r="AE196" s="14" t="str">
        <f t="shared" si="116"/>
        <v/>
      </c>
      <c r="AF196" s="16" t="e">
        <f t="shared" si="116"/>
        <v>#REF!</v>
      </c>
      <c r="AG196" t="s">
        <v>9</v>
      </c>
      <c r="AH196" t="str">
        <f>IF('Logboek staande netten'!O62="","",'Logboek staande netten'!O62)</f>
        <v/>
      </c>
      <c r="AI196" s="14" t="str">
        <f>IF(AG196="","",VLOOKUP(AG196,[1]codes!$F$2:$G$7,2,FALSE))</f>
        <v>fle</v>
      </c>
      <c r="AK196" s="14">
        <f>IF(AK195="","",AK195)</f>
        <v>0</v>
      </c>
    </row>
    <row r="197" spans="1:37" x14ac:dyDescent="0.3">
      <c r="A197" s="13" t="str">
        <f>IF('Logboek staande netten'!$F$7="","",'Logboek staande netten'!$F$7)</f>
        <v/>
      </c>
      <c r="B197" s="14"/>
      <c r="C197" s="13" t="str">
        <f>IF('Logboek staande netten'!$F$8="","",'Logboek staande netten'!$F$8)</f>
        <v/>
      </c>
      <c r="D197" s="14"/>
      <c r="E197" s="13" t="str">
        <f>IF('Logboek staande netten'!$F$9="","",'Logboek staande netten'!$F$9)</f>
        <v/>
      </c>
      <c r="F197" s="14"/>
      <c r="G197" s="13" t="str">
        <f>IF('Logboek staande netten'!$F$10="","",'Logboek staande netten'!$F$10)</f>
        <v/>
      </c>
      <c r="H197" s="14"/>
      <c r="I197" s="13" t="str">
        <f>IF('Logboek staande netten'!$F$11="","",'Logboek staande netten'!$F$11)</f>
        <v/>
      </c>
      <c r="J197" s="14"/>
      <c r="K197" s="13" t="str">
        <f>IF('Logboek staande netten'!$F$12="","",'Logboek staande netten'!$F$12)</f>
        <v/>
      </c>
      <c r="L197" s="14"/>
      <c r="M197" s="15" t="s">
        <v>59</v>
      </c>
      <c r="N197" s="13" t="str">
        <f>IF('Logboek staande netten'!B63="","",DAY('Logboek staande netten'!B63))</f>
        <v/>
      </c>
      <c r="O197" s="13" t="str">
        <f>IF('Logboek staande netten'!B63="","",MONTH('Logboek staande netten'!B63))</f>
        <v/>
      </c>
      <c r="P197" s="13" t="str">
        <f>IF('Logboek staande netten'!B63="","",YEAR('Logboek staande netten'!B63))</f>
        <v/>
      </c>
      <c r="Q197" s="13" t="str">
        <f>IF('Logboek staande netten'!D63="","",'Logboek staande netten'!D63)</f>
        <v/>
      </c>
      <c r="R197" s="17"/>
      <c r="S197" s="17"/>
      <c r="T197" s="17"/>
      <c r="U197" s="14" t="str">
        <f>IF('Logboek staande netten'!E63="","",'Logboek staande netten'!E63)</f>
        <v/>
      </c>
      <c r="V197" s="14" t="str">
        <f>IF('Logboek staande netten'!F63="","",'Logboek staande netten'!F63)</f>
        <v/>
      </c>
      <c r="W197" s="17"/>
      <c r="X197" s="14" t="str">
        <f>IF('Logboek staande netten'!G63="","",'Logboek staande netten'!G63)</f>
        <v/>
      </c>
      <c r="Y197" s="13">
        <f>IF('Logboek staande netten'!H63="","",DAY('Logboek staande netten'!H63))</f>
        <v>24</v>
      </c>
      <c r="Z197" s="13">
        <f>IF('Logboek staande netten'!H63="","",MONTH('Logboek staande netten'!H63))</f>
        <v>5</v>
      </c>
      <c r="AA197" s="13">
        <f>IF('Logboek staande netten'!H63="","",YEAR('Logboek staande netten'!H63))</f>
        <v>2024</v>
      </c>
      <c r="AB197" s="16" t="e">
        <f>IF('Logboek staande netten'!#REF!="","",('Logboek staande netten'!#REF!))</f>
        <v>#REF!</v>
      </c>
      <c r="AC197" s="13" t="str">
        <f>IF('Logboek staande netten'!I63="","",DAY('Logboek staande netten'!I63))</f>
        <v/>
      </c>
      <c r="AD197" s="13" t="str">
        <f>IF('Logboek staande netten'!I63="","",MONTH('Logboek staande netten'!I63))</f>
        <v/>
      </c>
      <c r="AE197" s="13" t="str">
        <f>IF('Logboek staande netten'!I63="","",YEAR('Logboek staande netten'!I63))</f>
        <v/>
      </c>
      <c r="AF197" s="16" t="e">
        <f>IF('Logboek staande netten'!#REF!="","",('Logboek staande netten'!#REF!))</f>
        <v>#REF!</v>
      </c>
      <c r="AG197" t="s">
        <v>60</v>
      </c>
      <c r="AH197" t="str">
        <f>IF('Logboek staande netten'!K63="","",'Logboek staande netten'!K63)</f>
        <v/>
      </c>
      <c r="AI197" s="14" t="str">
        <f>IF(AG197="","",VLOOKUP(AG197,[1]codes!$F$2:$G$7,2,FALSE))</f>
        <v>fpp</v>
      </c>
      <c r="AK197" s="13">
        <f>'Logboek staande netten'!J63</f>
        <v>0</v>
      </c>
    </row>
    <row r="198" spans="1:37" x14ac:dyDescent="0.3">
      <c r="A198" s="13" t="str">
        <f>IF('Logboek staande netten'!$F$7="","",'Logboek staande netten'!$F$7)</f>
        <v/>
      </c>
      <c r="B198" s="14"/>
      <c r="C198" s="13" t="str">
        <f>IF('Logboek staande netten'!$F$8="","",'Logboek staande netten'!$F$8)</f>
        <v/>
      </c>
      <c r="D198" s="14"/>
      <c r="E198" s="13" t="str">
        <f>IF('Logboek staande netten'!$F$9="","",'Logboek staande netten'!$F$9)</f>
        <v/>
      </c>
      <c r="F198" s="14"/>
      <c r="G198" s="13" t="str">
        <f>IF('Logboek staande netten'!$F$10="","",'Logboek staande netten'!$F$10)</f>
        <v/>
      </c>
      <c r="H198" s="14"/>
      <c r="I198" s="13" t="str">
        <f>IF('Logboek staande netten'!$F$11="","",'Logboek staande netten'!$F$11)</f>
        <v/>
      </c>
      <c r="J198" s="14"/>
      <c r="K198" s="13" t="str">
        <f>IF('Logboek staande netten'!$F$12="","",'Logboek staande netten'!$F$12)</f>
        <v/>
      </c>
      <c r="L198" s="14"/>
      <c r="M198" s="15" t="s">
        <v>59</v>
      </c>
      <c r="N198" s="14" t="str">
        <f t="shared" ref="N198:Q201" si="117">IF(N197="","",N197)</f>
        <v/>
      </c>
      <c r="O198" s="14" t="str">
        <f t="shared" si="117"/>
        <v/>
      </c>
      <c r="P198" s="14" t="str">
        <f t="shared" si="117"/>
        <v/>
      </c>
      <c r="Q198" s="14" t="str">
        <f t="shared" si="117"/>
        <v/>
      </c>
      <c r="R198" s="17"/>
      <c r="S198" s="17"/>
      <c r="T198" s="17"/>
      <c r="U198" s="14" t="str">
        <f t="shared" ref="U198:V201" si="118">IF(U197="","",U197)</f>
        <v/>
      </c>
      <c r="V198" s="14" t="str">
        <f t="shared" si="118"/>
        <v/>
      </c>
      <c r="W198" s="17"/>
      <c r="X198" s="14" t="str">
        <f t="shared" ref="X198:AF201" si="119">IF(X197="","",X197)</f>
        <v/>
      </c>
      <c r="Y198" s="14">
        <f t="shared" si="119"/>
        <v>24</v>
      </c>
      <c r="Z198" s="14">
        <f t="shared" si="119"/>
        <v>5</v>
      </c>
      <c r="AA198" s="14">
        <f t="shared" si="119"/>
        <v>2024</v>
      </c>
      <c r="AB198" s="16" t="e">
        <f t="shared" si="119"/>
        <v>#REF!</v>
      </c>
      <c r="AC198" s="14" t="str">
        <f t="shared" si="119"/>
        <v/>
      </c>
      <c r="AD198" s="14" t="str">
        <f t="shared" si="119"/>
        <v/>
      </c>
      <c r="AE198" s="14" t="str">
        <f t="shared" si="119"/>
        <v/>
      </c>
      <c r="AF198" s="16" t="e">
        <f t="shared" si="119"/>
        <v>#REF!</v>
      </c>
      <c r="AG198" t="s">
        <v>61</v>
      </c>
      <c r="AH198" t="str">
        <f>IF('Logboek staande netten'!L63="","",'Logboek staande netten'!L63)</f>
        <v/>
      </c>
      <c r="AI198" s="14" t="str">
        <f>IF(AG198="","",VLOOKUP(AG198,[1]codes!$F$2:$G$7,2,FALSE))</f>
        <v>fde</v>
      </c>
      <c r="AK198" s="14">
        <f>IF(AK197="","",AK197)</f>
        <v>0</v>
      </c>
    </row>
    <row r="199" spans="1:37" x14ac:dyDescent="0.3">
      <c r="A199" s="13" t="str">
        <f>IF('Logboek staande netten'!$F$7="","",'Logboek staande netten'!$F$7)</f>
        <v/>
      </c>
      <c r="B199" s="14"/>
      <c r="C199" s="13" t="str">
        <f>IF('Logboek staande netten'!$F$8="","",'Logboek staande netten'!$F$8)</f>
        <v/>
      </c>
      <c r="D199" s="14"/>
      <c r="E199" s="13" t="str">
        <f>IF('Logboek staande netten'!$F$9="","",'Logboek staande netten'!$F$9)</f>
        <v/>
      </c>
      <c r="F199" s="14"/>
      <c r="G199" s="13" t="str">
        <f>IF('Logboek staande netten'!$F$10="","",'Logboek staande netten'!$F$10)</f>
        <v/>
      </c>
      <c r="H199" s="14"/>
      <c r="I199" s="13" t="str">
        <f>IF('Logboek staande netten'!$F$11="","",'Logboek staande netten'!$F$11)</f>
        <v/>
      </c>
      <c r="J199" s="14"/>
      <c r="K199" s="13" t="str">
        <f>IF('Logboek staande netten'!$F$12="","",'Logboek staande netten'!$F$12)</f>
        <v/>
      </c>
      <c r="L199" s="14"/>
      <c r="M199" s="15" t="s">
        <v>59</v>
      </c>
      <c r="N199" s="14" t="str">
        <f t="shared" si="117"/>
        <v/>
      </c>
      <c r="O199" s="14" t="str">
        <f t="shared" si="117"/>
        <v/>
      </c>
      <c r="P199" s="14" t="str">
        <f t="shared" si="117"/>
        <v/>
      </c>
      <c r="Q199" s="14" t="str">
        <f t="shared" si="117"/>
        <v/>
      </c>
      <c r="R199" s="17"/>
      <c r="S199" s="17"/>
      <c r="T199" s="17"/>
      <c r="U199" s="14" t="str">
        <f t="shared" si="118"/>
        <v/>
      </c>
      <c r="V199" s="14" t="str">
        <f t="shared" si="118"/>
        <v/>
      </c>
      <c r="W199" s="17"/>
      <c r="X199" s="14" t="str">
        <f t="shared" si="119"/>
        <v/>
      </c>
      <c r="Y199" s="14">
        <f t="shared" si="119"/>
        <v>24</v>
      </c>
      <c r="Z199" s="14">
        <f t="shared" si="119"/>
        <v>5</v>
      </c>
      <c r="AA199" s="14">
        <f t="shared" si="119"/>
        <v>2024</v>
      </c>
      <c r="AB199" s="16" t="e">
        <f t="shared" si="119"/>
        <v>#REF!</v>
      </c>
      <c r="AC199" s="14" t="str">
        <f t="shared" si="119"/>
        <v/>
      </c>
      <c r="AD199" s="14" t="str">
        <f t="shared" si="119"/>
        <v/>
      </c>
      <c r="AE199" s="14" t="str">
        <f t="shared" si="119"/>
        <v/>
      </c>
      <c r="AF199" s="16" t="e">
        <f t="shared" si="119"/>
        <v>#REF!</v>
      </c>
      <c r="AG199" t="s">
        <v>62</v>
      </c>
      <c r="AH199" t="str">
        <f>IF('Logboek staande netten'!M63="","",'Logboek staande netten'!M63)</f>
        <v/>
      </c>
      <c r="AI199" s="14" t="str">
        <f>IF(AG199="","",VLOOKUP(AG199,[1]codes!$F$2:$G$7,2,FALSE))</f>
        <v>fro</v>
      </c>
      <c r="AK199" s="14">
        <f>IF(AK198="","",AK198)</f>
        <v>0</v>
      </c>
    </row>
    <row r="200" spans="1:37" x14ac:dyDescent="0.3">
      <c r="A200" s="13" t="str">
        <f>IF('Logboek staande netten'!$F$7="","",'Logboek staande netten'!$F$7)</f>
        <v/>
      </c>
      <c r="B200" s="14"/>
      <c r="C200" s="13" t="str">
        <f>IF('Logboek staande netten'!$F$8="","",'Logboek staande netten'!$F$8)</f>
        <v/>
      </c>
      <c r="D200" s="14"/>
      <c r="E200" s="13" t="str">
        <f>IF('Logboek staande netten'!$F$9="","",'Logboek staande netten'!$F$9)</f>
        <v/>
      </c>
      <c r="F200" s="14"/>
      <c r="G200" s="13" t="str">
        <f>IF('Logboek staande netten'!$F$10="","",'Logboek staande netten'!$F$10)</f>
        <v/>
      </c>
      <c r="H200" s="14"/>
      <c r="I200" s="13" t="str">
        <f>IF('Logboek staande netten'!$F$11="","",'Logboek staande netten'!$F$11)</f>
        <v/>
      </c>
      <c r="J200" s="14"/>
      <c r="K200" s="13" t="str">
        <f>IF('Logboek staande netten'!$F$12="","",'Logboek staande netten'!$F$12)</f>
        <v/>
      </c>
      <c r="L200" s="14"/>
      <c r="M200" s="15" t="s">
        <v>59</v>
      </c>
      <c r="N200" s="14" t="str">
        <f t="shared" si="117"/>
        <v/>
      </c>
      <c r="O200" s="14" t="str">
        <f t="shared" si="117"/>
        <v/>
      </c>
      <c r="P200" s="14" t="str">
        <f t="shared" si="117"/>
        <v/>
      </c>
      <c r="Q200" s="14" t="str">
        <f t="shared" si="117"/>
        <v/>
      </c>
      <c r="R200" s="17"/>
      <c r="S200" s="17"/>
      <c r="T200" s="17"/>
      <c r="U200" s="14" t="str">
        <f t="shared" si="118"/>
        <v/>
      </c>
      <c r="V200" s="14" t="str">
        <f t="shared" si="118"/>
        <v/>
      </c>
      <c r="W200" s="17"/>
      <c r="X200" s="14" t="str">
        <f t="shared" si="119"/>
        <v/>
      </c>
      <c r="Y200" s="14">
        <f t="shared" si="119"/>
        <v>24</v>
      </c>
      <c r="Z200" s="14">
        <f t="shared" si="119"/>
        <v>5</v>
      </c>
      <c r="AA200" s="14">
        <f t="shared" si="119"/>
        <v>2024</v>
      </c>
      <c r="AB200" s="16" t="e">
        <f t="shared" si="119"/>
        <v>#REF!</v>
      </c>
      <c r="AC200" s="14" t="str">
        <f t="shared" si="119"/>
        <v/>
      </c>
      <c r="AD200" s="14" t="str">
        <f t="shared" si="119"/>
        <v/>
      </c>
      <c r="AE200" s="14" t="str">
        <f t="shared" si="119"/>
        <v/>
      </c>
      <c r="AF200" s="16" t="e">
        <f t="shared" si="119"/>
        <v>#REF!</v>
      </c>
      <c r="AG200" t="s">
        <v>8</v>
      </c>
      <c r="AH200" t="str">
        <f>IF('Logboek staande netten'!N63="","",'Logboek staande netten'!N63)</f>
        <v/>
      </c>
      <c r="AI200" s="14" t="str">
        <f>IF(AG200="","",VLOOKUP(AG200,[1]codes!$F$2:$G$7,2,FALSE))</f>
        <v>fbm</v>
      </c>
      <c r="AK200" s="14">
        <f>IF(AK199="","",AK199)</f>
        <v>0</v>
      </c>
    </row>
    <row r="201" spans="1:37" x14ac:dyDescent="0.3">
      <c r="A201" s="13" t="str">
        <f>IF('Logboek staande netten'!$F$7="","",'Logboek staande netten'!$F$7)</f>
        <v/>
      </c>
      <c r="B201" s="14"/>
      <c r="C201" s="13" t="str">
        <f>IF('Logboek staande netten'!$F$8="","",'Logboek staande netten'!$F$8)</f>
        <v/>
      </c>
      <c r="D201" s="14"/>
      <c r="E201" s="13" t="str">
        <f>IF('Logboek staande netten'!$F$9="","",'Logboek staande netten'!$F$9)</f>
        <v/>
      </c>
      <c r="F201" s="14"/>
      <c r="G201" s="13" t="str">
        <f>IF('Logboek staande netten'!$F$10="","",'Logboek staande netten'!$F$10)</f>
        <v/>
      </c>
      <c r="H201" s="14"/>
      <c r="I201" s="13" t="str">
        <f>IF('Logboek staande netten'!$F$11="","",'Logboek staande netten'!$F$11)</f>
        <v/>
      </c>
      <c r="J201" s="14"/>
      <c r="K201" s="13" t="str">
        <f>IF('Logboek staande netten'!$F$12="","",'Logboek staande netten'!$F$12)</f>
        <v/>
      </c>
      <c r="L201" s="14"/>
      <c r="M201" s="15" t="s">
        <v>59</v>
      </c>
      <c r="N201" s="14" t="str">
        <f t="shared" si="117"/>
        <v/>
      </c>
      <c r="O201" s="14" t="str">
        <f t="shared" si="117"/>
        <v/>
      </c>
      <c r="P201" s="14" t="str">
        <f t="shared" si="117"/>
        <v/>
      </c>
      <c r="Q201" s="14" t="str">
        <f t="shared" si="117"/>
        <v/>
      </c>
      <c r="R201" s="17"/>
      <c r="S201" s="17"/>
      <c r="T201" s="17"/>
      <c r="U201" s="14" t="str">
        <f t="shared" si="118"/>
        <v/>
      </c>
      <c r="V201" s="14" t="str">
        <f t="shared" si="118"/>
        <v/>
      </c>
      <c r="W201" s="17"/>
      <c r="X201" s="14" t="str">
        <f t="shared" si="119"/>
        <v/>
      </c>
      <c r="Y201" s="14">
        <f t="shared" si="119"/>
        <v>24</v>
      </c>
      <c r="Z201" s="14">
        <f t="shared" si="119"/>
        <v>5</v>
      </c>
      <c r="AA201" s="14">
        <f t="shared" si="119"/>
        <v>2024</v>
      </c>
      <c r="AB201" s="16" t="e">
        <f t="shared" si="119"/>
        <v>#REF!</v>
      </c>
      <c r="AC201" s="14" t="str">
        <f t="shared" si="119"/>
        <v/>
      </c>
      <c r="AD201" s="14" t="str">
        <f t="shared" si="119"/>
        <v/>
      </c>
      <c r="AE201" s="14" t="str">
        <f t="shared" si="119"/>
        <v/>
      </c>
      <c r="AF201" s="16" t="e">
        <f t="shared" si="119"/>
        <v>#REF!</v>
      </c>
      <c r="AG201" t="s">
        <v>9</v>
      </c>
      <c r="AH201" t="str">
        <f>IF('Logboek staande netten'!O63="","",'Logboek staande netten'!O63)</f>
        <v/>
      </c>
      <c r="AI201" s="14" t="str">
        <f>IF(AG201="","",VLOOKUP(AG201,[1]codes!$F$2:$G$7,2,FALSE))</f>
        <v>fle</v>
      </c>
      <c r="AK201" s="14">
        <f>IF(AK200="","",AK200)</f>
        <v>0</v>
      </c>
    </row>
    <row r="202" spans="1:37" x14ac:dyDescent="0.3">
      <c r="A202" s="13" t="str">
        <f>IF('Logboek staande netten'!$F$7="","",'Logboek staande netten'!$F$7)</f>
        <v/>
      </c>
      <c r="B202" s="14"/>
      <c r="C202" s="13" t="str">
        <f>IF('Logboek staande netten'!$F$8="","",'Logboek staande netten'!$F$8)</f>
        <v/>
      </c>
      <c r="D202" s="14"/>
      <c r="E202" s="13" t="str">
        <f>IF('Logboek staande netten'!$F$9="","",'Logboek staande netten'!$F$9)</f>
        <v/>
      </c>
      <c r="F202" s="14"/>
      <c r="G202" s="13" t="str">
        <f>IF('Logboek staande netten'!$F$10="","",'Logboek staande netten'!$F$10)</f>
        <v/>
      </c>
      <c r="H202" s="14"/>
      <c r="I202" s="13" t="str">
        <f>IF('Logboek staande netten'!$F$11="","",'Logboek staande netten'!$F$11)</f>
        <v/>
      </c>
      <c r="J202" s="14"/>
      <c r="K202" s="13" t="str">
        <f>IF('Logboek staande netten'!$F$12="","",'Logboek staande netten'!$F$12)</f>
        <v/>
      </c>
      <c r="L202" s="14"/>
      <c r="M202" s="15" t="s">
        <v>59</v>
      </c>
      <c r="N202" s="13" t="str">
        <f>IF('Logboek staande netten'!B65="","",DAY('Logboek staande netten'!B65))</f>
        <v/>
      </c>
      <c r="O202" s="13" t="str">
        <f>IF('Logboek staande netten'!B65="","",MONTH('Logboek staande netten'!B65))</f>
        <v/>
      </c>
      <c r="P202" s="13" t="str">
        <f>IF('Logboek staande netten'!B65="","",YEAR('Logboek staande netten'!B65))</f>
        <v/>
      </c>
      <c r="Q202" s="13" t="str">
        <f>IF('Logboek staande netten'!D65="","",'Logboek staande netten'!D65)</f>
        <v/>
      </c>
      <c r="R202" s="17"/>
      <c r="S202" s="17"/>
      <c r="T202" s="17"/>
      <c r="U202" s="14" t="str">
        <f>IF('Logboek staande netten'!E65="","",'Logboek staande netten'!E65)</f>
        <v/>
      </c>
      <c r="V202" s="14" t="str">
        <f>IF('Logboek staande netten'!F65="","",'Logboek staande netten'!F65)</f>
        <v/>
      </c>
      <c r="W202" s="17"/>
      <c r="X202" s="14" t="str">
        <f>IF('Logboek staande netten'!G65="","",'Logboek staande netten'!G65)</f>
        <v/>
      </c>
      <c r="Y202" s="13">
        <f>IF('Logboek staande netten'!H65="","",DAY('Logboek staande netten'!H65))</f>
        <v>27</v>
      </c>
      <c r="Z202" s="13">
        <f>IF('Logboek staande netten'!H65="","",MONTH('Logboek staande netten'!H65))</f>
        <v>5</v>
      </c>
      <c r="AA202" s="13">
        <f>IF('Logboek staande netten'!H65="","",YEAR('Logboek staande netten'!H65))</f>
        <v>2024</v>
      </c>
      <c r="AB202" s="16" t="e">
        <f>IF('Logboek staande netten'!#REF!="","",('Logboek staande netten'!#REF!))</f>
        <v>#REF!</v>
      </c>
      <c r="AC202" s="13" t="str">
        <f>IF('Logboek staande netten'!I65="","",DAY('Logboek staande netten'!I65))</f>
        <v/>
      </c>
      <c r="AD202" s="13" t="str">
        <f>IF('Logboek staande netten'!I65="","",MONTH('Logboek staande netten'!I65))</f>
        <v/>
      </c>
      <c r="AE202" s="13" t="str">
        <f>IF('Logboek staande netten'!I65="","",YEAR('Logboek staande netten'!I65))</f>
        <v/>
      </c>
      <c r="AF202" s="16" t="e">
        <f>IF('Logboek staande netten'!#REF!="","",('Logboek staande netten'!#REF!))</f>
        <v>#REF!</v>
      </c>
      <c r="AG202" t="s">
        <v>60</v>
      </c>
      <c r="AH202" t="str">
        <f>IF('Logboek staande netten'!K65="","",'Logboek staande netten'!K65)</f>
        <v/>
      </c>
      <c r="AI202" s="14" t="str">
        <f>IF(AG202="","",VLOOKUP(AG202,[1]codes!$F$2:$G$7,2,FALSE))</f>
        <v>fpp</v>
      </c>
      <c r="AK202" s="13">
        <f>'Logboek staande netten'!J65</f>
        <v>0</v>
      </c>
    </row>
    <row r="203" spans="1:37" x14ac:dyDescent="0.3">
      <c r="A203" s="13" t="str">
        <f>IF('Logboek staande netten'!$F$7="","",'Logboek staande netten'!$F$7)</f>
        <v/>
      </c>
      <c r="B203" s="14"/>
      <c r="C203" s="13" t="str">
        <f>IF('Logboek staande netten'!$F$8="","",'Logboek staande netten'!$F$8)</f>
        <v/>
      </c>
      <c r="D203" s="14"/>
      <c r="E203" s="13" t="str">
        <f>IF('Logboek staande netten'!$F$9="","",'Logboek staande netten'!$F$9)</f>
        <v/>
      </c>
      <c r="F203" s="14"/>
      <c r="G203" s="13" t="str">
        <f>IF('Logboek staande netten'!$F$10="","",'Logboek staande netten'!$F$10)</f>
        <v/>
      </c>
      <c r="H203" s="14"/>
      <c r="I203" s="13" t="str">
        <f>IF('Logboek staande netten'!$F$11="","",'Logboek staande netten'!$F$11)</f>
        <v/>
      </c>
      <c r="J203" s="14"/>
      <c r="K203" s="13" t="str">
        <f>IF('Logboek staande netten'!$F$12="","",'Logboek staande netten'!$F$12)</f>
        <v/>
      </c>
      <c r="L203" s="14"/>
      <c r="M203" s="15" t="s">
        <v>59</v>
      </c>
      <c r="N203" s="14" t="str">
        <f t="shared" ref="N203:Q206" si="120">IF(N202="","",N202)</f>
        <v/>
      </c>
      <c r="O203" s="14" t="str">
        <f t="shared" si="120"/>
        <v/>
      </c>
      <c r="P203" s="14" t="str">
        <f t="shared" si="120"/>
        <v/>
      </c>
      <c r="Q203" s="14" t="str">
        <f t="shared" si="120"/>
        <v/>
      </c>
      <c r="R203" s="17"/>
      <c r="S203" s="17"/>
      <c r="T203" s="17"/>
      <c r="U203" s="14" t="str">
        <f t="shared" ref="U203:V206" si="121">IF(U202="","",U202)</f>
        <v/>
      </c>
      <c r="V203" s="14" t="str">
        <f t="shared" si="121"/>
        <v/>
      </c>
      <c r="W203" s="17"/>
      <c r="X203" s="14" t="str">
        <f t="shared" ref="X203:AF206" si="122">IF(X202="","",X202)</f>
        <v/>
      </c>
      <c r="Y203" s="14">
        <f t="shared" si="122"/>
        <v>27</v>
      </c>
      <c r="Z203" s="14">
        <f t="shared" si="122"/>
        <v>5</v>
      </c>
      <c r="AA203" s="14">
        <f t="shared" si="122"/>
        <v>2024</v>
      </c>
      <c r="AB203" s="16" t="e">
        <f t="shared" si="122"/>
        <v>#REF!</v>
      </c>
      <c r="AC203" s="14" t="str">
        <f t="shared" si="122"/>
        <v/>
      </c>
      <c r="AD203" s="14" t="str">
        <f t="shared" si="122"/>
        <v/>
      </c>
      <c r="AE203" s="14" t="str">
        <f t="shared" si="122"/>
        <v/>
      </c>
      <c r="AF203" s="16" t="e">
        <f t="shared" si="122"/>
        <v>#REF!</v>
      </c>
      <c r="AG203" t="s">
        <v>61</v>
      </c>
      <c r="AH203" t="str">
        <f>IF('Logboek staande netten'!L65="","",'Logboek staande netten'!L65)</f>
        <v/>
      </c>
      <c r="AI203" s="14" t="str">
        <f>IF(AG203="","",VLOOKUP(AG203,[1]codes!$F$2:$G$7,2,FALSE))</f>
        <v>fde</v>
      </c>
      <c r="AK203" s="14">
        <f>IF(AK202="","",AK202)</f>
        <v>0</v>
      </c>
    </row>
    <row r="204" spans="1:37" x14ac:dyDescent="0.3">
      <c r="A204" s="13" t="str">
        <f>IF('Logboek staande netten'!$F$7="","",'Logboek staande netten'!$F$7)</f>
        <v/>
      </c>
      <c r="B204" s="14"/>
      <c r="C204" s="13" t="str">
        <f>IF('Logboek staande netten'!$F$8="","",'Logboek staande netten'!$F$8)</f>
        <v/>
      </c>
      <c r="D204" s="14"/>
      <c r="E204" s="13" t="str">
        <f>IF('Logboek staande netten'!$F$9="","",'Logboek staande netten'!$F$9)</f>
        <v/>
      </c>
      <c r="F204" s="14"/>
      <c r="G204" s="13" t="str">
        <f>IF('Logboek staande netten'!$F$10="","",'Logboek staande netten'!$F$10)</f>
        <v/>
      </c>
      <c r="H204" s="14"/>
      <c r="I204" s="13" t="str">
        <f>IF('Logboek staande netten'!$F$11="","",'Logboek staande netten'!$F$11)</f>
        <v/>
      </c>
      <c r="J204" s="14"/>
      <c r="K204" s="13" t="str">
        <f>IF('Logboek staande netten'!$F$12="","",'Logboek staande netten'!$F$12)</f>
        <v/>
      </c>
      <c r="L204" s="14"/>
      <c r="M204" s="15" t="s">
        <v>59</v>
      </c>
      <c r="N204" s="14" t="str">
        <f t="shared" si="120"/>
        <v/>
      </c>
      <c r="O204" s="14" t="str">
        <f t="shared" si="120"/>
        <v/>
      </c>
      <c r="P204" s="14" t="str">
        <f t="shared" si="120"/>
        <v/>
      </c>
      <c r="Q204" s="14" t="str">
        <f t="shared" si="120"/>
        <v/>
      </c>
      <c r="R204" s="17"/>
      <c r="S204" s="17"/>
      <c r="T204" s="17"/>
      <c r="U204" s="14" t="str">
        <f t="shared" si="121"/>
        <v/>
      </c>
      <c r="V204" s="14" t="str">
        <f t="shared" si="121"/>
        <v/>
      </c>
      <c r="W204" s="17"/>
      <c r="X204" s="14" t="str">
        <f t="shared" si="122"/>
        <v/>
      </c>
      <c r="Y204" s="14">
        <f t="shared" si="122"/>
        <v>27</v>
      </c>
      <c r="Z204" s="14">
        <f t="shared" si="122"/>
        <v>5</v>
      </c>
      <c r="AA204" s="14">
        <f t="shared" si="122"/>
        <v>2024</v>
      </c>
      <c r="AB204" s="16" t="e">
        <f t="shared" si="122"/>
        <v>#REF!</v>
      </c>
      <c r="AC204" s="14" t="str">
        <f t="shared" si="122"/>
        <v/>
      </c>
      <c r="AD204" s="14" t="str">
        <f t="shared" si="122"/>
        <v/>
      </c>
      <c r="AE204" s="14" t="str">
        <f t="shared" si="122"/>
        <v/>
      </c>
      <c r="AF204" s="16" t="e">
        <f t="shared" si="122"/>
        <v>#REF!</v>
      </c>
      <c r="AG204" t="s">
        <v>62</v>
      </c>
      <c r="AH204" t="str">
        <f>IF('Logboek staande netten'!M65="","",'Logboek staande netten'!M65)</f>
        <v/>
      </c>
      <c r="AI204" s="14" t="str">
        <f>IF(AG204="","",VLOOKUP(AG204,[1]codes!$F$2:$G$7,2,FALSE))</f>
        <v>fro</v>
      </c>
      <c r="AK204" s="14">
        <f>IF(AK203="","",AK203)</f>
        <v>0</v>
      </c>
    </row>
    <row r="205" spans="1:37" x14ac:dyDescent="0.3">
      <c r="A205" s="13" t="str">
        <f>IF('Logboek staande netten'!$F$7="","",'Logboek staande netten'!$F$7)</f>
        <v/>
      </c>
      <c r="B205" s="14"/>
      <c r="C205" s="13" t="str">
        <f>IF('Logboek staande netten'!$F$8="","",'Logboek staande netten'!$F$8)</f>
        <v/>
      </c>
      <c r="D205" s="14"/>
      <c r="E205" s="13" t="str">
        <f>IF('Logboek staande netten'!$F$9="","",'Logboek staande netten'!$F$9)</f>
        <v/>
      </c>
      <c r="F205" s="14"/>
      <c r="G205" s="13" t="str">
        <f>IF('Logboek staande netten'!$F$10="","",'Logboek staande netten'!$F$10)</f>
        <v/>
      </c>
      <c r="H205" s="14"/>
      <c r="I205" s="13" t="str">
        <f>IF('Logboek staande netten'!$F$11="","",'Logboek staande netten'!$F$11)</f>
        <v/>
      </c>
      <c r="J205" s="14"/>
      <c r="K205" s="13" t="str">
        <f>IF('Logboek staande netten'!$F$12="","",'Logboek staande netten'!$F$12)</f>
        <v/>
      </c>
      <c r="L205" s="14"/>
      <c r="M205" s="15" t="s">
        <v>59</v>
      </c>
      <c r="N205" s="14" t="str">
        <f t="shared" si="120"/>
        <v/>
      </c>
      <c r="O205" s="14" t="str">
        <f t="shared" si="120"/>
        <v/>
      </c>
      <c r="P205" s="14" t="str">
        <f t="shared" si="120"/>
        <v/>
      </c>
      <c r="Q205" s="14" t="str">
        <f t="shared" si="120"/>
        <v/>
      </c>
      <c r="R205" s="17"/>
      <c r="S205" s="17"/>
      <c r="T205" s="17"/>
      <c r="U205" s="14" t="str">
        <f t="shared" si="121"/>
        <v/>
      </c>
      <c r="V205" s="14" t="str">
        <f t="shared" si="121"/>
        <v/>
      </c>
      <c r="W205" s="17"/>
      <c r="X205" s="14" t="str">
        <f t="shared" si="122"/>
        <v/>
      </c>
      <c r="Y205" s="14">
        <f t="shared" si="122"/>
        <v>27</v>
      </c>
      <c r="Z205" s="14">
        <f t="shared" si="122"/>
        <v>5</v>
      </c>
      <c r="AA205" s="14">
        <f t="shared" si="122"/>
        <v>2024</v>
      </c>
      <c r="AB205" s="16" t="e">
        <f t="shared" si="122"/>
        <v>#REF!</v>
      </c>
      <c r="AC205" s="14" t="str">
        <f t="shared" si="122"/>
        <v/>
      </c>
      <c r="AD205" s="14" t="str">
        <f t="shared" si="122"/>
        <v/>
      </c>
      <c r="AE205" s="14" t="str">
        <f t="shared" si="122"/>
        <v/>
      </c>
      <c r="AF205" s="16" t="e">
        <f t="shared" si="122"/>
        <v>#REF!</v>
      </c>
      <c r="AG205" t="s">
        <v>8</v>
      </c>
      <c r="AH205" t="str">
        <f>IF('Logboek staande netten'!N65="","",'Logboek staande netten'!N65)</f>
        <v/>
      </c>
      <c r="AI205" s="14" t="str">
        <f>IF(AG205="","",VLOOKUP(AG205,[1]codes!$F$2:$G$7,2,FALSE))</f>
        <v>fbm</v>
      </c>
      <c r="AK205" s="14">
        <f>IF(AK204="","",AK204)</f>
        <v>0</v>
      </c>
    </row>
    <row r="206" spans="1:37" x14ac:dyDescent="0.3">
      <c r="A206" s="13" t="str">
        <f>IF('Logboek staande netten'!$F$7="","",'Logboek staande netten'!$F$7)</f>
        <v/>
      </c>
      <c r="B206" s="14"/>
      <c r="C206" s="13" t="str">
        <f>IF('Logboek staande netten'!$F$8="","",'Logboek staande netten'!$F$8)</f>
        <v/>
      </c>
      <c r="D206" s="14"/>
      <c r="E206" s="13" t="str">
        <f>IF('Logboek staande netten'!$F$9="","",'Logboek staande netten'!$F$9)</f>
        <v/>
      </c>
      <c r="F206" s="14"/>
      <c r="G206" s="13" t="str">
        <f>IF('Logboek staande netten'!$F$10="","",'Logboek staande netten'!$F$10)</f>
        <v/>
      </c>
      <c r="H206" s="14"/>
      <c r="I206" s="13" t="str">
        <f>IF('Logboek staande netten'!$F$11="","",'Logboek staande netten'!$F$11)</f>
        <v/>
      </c>
      <c r="J206" s="14"/>
      <c r="K206" s="13" t="str">
        <f>IF('Logboek staande netten'!$F$12="","",'Logboek staande netten'!$F$12)</f>
        <v/>
      </c>
      <c r="L206" s="14"/>
      <c r="M206" s="15" t="s">
        <v>59</v>
      </c>
      <c r="N206" s="14" t="str">
        <f t="shared" si="120"/>
        <v/>
      </c>
      <c r="O206" s="14" t="str">
        <f t="shared" si="120"/>
        <v/>
      </c>
      <c r="P206" s="14" t="str">
        <f t="shared" si="120"/>
        <v/>
      </c>
      <c r="Q206" s="14" t="str">
        <f t="shared" si="120"/>
        <v/>
      </c>
      <c r="R206" s="17"/>
      <c r="S206" s="17"/>
      <c r="T206" s="17"/>
      <c r="U206" s="14" t="str">
        <f t="shared" si="121"/>
        <v/>
      </c>
      <c r="V206" s="14" t="str">
        <f t="shared" si="121"/>
        <v/>
      </c>
      <c r="W206" s="17"/>
      <c r="X206" s="14" t="str">
        <f t="shared" si="122"/>
        <v/>
      </c>
      <c r="Y206" s="14">
        <f t="shared" si="122"/>
        <v>27</v>
      </c>
      <c r="Z206" s="14">
        <f t="shared" si="122"/>
        <v>5</v>
      </c>
      <c r="AA206" s="14">
        <f t="shared" si="122"/>
        <v>2024</v>
      </c>
      <c r="AB206" s="16" t="e">
        <f t="shared" si="122"/>
        <v>#REF!</v>
      </c>
      <c r="AC206" s="14" t="str">
        <f t="shared" si="122"/>
        <v/>
      </c>
      <c r="AD206" s="14" t="str">
        <f t="shared" si="122"/>
        <v/>
      </c>
      <c r="AE206" s="14" t="str">
        <f t="shared" si="122"/>
        <v/>
      </c>
      <c r="AF206" s="16" t="e">
        <f t="shared" si="122"/>
        <v>#REF!</v>
      </c>
      <c r="AG206" t="s">
        <v>9</v>
      </c>
      <c r="AH206" t="str">
        <f>IF('Logboek staande netten'!O65="","",'Logboek staande netten'!O65)</f>
        <v/>
      </c>
      <c r="AI206" s="14" t="str">
        <f>IF(AG206="","",VLOOKUP(AG206,[1]codes!$F$2:$G$7,2,FALSE))</f>
        <v>fle</v>
      </c>
      <c r="AK206" s="14">
        <f>IF(AK205="","",AK205)</f>
        <v>0</v>
      </c>
    </row>
    <row r="207" spans="1:37" x14ac:dyDescent="0.3">
      <c r="A207" s="13" t="str">
        <f>IF('Logboek staande netten'!$F$7="","",'Logboek staande netten'!$F$7)</f>
        <v/>
      </c>
      <c r="B207" s="14"/>
      <c r="C207" s="13" t="str">
        <f>IF('Logboek staande netten'!$F$8="","",'Logboek staande netten'!$F$8)</f>
        <v/>
      </c>
      <c r="D207" s="14"/>
      <c r="E207" s="13" t="str">
        <f>IF('Logboek staande netten'!$F$9="","",'Logboek staande netten'!$F$9)</f>
        <v/>
      </c>
      <c r="F207" s="14"/>
      <c r="G207" s="13" t="str">
        <f>IF('Logboek staande netten'!$F$10="","",'Logboek staande netten'!$F$10)</f>
        <v/>
      </c>
      <c r="H207" s="14"/>
      <c r="I207" s="13" t="str">
        <f>IF('Logboek staande netten'!$F$11="","",'Logboek staande netten'!$F$11)</f>
        <v/>
      </c>
      <c r="J207" s="14"/>
      <c r="K207" s="13" t="str">
        <f>IF('Logboek staande netten'!$F$12="","",'Logboek staande netten'!$F$12)</f>
        <v/>
      </c>
      <c r="L207" s="14"/>
      <c r="M207" s="15" t="s">
        <v>59</v>
      </c>
      <c r="N207" s="13" t="str">
        <f>IF('Logboek staande netten'!B66="","",DAY('Logboek staande netten'!B66))</f>
        <v/>
      </c>
      <c r="O207" s="13" t="str">
        <f>IF('Logboek staande netten'!B66="","",MONTH('Logboek staande netten'!B66))</f>
        <v/>
      </c>
      <c r="P207" s="13" t="str">
        <f>IF('Logboek staande netten'!B66="","",YEAR('Logboek staande netten'!B66))</f>
        <v/>
      </c>
      <c r="Q207" s="13" t="str">
        <f>IF('Logboek staande netten'!D66="","",'Logboek staande netten'!D66)</f>
        <v/>
      </c>
      <c r="R207" s="17"/>
      <c r="S207" s="17"/>
      <c r="T207" s="17"/>
      <c r="U207" s="14" t="str">
        <f>IF('Logboek staande netten'!E66="","",'Logboek staande netten'!E66)</f>
        <v/>
      </c>
      <c r="V207" s="14" t="str">
        <f>IF('Logboek staande netten'!F66="","",'Logboek staande netten'!F66)</f>
        <v/>
      </c>
      <c r="W207" s="17"/>
      <c r="X207" s="14" t="str">
        <f>IF('Logboek staande netten'!G66="","",'Logboek staande netten'!G66)</f>
        <v/>
      </c>
      <c r="Y207" s="13">
        <f>IF('Logboek staande netten'!H66="","",DAY('Logboek staande netten'!H66))</f>
        <v>28</v>
      </c>
      <c r="Z207" s="13">
        <f>IF('Logboek staande netten'!H66="","",MONTH('Logboek staande netten'!H66))</f>
        <v>5</v>
      </c>
      <c r="AA207" s="13">
        <f>IF('Logboek staande netten'!H66="","",YEAR('Logboek staande netten'!H66))</f>
        <v>2024</v>
      </c>
      <c r="AB207" s="16" t="e">
        <f>IF('Logboek staande netten'!#REF!="","",('Logboek staande netten'!#REF!))</f>
        <v>#REF!</v>
      </c>
      <c r="AC207" s="13" t="str">
        <f>IF('Logboek staande netten'!I66="","",DAY('Logboek staande netten'!I66))</f>
        <v/>
      </c>
      <c r="AD207" s="13" t="str">
        <f>IF('Logboek staande netten'!I66="","",MONTH('Logboek staande netten'!I66))</f>
        <v/>
      </c>
      <c r="AE207" s="13" t="str">
        <f>IF('Logboek staande netten'!I66="","",YEAR('Logboek staande netten'!I66))</f>
        <v/>
      </c>
      <c r="AF207" s="16" t="e">
        <f>IF('Logboek staande netten'!#REF!="","",('Logboek staande netten'!#REF!))</f>
        <v>#REF!</v>
      </c>
      <c r="AG207" t="s">
        <v>60</v>
      </c>
      <c r="AH207" t="str">
        <f>IF('Logboek staande netten'!K66="","",'Logboek staande netten'!K66)</f>
        <v/>
      </c>
      <c r="AI207" s="14" t="str">
        <f>IF(AG207="","",VLOOKUP(AG207,[1]codes!$F$2:$G$7,2,FALSE))</f>
        <v>fpp</v>
      </c>
      <c r="AK207" s="13">
        <f>'Logboek staande netten'!J66</f>
        <v>0</v>
      </c>
    </row>
    <row r="208" spans="1:37" x14ac:dyDescent="0.3">
      <c r="A208" s="13" t="str">
        <f>IF('Logboek staande netten'!$F$7="","",'Logboek staande netten'!$F$7)</f>
        <v/>
      </c>
      <c r="B208" s="14"/>
      <c r="C208" s="13" t="str">
        <f>IF('Logboek staande netten'!$F$8="","",'Logboek staande netten'!$F$8)</f>
        <v/>
      </c>
      <c r="D208" s="14"/>
      <c r="E208" s="13" t="str">
        <f>IF('Logboek staande netten'!$F$9="","",'Logboek staande netten'!$F$9)</f>
        <v/>
      </c>
      <c r="F208" s="14"/>
      <c r="G208" s="13" t="str">
        <f>IF('Logboek staande netten'!$F$10="","",'Logboek staande netten'!$F$10)</f>
        <v/>
      </c>
      <c r="H208" s="14"/>
      <c r="I208" s="13" t="str">
        <f>IF('Logboek staande netten'!$F$11="","",'Logboek staande netten'!$F$11)</f>
        <v/>
      </c>
      <c r="J208" s="14"/>
      <c r="K208" s="13" t="str">
        <f>IF('Logboek staande netten'!$F$12="","",'Logboek staande netten'!$F$12)</f>
        <v/>
      </c>
      <c r="L208" s="14"/>
      <c r="M208" s="15" t="s">
        <v>59</v>
      </c>
      <c r="N208" s="14" t="str">
        <f t="shared" ref="N208:Q211" si="123">IF(N207="","",N207)</f>
        <v/>
      </c>
      <c r="O208" s="14" t="str">
        <f t="shared" si="123"/>
        <v/>
      </c>
      <c r="P208" s="14" t="str">
        <f t="shared" si="123"/>
        <v/>
      </c>
      <c r="Q208" s="14" t="str">
        <f t="shared" si="123"/>
        <v/>
      </c>
      <c r="R208" s="17"/>
      <c r="S208" s="17"/>
      <c r="T208" s="17"/>
      <c r="U208" s="14" t="str">
        <f t="shared" ref="U208:V211" si="124">IF(U207="","",U207)</f>
        <v/>
      </c>
      <c r="V208" s="14" t="str">
        <f t="shared" si="124"/>
        <v/>
      </c>
      <c r="W208" s="17"/>
      <c r="X208" s="14" t="str">
        <f t="shared" ref="X208:AF211" si="125">IF(X207="","",X207)</f>
        <v/>
      </c>
      <c r="Y208" s="14">
        <f t="shared" si="125"/>
        <v>28</v>
      </c>
      <c r="Z208" s="14">
        <f t="shared" si="125"/>
        <v>5</v>
      </c>
      <c r="AA208" s="14">
        <f t="shared" si="125"/>
        <v>2024</v>
      </c>
      <c r="AB208" s="16" t="e">
        <f t="shared" si="125"/>
        <v>#REF!</v>
      </c>
      <c r="AC208" s="14" t="str">
        <f t="shared" si="125"/>
        <v/>
      </c>
      <c r="AD208" s="14" t="str">
        <f t="shared" si="125"/>
        <v/>
      </c>
      <c r="AE208" s="14" t="str">
        <f t="shared" si="125"/>
        <v/>
      </c>
      <c r="AF208" s="16" t="e">
        <f t="shared" si="125"/>
        <v>#REF!</v>
      </c>
      <c r="AG208" t="s">
        <v>61</v>
      </c>
      <c r="AH208" t="str">
        <f>IF('Logboek staande netten'!L66="","",'Logboek staande netten'!L66)</f>
        <v/>
      </c>
      <c r="AI208" s="14" t="str">
        <f>IF(AG208="","",VLOOKUP(AG208,[1]codes!$F$2:$G$7,2,FALSE))</f>
        <v>fde</v>
      </c>
      <c r="AK208" s="14">
        <f>IF(AK207="","",AK207)</f>
        <v>0</v>
      </c>
    </row>
    <row r="209" spans="1:37" x14ac:dyDescent="0.3">
      <c r="A209" s="13" t="str">
        <f>IF('Logboek staande netten'!$F$7="","",'Logboek staande netten'!$F$7)</f>
        <v/>
      </c>
      <c r="B209" s="14"/>
      <c r="C209" s="13" t="str">
        <f>IF('Logboek staande netten'!$F$8="","",'Logboek staande netten'!$F$8)</f>
        <v/>
      </c>
      <c r="D209" s="14"/>
      <c r="E209" s="13" t="str">
        <f>IF('Logboek staande netten'!$F$9="","",'Logboek staande netten'!$F$9)</f>
        <v/>
      </c>
      <c r="F209" s="14"/>
      <c r="G209" s="13" t="str">
        <f>IF('Logboek staande netten'!$F$10="","",'Logboek staande netten'!$F$10)</f>
        <v/>
      </c>
      <c r="H209" s="14"/>
      <c r="I209" s="13" t="str">
        <f>IF('Logboek staande netten'!$F$11="","",'Logboek staande netten'!$F$11)</f>
        <v/>
      </c>
      <c r="J209" s="14"/>
      <c r="K209" s="13" t="str">
        <f>IF('Logboek staande netten'!$F$12="","",'Logboek staande netten'!$F$12)</f>
        <v/>
      </c>
      <c r="L209" s="14"/>
      <c r="M209" s="15" t="s">
        <v>59</v>
      </c>
      <c r="N209" s="14" t="str">
        <f t="shared" si="123"/>
        <v/>
      </c>
      <c r="O209" s="14" t="str">
        <f t="shared" si="123"/>
        <v/>
      </c>
      <c r="P209" s="14" t="str">
        <f t="shared" si="123"/>
        <v/>
      </c>
      <c r="Q209" s="14" t="str">
        <f t="shared" si="123"/>
        <v/>
      </c>
      <c r="R209" s="17"/>
      <c r="S209" s="17"/>
      <c r="T209" s="17"/>
      <c r="U209" s="14" t="str">
        <f t="shared" si="124"/>
        <v/>
      </c>
      <c r="V209" s="14" t="str">
        <f t="shared" si="124"/>
        <v/>
      </c>
      <c r="W209" s="17"/>
      <c r="X209" s="14" t="str">
        <f t="shared" si="125"/>
        <v/>
      </c>
      <c r="Y209" s="14">
        <f t="shared" si="125"/>
        <v>28</v>
      </c>
      <c r="Z209" s="14">
        <f t="shared" si="125"/>
        <v>5</v>
      </c>
      <c r="AA209" s="14">
        <f t="shared" si="125"/>
        <v>2024</v>
      </c>
      <c r="AB209" s="16" t="e">
        <f t="shared" si="125"/>
        <v>#REF!</v>
      </c>
      <c r="AC209" s="14" t="str">
        <f t="shared" si="125"/>
        <v/>
      </c>
      <c r="AD209" s="14" t="str">
        <f t="shared" si="125"/>
        <v/>
      </c>
      <c r="AE209" s="14" t="str">
        <f t="shared" si="125"/>
        <v/>
      </c>
      <c r="AF209" s="16" t="e">
        <f t="shared" si="125"/>
        <v>#REF!</v>
      </c>
      <c r="AG209" t="s">
        <v>62</v>
      </c>
      <c r="AH209" t="str">
        <f>IF('Logboek staande netten'!M66="","",'Logboek staande netten'!M66)</f>
        <v/>
      </c>
      <c r="AI209" s="14" t="str">
        <f>IF(AG209="","",VLOOKUP(AG209,[1]codes!$F$2:$G$7,2,FALSE))</f>
        <v>fro</v>
      </c>
      <c r="AK209" s="14">
        <f>IF(AK208="","",AK208)</f>
        <v>0</v>
      </c>
    </row>
    <row r="210" spans="1:37" x14ac:dyDescent="0.3">
      <c r="A210" s="13" t="str">
        <f>IF('Logboek staande netten'!$F$7="","",'Logboek staande netten'!$F$7)</f>
        <v/>
      </c>
      <c r="B210" s="14"/>
      <c r="C210" s="13" t="str">
        <f>IF('Logboek staande netten'!$F$8="","",'Logboek staande netten'!$F$8)</f>
        <v/>
      </c>
      <c r="D210" s="14"/>
      <c r="E210" s="13" t="str">
        <f>IF('Logboek staande netten'!$F$9="","",'Logboek staande netten'!$F$9)</f>
        <v/>
      </c>
      <c r="F210" s="14"/>
      <c r="G210" s="13" t="str">
        <f>IF('Logboek staande netten'!$F$10="","",'Logboek staande netten'!$F$10)</f>
        <v/>
      </c>
      <c r="H210" s="14"/>
      <c r="I210" s="13" t="str">
        <f>IF('Logboek staande netten'!$F$11="","",'Logboek staande netten'!$F$11)</f>
        <v/>
      </c>
      <c r="J210" s="14"/>
      <c r="K210" s="13" t="str">
        <f>IF('Logboek staande netten'!$F$12="","",'Logboek staande netten'!$F$12)</f>
        <v/>
      </c>
      <c r="L210" s="14"/>
      <c r="M210" s="15" t="s">
        <v>59</v>
      </c>
      <c r="N210" s="14" t="str">
        <f t="shared" si="123"/>
        <v/>
      </c>
      <c r="O210" s="14" t="str">
        <f t="shared" si="123"/>
        <v/>
      </c>
      <c r="P210" s="14" t="str">
        <f t="shared" si="123"/>
        <v/>
      </c>
      <c r="Q210" s="14" t="str">
        <f t="shared" si="123"/>
        <v/>
      </c>
      <c r="R210" s="17"/>
      <c r="S210" s="17"/>
      <c r="T210" s="17"/>
      <c r="U210" s="14" t="str">
        <f t="shared" si="124"/>
        <v/>
      </c>
      <c r="V210" s="14" t="str">
        <f t="shared" si="124"/>
        <v/>
      </c>
      <c r="W210" s="17"/>
      <c r="X210" s="14" t="str">
        <f t="shared" si="125"/>
        <v/>
      </c>
      <c r="Y210" s="14">
        <f t="shared" si="125"/>
        <v>28</v>
      </c>
      <c r="Z210" s="14">
        <f t="shared" si="125"/>
        <v>5</v>
      </c>
      <c r="AA210" s="14">
        <f t="shared" si="125"/>
        <v>2024</v>
      </c>
      <c r="AB210" s="16" t="e">
        <f t="shared" si="125"/>
        <v>#REF!</v>
      </c>
      <c r="AC210" s="14" t="str">
        <f t="shared" si="125"/>
        <v/>
      </c>
      <c r="AD210" s="14" t="str">
        <f t="shared" si="125"/>
        <v/>
      </c>
      <c r="AE210" s="14" t="str">
        <f t="shared" si="125"/>
        <v/>
      </c>
      <c r="AF210" s="16" t="e">
        <f t="shared" si="125"/>
        <v>#REF!</v>
      </c>
      <c r="AG210" t="s">
        <v>8</v>
      </c>
      <c r="AH210" t="str">
        <f>IF('Logboek staande netten'!N66="","",'Logboek staande netten'!N66)</f>
        <v/>
      </c>
      <c r="AI210" s="14" t="str">
        <f>IF(AG210="","",VLOOKUP(AG210,[1]codes!$F$2:$G$7,2,FALSE))</f>
        <v>fbm</v>
      </c>
      <c r="AK210" s="14">
        <f>IF(AK209="","",AK209)</f>
        <v>0</v>
      </c>
    </row>
    <row r="211" spans="1:37" x14ac:dyDescent="0.3">
      <c r="A211" s="13" t="str">
        <f>IF('Logboek staande netten'!$F$7="","",'Logboek staande netten'!$F$7)</f>
        <v/>
      </c>
      <c r="B211" s="14"/>
      <c r="C211" s="13" t="str">
        <f>IF('Logboek staande netten'!$F$8="","",'Logboek staande netten'!$F$8)</f>
        <v/>
      </c>
      <c r="D211" s="14"/>
      <c r="E211" s="13" t="str">
        <f>IF('Logboek staande netten'!$F$9="","",'Logboek staande netten'!$F$9)</f>
        <v/>
      </c>
      <c r="F211" s="14"/>
      <c r="G211" s="13" t="str">
        <f>IF('Logboek staande netten'!$F$10="","",'Logboek staande netten'!$F$10)</f>
        <v/>
      </c>
      <c r="H211" s="14"/>
      <c r="I211" s="13" t="str">
        <f>IF('Logboek staande netten'!$F$11="","",'Logboek staande netten'!$F$11)</f>
        <v/>
      </c>
      <c r="J211" s="14"/>
      <c r="K211" s="13" t="str">
        <f>IF('Logboek staande netten'!$F$12="","",'Logboek staande netten'!$F$12)</f>
        <v/>
      </c>
      <c r="L211" s="14"/>
      <c r="M211" s="15" t="s">
        <v>59</v>
      </c>
      <c r="N211" s="14" t="str">
        <f t="shared" si="123"/>
        <v/>
      </c>
      <c r="O211" s="14" t="str">
        <f t="shared" si="123"/>
        <v/>
      </c>
      <c r="P211" s="14" t="str">
        <f t="shared" si="123"/>
        <v/>
      </c>
      <c r="Q211" s="14" t="str">
        <f t="shared" si="123"/>
        <v/>
      </c>
      <c r="R211" s="17"/>
      <c r="S211" s="17"/>
      <c r="T211" s="17"/>
      <c r="U211" s="14" t="str">
        <f t="shared" si="124"/>
        <v/>
      </c>
      <c r="V211" s="14" t="str">
        <f t="shared" si="124"/>
        <v/>
      </c>
      <c r="W211" s="17"/>
      <c r="X211" s="14" t="str">
        <f t="shared" si="125"/>
        <v/>
      </c>
      <c r="Y211" s="14">
        <f t="shared" si="125"/>
        <v>28</v>
      </c>
      <c r="Z211" s="14">
        <f t="shared" si="125"/>
        <v>5</v>
      </c>
      <c r="AA211" s="14">
        <f t="shared" si="125"/>
        <v>2024</v>
      </c>
      <c r="AB211" s="16" t="e">
        <f t="shared" si="125"/>
        <v>#REF!</v>
      </c>
      <c r="AC211" s="14" t="str">
        <f t="shared" si="125"/>
        <v/>
      </c>
      <c r="AD211" s="14" t="str">
        <f t="shared" si="125"/>
        <v/>
      </c>
      <c r="AE211" s="14" t="str">
        <f t="shared" si="125"/>
        <v/>
      </c>
      <c r="AF211" s="16" t="e">
        <f t="shared" si="125"/>
        <v>#REF!</v>
      </c>
      <c r="AG211" t="s">
        <v>9</v>
      </c>
      <c r="AH211" t="str">
        <f>IF('Logboek staande netten'!O66="","",'Logboek staande netten'!O66)</f>
        <v/>
      </c>
      <c r="AI211" s="14" t="str">
        <f>IF(AG211="","",VLOOKUP(AG211,[1]codes!$F$2:$G$7,2,FALSE))</f>
        <v>fle</v>
      </c>
      <c r="AK211" s="14">
        <f>IF(AK210="","",AK210)</f>
        <v>0</v>
      </c>
    </row>
    <row r="212" spans="1:37" x14ac:dyDescent="0.3">
      <c r="A212" s="13" t="str">
        <f>IF('Logboek staande netten'!$F$7="","",'Logboek staande netten'!$F$7)</f>
        <v/>
      </c>
      <c r="B212" s="14"/>
      <c r="C212" s="13" t="str">
        <f>IF('Logboek staande netten'!$F$8="","",'Logboek staande netten'!$F$8)</f>
        <v/>
      </c>
      <c r="D212" s="14"/>
      <c r="E212" s="13" t="str">
        <f>IF('Logboek staande netten'!$F$9="","",'Logboek staande netten'!$F$9)</f>
        <v/>
      </c>
      <c r="F212" s="14"/>
      <c r="G212" s="13" t="str">
        <f>IF('Logboek staande netten'!$F$10="","",'Logboek staande netten'!$F$10)</f>
        <v/>
      </c>
      <c r="H212" s="14"/>
      <c r="I212" s="13" t="str">
        <f>IF('Logboek staande netten'!$F$11="","",'Logboek staande netten'!$F$11)</f>
        <v/>
      </c>
      <c r="J212" s="14"/>
      <c r="K212" s="13" t="str">
        <f>IF('Logboek staande netten'!$F$12="","",'Logboek staande netten'!$F$12)</f>
        <v/>
      </c>
      <c r="L212" s="14"/>
      <c r="M212" s="15" t="s">
        <v>59</v>
      </c>
      <c r="N212" s="13" t="str">
        <f>IF('Logboek staande netten'!B67="","",DAY('Logboek staande netten'!B67))</f>
        <v/>
      </c>
      <c r="O212" s="13" t="str">
        <f>IF('Logboek staande netten'!B67="","",MONTH('Logboek staande netten'!B67))</f>
        <v/>
      </c>
      <c r="P212" s="13" t="str">
        <f>IF('Logboek staande netten'!B67="","",YEAR('Logboek staande netten'!B67))</f>
        <v/>
      </c>
      <c r="Q212" s="13" t="str">
        <f>IF('Logboek staande netten'!D67="","",'Logboek staande netten'!D67)</f>
        <v/>
      </c>
      <c r="R212" s="17"/>
      <c r="S212" s="17"/>
      <c r="T212" s="17"/>
      <c r="U212" s="14" t="str">
        <f>IF('Logboek staande netten'!E67="","",'Logboek staande netten'!E67)</f>
        <v/>
      </c>
      <c r="V212" s="14" t="str">
        <f>IF('Logboek staande netten'!F67="","",'Logboek staande netten'!F67)</f>
        <v/>
      </c>
      <c r="W212" s="17"/>
      <c r="X212" s="14" t="str">
        <f>IF('Logboek staande netten'!G67="","",'Logboek staande netten'!G67)</f>
        <v/>
      </c>
      <c r="Y212" s="13">
        <f>IF('Logboek staande netten'!H67="","",DAY('Logboek staande netten'!H67))</f>
        <v>29</v>
      </c>
      <c r="Z212" s="13">
        <f>IF('Logboek staande netten'!H67="","",MONTH('Logboek staande netten'!H67))</f>
        <v>5</v>
      </c>
      <c r="AA212" s="13">
        <f>IF('Logboek staande netten'!H67="","",YEAR('Logboek staande netten'!H67))</f>
        <v>2024</v>
      </c>
      <c r="AB212" s="16" t="e">
        <f>IF('Logboek staande netten'!#REF!="","",('Logboek staande netten'!#REF!))</f>
        <v>#REF!</v>
      </c>
      <c r="AC212" s="13" t="str">
        <f>IF('Logboek staande netten'!I67="","",DAY('Logboek staande netten'!I67))</f>
        <v/>
      </c>
      <c r="AD212" s="13" t="str">
        <f>IF('Logboek staande netten'!I67="","",MONTH('Logboek staande netten'!I67))</f>
        <v/>
      </c>
      <c r="AE212" s="13" t="str">
        <f>IF('Logboek staande netten'!I67="","",YEAR('Logboek staande netten'!I67))</f>
        <v/>
      </c>
      <c r="AF212" s="16" t="e">
        <f>IF('Logboek staande netten'!#REF!="","",('Logboek staande netten'!#REF!))</f>
        <v>#REF!</v>
      </c>
      <c r="AG212" t="s">
        <v>60</v>
      </c>
      <c r="AH212" t="str">
        <f>IF('Logboek staande netten'!K67="","",'Logboek staande netten'!K67)</f>
        <v/>
      </c>
      <c r="AI212" s="14" t="str">
        <f>IF(AG212="","",VLOOKUP(AG212,[1]codes!$F$2:$G$7,2,FALSE))</f>
        <v>fpp</v>
      </c>
      <c r="AK212" s="13">
        <f>'Logboek staande netten'!J67</f>
        <v>0</v>
      </c>
    </row>
    <row r="213" spans="1:37" x14ac:dyDescent="0.3">
      <c r="A213" s="13" t="str">
        <f>IF('Logboek staande netten'!$F$7="","",'Logboek staande netten'!$F$7)</f>
        <v/>
      </c>
      <c r="B213" s="14"/>
      <c r="C213" s="13" t="str">
        <f>IF('Logboek staande netten'!$F$8="","",'Logboek staande netten'!$F$8)</f>
        <v/>
      </c>
      <c r="D213" s="14"/>
      <c r="E213" s="13" t="str">
        <f>IF('Logboek staande netten'!$F$9="","",'Logboek staande netten'!$F$9)</f>
        <v/>
      </c>
      <c r="F213" s="14"/>
      <c r="G213" s="13" t="str">
        <f>IF('Logboek staande netten'!$F$10="","",'Logboek staande netten'!$F$10)</f>
        <v/>
      </c>
      <c r="H213" s="14"/>
      <c r="I213" s="13" t="str">
        <f>IF('Logboek staande netten'!$F$11="","",'Logboek staande netten'!$F$11)</f>
        <v/>
      </c>
      <c r="J213" s="14"/>
      <c r="K213" s="13" t="str">
        <f>IF('Logboek staande netten'!$F$12="","",'Logboek staande netten'!$F$12)</f>
        <v/>
      </c>
      <c r="L213" s="14"/>
      <c r="M213" s="15" t="s">
        <v>59</v>
      </c>
      <c r="N213" s="14" t="str">
        <f t="shared" ref="N213:Q216" si="126">IF(N212="","",N212)</f>
        <v/>
      </c>
      <c r="O213" s="14" t="str">
        <f t="shared" si="126"/>
        <v/>
      </c>
      <c r="P213" s="14" t="str">
        <f t="shared" si="126"/>
        <v/>
      </c>
      <c r="Q213" s="14" t="str">
        <f t="shared" si="126"/>
        <v/>
      </c>
      <c r="R213" s="17"/>
      <c r="S213" s="17"/>
      <c r="T213" s="17"/>
      <c r="U213" s="14" t="str">
        <f t="shared" ref="U213:V216" si="127">IF(U212="","",U212)</f>
        <v/>
      </c>
      <c r="V213" s="14" t="str">
        <f t="shared" si="127"/>
        <v/>
      </c>
      <c r="W213" s="17"/>
      <c r="X213" s="14" t="str">
        <f t="shared" ref="X213:AF216" si="128">IF(X212="","",X212)</f>
        <v/>
      </c>
      <c r="Y213" s="14">
        <f t="shared" si="128"/>
        <v>29</v>
      </c>
      <c r="Z213" s="14">
        <f t="shared" si="128"/>
        <v>5</v>
      </c>
      <c r="AA213" s="14">
        <f t="shared" si="128"/>
        <v>2024</v>
      </c>
      <c r="AB213" s="16" t="e">
        <f t="shared" si="128"/>
        <v>#REF!</v>
      </c>
      <c r="AC213" s="14" t="str">
        <f t="shared" si="128"/>
        <v/>
      </c>
      <c r="AD213" s="14" t="str">
        <f t="shared" si="128"/>
        <v/>
      </c>
      <c r="AE213" s="14" t="str">
        <f t="shared" si="128"/>
        <v/>
      </c>
      <c r="AF213" s="16" t="e">
        <f t="shared" si="128"/>
        <v>#REF!</v>
      </c>
      <c r="AG213" t="s">
        <v>61</v>
      </c>
      <c r="AH213" t="str">
        <f>IF('Logboek staande netten'!L67="","",'Logboek staande netten'!L67)</f>
        <v/>
      </c>
      <c r="AI213" s="14" t="str">
        <f>IF(AG213="","",VLOOKUP(AG213,[1]codes!$F$2:$G$7,2,FALSE))</f>
        <v>fde</v>
      </c>
      <c r="AK213" s="14">
        <f>IF(AK212="","",AK212)</f>
        <v>0</v>
      </c>
    </row>
    <row r="214" spans="1:37" x14ac:dyDescent="0.3">
      <c r="A214" s="13" t="str">
        <f>IF('Logboek staande netten'!$F$7="","",'Logboek staande netten'!$F$7)</f>
        <v/>
      </c>
      <c r="B214" s="14"/>
      <c r="C214" s="13" t="str">
        <f>IF('Logboek staande netten'!$F$8="","",'Logboek staande netten'!$F$8)</f>
        <v/>
      </c>
      <c r="D214" s="14"/>
      <c r="E214" s="13" t="str">
        <f>IF('Logboek staande netten'!$F$9="","",'Logboek staande netten'!$F$9)</f>
        <v/>
      </c>
      <c r="F214" s="14"/>
      <c r="G214" s="13" t="str">
        <f>IF('Logboek staande netten'!$F$10="","",'Logboek staande netten'!$F$10)</f>
        <v/>
      </c>
      <c r="H214" s="14"/>
      <c r="I214" s="13" t="str">
        <f>IF('Logboek staande netten'!$F$11="","",'Logboek staande netten'!$F$11)</f>
        <v/>
      </c>
      <c r="J214" s="14"/>
      <c r="K214" s="13" t="str">
        <f>IF('Logboek staande netten'!$F$12="","",'Logboek staande netten'!$F$12)</f>
        <v/>
      </c>
      <c r="L214" s="14"/>
      <c r="M214" s="15" t="s">
        <v>59</v>
      </c>
      <c r="N214" s="14" t="str">
        <f t="shared" si="126"/>
        <v/>
      </c>
      <c r="O214" s="14" t="str">
        <f t="shared" si="126"/>
        <v/>
      </c>
      <c r="P214" s="14" t="str">
        <f t="shared" si="126"/>
        <v/>
      </c>
      <c r="Q214" s="14" t="str">
        <f t="shared" si="126"/>
        <v/>
      </c>
      <c r="R214" s="17"/>
      <c r="S214" s="17"/>
      <c r="T214" s="17"/>
      <c r="U214" s="14" t="str">
        <f t="shared" si="127"/>
        <v/>
      </c>
      <c r="V214" s="14" t="str">
        <f t="shared" si="127"/>
        <v/>
      </c>
      <c r="W214" s="17"/>
      <c r="X214" s="14" t="str">
        <f t="shared" si="128"/>
        <v/>
      </c>
      <c r="Y214" s="14">
        <f t="shared" si="128"/>
        <v>29</v>
      </c>
      <c r="Z214" s="14">
        <f t="shared" si="128"/>
        <v>5</v>
      </c>
      <c r="AA214" s="14">
        <f t="shared" si="128"/>
        <v>2024</v>
      </c>
      <c r="AB214" s="16" t="e">
        <f t="shared" si="128"/>
        <v>#REF!</v>
      </c>
      <c r="AC214" s="14" t="str">
        <f t="shared" si="128"/>
        <v/>
      </c>
      <c r="AD214" s="14" t="str">
        <f t="shared" si="128"/>
        <v/>
      </c>
      <c r="AE214" s="14" t="str">
        <f t="shared" si="128"/>
        <v/>
      </c>
      <c r="AF214" s="16" t="e">
        <f t="shared" si="128"/>
        <v>#REF!</v>
      </c>
      <c r="AG214" t="s">
        <v>62</v>
      </c>
      <c r="AH214" t="str">
        <f>IF('Logboek staande netten'!M67="","",'Logboek staande netten'!M67)</f>
        <v/>
      </c>
      <c r="AI214" s="14" t="str">
        <f>IF(AG214="","",VLOOKUP(AG214,[1]codes!$F$2:$G$7,2,FALSE))</f>
        <v>fro</v>
      </c>
      <c r="AK214" s="14">
        <f>IF(AK213="","",AK213)</f>
        <v>0</v>
      </c>
    </row>
    <row r="215" spans="1:37" x14ac:dyDescent="0.3">
      <c r="A215" s="13" t="str">
        <f>IF('Logboek staande netten'!$F$7="","",'Logboek staande netten'!$F$7)</f>
        <v/>
      </c>
      <c r="B215" s="14"/>
      <c r="C215" s="13" t="str">
        <f>IF('Logboek staande netten'!$F$8="","",'Logboek staande netten'!$F$8)</f>
        <v/>
      </c>
      <c r="D215" s="14"/>
      <c r="E215" s="13" t="str">
        <f>IF('Logboek staande netten'!$F$9="","",'Logboek staande netten'!$F$9)</f>
        <v/>
      </c>
      <c r="F215" s="14"/>
      <c r="G215" s="13" t="str">
        <f>IF('Logboek staande netten'!$F$10="","",'Logboek staande netten'!$F$10)</f>
        <v/>
      </c>
      <c r="H215" s="14"/>
      <c r="I215" s="13" t="str">
        <f>IF('Logboek staande netten'!$F$11="","",'Logboek staande netten'!$F$11)</f>
        <v/>
      </c>
      <c r="J215" s="14"/>
      <c r="K215" s="13" t="str">
        <f>IF('Logboek staande netten'!$F$12="","",'Logboek staande netten'!$F$12)</f>
        <v/>
      </c>
      <c r="L215" s="14"/>
      <c r="M215" s="15" t="s">
        <v>59</v>
      </c>
      <c r="N215" s="14" t="str">
        <f t="shared" si="126"/>
        <v/>
      </c>
      <c r="O215" s="14" t="str">
        <f t="shared" si="126"/>
        <v/>
      </c>
      <c r="P215" s="14" t="str">
        <f t="shared" si="126"/>
        <v/>
      </c>
      <c r="Q215" s="14" t="str">
        <f t="shared" si="126"/>
        <v/>
      </c>
      <c r="R215" s="17"/>
      <c r="S215" s="17"/>
      <c r="T215" s="17"/>
      <c r="U215" s="14" t="str">
        <f t="shared" si="127"/>
        <v/>
      </c>
      <c r="V215" s="14" t="str">
        <f t="shared" si="127"/>
        <v/>
      </c>
      <c r="W215" s="17"/>
      <c r="X215" s="14" t="str">
        <f t="shared" si="128"/>
        <v/>
      </c>
      <c r="Y215" s="14">
        <f t="shared" si="128"/>
        <v>29</v>
      </c>
      <c r="Z215" s="14">
        <f t="shared" si="128"/>
        <v>5</v>
      </c>
      <c r="AA215" s="14">
        <f t="shared" si="128"/>
        <v>2024</v>
      </c>
      <c r="AB215" s="16" t="e">
        <f t="shared" si="128"/>
        <v>#REF!</v>
      </c>
      <c r="AC215" s="14" t="str">
        <f t="shared" si="128"/>
        <v/>
      </c>
      <c r="AD215" s="14" t="str">
        <f t="shared" si="128"/>
        <v/>
      </c>
      <c r="AE215" s="14" t="str">
        <f t="shared" si="128"/>
        <v/>
      </c>
      <c r="AF215" s="16" t="e">
        <f t="shared" si="128"/>
        <v>#REF!</v>
      </c>
      <c r="AG215" t="s">
        <v>8</v>
      </c>
      <c r="AH215" t="str">
        <f>IF('Logboek staande netten'!N67="","",'Logboek staande netten'!N67)</f>
        <v/>
      </c>
      <c r="AI215" s="14" t="str">
        <f>IF(AG215="","",VLOOKUP(AG215,[1]codes!$F$2:$G$7,2,FALSE))</f>
        <v>fbm</v>
      </c>
      <c r="AK215" s="14">
        <f>IF(AK214="","",AK214)</f>
        <v>0</v>
      </c>
    </row>
    <row r="216" spans="1:37" x14ac:dyDescent="0.3">
      <c r="A216" s="13" t="str">
        <f>IF('Logboek staande netten'!$F$7="","",'Logboek staande netten'!$F$7)</f>
        <v/>
      </c>
      <c r="B216" s="14"/>
      <c r="C216" s="13" t="str">
        <f>IF('Logboek staande netten'!$F$8="","",'Logboek staande netten'!$F$8)</f>
        <v/>
      </c>
      <c r="D216" s="14"/>
      <c r="E216" s="13" t="str">
        <f>IF('Logboek staande netten'!$F$9="","",'Logboek staande netten'!$F$9)</f>
        <v/>
      </c>
      <c r="F216" s="14"/>
      <c r="G216" s="13" t="str">
        <f>IF('Logboek staande netten'!$F$10="","",'Logboek staande netten'!$F$10)</f>
        <v/>
      </c>
      <c r="H216" s="14"/>
      <c r="I216" s="13" t="str">
        <f>IF('Logboek staande netten'!$F$11="","",'Logboek staande netten'!$F$11)</f>
        <v/>
      </c>
      <c r="J216" s="14"/>
      <c r="K216" s="13" t="str">
        <f>IF('Logboek staande netten'!$F$12="","",'Logboek staande netten'!$F$12)</f>
        <v/>
      </c>
      <c r="L216" s="14"/>
      <c r="M216" s="15" t="s">
        <v>59</v>
      </c>
      <c r="N216" s="14" t="str">
        <f t="shared" si="126"/>
        <v/>
      </c>
      <c r="O216" s="14" t="str">
        <f t="shared" si="126"/>
        <v/>
      </c>
      <c r="P216" s="14" t="str">
        <f t="shared" si="126"/>
        <v/>
      </c>
      <c r="Q216" s="14" t="str">
        <f t="shared" si="126"/>
        <v/>
      </c>
      <c r="R216" s="17"/>
      <c r="S216" s="17"/>
      <c r="T216" s="17"/>
      <c r="U216" s="14" t="str">
        <f t="shared" si="127"/>
        <v/>
      </c>
      <c r="V216" s="14" t="str">
        <f t="shared" si="127"/>
        <v/>
      </c>
      <c r="W216" s="17"/>
      <c r="X216" s="14" t="str">
        <f t="shared" si="128"/>
        <v/>
      </c>
      <c r="Y216" s="14">
        <f t="shared" si="128"/>
        <v>29</v>
      </c>
      <c r="Z216" s="14">
        <f t="shared" si="128"/>
        <v>5</v>
      </c>
      <c r="AA216" s="14">
        <f t="shared" si="128"/>
        <v>2024</v>
      </c>
      <c r="AB216" s="16" t="e">
        <f t="shared" si="128"/>
        <v>#REF!</v>
      </c>
      <c r="AC216" s="14" t="str">
        <f t="shared" si="128"/>
        <v/>
      </c>
      <c r="AD216" s="14" t="str">
        <f t="shared" si="128"/>
        <v/>
      </c>
      <c r="AE216" s="14" t="str">
        <f t="shared" si="128"/>
        <v/>
      </c>
      <c r="AF216" s="16" t="e">
        <f t="shared" si="128"/>
        <v>#REF!</v>
      </c>
      <c r="AG216" t="s">
        <v>9</v>
      </c>
      <c r="AH216" t="str">
        <f>IF('Logboek staande netten'!O67="","",'Logboek staande netten'!O67)</f>
        <v/>
      </c>
      <c r="AI216" s="14" t="str">
        <f>IF(AG216="","",VLOOKUP(AG216,[1]codes!$F$2:$G$7,2,FALSE))</f>
        <v>fle</v>
      </c>
      <c r="AK216" s="14">
        <f>IF(AK215="","",AK215)</f>
        <v>0</v>
      </c>
    </row>
    <row r="217" spans="1:37" x14ac:dyDescent="0.3">
      <c r="A217" s="13" t="str">
        <f>IF('Logboek staande netten'!$F$7="","",'Logboek staande netten'!$F$7)</f>
        <v/>
      </c>
      <c r="B217" s="14"/>
      <c r="C217" s="13" t="str">
        <f>IF('Logboek staande netten'!$F$8="","",'Logboek staande netten'!$F$8)</f>
        <v/>
      </c>
      <c r="D217" s="14"/>
      <c r="E217" s="13" t="str">
        <f>IF('Logboek staande netten'!$F$9="","",'Logboek staande netten'!$F$9)</f>
        <v/>
      </c>
      <c r="F217" s="14"/>
      <c r="G217" s="13" t="str">
        <f>IF('Logboek staande netten'!$F$10="","",'Logboek staande netten'!$F$10)</f>
        <v/>
      </c>
      <c r="H217" s="14"/>
      <c r="I217" s="13" t="str">
        <f>IF('Logboek staande netten'!$F$11="","",'Logboek staande netten'!$F$11)</f>
        <v/>
      </c>
      <c r="J217" s="14"/>
      <c r="K217" s="13" t="str">
        <f>IF('Logboek staande netten'!$F$12="","",'Logboek staande netten'!$F$12)</f>
        <v/>
      </c>
      <c r="L217" s="14"/>
      <c r="M217" s="15" t="s">
        <v>59</v>
      </c>
      <c r="N217" s="13" t="str">
        <f>IF('Logboek staande netten'!B68="","",DAY('Logboek staande netten'!B68))</f>
        <v/>
      </c>
      <c r="O217" s="13" t="str">
        <f>IF('Logboek staande netten'!B68="","",MONTH('Logboek staande netten'!B68))</f>
        <v/>
      </c>
      <c r="P217" s="13" t="str">
        <f>IF('Logboek staande netten'!B68="","",YEAR('Logboek staande netten'!B68))</f>
        <v/>
      </c>
      <c r="Q217" s="13" t="str">
        <f>IF('Logboek staande netten'!D68="","",'Logboek staande netten'!D68)</f>
        <v/>
      </c>
      <c r="R217" s="17"/>
      <c r="S217" s="17"/>
      <c r="T217" s="17"/>
      <c r="U217" s="14" t="str">
        <f>IF('Logboek staande netten'!E68="","",'Logboek staande netten'!E68)</f>
        <v/>
      </c>
      <c r="V217" s="14" t="str">
        <f>IF('Logboek staande netten'!F68="","",'Logboek staande netten'!F68)</f>
        <v/>
      </c>
      <c r="W217" s="17"/>
      <c r="X217" s="14" t="str">
        <f>IF('Logboek staande netten'!G68="","",'Logboek staande netten'!G68)</f>
        <v/>
      </c>
      <c r="Y217" s="13">
        <f>IF('Logboek staande netten'!H68="","",DAY('Logboek staande netten'!H68))</f>
        <v>30</v>
      </c>
      <c r="Z217" s="13">
        <f>IF('Logboek staande netten'!H68="","",MONTH('Logboek staande netten'!H68))</f>
        <v>5</v>
      </c>
      <c r="AA217" s="13">
        <f>IF('Logboek staande netten'!H68="","",YEAR('Logboek staande netten'!H68))</f>
        <v>2024</v>
      </c>
      <c r="AB217" s="16" t="e">
        <f>IF('Logboek staande netten'!#REF!="","",('Logboek staande netten'!#REF!))</f>
        <v>#REF!</v>
      </c>
      <c r="AC217" s="13" t="str">
        <f>IF('Logboek staande netten'!I68="","",DAY('Logboek staande netten'!I68))</f>
        <v/>
      </c>
      <c r="AD217" s="13" t="str">
        <f>IF('Logboek staande netten'!I68="","",MONTH('Logboek staande netten'!I68))</f>
        <v/>
      </c>
      <c r="AE217" s="13" t="str">
        <f>IF('Logboek staande netten'!I68="","",YEAR('Logboek staande netten'!I68))</f>
        <v/>
      </c>
      <c r="AF217" s="16" t="e">
        <f>IF('Logboek staande netten'!#REF!="","",('Logboek staande netten'!#REF!))</f>
        <v>#REF!</v>
      </c>
      <c r="AG217" t="s">
        <v>60</v>
      </c>
      <c r="AH217" t="str">
        <f>IF('Logboek staande netten'!K68="","",'Logboek staande netten'!K68)</f>
        <v/>
      </c>
      <c r="AI217" s="14" t="str">
        <f>IF(AG217="","",VLOOKUP(AG217,[1]codes!$F$2:$G$7,2,FALSE))</f>
        <v>fpp</v>
      </c>
      <c r="AK217" s="13">
        <f>'Logboek staande netten'!J68</f>
        <v>0</v>
      </c>
    </row>
    <row r="218" spans="1:37" x14ac:dyDescent="0.3">
      <c r="A218" s="13" t="str">
        <f>IF('Logboek staande netten'!$F$7="","",'Logboek staande netten'!$F$7)</f>
        <v/>
      </c>
      <c r="B218" s="14"/>
      <c r="C218" s="13" t="str">
        <f>IF('Logboek staande netten'!$F$8="","",'Logboek staande netten'!$F$8)</f>
        <v/>
      </c>
      <c r="D218" s="14"/>
      <c r="E218" s="13" t="str">
        <f>IF('Logboek staande netten'!$F$9="","",'Logboek staande netten'!$F$9)</f>
        <v/>
      </c>
      <c r="F218" s="14"/>
      <c r="G218" s="13" t="str">
        <f>IF('Logboek staande netten'!$F$10="","",'Logboek staande netten'!$F$10)</f>
        <v/>
      </c>
      <c r="H218" s="14"/>
      <c r="I218" s="13" t="str">
        <f>IF('Logboek staande netten'!$F$11="","",'Logboek staande netten'!$F$11)</f>
        <v/>
      </c>
      <c r="J218" s="14"/>
      <c r="K218" s="13" t="str">
        <f>IF('Logboek staande netten'!$F$12="","",'Logboek staande netten'!$F$12)</f>
        <v/>
      </c>
      <c r="L218" s="14"/>
      <c r="M218" s="15" t="s">
        <v>59</v>
      </c>
      <c r="N218" s="14" t="str">
        <f t="shared" ref="N218:Q221" si="129">IF(N217="","",N217)</f>
        <v/>
      </c>
      <c r="O218" s="14" t="str">
        <f t="shared" si="129"/>
        <v/>
      </c>
      <c r="P218" s="14" t="str">
        <f t="shared" si="129"/>
        <v/>
      </c>
      <c r="Q218" s="14" t="str">
        <f t="shared" si="129"/>
        <v/>
      </c>
      <c r="R218" s="17"/>
      <c r="S218" s="17"/>
      <c r="T218" s="17"/>
      <c r="U218" s="14" t="str">
        <f t="shared" ref="U218:V221" si="130">IF(U217="","",U217)</f>
        <v/>
      </c>
      <c r="V218" s="14" t="str">
        <f t="shared" si="130"/>
        <v/>
      </c>
      <c r="W218" s="17"/>
      <c r="X218" s="14" t="str">
        <f t="shared" ref="X218:AF221" si="131">IF(X217="","",X217)</f>
        <v/>
      </c>
      <c r="Y218" s="14">
        <f t="shared" si="131"/>
        <v>30</v>
      </c>
      <c r="Z218" s="14">
        <f t="shared" si="131"/>
        <v>5</v>
      </c>
      <c r="AA218" s="14">
        <f t="shared" si="131"/>
        <v>2024</v>
      </c>
      <c r="AB218" s="16" t="e">
        <f t="shared" si="131"/>
        <v>#REF!</v>
      </c>
      <c r="AC218" s="14" t="str">
        <f t="shared" si="131"/>
        <v/>
      </c>
      <c r="AD218" s="14" t="str">
        <f t="shared" si="131"/>
        <v/>
      </c>
      <c r="AE218" s="14" t="str">
        <f t="shared" si="131"/>
        <v/>
      </c>
      <c r="AF218" s="16" t="e">
        <f t="shared" si="131"/>
        <v>#REF!</v>
      </c>
      <c r="AG218" t="s">
        <v>61</v>
      </c>
      <c r="AH218" t="str">
        <f>IF('Logboek staande netten'!L68="","",'Logboek staande netten'!L68)</f>
        <v/>
      </c>
      <c r="AI218" s="14" t="str">
        <f>IF(AG218="","",VLOOKUP(AG218,[1]codes!$F$2:$G$7,2,FALSE))</f>
        <v>fde</v>
      </c>
      <c r="AK218" s="14">
        <f>IF(AK217="","",AK217)</f>
        <v>0</v>
      </c>
    </row>
    <row r="219" spans="1:37" x14ac:dyDescent="0.3">
      <c r="A219" s="13" t="str">
        <f>IF('Logboek staande netten'!$F$7="","",'Logboek staande netten'!$F$7)</f>
        <v/>
      </c>
      <c r="B219" s="14"/>
      <c r="C219" s="13" t="str">
        <f>IF('Logboek staande netten'!$F$8="","",'Logboek staande netten'!$F$8)</f>
        <v/>
      </c>
      <c r="D219" s="14"/>
      <c r="E219" s="13" t="str">
        <f>IF('Logboek staande netten'!$F$9="","",'Logboek staande netten'!$F$9)</f>
        <v/>
      </c>
      <c r="F219" s="14"/>
      <c r="G219" s="13" t="str">
        <f>IF('Logboek staande netten'!$F$10="","",'Logboek staande netten'!$F$10)</f>
        <v/>
      </c>
      <c r="H219" s="14"/>
      <c r="I219" s="13" t="str">
        <f>IF('Logboek staande netten'!$F$11="","",'Logboek staande netten'!$F$11)</f>
        <v/>
      </c>
      <c r="J219" s="14"/>
      <c r="K219" s="13" t="str">
        <f>IF('Logboek staande netten'!$F$12="","",'Logboek staande netten'!$F$12)</f>
        <v/>
      </c>
      <c r="L219" s="14"/>
      <c r="M219" s="15" t="s">
        <v>59</v>
      </c>
      <c r="N219" s="14" t="str">
        <f t="shared" si="129"/>
        <v/>
      </c>
      <c r="O219" s="14" t="str">
        <f t="shared" si="129"/>
        <v/>
      </c>
      <c r="P219" s="14" t="str">
        <f t="shared" si="129"/>
        <v/>
      </c>
      <c r="Q219" s="14" t="str">
        <f t="shared" si="129"/>
        <v/>
      </c>
      <c r="R219" s="17"/>
      <c r="S219" s="17"/>
      <c r="T219" s="17"/>
      <c r="U219" s="14" t="str">
        <f t="shared" si="130"/>
        <v/>
      </c>
      <c r="V219" s="14" t="str">
        <f t="shared" si="130"/>
        <v/>
      </c>
      <c r="W219" s="17"/>
      <c r="X219" s="14" t="str">
        <f t="shared" si="131"/>
        <v/>
      </c>
      <c r="Y219" s="14">
        <f t="shared" si="131"/>
        <v>30</v>
      </c>
      <c r="Z219" s="14">
        <f t="shared" si="131"/>
        <v>5</v>
      </c>
      <c r="AA219" s="14">
        <f t="shared" si="131"/>
        <v>2024</v>
      </c>
      <c r="AB219" s="16" t="e">
        <f t="shared" si="131"/>
        <v>#REF!</v>
      </c>
      <c r="AC219" s="14" t="str">
        <f t="shared" si="131"/>
        <v/>
      </c>
      <c r="AD219" s="14" t="str">
        <f t="shared" si="131"/>
        <v/>
      </c>
      <c r="AE219" s="14" t="str">
        <f t="shared" si="131"/>
        <v/>
      </c>
      <c r="AF219" s="16" t="e">
        <f t="shared" si="131"/>
        <v>#REF!</v>
      </c>
      <c r="AG219" t="s">
        <v>62</v>
      </c>
      <c r="AH219" t="str">
        <f>IF('Logboek staande netten'!M68="","",'Logboek staande netten'!M68)</f>
        <v/>
      </c>
      <c r="AI219" s="14" t="str">
        <f>IF(AG219="","",VLOOKUP(AG219,[1]codes!$F$2:$G$7,2,FALSE))</f>
        <v>fro</v>
      </c>
      <c r="AK219" s="14">
        <f>IF(AK218="","",AK218)</f>
        <v>0</v>
      </c>
    </row>
    <row r="220" spans="1:37" x14ac:dyDescent="0.3">
      <c r="A220" s="13" t="str">
        <f>IF('Logboek staande netten'!$F$7="","",'Logboek staande netten'!$F$7)</f>
        <v/>
      </c>
      <c r="B220" s="14"/>
      <c r="C220" s="13" t="str">
        <f>IF('Logboek staande netten'!$F$8="","",'Logboek staande netten'!$F$8)</f>
        <v/>
      </c>
      <c r="D220" s="14"/>
      <c r="E220" s="13" t="str">
        <f>IF('Logboek staande netten'!$F$9="","",'Logboek staande netten'!$F$9)</f>
        <v/>
      </c>
      <c r="F220" s="14"/>
      <c r="G220" s="13" t="str">
        <f>IF('Logboek staande netten'!$F$10="","",'Logboek staande netten'!$F$10)</f>
        <v/>
      </c>
      <c r="H220" s="14"/>
      <c r="I220" s="13" t="str">
        <f>IF('Logboek staande netten'!$F$11="","",'Logboek staande netten'!$F$11)</f>
        <v/>
      </c>
      <c r="J220" s="14"/>
      <c r="K220" s="13" t="str">
        <f>IF('Logboek staande netten'!$F$12="","",'Logboek staande netten'!$F$12)</f>
        <v/>
      </c>
      <c r="L220" s="14"/>
      <c r="M220" s="15" t="s">
        <v>59</v>
      </c>
      <c r="N220" s="14" t="str">
        <f t="shared" si="129"/>
        <v/>
      </c>
      <c r="O220" s="14" t="str">
        <f t="shared" si="129"/>
        <v/>
      </c>
      <c r="P220" s="14" t="str">
        <f t="shared" si="129"/>
        <v/>
      </c>
      <c r="Q220" s="14" t="str">
        <f t="shared" si="129"/>
        <v/>
      </c>
      <c r="R220" s="17"/>
      <c r="S220" s="17"/>
      <c r="T220" s="17"/>
      <c r="U220" s="14" t="str">
        <f t="shared" si="130"/>
        <v/>
      </c>
      <c r="V220" s="14" t="str">
        <f t="shared" si="130"/>
        <v/>
      </c>
      <c r="W220" s="17"/>
      <c r="X220" s="14" t="str">
        <f t="shared" si="131"/>
        <v/>
      </c>
      <c r="Y220" s="14">
        <f t="shared" si="131"/>
        <v>30</v>
      </c>
      <c r="Z220" s="14">
        <f t="shared" si="131"/>
        <v>5</v>
      </c>
      <c r="AA220" s="14">
        <f t="shared" si="131"/>
        <v>2024</v>
      </c>
      <c r="AB220" s="16" t="e">
        <f t="shared" si="131"/>
        <v>#REF!</v>
      </c>
      <c r="AC220" s="14" t="str">
        <f t="shared" si="131"/>
        <v/>
      </c>
      <c r="AD220" s="14" t="str">
        <f t="shared" si="131"/>
        <v/>
      </c>
      <c r="AE220" s="14" t="str">
        <f t="shared" si="131"/>
        <v/>
      </c>
      <c r="AF220" s="16" t="e">
        <f t="shared" si="131"/>
        <v>#REF!</v>
      </c>
      <c r="AG220" t="s">
        <v>8</v>
      </c>
      <c r="AH220" t="str">
        <f>IF('Logboek staande netten'!N68="","",'Logboek staande netten'!N68)</f>
        <v/>
      </c>
      <c r="AI220" s="14" t="str">
        <f>IF(AG220="","",VLOOKUP(AG220,[1]codes!$F$2:$G$7,2,FALSE))</f>
        <v>fbm</v>
      </c>
      <c r="AK220" s="14">
        <f>IF(AK219="","",AK219)</f>
        <v>0</v>
      </c>
    </row>
    <row r="221" spans="1:37" x14ac:dyDescent="0.3">
      <c r="A221" s="13" t="str">
        <f>IF('Logboek staande netten'!$F$7="","",'Logboek staande netten'!$F$7)</f>
        <v/>
      </c>
      <c r="B221" s="14"/>
      <c r="C221" s="13" t="str">
        <f>IF('Logboek staande netten'!$F$8="","",'Logboek staande netten'!$F$8)</f>
        <v/>
      </c>
      <c r="D221" s="14"/>
      <c r="E221" s="13" t="str">
        <f>IF('Logboek staande netten'!$F$9="","",'Logboek staande netten'!$F$9)</f>
        <v/>
      </c>
      <c r="F221" s="14"/>
      <c r="G221" s="13" t="str">
        <f>IF('Logboek staande netten'!$F$10="","",'Logboek staande netten'!$F$10)</f>
        <v/>
      </c>
      <c r="H221" s="14"/>
      <c r="I221" s="13" t="str">
        <f>IF('Logboek staande netten'!$F$11="","",'Logboek staande netten'!$F$11)</f>
        <v/>
      </c>
      <c r="J221" s="14"/>
      <c r="K221" s="13" t="str">
        <f>IF('Logboek staande netten'!$F$12="","",'Logboek staande netten'!$F$12)</f>
        <v/>
      </c>
      <c r="L221" s="14"/>
      <c r="M221" s="15" t="s">
        <v>59</v>
      </c>
      <c r="N221" s="14" t="str">
        <f t="shared" si="129"/>
        <v/>
      </c>
      <c r="O221" s="14" t="str">
        <f t="shared" si="129"/>
        <v/>
      </c>
      <c r="P221" s="14" t="str">
        <f t="shared" si="129"/>
        <v/>
      </c>
      <c r="Q221" s="14" t="str">
        <f t="shared" si="129"/>
        <v/>
      </c>
      <c r="R221" s="17"/>
      <c r="S221" s="17"/>
      <c r="T221" s="17"/>
      <c r="U221" s="14" t="str">
        <f t="shared" si="130"/>
        <v/>
      </c>
      <c r="V221" s="14" t="str">
        <f t="shared" si="130"/>
        <v/>
      </c>
      <c r="W221" s="17"/>
      <c r="X221" s="14" t="str">
        <f t="shared" si="131"/>
        <v/>
      </c>
      <c r="Y221" s="14">
        <f t="shared" si="131"/>
        <v>30</v>
      </c>
      <c r="Z221" s="14">
        <f t="shared" si="131"/>
        <v>5</v>
      </c>
      <c r="AA221" s="14">
        <f t="shared" si="131"/>
        <v>2024</v>
      </c>
      <c r="AB221" s="16" t="e">
        <f t="shared" si="131"/>
        <v>#REF!</v>
      </c>
      <c r="AC221" s="14" t="str">
        <f t="shared" si="131"/>
        <v/>
      </c>
      <c r="AD221" s="14" t="str">
        <f t="shared" si="131"/>
        <v/>
      </c>
      <c r="AE221" s="14" t="str">
        <f t="shared" si="131"/>
        <v/>
      </c>
      <c r="AF221" s="16" t="e">
        <f t="shared" si="131"/>
        <v>#REF!</v>
      </c>
      <c r="AG221" t="s">
        <v>9</v>
      </c>
      <c r="AH221" t="str">
        <f>IF('Logboek staande netten'!O68="","",'Logboek staande netten'!O68)</f>
        <v/>
      </c>
      <c r="AI221" s="14" t="str">
        <f>IF(AG221="","",VLOOKUP(AG221,[1]codes!$F$2:$G$7,2,FALSE))</f>
        <v>fle</v>
      </c>
      <c r="AK221" s="14">
        <f>IF(AK220="","",AK220)</f>
        <v>0</v>
      </c>
    </row>
    <row r="222" spans="1:37" x14ac:dyDescent="0.3">
      <c r="A222" s="13" t="str">
        <f>IF('Logboek staande netten'!$F$7="","",'Logboek staande netten'!$F$7)</f>
        <v/>
      </c>
      <c r="B222" s="14"/>
      <c r="C222" s="13" t="str">
        <f>IF('Logboek staande netten'!$F$8="","",'Logboek staande netten'!$F$8)</f>
        <v/>
      </c>
      <c r="D222" s="14"/>
      <c r="E222" s="13" t="str">
        <f>IF('Logboek staande netten'!$F$9="","",'Logboek staande netten'!$F$9)</f>
        <v/>
      </c>
      <c r="F222" s="14"/>
      <c r="G222" s="13" t="str">
        <f>IF('Logboek staande netten'!$F$10="","",'Logboek staande netten'!$F$10)</f>
        <v/>
      </c>
      <c r="H222" s="14"/>
      <c r="I222" s="13" t="str">
        <f>IF('Logboek staande netten'!$F$11="","",'Logboek staande netten'!$F$11)</f>
        <v/>
      </c>
      <c r="J222" s="14"/>
      <c r="K222" s="13" t="str">
        <f>IF('Logboek staande netten'!$F$12="","",'Logboek staande netten'!$F$12)</f>
        <v/>
      </c>
      <c r="L222" s="14"/>
      <c r="M222" s="15" t="s">
        <v>59</v>
      </c>
      <c r="N222" s="13" t="str">
        <f>IF('Logboek staande netten'!B69="","",DAY('Logboek staande netten'!B69))</f>
        <v/>
      </c>
      <c r="O222" s="13" t="str">
        <f>IF('Logboek staande netten'!B69="","",MONTH('Logboek staande netten'!B69))</f>
        <v/>
      </c>
      <c r="P222" s="13" t="str">
        <f>IF('Logboek staande netten'!B69="","",YEAR('Logboek staande netten'!B69))</f>
        <v/>
      </c>
      <c r="Q222" s="13" t="str">
        <f>IF('Logboek staande netten'!D69="","",'Logboek staande netten'!D69)</f>
        <v/>
      </c>
      <c r="R222" s="17"/>
      <c r="S222" s="17"/>
      <c r="T222" s="17"/>
      <c r="U222" s="14" t="str">
        <f>IF('Logboek staande netten'!E69="","",'Logboek staande netten'!E69)</f>
        <v/>
      </c>
      <c r="V222" s="14" t="str">
        <f>IF('Logboek staande netten'!F69="","",'Logboek staande netten'!F69)</f>
        <v/>
      </c>
      <c r="W222" s="17"/>
      <c r="X222" s="14" t="str">
        <f>IF('Logboek staande netten'!G69="","",'Logboek staande netten'!G69)</f>
        <v/>
      </c>
      <c r="Y222" s="13">
        <f>IF('Logboek staande netten'!H69="","",DAY('Logboek staande netten'!H69))</f>
        <v>31</v>
      </c>
      <c r="Z222" s="13">
        <f>IF('Logboek staande netten'!H69="","",MONTH('Logboek staande netten'!H69))</f>
        <v>5</v>
      </c>
      <c r="AA222" s="13">
        <f>IF('Logboek staande netten'!H69="","",YEAR('Logboek staande netten'!H69))</f>
        <v>2024</v>
      </c>
      <c r="AB222" s="16" t="e">
        <f>IF('Logboek staande netten'!#REF!="","",('Logboek staande netten'!#REF!))</f>
        <v>#REF!</v>
      </c>
      <c r="AC222" s="13" t="str">
        <f>IF('Logboek staande netten'!I69="","",DAY('Logboek staande netten'!I69))</f>
        <v/>
      </c>
      <c r="AD222" s="13" t="str">
        <f>IF('Logboek staande netten'!I69="","",MONTH('Logboek staande netten'!I69))</f>
        <v/>
      </c>
      <c r="AE222" s="13" t="str">
        <f>IF('Logboek staande netten'!I69="","",YEAR('Logboek staande netten'!I69))</f>
        <v/>
      </c>
      <c r="AF222" s="16" t="e">
        <f>IF('Logboek staande netten'!#REF!="","",('Logboek staande netten'!#REF!))</f>
        <v>#REF!</v>
      </c>
      <c r="AG222" t="s">
        <v>60</v>
      </c>
      <c r="AH222" t="str">
        <f>IF('Logboek staande netten'!K69="","",'Logboek staande netten'!K69)</f>
        <v/>
      </c>
      <c r="AI222" s="14" t="str">
        <f>IF(AG222="","",VLOOKUP(AG222,[1]codes!$F$2:$G$7,2,FALSE))</f>
        <v>fpp</v>
      </c>
      <c r="AK222" s="13">
        <f>'Logboek staande netten'!J69</f>
        <v>0</v>
      </c>
    </row>
    <row r="223" spans="1:37" x14ac:dyDescent="0.3">
      <c r="A223" s="13" t="str">
        <f>IF('Logboek staande netten'!$F$7="","",'Logboek staande netten'!$F$7)</f>
        <v/>
      </c>
      <c r="B223" s="14"/>
      <c r="C223" s="13" t="str">
        <f>IF('Logboek staande netten'!$F$8="","",'Logboek staande netten'!$F$8)</f>
        <v/>
      </c>
      <c r="D223" s="14"/>
      <c r="E223" s="13" t="str">
        <f>IF('Logboek staande netten'!$F$9="","",'Logboek staande netten'!$F$9)</f>
        <v/>
      </c>
      <c r="F223" s="14"/>
      <c r="G223" s="13" t="str">
        <f>IF('Logboek staande netten'!$F$10="","",'Logboek staande netten'!$F$10)</f>
        <v/>
      </c>
      <c r="H223" s="14"/>
      <c r="I223" s="13" t="str">
        <f>IF('Logboek staande netten'!$F$11="","",'Logboek staande netten'!$F$11)</f>
        <v/>
      </c>
      <c r="J223" s="14"/>
      <c r="K223" s="13" t="str">
        <f>IF('Logboek staande netten'!$F$12="","",'Logboek staande netten'!$F$12)</f>
        <v/>
      </c>
      <c r="L223" s="14"/>
      <c r="M223" s="15" t="s">
        <v>59</v>
      </c>
      <c r="N223" s="14" t="str">
        <f t="shared" ref="N223:Q226" si="132">IF(N222="","",N222)</f>
        <v/>
      </c>
      <c r="O223" s="14" t="str">
        <f t="shared" si="132"/>
        <v/>
      </c>
      <c r="P223" s="14" t="str">
        <f t="shared" si="132"/>
        <v/>
      </c>
      <c r="Q223" s="14" t="str">
        <f t="shared" si="132"/>
        <v/>
      </c>
      <c r="R223" s="17"/>
      <c r="S223" s="17"/>
      <c r="T223" s="17"/>
      <c r="U223" s="14" t="str">
        <f t="shared" ref="U223:V226" si="133">IF(U222="","",U222)</f>
        <v/>
      </c>
      <c r="V223" s="14" t="str">
        <f t="shared" si="133"/>
        <v/>
      </c>
      <c r="W223" s="17"/>
      <c r="X223" s="14" t="str">
        <f t="shared" ref="X223:AF226" si="134">IF(X222="","",X222)</f>
        <v/>
      </c>
      <c r="Y223" s="14">
        <f t="shared" si="134"/>
        <v>31</v>
      </c>
      <c r="Z223" s="14">
        <f t="shared" si="134"/>
        <v>5</v>
      </c>
      <c r="AA223" s="14">
        <f t="shared" si="134"/>
        <v>2024</v>
      </c>
      <c r="AB223" s="16" t="e">
        <f t="shared" si="134"/>
        <v>#REF!</v>
      </c>
      <c r="AC223" s="14" t="str">
        <f t="shared" si="134"/>
        <v/>
      </c>
      <c r="AD223" s="14" t="str">
        <f t="shared" si="134"/>
        <v/>
      </c>
      <c r="AE223" s="14" t="str">
        <f t="shared" si="134"/>
        <v/>
      </c>
      <c r="AF223" s="16" t="e">
        <f t="shared" si="134"/>
        <v>#REF!</v>
      </c>
      <c r="AG223" t="s">
        <v>61</v>
      </c>
      <c r="AH223" t="str">
        <f>IF('Logboek staande netten'!L69="","",'Logboek staande netten'!L69)</f>
        <v/>
      </c>
      <c r="AI223" s="14" t="str">
        <f>IF(AG223="","",VLOOKUP(AG223,[1]codes!$F$2:$G$7,2,FALSE))</f>
        <v>fde</v>
      </c>
      <c r="AK223" s="14">
        <f>IF(AK222="","",AK222)</f>
        <v>0</v>
      </c>
    </row>
    <row r="224" spans="1:37" x14ac:dyDescent="0.3">
      <c r="A224" s="13" t="str">
        <f>IF('Logboek staande netten'!$F$7="","",'Logboek staande netten'!$F$7)</f>
        <v/>
      </c>
      <c r="B224" s="14"/>
      <c r="C224" s="13" t="str">
        <f>IF('Logboek staande netten'!$F$8="","",'Logboek staande netten'!$F$8)</f>
        <v/>
      </c>
      <c r="D224" s="14"/>
      <c r="E224" s="13" t="str">
        <f>IF('Logboek staande netten'!$F$9="","",'Logboek staande netten'!$F$9)</f>
        <v/>
      </c>
      <c r="F224" s="14"/>
      <c r="G224" s="13" t="str">
        <f>IF('Logboek staande netten'!$F$10="","",'Logboek staande netten'!$F$10)</f>
        <v/>
      </c>
      <c r="H224" s="14"/>
      <c r="I224" s="13" t="str">
        <f>IF('Logboek staande netten'!$F$11="","",'Logboek staande netten'!$F$11)</f>
        <v/>
      </c>
      <c r="J224" s="14"/>
      <c r="K224" s="13" t="str">
        <f>IF('Logboek staande netten'!$F$12="","",'Logboek staande netten'!$F$12)</f>
        <v/>
      </c>
      <c r="L224" s="14"/>
      <c r="M224" s="15" t="s">
        <v>59</v>
      </c>
      <c r="N224" s="14" t="str">
        <f t="shared" si="132"/>
        <v/>
      </c>
      <c r="O224" s="14" t="str">
        <f t="shared" si="132"/>
        <v/>
      </c>
      <c r="P224" s="14" t="str">
        <f t="shared" si="132"/>
        <v/>
      </c>
      <c r="Q224" s="14" t="str">
        <f t="shared" si="132"/>
        <v/>
      </c>
      <c r="R224" s="17"/>
      <c r="S224" s="17"/>
      <c r="T224" s="17"/>
      <c r="U224" s="14" t="str">
        <f t="shared" si="133"/>
        <v/>
      </c>
      <c r="V224" s="14" t="str">
        <f t="shared" si="133"/>
        <v/>
      </c>
      <c r="W224" s="17"/>
      <c r="X224" s="14" t="str">
        <f t="shared" si="134"/>
        <v/>
      </c>
      <c r="Y224" s="14">
        <f t="shared" si="134"/>
        <v>31</v>
      </c>
      <c r="Z224" s="14">
        <f t="shared" si="134"/>
        <v>5</v>
      </c>
      <c r="AA224" s="14">
        <f t="shared" si="134"/>
        <v>2024</v>
      </c>
      <c r="AB224" s="16" t="e">
        <f t="shared" si="134"/>
        <v>#REF!</v>
      </c>
      <c r="AC224" s="14" t="str">
        <f t="shared" si="134"/>
        <v/>
      </c>
      <c r="AD224" s="14" t="str">
        <f t="shared" si="134"/>
        <v/>
      </c>
      <c r="AE224" s="14" t="str">
        <f t="shared" si="134"/>
        <v/>
      </c>
      <c r="AF224" s="16" t="e">
        <f t="shared" si="134"/>
        <v>#REF!</v>
      </c>
      <c r="AG224" t="s">
        <v>62</v>
      </c>
      <c r="AH224" t="str">
        <f>IF('Logboek staande netten'!M69="","",'Logboek staande netten'!M69)</f>
        <v/>
      </c>
      <c r="AI224" s="14" t="str">
        <f>IF(AG224="","",VLOOKUP(AG224,[1]codes!$F$2:$G$7,2,FALSE))</f>
        <v>fro</v>
      </c>
      <c r="AK224" s="14">
        <f>IF(AK223="","",AK223)</f>
        <v>0</v>
      </c>
    </row>
    <row r="225" spans="1:37" x14ac:dyDescent="0.3">
      <c r="A225" s="13" t="str">
        <f>IF('Logboek staande netten'!$F$7="","",'Logboek staande netten'!$F$7)</f>
        <v/>
      </c>
      <c r="B225" s="14"/>
      <c r="C225" s="13" t="str">
        <f>IF('Logboek staande netten'!$F$8="","",'Logboek staande netten'!$F$8)</f>
        <v/>
      </c>
      <c r="D225" s="14"/>
      <c r="E225" s="13" t="str">
        <f>IF('Logboek staande netten'!$F$9="","",'Logboek staande netten'!$F$9)</f>
        <v/>
      </c>
      <c r="F225" s="14"/>
      <c r="G225" s="13" t="str">
        <f>IF('Logboek staande netten'!$F$10="","",'Logboek staande netten'!$F$10)</f>
        <v/>
      </c>
      <c r="H225" s="14"/>
      <c r="I225" s="13" t="str">
        <f>IF('Logboek staande netten'!$F$11="","",'Logboek staande netten'!$F$11)</f>
        <v/>
      </c>
      <c r="J225" s="14"/>
      <c r="K225" s="13" t="str">
        <f>IF('Logboek staande netten'!$F$12="","",'Logboek staande netten'!$F$12)</f>
        <v/>
      </c>
      <c r="L225" s="14"/>
      <c r="M225" s="15" t="s">
        <v>59</v>
      </c>
      <c r="N225" s="14" t="str">
        <f t="shared" si="132"/>
        <v/>
      </c>
      <c r="O225" s="14" t="str">
        <f t="shared" si="132"/>
        <v/>
      </c>
      <c r="P225" s="14" t="str">
        <f t="shared" si="132"/>
        <v/>
      </c>
      <c r="Q225" s="14" t="str">
        <f t="shared" si="132"/>
        <v/>
      </c>
      <c r="R225" s="17"/>
      <c r="S225" s="17"/>
      <c r="T225" s="17"/>
      <c r="U225" s="14" t="str">
        <f t="shared" si="133"/>
        <v/>
      </c>
      <c r="V225" s="14" t="str">
        <f t="shared" si="133"/>
        <v/>
      </c>
      <c r="W225" s="17"/>
      <c r="X225" s="14" t="str">
        <f t="shared" si="134"/>
        <v/>
      </c>
      <c r="Y225" s="14">
        <f t="shared" si="134"/>
        <v>31</v>
      </c>
      <c r="Z225" s="14">
        <f t="shared" si="134"/>
        <v>5</v>
      </c>
      <c r="AA225" s="14">
        <f t="shared" si="134"/>
        <v>2024</v>
      </c>
      <c r="AB225" s="16" t="e">
        <f t="shared" si="134"/>
        <v>#REF!</v>
      </c>
      <c r="AC225" s="14" t="str">
        <f t="shared" si="134"/>
        <v/>
      </c>
      <c r="AD225" s="14" t="str">
        <f t="shared" si="134"/>
        <v/>
      </c>
      <c r="AE225" s="14" t="str">
        <f t="shared" si="134"/>
        <v/>
      </c>
      <c r="AF225" s="16" t="e">
        <f t="shared" si="134"/>
        <v>#REF!</v>
      </c>
      <c r="AG225" t="s">
        <v>8</v>
      </c>
      <c r="AH225" t="str">
        <f>IF('Logboek staande netten'!N69="","",'Logboek staande netten'!N69)</f>
        <v/>
      </c>
      <c r="AI225" s="14" t="str">
        <f>IF(AG225="","",VLOOKUP(AG225,[1]codes!$F$2:$G$7,2,FALSE))</f>
        <v>fbm</v>
      </c>
      <c r="AK225" s="14">
        <f>IF(AK224="","",AK224)</f>
        <v>0</v>
      </c>
    </row>
    <row r="226" spans="1:37" x14ac:dyDescent="0.3">
      <c r="A226" s="13" t="str">
        <f>IF('Logboek staande netten'!$F$7="","",'Logboek staande netten'!$F$7)</f>
        <v/>
      </c>
      <c r="B226" s="14"/>
      <c r="C226" s="13" t="str">
        <f>IF('Logboek staande netten'!$F$8="","",'Logboek staande netten'!$F$8)</f>
        <v/>
      </c>
      <c r="D226" s="14"/>
      <c r="E226" s="13" t="str">
        <f>IF('Logboek staande netten'!$F$9="","",'Logboek staande netten'!$F$9)</f>
        <v/>
      </c>
      <c r="F226" s="14"/>
      <c r="G226" s="13" t="str">
        <f>IF('Logboek staande netten'!$F$10="","",'Logboek staande netten'!$F$10)</f>
        <v/>
      </c>
      <c r="H226" s="14"/>
      <c r="I226" s="13" t="str">
        <f>IF('Logboek staande netten'!$F$11="","",'Logboek staande netten'!$F$11)</f>
        <v/>
      </c>
      <c r="J226" s="14"/>
      <c r="K226" s="13" t="str">
        <f>IF('Logboek staande netten'!$F$12="","",'Logboek staande netten'!$F$12)</f>
        <v/>
      </c>
      <c r="L226" s="14"/>
      <c r="M226" s="15" t="s">
        <v>59</v>
      </c>
      <c r="N226" s="14" t="str">
        <f t="shared" si="132"/>
        <v/>
      </c>
      <c r="O226" s="14" t="str">
        <f t="shared" si="132"/>
        <v/>
      </c>
      <c r="P226" s="14" t="str">
        <f t="shared" si="132"/>
        <v/>
      </c>
      <c r="Q226" s="14" t="str">
        <f t="shared" si="132"/>
        <v/>
      </c>
      <c r="R226" s="17"/>
      <c r="S226" s="17"/>
      <c r="T226" s="17"/>
      <c r="U226" s="14" t="str">
        <f t="shared" si="133"/>
        <v/>
      </c>
      <c r="V226" s="14" t="str">
        <f t="shared" si="133"/>
        <v/>
      </c>
      <c r="W226" s="17"/>
      <c r="X226" s="14" t="str">
        <f t="shared" si="134"/>
        <v/>
      </c>
      <c r="Y226" s="14">
        <f t="shared" si="134"/>
        <v>31</v>
      </c>
      <c r="Z226" s="14">
        <f t="shared" si="134"/>
        <v>5</v>
      </c>
      <c r="AA226" s="14">
        <f t="shared" si="134"/>
        <v>2024</v>
      </c>
      <c r="AB226" s="16" t="e">
        <f t="shared" si="134"/>
        <v>#REF!</v>
      </c>
      <c r="AC226" s="14" t="str">
        <f t="shared" si="134"/>
        <v/>
      </c>
      <c r="AD226" s="14" t="str">
        <f t="shared" si="134"/>
        <v/>
      </c>
      <c r="AE226" s="14" t="str">
        <f t="shared" si="134"/>
        <v/>
      </c>
      <c r="AF226" s="16" t="e">
        <f t="shared" si="134"/>
        <v>#REF!</v>
      </c>
      <c r="AG226" t="s">
        <v>9</v>
      </c>
      <c r="AH226" t="str">
        <f>IF('Logboek staande netten'!O69="","",'Logboek staande netten'!O69)</f>
        <v/>
      </c>
      <c r="AI226" s="14" t="str">
        <f>IF(AG226="","",VLOOKUP(AG226,[1]codes!$F$2:$G$7,2,FALSE))</f>
        <v>fle</v>
      </c>
      <c r="AK226" s="14">
        <f>IF(AK225="","",AK225)</f>
        <v>0</v>
      </c>
    </row>
    <row r="227" spans="1:37" x14ac:dyDescent="0.3">
      <c r="A227" s="13" t="str">
        <f>IF('Logboek staande netten'!$F$7="","",'Logboek staande netten'!$F$7)</f>
        <v/>
      </c>
      <c r="B227" s="14"/>
      <c r="C227" s="13" t="str">
        <f>IF('Logboek staande netten'!$F$8="","",'Logboek staande netten'!$F$8)</f>
        <v/>
      </c>
      <c r="D227" s="14"/>
      <c r="E227" s="13" t="str">
        <f>IF('Logboek staande netten'!$F$9="","",'Logboek staande netten'!$F$9)</f>
        <v/>
      </c>
      <c r="F227" s="14"/>
      <c r="G227" s="13" t="str">
        <f>IF('Logboek staande netten'!$F$10="","",'Logboek staande netten'!$F$10)</f>
        <v/>
      </c>
      <c r="H227" s="14"/>
      <c r="I227" s="13" t="str">
        <f>IF('Logboek staande netten'!$F$11="","",'Logboek staande netten'!$F$11)</f>
        <v/>
      </c>
      <c r="J227" s="14"/>
      <c r="K227" s="13" t="str">
        <f>IF('Logboek staande netten'!$F$12="","",'Logboek staande netten'!$F$12)</f>
        <v/>
      </c>
      <c r="L227" s="14"/>
      <c r="M227" s="15" t="s">
        <v>59</v>
      </c>
      <c r="N227" s="13" t="str">
        <f>IF('Logboek staande netten'!B71="","",DAY('Logboek staande netten'!B71))</f>
        <v/>
      </c>
      <c r="O227" s="13" t="str">
        <f>IF('Logboek staande netten'!B71="","",MONTH('Logboek staande netten'!B71))</f>
        <v/>
      </c>
      <c r="P227" s="13" t="str">
        <f>IF('Logboek staande netten'!B71="","",YEAR('Logboek staande netten'!B71))</f>
        <v/>
      </c>
      <c r="Q227" s="13" t="str">
        <f>IF('Logboek staande netten'!D71="","",'Logboek staande netten'!D71)</f>
        <v/>
      </c>
      <c r="R227" s="17"/>
      <c r="S227" s="17"/>
      <c r="T227" s="17"/>
      <c r="U227" s="14" t="str">
        <f>IF('Logboek staande netten'!E71="","",'Logboek staande netten'!E71)</f>
        <v/>
      </c>
      <c r="V227" s="14" t="str">
        <f>IF('Logboek staande netten'!F71="","",'Logboek staande netten'!F71)</f>
        <v/>
      </c>
      <c r="W227" s="17"/>
      <c r="X227" s="14" t="str">
        <f>IF('Logboek staande netten'!G71="","",'Logboek staande netten'!G71)</f>
        <v/>
      </c>
      <c r="Y227" s="13">
        <f>IF('Logboek staande netten'!H71="","",DAY('Logboek staande netten'!H71))</f>
        <v>3</v>
      </c>
      <c r="Z227" s="13">
        <f>IF('Logboek staande netten'!H71="","",MONTH('Logboek staande netten'!H71))</f>
        <v>6</v>
      </c>
      <c r="AA227" s="13">
        <f>IF('Logboek staande netten'!H71="","",YEAR('Logboek staande netten'!H71))</f>
        <v>2024</v>
      </c>
      <c r="AB227" s="16" t="e">
        <f>IF('Logboek staande netten'!#REF!="","",('Logboek staande netten'!#REF!))</f>
        <v>#REF!</v>
      </c>
      <c r="AC227" s="13" t="str">
        <f>IF('Logboek staande netten'!I71="","",DAY('Logboek staande netten'!I71))</f>
        <v/>
      </c>
      <c r="AD227" s="13" t="str">
        <f>IF('Logboek staande netten'!I71="","",MONTH('Logboek staande netten'!I71))</f>
        <v/>
      </c>
      <c r="AE227" s="13" t="str">
        <f>IF('Logboek staande netten'!I71="","",YEAR('Logboek staande netten'!I71))</f>
        <v/>
      </c>
      <c r="AF227" s="16" t="e">
        <f>IF('Logboek staande netten'!#REF!="","",('Logboek staande netten'!#REF!))</f>
        <v>#REF!</v>
      </c>
      <c r="AG227" t="s">
        <v>60</v>
      </c>
      <c r="AH227" t="str">
        <f>IF('Logboek staande netten'!K71="","",'Logboek staande netten'!K71)</f>
        <v/>
      </c>
      <c r="AI227" s="14" t="str">
        <f>IF(AG227="","",VLOOKUP(AG227,[1]codes!$F$2:$G$7,2,FALSE))</f>
        <v>fpp</v>
      </c>
      <c r="AK227" s="13">
        <f>'Logboek staande netten'!J71</f>
        <v>0</v>
      </c>
    </row>
    <row r="228" spans="1:37" x14ac:dyDescent="0.3">
      <c r="A228" s="13" t="str">
        <f>IF('Logboek staande netten'!$F$7="","",'Logboek staande netten'!$F$7)</f>
        <v/>
      </c>
      <c r="B228" s="14"/>
      <c r="C228" s="13" t="str">
        <f>IF('Logboek staande netten'!$F$8="","",'Logboek staande netten'!$F$8)</f>
        <v/>
      </c>
      <c r="D228" s="14"/>
      <c r="E228" s="13" t="str">
        <f>IF('Logboek staande netten'!$F$9="","",'Logboek staande netten'!$F$9)</f>
        <v/>
      </c>
      <c r="F228" s="14"/>
      <c r="G228" s="13" t="str">
        <f>IF('Logboek staande netten'!$F$10="","",'Logboek staande netten'!$F$10)</f>
        <v/>
      </c>
      <c r="H228" s="14"/>
      <c r="I228" s="13" t="str">
        <f>IF('Logboek staande netten'!$F$11="","",'Logboek staande netten'!$F$11)</f>
        <v/>
      </c>
      <c r="J228" s="14"/>
      <c r="K228" s="13" t="str">
        <f>IF('Logboek staande netten'!$F$12="","",'Logboek staande netten'!$F$12)</f>
        <v/>
      </c>
      <c r="L228" s="14"/>
      <c r="M228" s="15" t="s">
        <v>59</v>
      </c>
      <c r="N228" s="14" t="str">
        <f t="shared" ref="N228:Q231" si="135">IF(N227="","",N227)</f>
        <v/>
      </c>
      <c r="O228" s="14" t="str">
        <f t="shared" si="135"/>
        <v/>
      </c>
      <c r="P228" s="14" t="str">
        <f t="shared" si="135"/>
        <v/>
      </c>
      <c r="Q228" s="14" t="str">
        <f t="shared" si="135"/>
        <v/>
      </c>
      <c r="R228" s="17"/>
      <c r="S228" s="17"/>
      <c r="T228" s="17"/>
      <c r="U228" s="14" t="str">
        <f t="shared" ref="U228:V231" si="136">IF(U227="","",U227)</f>
        <v/>
      </c>
      <c r="V228" s="14" t="str">
        <f t="shared" si="136"/>
        <v/>
      </c>
      <c r="W228" s="17"/>
      <c r="X228" s="14" t="str">
        <f t="shared" ref="X228:AF231" si="137">IF(X227="","",X227)</f>
        <v/>
      </c>
      <c r="Y228" s="14">
        <f t="shared" si="137"/>
        <v>3</v>
      </c>
      <c r="Z228" s="14">
        <f t="shared" si="137"/>
        <v>6</v>
      </c>
      <c r="AA228" s="14">
        <f t="shared" si="137"/>
        <v>2024</v>
      </c>
      <c r="AB228" s="16" t="e">
        <f t="shared" si="137"/>
        <v>#REF!</v>
      </c>
      <c r="AC228" s="14" t="str">
        <f t="shared" si="137"/>
        <v/>
      </c>
      <c r="AD228" s="14" t="str">
        <f t="shared" si="137"/>
        <v/>
      </c>
      <c r="AE228" s="14" t="str">
        <f t="shared" si="137"/>
        <v/>
      </c>
      <c r="AF228" s="16" t="e">
        <f t="shared" si="137"/>
        <v>#REF!</v>
      </c>
      <c r="AG228" t="s">
        <v>61</v>
      </c>
      <c r="AH228" t="str">
        <f>IF('Logboek staande netten'!L71="","",'Logboek staande netten'!L71)</f>
        <v/>
      </c>
      <c r="AI228" s="14" t="str">
        <f>IF(AG228="","",VLOOKUP(AG228,[1]codes!$F$2:$G$7,2,FALSE))</f>
        <v>fde</v>
      </c>
      <c r="AK228" s="14">
        <f>IF(AK227="","",AK227)</f>
        <v>0</v>
      </c>
    </row>
    <row r="229" spans="1:37" x14ac:dyDescent="0.3">
      <c r="A229" s="13" t="str">
        <f>IF('Logboek staande netten'!$F$7="","",'Logboek staande netten'!$F$7)</f>
        <v/>
      </c>
      <c r="B229" s="14"/>
      <c r="C229" s="13" t="str">
        <f>IF('Logboek staande netten'!$F$8="","",'Logboek staande netten'!$F$8)</f>
        <v/>
      </c>
      <c r="D229" s="14"/>
      <c r="E229" s="13" t="str">
        <f>IF('Logboek staande netten'!$F$9="","",'Logboek staande netten'!$F$9)</f>
        <v/>
      </c>
      <c r="F229" s="14"/>
      <c r="G229" s="13" t="str">
        <f>IF('Logboek staande netten'!$F$10="","",'Logboek staande netten'!$F$10)</f>
        <v/>
      </c>
      <c r="H229" s="14"/>
      <c r="I229" s="13" t="str">
        <f>IF('Logboek staande netten'!$F$11="","",'Logboek staande netten'!$F$11)</f>
        <v/>
      </c>
      <c r="J229" s="14"/>
      <c r="K229" s="13" t="str">
        <f>IF('Logboek staande netten'!$F$12="","",'Logboek staande netten'!$F$12)</f>
        <v/>
      </c>
      <c r="L229" s="14"/>
      <c r="M229" s="15" t="s">
        <v>59</v>
      </c>
      <c r="N229" s="14" t="str">
        <f t="shared" si="135"/>
        <v/>
      </c>
      <c r="O229" s="14" t="str">
        <f t="shared" si="135"/>
        <v/>
      </c>
      <c r="P229" s="14" t="str">
        <f t="shared" si="135"/>
        <v/>
      </c>
      <c r="Q229" s="14" t="str">
        <f t="shared" si="135"/>
        <v/>
      </c>
      <c r="R229" s="17"/>
      <c r="S229" s="17"/>
      <c r="T229" s="17"/>
      <c r="U229" s="14" t="str">
        <f t="shared" si="136"/>
        <v/>
      </c>
      <c r="V229" s="14" t="str">
        <f t="shared" si="136"/>
        <v/>
      </c>
      <c r="W229" s="17"/>
      <c r="X229" s="14" t="str">
        <f t="shared" si="137"/>
        <v/>
      </c>
      <c r="Y229" s="14">
        <f t="shared" si="137"/>
        <v>3</v>
      </c>
      <c r="Z229" s="14">
        <f t="shared" si="137"/>
        <v>6</v>
      </c>
      <c r="AA229" s="14">
        <f t="shared" si="137"/>
        <v>2024</v>
      </c>
      <c r="AB229" s="16" t="e">
        <f t="shared" si="137"/>
        <v>#REF!</v>
      </c>
      <c r="AC229" s="14" t="str">
        <f t="shared" si="137"/>
        <v/>
      </c>
      <c r="AD229" s="14" t="str">
        <f t="shared" si="137"/>
        <v/>
      </c>
      <c r="AE229" s="14" t="str">
        <f t="shared" si="137"/>
        <v/>
      </c>
      <c r="AF229" s="16" t="e">
        <f t="shared" si="137"/>
        <v>#REF!</v>
      </c>
      <c r="AG229" t="s">
        <v>62</v>
      </c>
      <c r="AH229" t="str">
        <f>IF('Logboek staande netten'!M71="","",'Logboek staande netten'!M71)</f>
        <v/>
      </c>
      <c r="AI229" s="14" t="str">
        <f>IF(AG229="","",VLOOKUP(AG229,[1]codes!$F$2:$G$7,2,FALSE))</f>
        <v>fro</v>
      </c>
      <c r="AK229" s="14">
        <f>IF(AK228="","",AK228)</f>
        <v>0</v>
      </c>
    </row>
    <row r="230" spans="1:37" x14ac:dyDescent="0.3">
      <c r="A230" s="13" t="str">
        <f>IF('Logboek staande netten'!$F$7="","",'Logboek staande netten'!$F$7)</f>
        <v/>
      </c>
      <c r="B230" s="14"/>
      <c r="C230" s="13" t="str">
        <f>IF('Logboek staande netten'!$F$8="","",'Logboek staande netten'!$F$8)</f>
        <v/>
      </c>
      <c r="D230" s="14"/>
      <c r="E230" s="13" t="str">
        <f>IF('Logboek staande netten'!$F$9="","",'Logboek staande netten'!$F$9)</f>
        <v/>
      </c>
      <c r="F230" s="14"/>
      <c r="G230" s="13" t="str">
        <f>IF('Logboek staande netten'!$F$10="","",'Logboek staande netten'!$F$10)</f>
        <v/>
      </c>
      <c r="H230" s="14"/>
      <c r="I230" s="13" t="str">
        <f>IF('Logboek staande netten'!$F$11="","",'Logboek staande netten'!$F$11)</f>
        <v/>
      </c>
      <c r="J230" s="14"/>
      <c r="K230" s="13" t="str">
        <f>IF('Logboek staande netten'!$F$12="","",'Logboek staande netten'!$F$12)</f>
        <v/>
      </c>
      <c r="L230" s="14"/>
      <c r="M230" s="15" t="s">
        <v>59</v>
      </c>
      <c r="N230" s="14" t="str">
        <f t="shared" si="135"/>
        <v/>
      </c>
      <c r="O230" s="14" t="str">
        <f t="shared" si="135"/>
        <v/>
      </c>
      <c r="P230" s="14" t="str">
        <f t="shared" si="135"/>
        <v/>
      </c>
      <c r="Q230" s="14" t="str">
        <f t="shared" si="135"/>
        <v/>
      </c>
      <c r="R230" s="17"/>
      <c r="S230" s="17"/>
      <c r="T230" s="17"/>
      <c r="U230" s="14" t="str">
        <f t="shared" si="136"/>
        <v/>
      </c>
      <c r="V230" s="14" t="str">
        <f t="shared" si="136"/>
        <v/>
      </c>
      <c r="W230" s="17"/>
      <c r="X230" s="14" t="str">
        <f t="shared" si="137"/>
        <v/>
      </c>
      <c r="Y230" s="14">
        <f t="shared" si="137"/>
        <v>3</v>
      </c>
      <c r="Z230" s="14">
        <f t="shared" si="137"/>
        <v>6</v>
      </c>
      <c r="AA230" s="14">
        <f t="shared" si="137"/>
        <v>2024</v>
      </c>
      <c r="AB230" s="16" t="e">
        <f t="shared" si="137"/>
        <v>#REF!</v>
      </c>
      <c r="AC230" s="14" t="str">
        <f t="shared" si="137"/>
        <v/>
      </c>
      <c r="AD230" s="14" t="str">
        <f t="shared" si="137"/>
        <v/>
      </c>
      <c r="AE230" s="14" t="str">
        <f t="shared" si="137"/>
        <v/>
      </c>
      <c r="AF230" s="16" t="e">
        <f t="shared" si="137"/>
        <v>#REF!</v>
      </c>
      <c r="AG230" t="s">
        <v>8</v>
      </c>
      <c r="AH230" t="str">
        <f>IF('Logboek staande netten'!N71="","",'Logboek staande netten'!N71)</f>
        <v/>
      </c>
      <c r="AI230" s="14" t="str">
        <f>IF(AG230="","",VLOOKUP(AG230,[1]codes!$F$2:$G$7,2,FALSE))</f>
        <v>fbm</v>
      </c>
      <c r="AK230" s="14">
        <f>IF(AK229="","",AK229)</f>
        <v>0</v>
      </c>
    </row>
    <row r="231" spans="1:37" x14ac:dyDescent="0.3">
      <c r="A231" s="13" t="str">
        <f>IF('Logboek staande netten'!$F$7="","",'Logboek staande netten'!$F$7)</f>
        <v/>
      </c>
      <c r="B231" s="14"/>
      <c r="C231" s="13" t="str">
        <f>IF('Logboek staande netten'!$F$8="","",'Logboek staande netten'!$F$8)</f>
        <v/>
      </c>
      <c r="D231" s="14"/>
      <c r="E231" s="13" t="str">
        <f>IF('Logboek staande netten'!$F$9="","",'Logboek staande netten'!$F$9)</f>
        <v/>
      </c>
      <c r="F231" s="14"/>
      <c r="G231" s="13" t="str">
        <f>IF('Logboek staande netten'!$F$10="","",'Logboek staande netten'!$F$10)</f>
        <v/>
      </c>
      <c r="H231" s="14"/>
      <c r="I231" s="13" t="str">
        <f>IF('Logboek staande netten'!$F$11="","",'Logboek staande netten'!$F$11)</f>
        <v/>
      </c>
      <c r="J231" s="14"/>
      <c r="K231" s="13" t="str">
        <f>IF('Logboek staande netten'!$F$12="","",'Logboek staande netten'!$F$12)</f>
        <v/>
      </c>
      <c r="L231" s="14"/>
      <c r="M231" s="15" t="s">
        <v>59</v>
      </c>
      <c r="N231" s="14" t="str">
        <f t="shared" si="135"/>
        <v/>
      </c>
      <c r="O231" s="14" t="str">
        <f t="shared" si="135"/>
        <v/>
      </c>
      <c r="P231" s="14" t="str">
        <f t="shared" si="135"/>
        <v/>
      </c>
      <c r="Q231" s="14" t="str">
        <f t="shared" si="135"/>
        <v/>
      </c>
      <c r="R231" s="17"/>
      <c r="S231" s="17"/>
      <c r="T231" s="17"/>
      <c r="U231" s="14" t="str">
        <f t="shared" si="136"/>
        <v/>
      </c>
      <c r="V231" s="14" t="str">
        <f t="shared" si="136"/>
        <v/>
      </c>
      <c r="W231" s="17"/>
      <c r="X231" s="14" t="str">
        <f t="shared" si="137"/>
        <v/>
      </c>
      <c r="Y231" s="14">
        <f t="shared" si="137"/>
        <v>3</v>
      </c>
      <c r="Z231" s="14">
        <f t="shared" si="137"/>
        <v>6</v>
      </c>
      <c r="AA231" s="14">
        <f t="shared" si="137"/>
        <v>2024</v>
      </c>
      <c r="AB231" s="16" t="e">
        <f t="shared" si="137"/>
        <v>#REF!</v>
      </c>
      <c r="AC231" s="14" t="str">
        <f t="shared" si="137"/>
        <v/>
      </c>
      <c r="AD231" s="14" t="str">
        <f t="shared" si="137"/>
        <v/>
      </c>
      <c r="AE231" s="14" t="str">
        <f t="shared" si="137"/>
        <v/>
      </c>
      <c r="AF231" s="16" t="e">
        <f t="shared" si="137"/>
        <v>#REF!</v>
      </c>
      <c r="AG231" t="s">
        <v>9</v>
      </c>
      <c r="AH231" t="str">
        <f>IF('Logboek staande netten'!O71="","",'Logboek staande netten'!O71)</f>
        <v/>
      </c>
      <c r="AI231" s="14" t="str">
        <f>IF(AG231="","",VLOOKUP(AG231,[1]codes!$F$2:$G$7,2,FALSE))</f>
        <v>fle</v>
      </c>
      <c r="AK231" s="14">
        <f>IF(AK230="","",AK230)</f>
        <v>0</v>
      </c>
    </row>
    <row r="232" spans="1:37" x14ac:dyDescent="0.3">
      <c r="A232" s="13" t="str">
        <f>IF('Logboek staande netten'!$F$7="","",'Logboek staande netten'!$F$7)</f>
        <v/>
      </c>
      <c r="B232" s="14"/>
      <c r="C232" s="13" t="str">
        <f>IF('Logboek staande netten'!$F$8="","",'Logboek staande netten'!$F$8)</f>
        <v/>
      </c>
      <c r="D232" s="14"/>
      <c r="E232" s="13" t="str">
        <f>IF('Logboek staande netten'!$F$9="","",'Logboek staande netten'!$F$9)</f>
        <v/>
      </c>
      <c r="F232" s="14"/>
      <c r="G232" s="13" t="str">
        <f>IF('Logboek staande netten'!$F$10="","",'Logboek staande netten'!$F$10)</f>
        <v/>
      </c>
      <c r="H232" s="14"/>
      <c r="I232" s="13" t="str">
        <f>IF('Logboek staande netten'!$F$11="","",'Logboek staande netten'!$F$11)</f>
        <v/>
      </c>
      <c r="J232" s="14"/>
      <c r="K232" s="13" t="str">
        <f>IF('Logboek staande netten'!$F$12="","",'Logboek staande netten'!$F$12)</f>
        <v/>
      </c>
      <c r="L232" s="14"/>
      <c r="M232" s="15" t="s">
        <v>59</v>
      </c>
      <c r="N232" s="13" t="str">
        <f>IF('Logboek staande netten'!B72="","",DAY('Logboek staande netten'!B72))</f>
        <v/>
      </c>
      <c r="O232" s="13" t="str">
        <f>IF('Logboek staande netten'!B72="","",MONTH('Logboek staande netten'!B72))</f>
        <v/>
      </c>
      <c r="P232" s="13" t="str">
        <f>IF('Logboek staande netten'!B72="","",YEAR('Logboek staande netten'!B72))</f>
        <v/>
      </c>
      <c r="Q232" s="13" t="str">
        <f>IF('Logboek staande netten'!D72="","",'Logboek staande netten'!D72)</f>
        <v/>
      </c>
      <c r="R232" s="17"/>
      <c r="S232" s="17"/>
      <c r="T232" s="17"/>
      <c r="U232" s="14" t="str">
        <f>IF('Logboek staande netten'!E72="","",'Logboek staande netten'!E72)</f>
        <v/>
      </c>
      <c r="V232" s="14" t="str">
        <f>IF('Logboek staande netten'!F72="","",'Logboek staande netten'!F72)</f>
        <v/>
      </c>
      <c r="W232" s="17"/>
      <c r="X232" s="14" t="str">
        <f>IF('Logboek staande netten'!G72="","",'Logboek staande netten'!G72)</f>
        <v/>
      </c>
      <c r="Y232" s="13">
        <f>IF('Logboek staande netten'!H72="","",DAY('Logboek staande netten'!H72))</f>
        <v>4</v>
      </c>
      <c r="Z232" s="13">
        <f>IF('Logboek staande netten'!H72="","",MONTH('Logboek staande netten'!H72))</f>
        <v>6</v>
      </c>
      <c r="AA232" s="13">
        <f>IF('Logboek staande netten'!H72="","",YEAR('Logboek staande netten'!H72))</f>
        <v>2024</v>
      </c>
      <c r="AB232" s="16" t="e">
        <f>IF('Logboek staande netten'!#REF!="","",('Logboek staande netten'!#REF!))</f>
        <v>#REF!</v>
      </c>
      <c r="AC232" s="13" t="str">
        <f>IF('Logboek staande netten'!I72="","",DAY('Logboek staande netten'!I72))</f>
        <v/>
      </c>
      <c r="AD232" s="13" t="str">
        <f>IF('Logboek staande netten'!I72="","",MONTH('Logboek staande netten'!I72))</f>
        <v/>
      </c>
      <c r="AE232" s="13" t="str">
        <f>IF('Logboek staande netten'!I72="","",YEAR('Logboek staande netten'!I72))</f>
        <v/>
      </c>
      <c r="AF232" s="16" t="e">
        <f>IF('Logboek staande netten'!#REF!="","",('Logboek staande netten'!#REF!))</f>
        <v>#REF!</v>
      </c>
      <c r="AG232" t="s">
        <v>60</v>
      </c>
      <c r="AH232" t="str">
        <f>IF('Logboek staande netten'!K72="","",'Logboek staande netten'!K72)</f>
        <v/>
      </c>
      <c r="AI232" s="14" t="str">
        <f>IF(AG232="","",VLOOKUP(AG232,[1]codes!$F$2:$G$7,2,FALSE))</f>
        <v>fpp</v>
      </c>
      <c r="AK232" s="13">
        <f>'Logboek staande netten'!J72</f>
        <v>0</v>
      </c>
    </row>
    <row r="233" spans="1:37" x14ac:dyDescent="0.3">
      <c r="A233" s="13" t="str">
        <f>IF('Logboek staande netten'!$F$7="","",'Logboek staande netten'!$F$7)</f>
        <v/>
      </c>
      <c r="B233" s="14"/>
      <c r="C233" s="13" t="str">
        <f>IF('Logboek staande netten'!$F$8="","",'Logboek staande netten'!$F$8)</f>
        <v/>
      </c>
      <c r="D233" s="14"/>
      <c r="E233" s="13" t="str">
        <f>IF('Logboek staande netten'!$F$9="","",'Logboek staande netten'!$F$9)</f>
        <v/>
      </c>
      <c r="F233" s="14"/>
      <c r="G233" s="13" t="str">
        <f>IF('Logboek staande netten'!$F$10="","",'Logboek staande netten'!$F$10)</f>
        <v/>
      </c>
      <c r="H233" s="14"/>
      <c r="I233" s="13" t="str">
        <f>IF('Logboek staande netten'!$F$11="","",'Logboek staande netten'!$F$11)</f>
        <v/>
      </c>
      <c r="J233" s="14"/>
      <c r="K233" s="13" t="str">
        <f>IF('Logboek staande netten'!$F$12="","",'Logboek staande netten'!$F$12)</f>
        <v/>
      </c>
      <c r="L233" s="14"/>
      <c r="M233" s="15" t="s">
        <v>59</v>
      </c>
      <c r="N233" s="14" t="str">
        <f t="shared" ref="N233:Q236" si="138">IF(N232="","",N232)</f>
        <v/>
      </c>
      <c r="O233" s="14" t="str">
        <f t="shared" si="138"/>
        <v/>
      </c>
      <c r="P233" s="14" t="str">
        <f t="shared" si="138"/>
        <v/>
      </c>
      <c r="Q233" s="14" t="str">
        <f t="shared" si="138"/>
        <v/>
      </c>
      <c r="R233" s="17"/>
      <c r="S233" s="17"/>
      <c r="T233" s="17"/>
      <c r="U233" s="14" t="str">
        <f t="shared" ref="U233:V236" si="139">IF(U232="","",U232)</f>
        <v/>
      </c>
      <c r="V233" s="14" t="str">
        <f t="shared" si="139"/>
        <v/>
      </c>
      <c r="W233" s="17"/>
      <c r="X233" s="14" t="str">
        <f t="shared" ref="X233:AF236" si="140">IF(X232="","",X232)</f>
        <v/>
      </c>
      <c r="Y233" s="14">
        <f t="shared" si="140"/>
        <v>4</v>
      </c>
      <c r="Z233" s="14">
        <f t="shared" si="140"/>
        <v>6</v>
      </c>
      <c r="AA233" s="14">
        <f t="shared" si="140"/>
        <v>2024</v>
      </c>
      <c r="AB233" s="16" t="e">
        <f t="shared" si="140"/>
        <v>#REF!</v>
      </c>
      <c r="AC233" s="14" t="str">
        <f t="shared" si="140"/>
        <v/>
      </c>
      <c r="AD233" s="14" t="str">
        <f t="shared" si="140"/>
        <v/>
      </c>
      <c r="AE233" s="14" t="str">
        <f t="shared" si="140"/>
        <v/>
      </c>
      <c r="AF233" s="16" t="e">
        <f t="shared" si="140"/>
        <v>#REF!</v>
      </c>
      <c r="AG233" t="s">
        <v>61</v>
      </c>
      <c r="AH233" t="str">
        <f>IF('Logboek staande netten'!L72="","",'Logboek staande netten'!L72)</f>
        <v/>
      </c>
      <c r="AI233" s="14" t="str">
        <f>IF(AG233="","",VLOOKUP(AG233,[1]codes!$F$2:$G$7,2,FALSE))</f>
        <v>fde</v>
      </c>
      <c r="AK233" s="14">
        <f>IF(AK232="","",AK232)</f>
        <v>0</v>
      </c>
    </row>
    <row r="234" spans="1:37" x14ac:dyDescent="0.3">
      <c r="A234" s="13" t="str">
        <f>IF('Logboek staande netten'!$F$7="","",'Logboek staande netten'!$F$7)</f>
        <v/>
      </c>
      <c r="B234" s="14"/>
      <c r="C234" s="13" t="str">
        <f>IF('Logboek staande netten'!$F$8="","",'Logboek staande netten'!$F$8)</f>
        <v/>
      </c>
      <c r="D234" s="14"/>
      <c r="E234" s="13" t="str">
        <f>IF('Logboek staande netten'!$F$9="","",'Logboek staande netten'!$F$9)</f>
        <v/>
      </c>
      <c r="F234" s="14"/>
      <c r="G234" s="13" t="str">
        <f>IF('Logboek staande netten'!$F$10="","",'Logboek staande netten'!$F$10)</f>
        <v/>
      </c>
      <c r="H234" s="14"/>
      <c r="I234" s="13" t="str">
        <f>IF('Logboek staande netten'!$F$11="","",'Logboek staande netten'!$F$11)</f>
        <v/>
      </c>
      <c r="J234" s="14"/>
      <c r="K234" s="13" t="str">
        <f>IF('Logboek staande netten'!$F$12="","",'Logboek staande netten'!$F$12)</f>
        <v/>
      </c>
      <c r="L234" s="14"/>
      <c r="M234" s="15" t="s">
        <v>59</v>
      </c>
      <c r="N234" s="14" t="str">
        <f t="shared" si="138"/>
        <v/>
      </c>
      <c r="O234" s="14" t="str">
        <f t="shared" si="138"/>
        <v/>
      </c>
      <c r="P234" s="14" t="str">
        <f t="shared" si="138"/>
        <v/>
      </c>
      <c r="Q234" s="14" t="str">
        <f t="shared" si="138"/>
        <v/>
      </c>
      <c r="R234" s="17"/>
      <c r="S234" s="17"/>
      <c r="T234" s="17"/>
      <c r="U234" s="14" t="str">
        <f t="shared" si="139"/>
        <v/>
      </c>
      <c r="V234" s="14" t="str">
        <f t="shared" si="139"/>
        <v/>
      </c>
      <c r="W234" s="17"/>
      <c r="X234" s="14" t="str">
        <f t="shared" si="140"/>
        <v/>
      </c>
      <c r="Y234" s="14">
        <f t="shared" si="140"/>
        <v>4</v>
      </c>
      <c r="Z234" s="14">
        <f t="shared" si="140"/>
        <v>6</v>
      </c>
      <c r="AA234" s="14">
        <f t="shared" si="140"/>
        <v>2024</v>
      </c>
      <c r="AB234" s="16" t="e">
        <f t="shared" si="140"/>
        <v>#REF!</v>
      </c>
      <c r="AC234" s="14" t="str">
        <f t="shared" si="140"/>
        <v/>
      </c>
      <c r="AD234" s="14" t="str">
        <f t="shared" si="140"/>
        <v/>
      </c>
      <c r="AE234" s="14" t="str">
        <f t="shared" si="140"/>
        <v/>
      </c>
      <c r="AF234" s="16" t="e">
        <f t="shared" si="140"/>
        <v>#REF!</v>
      </c>
      <c r="AG234" t="s">
        <v>62</v>
      </c>
      <c r="AH234" t="str">
        <f>IF('Logboek staande netten'!M72="","",'Logboek staande netten'!M72)</f>
        <v/>
      </c>
      <c r="AI234" s="14" t="str">
        <f>IF(AG234="","",VLOOKUP(AG234,[1]codes!$F$2:$G$7,2,FALSE))</f>
        <v>fro</v>
      </c>
      <c r="AK234" s="14">
        <f>IF(AK233="","",AK233)</f>
        <v>0</v>
      </c>
    </row>
    <row r="235" spans="1:37" x14ac:dyDescent="0.3">
      <c r="A235" s="13" t="str">
        <f>IF('Logboek staande netten'!$F$7="","",'Logboek staande netten'!$F$7)</f>
        <v/>
      </c>
      <c r="B235" s="14"/>
      <c r="C235" s="13" t="str">
        <f>IF('Logboek staande netten'!$F$8="","",'Logboek staande netten'!$F$8)</f>
        <v/>
      </c>
      <c r="D235" s="14"/>
      <c r="E235" s="13" t="str">
        <f>IF('Logboek staande netten'!$F$9="","",'Logboek staande netten'!$F$9)</f>
        <v/>
      </c>
      <c r="F235" s="14"/>
      <c r="G235" s="13" t="str">
        <f>IF('Logboek staande netten'!$F$10="","",'Logboek staande netten'!$F$10)</f>
        <v/>
      </c>
      <c r="H235" s="14"/>
      <c r="I235" s="13" t="str">
        <f>IF('Logboek staande netten'!$F$11="","",'Logboek staande netten'!$F$11)</f>
        <v/>
      </c>
      <c r="J235" s="14"/>
      <c r="K235" s="13" t="str">
        <f>IF('Logboek staande netten'!$F$12="","",'Logboek staande netten'!$F$12)</f>
        <v/>
      </c>
      <c r="L235" s="14"/>
      <c r="M235" s="15" t="s">
        <v>59</v>
      </c>
      <c r="N235" s="14" t="str">
        <f t="shared" si="138"/>
        <v/>
      </c>
      <c r="O235" s="14" t="str">
        <f t="shared" si="138"/>
        <v/>
      </c>
      <c r="P235" s="14" t="str">
        <f t="shared" si="138"/>
        <v/>
      </c>
      <c r="Q235" s="14" t="str">
        <f t="shared" si="138"/>
        <v/>
      </c>
      <c r="R235" s="17"/>
      <c r="S235" s="17"/>
      <c r="T235" s="17"/>
      <c r="U235" s="14" t="str">
        <f t="shared" si="139"/>
        <v/>
      </c>
      <c r="V235" s="14" t="str">
        <f t="shared" si="139"/>
        <v/>
      </c>
      <c r="W235" s="17"/>
      <c r="X235" s="14" t="str">
        <f t="shared" si="140"/>
        <v/>
      </c>
      <c r="Y235" s="14">
        <f t="shared" si="140"/>
        <v>4</v>
      </c>
      <c r="Z235" s="14">
        <f t="shared" si="140"/>
        <v>6</v>
      </c>
      <c r="AA235" s="14">
        <f t="shared" si="140"/>
        <v>2024</v>
      </c>
      <c r="AB235" s="16" t="e">
        <f t="shared" si="140"/>
        <v>#REF!</v>
      </c>
      <c r="AC235" s="14" t="str">
        <f t="shared" si="140"/>
        <v/>
      </c>
      <c r="AD235" s="14" t="str">
        <f t="shared" si="140"/>
        <v/>
      </c>
      <c r="AE235" s="14" t="str">
        <f t="shared" si="140"/>
        <v/>
      </c>
      <c r="AF235" s="16" t="e">
        <f t="shared" si="140"/>
        <v>#REF!</v>
      </c>
      <c r="AG235" t="s">
        <v>8</v>
      </c>
      <c r="AH235" t="str">
        <f>IF('Logboek staande netten'!N72="","",'Logboek staande netten'!N72)</f>
        <v/>
      </c>
      <c r="AI235" s="14" t="str">
        <f>IF(AG235="","",VLOOKUP(AG235,[1]codes!$F$2:$G$7,2,FALSE))</f>
        <v>fbm</v>
      </c>
      <c r="AK235" s="14">
        <f>IF(AK234="","",AK234)</f>
        <v>0</v>
      </c>
    </row>
    <row r="236" spans="1:37" x14ac:dyDescent="0.3">
      <c r="A236" s="13" t="str">
        <f>IF('Logboek staande netten'!$F$7="","",'Logboek staande netten'!$F$7)</f>
        <v/>
      </c>
      <c r="B236" s="14"/>
      <c r="C236" s="13" t="str">
        <f>IF('Logboek staande netten'!$F$8="","",'Logboek staande netten'!$F$8)</f>
        <v/>
      </c>
      <c r="D236" s="14"/>
      <c r="E236" s="13" t="str">
        <f>IF('Logboek staande netten'!$F$9="","",'Logboek staande netten'!$F$9)</f>
        <v/>
      </c>
      <c r="F236" s="14"/>
      <c r="G236" s="13" t="str">
        <f>IF('Logboek staande netten'!$F$10="","",'Logboek staande netten'!$F$10)</f>
        <v/>
      </c>
      <c r="H236" s="14"/>
      <c r="I236" s="13" t="str">
        <f>IF('Logboek staande netten'!$F$11="","",'Logboek staande netten'!$F$11)</f>
        <v/>
      </c>
      <c r="J236" s="14"/>
      <c r="K236" s="13" t="str">
        <f>IF('Logboek staande netten'!$F$12="","",'Logboek staande netten'!$F$12)</f>
        <v/>
      </c>
      <c r="L236" s="14"/>
      <c r="M236" s="15" t="s">
        <v>59</v>
      </c>
      <c r="N236" s="14" t="str">
        <f t="shared" si="138"/>
        <v/>
      </c>
      <c r="O236" s="14" t="str">
        <f t="shared" si="138"/>
        <v/>
      </c>
      <c r="P236" s="14" t="str">
        <f t="shared" si="138"/>
        <v/>
      </c>
      <c r="Q236" s="14" t="str">
        <f t="shared" si="138"/>
        <v/>
      </c>
      <c r="R236" s="17"/>
      <c r="S236" s="17"/>
      <c r="T236" s="17"/>
      <c r="U236" s="14" t="str">
        <f t="shared" si="139"/>
        <v/>
      </c>
      <c r="V236" s="14" t="str">
        <f t="shared" si="139"/>
        <v/>
      </c>
      <c r="W236" s="17"/>
      <c r="X236" s="14" t="str">
        <f t="shared" si="140"/>
        <v/>
      </c>
      <c r="Y236" s="14">
        <f t="shared" si="140"/>
        <v>4</v>
      </c>
      <c r="Z236" s="14">
        <f t="shared" si="140"/>
        <v>6</v>
      </c>
      <c r="AA236" s="14">
        <f t="shared" si="140"/>
        <v>2024</v>
      </c>
      <c r="AB236" s="16" t="e">
        <f t="shared" si="140"/>
        <v>#REF!</v>
      </c>
      <c r="AC236" s="14" t="str">
        <f t="shared" si="140"/>
        <v/>
      </c>
      <c r="AD236" s="14" t="str">
        <f t="shared" si="140"/>
        <v/>
      </c>
      <c r="AE236" s="14" t="str">
        <f t="shared" si="140"/>
        <v/>
      </c>
      <c r="AF236" s="16" t="e">
        <f t="shared" si="140"/>
        <v>#REF!</v>
      </c>
      <c r="AG236" t="s">
        <v>9</v>
      </c>
      <c r="AH236" t="str">
        <f>IF('Logboek staande netten'!O72="","",'Logboek staande netten'!O72)</f>
        <v/>
      </c>
      <c r="AI236" s="14" t="str">
        <f>IF(AG236="","",VLOOKUP(AG236,[1]codes!$F$2:$G$7,2,FALSE))</f>
        <v>fle</v>
      </c>
      <c r="AK236" s="14">
        <f>IF(AK235="","",AK235)</f>
        <v>0</v>
      </c>
    </row>
    <row r="237" spans="1:37" x14ac:dyDescent="0.3">
      <c r="A237" s="13" t="str">
        <f>IF('Logboek staande netten'!$F$7="","",'Logboek staande netten'!$F$7)</f>
        <v/>
      </c>
      <c r="B237" s="14"/>
      <c r="C237" s="13" t="str">
        <f>IF('Logboek staande netten'!$F$8="","",'Logboek staande netten'!$F$8)</f>
        <v/>
      </c>
      <c r="D237" s="14"/>
      <c r="E237" s="13" t="str">
        <f>IF('Logboek staande netten'!$F$9="","",'Logboek staande netten'!$F$9)</f>
        <v/>
      </c>
      <c r="F237" s="14"/>
      <c r="G237" s="13" t="str">
        <f>IF('Logboek staande netten'!$F$10="","",'Logboek staande netten'!$F$10)</f>
        <v/>
      </c>
      <c r="H237" s="14"/>
      <c r="I237" s="13" t="str">
        <f>IF('Logboek staande netten'!$F$11="","",'Logboek staande netten'!$F$11)</f>
        <v/>
      </c>
      <c r="J237" s="14"/>
      <c r="K237" s="13" t="str">
        <f>IF('Logboek staande netten'!$F$12="","",'Logboek staande netten'!$F$12)</f>
        <v/>
      </c>
      <c r="L237" s="14"/>
      <c r="M237" s="15" t="s">
        <v>59</v>
      </c>
      <c r="N237" s="13" t="str">
        <f>IF('Logboek staande netten'!B73="","",DAY('Logboek staande netten'!B73))</f>
        <v/>
      </c>
      <c r="O237" s="13" t="str">
        <f>IF('Logboek staande netten'!B73="","",MONTH('Logboek staande netten'!B73))</f>
        <v/>
      </c>
      <c r="P237" s="13" t="str">
        <f>IF('Logboek staande netten'!B73="","",YEAR('Logboek staande netten'!B73))</f>
        <v/>
      </c>
      <c r="Q237" s="13" t="str">
        <f>IF('Logboek staande netten'!D73="","",'Logboek staande netten'!D73)</f>
        <v/>
      </c>
      <c r="R237" s="17"/>
      <c r="S237" s="17"/>
      <c r="T237" s="17"/>
      <c r="U237" s="14" t="str">
        <f>IF('Logboek staande netten'!E73="","",'Logboek staande netten'!E73)</f>
        <v/>
      </c>
      <c r="V237" s="14" t="str">
        <f>IF('Logboek staande netten'!F73="","",'Logboek staande netten'!F73)</f>
        <v/>
      </c>
      <c r="W237" s="17"/>
      <c r="X237" s="14" t="str">
        <f>IF('Logboek staande netten'!G73="","",'Logboek staande netten'!G73)</f>
        <v/>
      </c>
      <c r="Y237" s="13">
        <f>IF('Logboek staande netten'!H73="","",DAY('Logboek staande netten'!H73))</f>
        <v>5</v>
      </c>
      <c r="Z237" s="13">
        <f>IF('Logboek staande netten'!H73="","",MONTH('Logboek staande netten'!H73))</f>
        <v>6</v>
      </c>
      <c r="AA237" s="13">
        <f>IF('Logboek staande netten'!H73="","",YEAR('Logboek staande netten'!H73))</f>
        <v>2024</v>
      </c>
      <c r="AB237" s="16" t="e">
        <f>IF('Logboek staande netten'!#REF!="","",('Logboek staande netten'!#REF!))</f>
        <v>#REF!</v>
      </c>
      <c r="AC237" s="13" t="str">
        <f>IF('Logboek staande netten'!I73="","",DAY('Logboek staande netten'!I73))</f>
        <v/>
      </c>
      <c r="AD237" s="13" t="str">
        <f>IF('Logboek staande netten'!I73="","",MONTH('Logboek staande netten'!I73))</f>
        <v/>
      </c>
      <c r="AE237" s="13" t="str">
        <f>IF('Logboek staande netten'!I73="","",YEAR('Logboek staande netten'!I73))</f>
        <v/>
      </c>
      <c r="AF237" s="16" t="e">
        <f>IF('Logboek staande netten'!#REF!="","",('Logboek staande netten'!#REF!))</f>
        <v>#REF!</v>
      </c>
      <c r="AG237" t="s">
        <v>60</v>
      </c>
      <c r="AH237" t="str">
        <f>IF('Logboek staande netten'!K73="","",'Logboek staande netten'!K73)</f>
        <v/>
      </c>
      <c r="AI237" s="14" t="str">
        <f>IF(AG237="","",VLOOKUP(AG237,[1]codes!$F$2:$G$7,2,FALSE))</f>
        <v>fpp</v>
      </c>
      <c r="AK237" s="13">
        <f>'Logboek staande netten'!J73</f>
        <v>0</v>
      </c>
    </row>
    <row r="238" spans="1:37" x14ac:dyDescent="0.3">
      <c r="A238" s="13" t="str">
        <f>IF('Logboek staande netten'!$F$7="","",'Logboek staande netten'!$F$7)</f>
        <v/>
      </c>
      <c r="B238" s="14"/>
      <c r="C238" s="13" t="str">
        <f>IF('Logboek staande netten'!$F$8="","",'Logboek staande netten'!$F$8)</f>
        <v/>
      </c>
      <c r="D238" s="14"/>
      <c r="E238" s="13" t="str">
        <f>IF('Logboek staande netten'!$F$9="","",'Logboek staande netten'!$F$9)</f>
        <v/>
      </c>
      <c r="F238" s="14"/>
      <c r="G238" s="13" t="str">
        <f>IF('Logboek staande netten'!$F$10="","",'Logboek staande netten'!$F$10)</f>
        <v/>
      </c>
      <c r="H238" s="14"/>
      <c r="I238" s="13" t="str">
        <f>IF('Logboek staande netten'!$F$11="","",'Logboek staande netten'!$F$11)</f>
        <v/>
      </c>
      <c r="J238" s="14"/>
      <c r="K238" s="13" t="str">
        <f>IF('Logboek staande netten'!$F$12="","",'Logboek staande netten'!$F$12)</f>
        <v/>
      </c>
      <c r="L238" s="14"/>
      <c r="M238" s="15" t="s">
        <v>59</v>
      </c>
      <c r="N238" s="14" t="str">
        <f t="shared" ref="N238:Q241" si="141">IF(N237="","",N237)</f>
        <v/>
      </c>
      <c r="O238" s="14" t="str">
        <f t="shared" si="141"/>
        <v/>
      </c>
      <c r="P238" s="14" t="str">
        <f t="shared" si="141"/>
        <v/>
      </c>
      <c r="Q238" s="14" t="str">
        <f t="shared" si="141"/>
        <v/>
      </c>
      <c r="R238" s="17"/>
      <c r="S238" s="17"/>
      <c r="T238" s="17"/>
      <c r="U238" s="14" t="str">
        <f t="shared" ref="U238:V241" si="142">IF(U237="","",U237)</f>
        <v/>
      </c>
      <c r="V238" s="14" t="str">
        <f t="shared" si="142"/>
        <v/>
      </c>
      <c r="W238" s="17"/>
      <c r="X238" s="14" t="str">
        <f t="shared" ref="X238:AF241" si="143">IF(X237="","",X237)</f>
        <v/>
      </c>
      <c r="Y238" s="14">
        <f t="shared" si="143"/>
        <v>5</v>
      </c>
      <c r="Z238" s="14">
        <f t="shared" si="143"/>
        <v>6</v>
      </c>
      <c r="AA238" s="14">
        <f t="shared" si="143"/>
        <v>2024</v>
      </c>
      <c r="AB238" s="16" t="e">
        <f t="shared" si="143"/>
        <v>#REF!</v>
      </c>
      <c r="AC238" s="14" t="str">
        <f t="shared" si="143"/>
        <v/>
      </c>
      <c r="AD238" s="14" t="str">
        <f t="shared" si="143"/>
        <v/>
      </c>
      <c r="AE238" s="14" t="str">
        <f t="shared" si="143"/>
        <v/>
      </c>
      <c r="AF238" s="16" t="e">
        <f t="shared" si="143"/>
        <v>#REF!</v>
      </c>
      <c r="AG238" t="s">
        <v>61</v>
      </c>
      <c r="AH238" t="str">
        <f>IF('Logboek staande netten'!L73="","",'Logboek staande netten'!L73)</f>
        <v/>
      </c>
      <c r="AI238" s="14" t="str">
        <f>IF(AG238="","",VLOOKUP(AG238,[1]codes!$F$2:$G$7,2,FALSE))</f>
        <v>fde</v>
      </c>
      <c r="AK238" s="14">
        <f>IF(AK237="","",AK237)</f>
        <v>0</v>
      </c>
    </row>
    <row r="239" spans="1:37" x14ac:dyDescent="0.3">
      <c r="A239" s="13" t="str">
        <f>IF('Logboek staande netten'!$F$7="","",'Logboek staande netten'!$F$7)</f>
        <v/>
      </c>
      <c r="B239" s="14"/>
      <c r="C239" s="13" t="str">
        <f>IF('Logboek staande netten'!$F$8="","",'Logboek staande netten'!$F$8)</f>
        <v/>
      </c>
      <c r="D239" s="14"/>
      <c r="E239" s="13" t="str">
        <f>IF('Logboek staande netten'!$F$9="","",'Logboek staande netten'!$F$9)</f>
        <v/>
      </c>
      <c r="F239" s="14"/>
      <c r="G239" s="13" t="str">
        <f>IF('Logboek staande netten'!$F$10="","",'Logboek staande netten'!$F$10)</f>
        <v/>
      </c>
      <c r="H239" s="14"/>
      <c r="I239" s="13" t="str">
        <f>IF('Logboek staande netten'!$F$11="","",'Logboek staande netten'!$F$11)</f>
        <v/>
      </c>
      <c r="J239" s="14"/>
      <c r="K239" s="13" t="str">
        <f>IF('Logboek staande netten'!$F$12="","",'Logboek staande netten'!$F$12)</f>
        <v/>
      </c>
      <c r="L239" s="14"/>
      <c r="M239" s="15" t="s">
        <v>59</v>
      </c>
      <c r="N239" s="14" t="str">
        <f t="shared" si="141"/>
        <v/>
      </c>
      <c r="O239" s="14" t="str">
        <f t="shared" si="141"/>
        <v/>
      </c>
      <c r="P239" s="14" t="str">
        <f t="shared" si="141"/>
        <v/>
      </c>
      <c r="Q239" s="14" t="str">
        <f t="shared" si="141"/>
        <v/>
      </c>
      <c r="R239" s="17"/>
      <c r="S239" s="17"/>
      <c r="T239" s="17"/>
      <c r="U239" s="14" t="str">
        <f t="shared" si="142"/>
        <v/>
      </c>
      <c r="V239" s="14" t="str">
        <f t="shared" si="142"/>
        <v/>
      </c>
      <c r="W239" s="17"/>
      <c r="X239" s="14" t="str">
        <f t="shared" si="143"/>
        <v/>
      </c>
      <c r="Y239" s="14">
        <f t="shared" si="143"/>
        <v>5</v>
      </c>
      <c r="Z239" s="14">
        <f t="shared" si="143"/>
        <v>6</v>
      </c>
      <c r="AA239" s="14">
        <f t="shared" si="143"/>
        <v>2024</v>
      </c>
      <c r="AB239" s="16" t="e">
        <f t="shared" si="143"/>
        <v>#REF!</v>
      </c>
      <c r="AC239" s="14" t="str">
        <f t="shared" si="143"/>
        <v/>
      </c>
      <c r="AD239" s="14" t="str">
        <f t="shared" si="143"/>
        <v/>
      </c>
      <c r="AE239" s="14" t="str">
        <f t="shared" si="143"/>
        <v/>
      </c>
      <c r="AF239" s="16" t="e">
        <f t="shared" si="143"/>
        <v>#REF!</v>
      </c>
      <c r="AG239" t="s">
        <v>62</v>
      </c>
      <c r="AH239" t="str">
        <f>IF('Logboek staande netten'!M73="","",'Logboek staande netten'!M73)</f>
        <v/>
      </c>
      <c r="AI239" s="14" t="str">
        <f>IF(AG239="","",VLOOKUP(AG239,[1]codes!$F$2:$G$7,2,FALSE))</f>
        <v>fro</v>
      </c>
      <c r="AK239" s="14">
        <f>IF(AK238="","",AK238)</f>
        <v>0</v>
      </c>
    </row>
    <row r="240" spans="1:37" x14ac:dyDescent="0.3">
      <c r="A240" s="13" t="str">
        <f>IF('Logboek staande netten'!$F$7="","",'Logboek staande netten'!$F$7)</f>
        <v/>
      </c>
      <c r="B240" s="14"/>
      <c r="C240" s="13" t="str">
        <f>IF('Logboek staande netten'!$F$8="","",'Logboek staande netten'!$F$8)</f>
        <v/>
      </c>
      <c r="D240" s="14"/>
      <c r="E240" s="13" t="str">
        <f>IF('Logboek staande netten'!$F$9="","",'Logboek staande netten'!$F$9)</f>
        <v/>
      </c>
      <c r="F240" s="14"/>
      <c r="G240" s="13" t="str">
        <f>IF('Logboek staande netten'!$F$10="","",'Logboek staande netten'!$F$10)</f>
        <v/>
      </c>
      <c r="H240" s="14"/>
      <c r="I240" s="13" t="str">
        <f>IF('Logboek staande netten'!$F$11="","",'Logboek staande netten'!$F$11)</f>
        <v/>
      </c>
      <c r="J240" s="14"/>
      <c r="K240" s="13" t="str">
        <f>IF('Logboek staande netten'!$F$12="","",'Logboek staande netten'!$F$12)</f>
        <v/>
      </c>
      <c r="L240" s="14"/>
      <c r="M240" s="15" t="s">
        <v>59</v>
      </c>
      <c r="N240" s="14" t="str">
        <f t="shared" si="141"/>
        <v/>
      </c>
      <c r="O240" s="14" t="str">
        <f t="shared" si="141"/>
        <v/>
      </c>
      <c r="P240" s="14" t="str">
        <f t="shared" si="141"/>
        <v/>
      </c>
      <c r="Q240" s="14" t="str">
        <f t="shared" si="141"/>
        <v/>
      </c>
      <c r="R240" s="17"/>
      <c r="S240" s="17"/>
      <c r="T240" s="17"/>
      <c r="U240" s="14" t="str">
        <f t="shared" si="142"/>
        <v/>
      </c>
      <c r="V240" s="14" t="str">
        <f t="shared" si="142"/>
        <v/>
      </c>
      <c r="W240" s="17"/>
      <c r="X240" s="14" t="str">
        <f t="shared" si="143"/>
        <v/>
      </c>
      <c r="Y240" s="14">
        <f t="shared" si="143"/>
        <v>5</v>
      </c>
      <c r="Z240" s="14">
        <f t="shared" si="143"/>
        <v>6</v>
      </c>
      <c r="AA240" s="14">
        <f t="shared" si="143"/>
        <v>2024</v>
      </c>
      <c r="AB240" s="16" t="e">
        <f t="shared" si="143"/>
        <v>#REF!</v>
      </c>
      <c r="AC240" s="14" t="str">
        <f t="shared" si="143"/>
        <v/>
      </c>
      <c r="AD240" s="14" t="str">
        <f t="shared" si="143"/>
        <v/>
      </c>
      <c r="AE240" s="14" t="str">
        <f t="shared" si="143"/>
        <v/>
      </c>
      <c r="AF240" s="16" t="e">
        <f t="shared" si="143"/>
        <v>#REF!</v>
      </c>
      <c r="AG240" t="s">
        <v>8</v>
      </c>
      <c r="AH240" t="str">
        <f>IF('Logboek staande netten'!N73="","",'Logboek staande netten'!N73)</f>
        <v/>
      </c>
      <c r="AI240" s="14" t="str">
        <f>IF(AG240="","",VLOOKUP(AG240,[1]codes!$F$2:$G$7,2,FALSE))</f>
        <v>fbm</v>
      </c>
      <c r="AK240" s="14">
        <f>IF(AK239="","",AK239)</f>
        <v>0</v>
      </c>
    </row>
    <row r="241" spans="1:37" x14ac:dyDescent="0.3">
      <c r="A241" s="13" t="str">
        <f>IF('Logboek staande netten'!$F$7="","",'Logboek staande netten'!$F$7)</f>
        <v/>
      </c>
      <c r="B241" s="14"/>
      <c r="C241" s="13" t="str">
        <f>IF('Logboek staande netten'!$F$8="","",'Logboek staande netten'!$F$8)</f>
        <v/>
      </c>
      <c r="D241" s="14"/>
      <c r="E241" s="13" t="str">
        <f>IF('Logboek staande netten'!$F$9="","",'Logboek staande netten'!$F$9)</f>
        <v/>
      </c>
      <c r="F241" s="14"/>
      <c r="G241" s="13" t="str">
        <f>IF('Logboek staande netten'!$F$10="","",'Logboek staande netten'!$F$10)</f>
        <v/>
      </c>
      <c r="H241" s="14"/>
      <c r="I241" s="13" t="str">
        <f>IF('Logboek staande netten'!$F$11="","",'Logboek staande netten'!$F$11)</f>
        <v/>
      </c>
      <c r="J241" s="14"/>
      <c r="K241" s="13" t="str">
        <f>IF('Logboek staande netten'!$F$12="","",'Logboek staande netten'!$F$12)</f>
        <v/>
      </c>
      <c r="L241" s="14"/>
      <c r="M241" s="15" t="s">
        <v>59</v>
      </c>
      <c r="N241" s="14" t="str">
        <f t="shared" si="141"/>
        <v/>
      </c>
      <c r="O241" s="14" t="str">
        <f t="shared" si="141"/>
        <v/>
      </c>
      <c r="P241" s="14" t="str">
        <f t="shared" si="141"/>
        <v/>
      </c>
      <c r="Q241" s="14" t="str">
        <f t="shared" si="141"/>
        <v/>
      </c>
      <c r="R241" s="17"/>
      <c r="S241" s="17"/>
      <c r="T241" s="17"/>
      <c r="U241" s="14" t="str">
        <f t="shared" si="142"/>
        <v/>
      </c>
      <c r="V241" s="14" t="str">
        <f t="shared" si="142"/>
        <v/>
      </c>
      <c r="W241" s="17"/>
      <c r="X241" s="14" t="str">
        <f t="shared" si="143"/>
        <v/>
      </c>
      <c r="Y241" s="14">
        <f t="shared" si="143"/>
        <v>5</v>
      </c>
      <c r="Z241" s="14">
        <f t="shared" si="143"/>
        <v>6</v>
      </c>
      <c r="AA241" s="14">
        <f t="shared" si="143"/>
        <v>2024</v>
      </c>
      <c r="AB241" s="16" t="e">
        <f t="shared" si="143"/>
        <v>#REF!</v>
      </c>
      <c r="AC241" s="14" t="str">
        <f t="shared" si="143"/>
        <v/>
      </c>
      <c r="AD241" s="14" t="str">
        <f t="shared" si="143"/>
        <v/>
      </c>
      <c r="AE241" s="14" t="str">
        <f t="shared" si="143"/>
        <v/>
      </c>
      <c r="AF241" s="16" t="e">
        <f t="shared" si="143"/>
        <v>#REF!</v>
      </c>
      <c r="AG241" t="s">
        <v>9</v>
      </c>
      <c r="AH241" t="str">
        <f>IF('Logboek staande netten'!O73="","",'Logboek staande netten'!O73)</f>
        <v/>
      </c>
      <c r="AI241" s="14" t="str">
        <f>IF(AG241="","",VLOOKUP(AG241,[1]codes!$F$2:$G$7,2,FALSE))</f>
        <v>fle</v>
      </c>
      <c r="AK241" s="14">
        <f>IF(AK240="","",AK240)</f>
        <v>0</v>
      </c>
    </row>
    <row r="242" spans="1:37" x14ac:dyDescent="0.3">
      <c r="A242" s="13" t="str">
        <f>IF('Logboek staande netten'!$F$7="","",'Logboek staande netten'!$F$7)</f>
        <v/>
      </c>
      <c r="B242" s="14"/>
      <c r="C242" s="13" t="str">
        <f>IF('Logboek staande netten'!$F$8="","",'Logboek staande netten'!$F$8)</f>
        <v/>
      </c>
      <c r="D242" s="14"/>
      <c r="E242" s="13" t="str">
        <f>IF('Logboek staande netten'!$F$9="","",'Logboek staande netten'!$F$9)</f>
        <v/>
      </c>
      <c r="F242" s="14"/>
      <c r="G242" s="13" t="str">
        <f>IF('Logboek staande netten'!$F$10="","",'Logboek staande netten'!$F$10)</f>
        <v/>
      </c>
      <c r="H242" s="14"/>
      <c r="I242" s="13" t="str">
        <f>IF('Logboek staande netten'!$F$11="","",'Logboek staande netten'!$F$11)</f>
        <v/>
      </c>
      <c r="J242" s="14"/>
      <c r="K242" s="13" t="str">
        <f>IF('Logboek staande netten'!$F$12="","",'Logboek staande netten'!$F$12)</f>
        <v/>
      </c>
      <c r="L242" s="14"/>
      <c r="M242" s="15" t="s">
        <v>59</v>
      </c>
      <c r="N242" s="13" t="str">
        <f>IF('Logboek staande netten'!B74="","",DAY('Logboek staande netten'!B74))</f>
        <v/>
      </c>
      <c r="O242" s="13" t="str">
        <f>IF('Logboek staande netten'!B74="","",MONTH('Logboek staande netten'!B74))</f>
        <v/>
      </c>
      <c r="P242" s="13" t="str">
        <f>IF('Logboek staande netten'!B74="","",YEAR('Logboek staande netten'!B74))</f>
        <v/>
      </c>
      <c r="Q242" s="13" t="str">
        <f>IF('Logboek staande netten'!D74="","",'Logboek staande netten'!D74)</f>
        <v/>
      </c>
      <c r="R242" s="17"/>
      <c r="S242" s="17"/>
      <c r="T242" s="17"/>
      <c r="U242" s="14" t="str">
        <f>IF('Logboek staande netten'!E74="","",'Logboek staande netten'!E74)</f>
        <v/>
      </c>
      <c r="V242" s="14" t="str">
        <f>IF('Logboek staande netten'!F74="","",'Logboek staande netten'!F74)</f>
        <v/>
      </c>
      <c r="W242" s="17"/>
      <c r="X242" s="14" t="str">
        <f>IF('Logboek staande netten'!G74="","",'Logboek staande netten'!G74)</f>
        <v/>
      </c>
      <c r="Y242" s="13">
        <f>IF('Logboek staande netten'!H74="","",DAY('Logboek staande netten'!H74))</f>
        <v>6</v>
      </c>
      <c r="Z242" s="13">
        <f>IF('Logboek staande netten'!H74="","",MONTH('Logboek staande netten'!H74))</f>
        <v>6</v>
      </c>
      <c r="AA242" s="13">
        <f>IF('Logboek staande netten'!H74="","",YEAR('Logboek staande netten'!H74))</f>
        <v>2024</v>
      </c>
      <c r="AB242" s="16" t="e">
        <f>IF('Logboek staande netten'!#REF!="","",('Logboek staande netten'!#REF!))</f>
        <v>#REF!</v>
      </c>
      <c r="AC242" s="13" t="str">
        <f>IF('Logboek staande netten'!I74="","",DAY('Logboek staande netten'!I74))</f>
        <v/>
      </c>
      <c r="AD242" s="13" t="str">
        <f>IF('Logboek staande netten'!I74="","",MONTH('Logboek staande netten'!I74))</f>
        <v/>
      </c>
      <c r="AE242" s="13" t="str">
        <f>IF('Logboek staande netten'!I74="","",YEAR('Logboek staande netten'!I74))</f>
        <v/>
      </c>
      <c r="AF242" s="16" t="e">
        <f>IF('Logboek staande netten'!#REF!="","",('Logboek staande netten'!#REF!))</f>
        <v>#REF!</v>
      </c>
      <c r="AG242" t="s">
        <v>60</v>
      </c>
      <c r="AH242" t="str">
        <f>IF('Logboek staande netten'!K74="","",'Logboek staande netten'!K74)</f>
        <v/>
      </c>
      <c r="AI242" s="14" t="str">
        <f>IF(AG242="","",VLOOKUP(AG242,[1]codes!$F$2:$G$7,2,FALSE))</f>
        <v>fpp</v>
      </c>
      <c r="AK242" s="13">
        <f>'Logboek staande netten'!J74</f>
        <v>0</v>
      </c>
    </row>
    <row r="243" spans="1:37" x14ac:dyDescent="0.3">
      <c r="A243" s="13" t="str">
        <f>IF('Logboek staande netten'!$F$7="","",'Logboek staande netten'!$F$7)</f>
        <v/>
      </c>
      <c r="B243" s="14"/>
      <c r="C243" s="13" t="str">
        <f>IF('Logboek staande netten'!$F$8="","",'Logboek staande netten'!$F$8)</f>
        <v/>
      </c>
      <c r="D243" s="14"/>
      <c r="E243" s="13" t="str">
        <f>IF('Logboek staande netten'!$F$9="","",'Logboek staande netten'!$F$9)</f>
        <v/>
      </c>
      <c r="F243" s="14"/>
      <c r="G243" s="13" t="str">
        <f>IF('Logboek staande netten'!$F$10="","",'Logboek staande netten'!$F$10)</f>
        <v/>
      </c>
      <c r="H243" s="14"/>
      <c r="I243" s="13" t="str">
        <f>IF('Logboek staande netten'!$F$11="","",'Logboek staande netten'!$F$11)</f>
        <v/>
      </c>
      <c r="J243" s="14"/>
      <c r="K243" s="13" t="str">
        <f>IF('Logboek staande netten'!$F$12="","",'Logboek staande netten'!$F$12)</f>
        <v/>
      </c>
      <c r="L243" s="14"/>
      <c r="M243" s="15" t="s">
        <v>59</v>
      </c>
      <c r="N243" s="14" t="str">
        <f t="shared" ref="N243:Q246" si="144">IF(N242="","",N242)</f>
        <v/>
      </c>
      <c r="O243" s="14" t="str">
        <f t="shared" si="144"/>
        <v/>
      </c>
      <c r="P243" s="14" t="str">
        <f t="shared" si="144"/>
        <v/>
      </c>
      <c r="Q243" s="14" t="str">
        <f t="shared" si="144"/>
        <v/>
      </c>
      <c r="R243" s="17"/>
      <c r="S243" s="17"/>
      <c r="T243" s="17"/>
      <c r="U243" s="14" t="str">
        <f t="shared" ref="U243:V246" si="145">IF(U242="","",U242)</f>
        <v/>
      </c>
      <c r="V243" s="14" t="str">
        <f t="shared" si="145"/>
        <v/>
      </c>
      <c r="W243" s="17"/>
      <c r="X243" s="14" t="str">
        <f t="shared" ref="X243:AF246" si="146">IF(X242="","",X242)</f>
        <v/>
      </c>
      <c r="Y243" s="14">
        <f t="shared" si="146"/>
        <v>6</v>
      </c>
      <c r="Z243" s="14">
        <f t="shared" si="146"/>
        <v>6</v>
      </c>
      <c r="AA243" s="14">
        <f t="shared" si="146"/>
        <v>2024</v>
      </c>
      <c r="AB243" s="16" t="e">
        <f t="shared" si="146"/>
        <v>#REF!</v>
      </c>
      <c r="AC243" s="14" t="str">
        <f t="shared" si="146"/>
        <v/>
      </c>
      <c r="AD243" s="14" t="str">
        <f t="shared" si="146"/>
        <v/>
      </c>
      <c r="AE243" s="14" t="str">
        <f t="shared" si="146"/>
        <v/>
      </c>
      <c r="AF243" s="16" t="e">
        <f t="shared" si="146"/>
        <v>#REF!</v>
      </c>
      <c r="AG243" t="s">
        <v>61</v>
      </c>
      <c r="AH243" t="str">
        <f>IF('Logboek staande netten'!L74="","",'Logboek staande netten'!L74)</f>
        <v/>
      </c>
      <c r="AI243" s="14" t="str">
        <f>IF(AG243="","",VLOOKUP(AG243,[1]codes!$F$2:$G$7,2,FALSE))</f>
        <v>fde</v>
      </c>
      <c r="AK243" s="14">
        <f>IF(AK242="","",AK242)</f>
        <v>0</v>
      </c>
    </row>
    <row r="244" spans="1:37" x14ac:dyDescent="0.3">
      <c r="A244" s="13" t="str">
        <f>IF('Logboek staande netten'!$F$7="","",'Logboek staande netten'!$F$7)</f>
        <v/>
      </c>
      <c r="B244" s="14"/>
      <c r="C244" s="13" t="str">
        <f>IF('Logboek staande netten'!$F$8="","",'Logboek staande netten'!$F$8)</f>
        <v/>
      </c>
      <c r="D244" s="14"/>
      <c r="E244" s="13" t="str">
        <f>IF('Logboek staande netten'!$F$9="","",'Logboek staande netten'!$F$9)</f>
        <v/>
      </c>
      <c r="F244" s="14"/>
      <c r="G244" s="13" t="str">
        <f>IF('Logboek staande netten'!$F$10="","",'Logboek staande netten'!$F$10)</f>
        <v/>
      </c>
      <c r="H244" s="14"/>
      <c r="I244" s="13" t="str">
        <f>IF('Logboek staande netten'!$F$11="","",'Logboek staande netten'!$F$11)</f>
        <v/>
      </c>
      <c r="J244" s="14"/>
      <c r="K244" s="13" t="str">
        <f>IF('Logboek staande netten'!$F$12="","",'Logboek staande netten'!$F$12)</f>
        <v/>
      </c>
      <c r="L244" s="14"/>
      <c r="M244" s="15" t="s">
        <v>59</v>
      </c>
      <c r="N244" s="14" t="str">
        <f t="shared" si="144"/>
        <v/>
      </c>
      <c r="O244" s="14" t="str">
        <f t="shared" si="144"/>
        <v/>
      </c>
      <c r="P244" s="14" t="str">
        <f t="shared" si="144"/>
        <v/>
      </c>
      <c r="Q244" s="14" t="str">
        <f t="shared" si="144"/>
        <v/>
      </c>
      <c r="R244" s="17"/>
      <c r="S244" s="17"/>
      <c r="T244" s="17"/>
      <c r="U244" s="14" t="str">
        <f t="shared" si="145"/>
        <v/>
      </c>
      <c r="V244" s="14" t="str">
        <f t="shared" si="145"/>
        <v/>
      </c>
      <c r="W244" s="17"/>
      <c r="X244" s="14" t="str">
        <f t="shared" si="146"/>
        <v/>
      </c>
      <c r="Y244" s="14">
        <f t="shared" si="146"/>
        <v>6</v>
      </c>
      <c r="Z244" s="14">
        <f t="shared" si="146"/>
        <v>6</v>
      </c>
      <c r="AA244" s="14">
        <f t="shared" si="146"/>
        <v>2024</v>
      </c>
      <c r="AB244" s="16" t="e">
        <f t="shared" si="146"/>
        <v>#REF!</v>
      </c>
      <c r="AC244" s="14" t="str">
        <f t="shared" si="146"/>
        <v/>
      </c>
      <c r="AD244" s="14" t="str">
        <f t="shared" si="146"/>
        <v/>
      </c>
      <c r="AE244" s="14" t="str">
        <f t="shared" si="146"/>
        <v/>
      </c>
      <c r="AF244" s="16" t="e">
        <f t="shared" si="146"/>
        <v>#REF!</v>
      </c>
      <c r="AG244" t="s">
        <v>62</v>
      </c>
      <c r="AH244" t="str">
        <f>IF('Logboek staande netten'!M74="","",'Logboek staande netten'!M74)</f>
        <v/>
      </c>
      <c r="AI244" s="14" t="str">
        <f>IF(AG244="","",VLOOKUP(AG244,[1]codes!$F$2:$G$7,2,FALSE))</f>
        <v>fro</v>
      </c>
      <c r="AK244" s="14">
        <f>IF(AK243="","",AK243)</f>
        <v>0</v>
      </c>
    </row>
    <row r="245" spans="1:37" x14ac:dyDescent="0.3">
      <c r="A245" s="13" t="str">
        <f>IF('Logboek staande netten'!$F$7="","",'Logboek staande netten'!$F$7)</f>
        <v/>
      </c>
      <c r="B245" s="14"/>
      <c r="C245" s="13" t="str">
        <f>IF('Logboek staande netten'!$F$8="","",'Logboek staande netten'!$F$8)</f>
        <v/>
      </c>
      <c r="D245" s="14"/>
      <c r="E245" s="13" t="str">
        <f>IF('Logboek staande netten'!$F$9="","",'Logboek staande netten'!$F$9)</f>
        <v/>
      </c>
      <c r="F245" s="14"/>
      <c r="G245" s="13" t="str">
        <f>IF('Logboek staande netten'!$F$10="","",'Logboek staande netten'!$F$10)</f>
        <v/>
      </c>
      <c r="H245" s="14"/>
      <c r="I245" s="13" t="str">
        <f>IF('Logboek staande netten'!$F$11="","",'Logboek staande netten'!$F$11)</f>
        <v/>
      </c>
      <c r="J245" s="14"/>
      <c r="K245" s="13" t="str">
        <f>IF('Logboek staande netten'!$F$12="","",'Logboek staande netten'!$F$12)</f>
        <v/>
      </c>
      <c r="L245" s="14"/>
      <c r="M245" s="15" t="s">
        <v>59</v>
      </c>
      <c r="N245" s="14" t="str">
        <f t="shared" si="144"/>
        <v/>
      </c>
      <c r="O245" s="14" t="str">
        <f t="shared" si="144"/>
        <v/>
      </c>
      <c r="P245" s="14" t="str">
        <f t="shared" si="144"/>
        <v/>
      </c>
      <c r="Q245" s="14" t="str">
        <f t="shared" si="144"/>
        <v/>
      </c>
      <c r="R245" s="17"/>
      <c r="S245" s="17"/>
      <c r="T245" s="17"/>
      <c r="U245" s="14" t="str">
        <f t="shared" si="145"/>
        <v/>
      </c>
      <c r="V245" s="14" t="str">
        <f t="shared" si="145"/>
        <v/>
      </c>
      <c r="W245" s="17"/>
      <c r="X245" s="14" t="str">
        <f t="shared" si="146"/>
        <v/>
      </c>
      <c r="Y245" s="14">
        <f t="shared" si="146"/>
        <v>6</v>
      </c>
      <c r="Z245" s="14">
        <f t="shared" si="146"/>
        <v>6</v>
      </c>
      <c r="AA245" s="14">
        <f t="shared" si="146"/>
        <v>2024</v>
      </c>
      <c r="AB245" s="16" t="e">
        <f t="shared" si="146"/>
        <v>#REF!</v>
      </c>
      <c r="AC245" s="14" t="str">
        <f t="shared" si="146"/>
        <v/>
      </c>
      <c r="AD245" s="14" t="str">
        <f t="shared" si="146"/>
        <v/>
      </c>
      <c r="AE245" s="14" t="str">
        <f t="shared" si="146"/>
        <v/>
      </c>
      <c r="AF245" s="16" t="e">
        <f t="shared" si="146"/>
        <v>#REF!</v>
      </c>
      <c r="AG245" t="s">
        <v>8</v>
      </c>
      <c r="AH245" t="str">
        <f>IF('Logboek staande netten'!N74="","",'Logboek staande netten'!N74)</f>
        <v/>
      </c>
      <c r="AI245" s="14" t="str">
        <f>IF(AG245="","",VLOOKUP(AG245,[1]codes!$F$2:$G$7,2,FALSE))</f>
        <v>fbm</v>
      </c>
      <c r="AK245" s="14">
        <f>IF(AK244="","",AK244)</f>
        <v>0</v>
      </c>
    </row>
    <row r="246" spans="1:37" ht="15.75" customHeight="1" x14ac:dyDescent="0.3">
      <c r="A246" s="13" t="str">
        <f>IF('Logboek staande netten'!$F$7="","",'Logboek staande netten'!$F$7)</f>
        <v/>
      </c>
      <c r="B246" s="14"/>
      <c r="C246" s="13" t="str">
        <f>IF('Logboek staande netten'!$F$8="","",'Logboek staande netten'!$F$8)</f>
        <v/>
      </c>
      <c r="D246" s="14"/>
      <c r="E246" s="13" t="str">
        <f>IF('Logboek staande netten'!$F$9="","",'Logboek staande netten'!$F$9)</f>
        <v/>
      </c>
      <c r="F246" s="14"/>
      <c r="G246" s="13" t="str">
        <f>IF('Logboek staande netten'!$F$10="","",'Logboek staande netten'!$F$10)</f>
        <v/>
      </c>
      <c r="H246" s="14"/>
      <c r="I246" s="13" t="str">
        <f>IF('Logboek staande netten'!$F$11="","",'Logboek staande netten'!$F$11)</f>
        <v/>
      </c>
      <c r="J246" s="14"/>
      <c r="K246" s="13" t="str">
        <f>IF('Logboek staande netten'!$F$12="","",'Logboek staande netten'!$F$12)</f>
        <v/>
      </c>
      <c r="L246" s="14"/>
      <c r="M246" s="15" t="s">
        <v>59</v>
      </c>
      <c r="N246" s="14" t="str">
        <f t="shared" si="144"/>
        <v/>
      </c>
      <c r="O246" s="14" t="str">
        <f t="shared" si="144"/>
        <v/>
      </c>
      <c r="P246" s="14" t="str">
        <f t="shared" si="144"/>
        <v/>
      </c>
      <c r="Q246" s="14" t="str">
        <f t="shared" si="144"/>
        <v/>
      </c>
      <c r="R246" s="17"/>
      <c r="S246" s="17"/>
      <c r="T246" s="17"/>
      <c r="U246" s="14" t="str">
        <f t="shared" si="145"/>
        <v/>
      </c>
      <c r="V246" s="14" t="str">
        <f t="shared" si="145"/>
        <v/>
      </c>
      <c r="W246" s="17"/>
      <c r="X246" s="14" t="str">
        <f t="shared" si="146"/>
        <v/>
      </c>
      <c r="Y246" s="14">
        <f t="shared" si="146"/>
        <v>6</v>
      </c>
      <c r="Z246" s="14">
        <f t="shared" si="146"/>
        <v>6</v>
      </c>
      <c r="AA246" s="14">
        <f t="shared" si="146"/>
        <v>2024</v>
      </c>
      <c r="AB246" s="16" t="e">
        <f t="shared" si="146"/>
        <v>#REF!</v>
      </c>
      <c r="AC246" s="14" t="str">
        <f t="shared" si="146"/>
        <v/>
      </c>
      <c r="AD246" s="14" t="str">
        <f t="shared" si="146"/>
        <v/>
      </c>
      <c r="AE246" s="14" t="str">
        <f t="shared" si="146"/>
        <v/>
      </c>
      <c r="AF246" s="16" t="e">
        <f t="shared" si="146"/>
        <v>#REF!</v>
      </c>
      <c r="AG246" t="s">
        <v>9</v>
      </c>
      <c r="AH246" t="str">
        <f>IF('Logboek staande netten'!O74="","",'Logboek staande netten'!O74)</f>
        <v/>
      </c>
      <c r="AI246" s="14" t="str">
        <f>IF(AG246="","",VLOOKUP(AG246,[1]codes!$F$2:$G$7,2,FALSE))</f>
        <v>fle</v>
      </c>
      <c r="AK246" s="14">
        <f>IF(AK245="","",AK245)</f>
        <v>0</v>
      </c>
    </row>
    <row r="247" spans="1:37" x14ac:dyDescent="0.3">
      <c r="A247" s="13" t="str">
        <f>IF('Logboek staande netten'!$F$7="","",'Logboek staande netten'!$F$7)</f>
        <v/>
      </c>
      <c r="B247" s="14"/>
      <c r="C247" s="13" t="str">
        <f>IF('Logboek staande netten'!$F$8="","",'Logboek staande netten'!$F$8)</f>
        <v/>
      </c>
      <c r="D247" s="14"/>
      <c r="E247" s="13" t="str">
        <f>IF('Logboek staande netten'!$F$9="","",'Logboek staande netten'!$F$9)</f>
        <v/>
      </c>
      <c r="F247" s="14"/>
      <c r="G247" s="13" t="str">
        <f>IF('Logboek staande netten'!$F$10="","",'Logboek staande netten'!$F$10)</f>
        <v/>
      </c>
      <c r="H247" s="14"/>
      <c r="I247" s="13" t="str">
        <f>IF('Logboek staande netten'!$F$11="","",'Logboek staande netten'!$F$11)</f>
        <v/>
      </c>
      <c r="J247" s="14"/>
      <c r="K247" s="13" t="str">
        <f>IF('Logboek staande netten'!$F$12="","",'Logboek staande netten'!$F$12)</f>
        <v/>
      </c>
      <c r="L247" s="14"/>
      <c r="M247" s="15" t="s">
        <v>59</v>
      </c>
      <c r="N247" s="13" t="str">
        <f>IF('Logboek staande netten'!B75="","",DAY('Logboek staande netten'!B75))</f>
        <v/>
      </c>
      <c r="O247" s="13" t="str">
        <f>IF('Logboek staande netten'!B75="","",MONTH('Logboek staande netten'!B75))</f>
        <v/>
      </c>
      <c r="P247" s="13" t="str">
        <f>IF('Logboek staande netten'!B75="","",YEAR('Logboek staande netten'!B75))</f>
        <v/>
      </c>
      <c r="Q247" s="13" t="str">
        <f>IF('Logboek staande netten'!D75="","",'Logboek staande netten'!D75)</f>
        <v/>
      </c>
      <c r="R247" s="17"/>
      <c r="S247" s="17"/>
      <c r="T247" s="17"/>
      <c r="U247" s="14" t="str">
        <f>IF('Logboek staande netten'!E75="","",'Logboek staande netten'!E75)</f>
        <v/>
      </c>
      <c r="V247" s="14" t="str">
        <f>IF('Logboek staande netten'!F75="","",'Logboek staande netten'!F75)</f>
        <v/>
      </c>
      <c r="W247" s="17"/>
      <c r="X247" s="14" t="str">
        <f>IF('Logboek staande netten'!G75="","",'Logboek staande netten'!G75)</f>
        <v/>
      </c>
      <c r="Y247" s="13">
        <f>IF('Logboek staande netten'!H75="","",DAY('Logboek staande netten'!H75))</f>
        <v>7</v>
      </c>
      <c r="Z247" s="13">
        <f>IF('Logboek staande netten'!H75="","",MONTH('Logboek staande netten'!H75))</f>
        <v>6</v>
      </c>
      <c r="AA247" s="13">
        <f>IF('Logboek staande netten'!H75="","",YEAR('Logboek staande netten'!H75))</f>
        <v>2024</v>
      </c>
      <c r="AB247" s="16" t="e">
        <f>IF('Logboek staande netten'!#REF!="","",('Logboek staande netten'!#REF!))</f>
        <v>#REF!</v>
      </c>
      <c r="AC247" s="13" t="str">
        <f>IF('Logboek staande netten'!I75="","",DAY('Logboek staande netten'!I75))</f>
        <v/>
      </c>
      <c r="AD247" s="13" t="str">
        <f>IF('Logboek staande netten'!I75="","",MONTH('Logboek staande netten'!I75))</f>
        <v/>
      </c>
      <c r="AE247" s="13" t="str">
        <f>IF('Logboek staande netten'!I75="","",YEAR('Logboek staande netten'!I75))</f>
        <v/>
      </c>
      <c r="AF247" s="16" t="e">
        <f>IF('Logboek staande netten'!#REF!="","",('Logboek staande netten'!#REF!))</f>
        <v>#REF!</v>
      </c>
      <c r="AG247" t="s">
        <v>60</v>
      </c>
      <c r="AH247" t="str">
        <f>IF('Logboek staande netten'!K75="","",'Logboek staande netten'!K75)</f>
        <v/>
      </c>
      <c r="AI247" s="14" t="str">
        <f>IF(AG247="","",VLOOKUP(AG247,[1]codes!$F$2:$G$7,2,FALSE))</f>
        <v>fpp</v>
      </c>
      <c r="AK247" s="13">
        <f>'Logboek staande netten'!J75</f>
        <v>0</v>
      </c>
    </row>
    <row r="248" spans="1:37" x14ac:dyDescent="0.3">
      <c r="A248" s="13" t="str">
        <f>IF('Logboek staande netten'!$F$7="","",'Logboek staande netten'!$F$7)</f>
        <v/>
      </c>
      <c r="B248" s="14"/>
      <c r="C248" s="13" t="str">
        <f>IF('Logboek staande netten'!$F$8="","",'Logboek staande netten'!$F$8)</f>
        <v/>
      </c>
      <c r="D248" s="14"/>
      <c r="E248" s="13" t="str">
        <f>IF('Logboek staande netten'!$F$9="","",'Logboek staande netten'!$F$9)</f>
        <v/>
      </c>
      <c r="F248" s="14"/>
      <c r="G248" s="13" t="str">
        <f>IF('Logboek staande netten'!$F$10="","",'Logboek staande netten'!$F$10)</f>
        <v/>
      </c>
      <c r="H248" s="14"/>
      <c r="I248" s="13" t="str">
        <f>IF('Logboek staande netten'!$F$11="","",'Logboek staande netten'!$F$11)</f>
        <v/>
      </c>
      <c r="J248" s="14"/>
      <c r="K248" s="13" t="str">
        <f>IF('Logboek staande netten'!$F$12="","",'Logboek staande netten'!$F$12)</f>
        <v/>
      </c>
      <c r="L248" s="14"/>
      <c r="M248" s="15" t="s">
        <v>59</v>
      </c>
      <c r="N248" s="14" t="str">
        <f t="shared" ref="N248:Q251" si="147">IF(N247="","",N247)</f>
        <v/>
      </c>
      <c r="O248" s="14" t="str">
        <f t="shared" si="147"/>
        <v/>
      </c>
      <c r="P248" s="14" t="str">
        <f t="shared" si="147"/>
        <v/>
      </c>
      <c r="Q248" s="14" t="str">
        <f t="shared" si="147"/>
        <v/>
      </c>
      <c r="R248" s="17"/>
      <c r="S248" s="17"/>
      <c r="T248" s="17"/>
      <c r="U248" s="14" t="str">
        <f t="shared" ref="U248:V251" si="148">IF(U247="","",U247)</f>
        <v/>
      </c>
      <c r="V248" s="14" t="str">
        <f t="shared" si="148"/>
        <v/>
      </c>
      <c r="W248" s="17"/>
      <c r="X248" s="14" t="str">
        <f t="shared" ref="X248:AF251" si="149">IF(X247="","",X247)</f>
        <v/>
      </c>
      <c r="Y248" s="14">
        <f t="shared" si="149"/>
        <v>7</v>
      </c>
      <c r="Z248" s="14">
        <f t="shared" si="149"/>
        <v>6</v>
      </c>
      <c r="AA248" s="14">
        <f t="shared" si="149"/>
        <v>2024</v>
      </c>
      <c r="AB248" s="16" t="e">
        <f t="shared" si="149"/>
        <v>#REF!</v>
      </c>
      <c r="AC248" s="14" t="str">
        <f t="shared" si="149"/>
        <v/>
      </c>
      <c r="AD248" s="14" t="str">
        <f t="shared" si="149"/>
        <v/>
      </c>
      <c r="AE248" s="14" t="str">
        <f t="shared" si="149"/>
        <v/>
      </c>
      <c r="AF248" s="16" t="e">
        <f t="shared" si="149"/>
        <v>#REF!</v>
      </c>
      <c r="AG248" t="s">
        <v>61</v>
      </c>
      <c r="AH248" t="str">
        <f>IF('Logboek staande netten'!L75="","",'Logboek staande netten'!L75)</f>
        <v/>
      </c>
      <c r="AI248" s="14" t="str">
        <f>IF(AG248="","",VLOOKUP(AG248,[1]codes!$F$2:$G$7,2,FALSE))</f>
        <v>fde</v>
      </c>
      <c r="AK248" s="14">
        <f>IF(AK247="","",AK247)</f>
        <v>0</v>
      </c>
    </row>
    <row r="249" spans="1:37" x14ac:dyDescent="0.3">
      <c r="A249" s="13" t="str">
        <f>IF('Logboek staande netten'!$F$7="","",'Logboek staande netten'!$F$7)</f>
        <v/>
      </c>
      <c r="B249" s="14"/>
      <c r="C249" s="13" t="str">
        <f>IF('Logboek staande netten'!$F$8="","",'Logboek staande netten'!$F$8)</f>
        <v/>
      </c>
      <c r="D249" s="14"/>
      <c r="E249" s="13" t="str">
        <f>IF('Logboek staande netten'!$F$9="","",'Logboek staande netten'!$F$9)</f>
        <v/>
      </c>
      <c r="F249" s="14"/>
      <c r="G249" s="13" t="str">
        <f>IF('Logboek staande netten'!$F$10="","",'Logboek staande netten'!$F$10)</f>
        <v/>
      </c>
      <c r="H249" s="14"/>
      <c r="I249" s="13" t="str">
        <f>IF('Logboek staande netten'!$F$11="","",'Logboek staande netten'!$F$11)</f>
        <v/>
      </c>
      <c r="J249" s="14"/>
      <c r="K249" s="13" t="str">
        <f>IF('Logboek staande netten'!$F$12="","",'Logboek staande netten'!$F$12)</f>
        <v/>
      </c>
      <c r="L249" s="14"/>
      <c r="M249" s="15" t="s">
        <v>59</v>
      </c>
      <c r="N249" s="14" t="str">
        <f t="shared" si="147"/>
        <v/>
      </c>
      <c r="O249" s="14" t="str">
        <f t="shared" si="147"/>
        <v/>
      </c>
      <c r="P249" s="14" t="str">
        <f t="shared" si="147"/>
        <v/>
      </c>
      <c r="Q249" s="14" t="str">
        <f t="shared" si="147"/>
        <v/>
      </c>
      <c r="R249" s="17"/>
      <c r="S249" s="17"/>
      <c r="T249" s="17"/>
      <c r="U249" s="14" t="str">
        <f t="shared" si="148"/>
        <v/>
      </c>
      <c r="V249" s="14" t="str">
        <f t="shared" si="148"/>
        <v/>
      </c>
      <c r="W249" s="17"/>
      <c r="X249" s="14" t="str">
        <f t="shared" si="149"/>
        <v/>
      </c>
      <c r="Y249" s="14">
        <f t="shared" si="149"/>
        <v>7</v>
      </c>
      <c r="Z249" s="14">
        <f t="shared" si="149"/>
        <v>6</v>
      </c>
      <c r="AA249" s="14">
        <f t="shared" si="149"/>
        <v>2024</v>
      </c>
      <c r="AB249" s="16" t="e">
        <f t="shared" si="149"/>
        <v>#REF!</v>
      </c>
      <c r="AC249" s="14" t="str">
        <f t="shared" si="149"/>
        <v/>
      </c>
      <c r="AD249" s="14" t="str">
        <f t="shared" si="149"/>
        <v/>
      </c>
      <c r="AE249" s="14" t="str">
        <f t="shared" si="149"/>
        <v/>
      </c>
      <c r="AF249" s="16" t="e">
        <f t="shared" si="149"/>
        <v>#REF!</v>
      </c>
      <c r="AG249" t="s">
        <v>62</v>
      </c>
      <c r="AH249" t="str">
        <f>IF('Logboek staande netten'!M75="","",'Logboek staande netten'!M75)</f>
        <v/>
      </c>
      <c r="AI249" s="14" t="str">
        <f>IF(AG249="","",VLOOKUP(AG249,[1]codes!$F$2:$G$7,2,FALSE))</f>
        <v>fro</v>
      </c>
      <c r="AK249" s="14">
        <f>IF(AK248="","",AK248)</f>
        <v>0</v>
      </c>
    </row>
    <row r="250" spans="1:37" x14ac:dyDescent="0.3">
      <c r="A250" s="13" t="str">
        <f>IF('Logboek staande netten'!$F$7="","",'Logboek staande netten'!$F$7)</f>
        <v/>
      </c>
      <c r="B250" s="14"/>
      <c r="C250" s="13" t="str">
        <f>IF('Logboek staande netten'!$F$8="","",'Logboek staande netten'!$F$8)</f>
        <v/>
      </c>
      <c r="D250" s="14"/>
      <c r="E250" s="13" t="str">
        <f>IF('Logboek staande netten'!$F$9="","",'Logboek staande netten'!$F$9)</f>
        <v/>
      </c>
      <c r="F250" s="14"/>
      <c r="G250" s="13" t="str">
        <f>IF('Logboek staande netten'!$F$10="","",'Logboek staande netten'!$F$10)</f>
        <v/>
      </c>
      <c r="H250" s="14"/>
      <c r="I250" s="13" t="str">
        <f>IF('Logboek staande netten'!$F$11="","",'Logboek staande netten'!$F$11)</f>
        <v/>
      </c>
      <c r="J250" s="14"/>
      <c r="K250" s="13" t="str">
        <f>IF('Logboek staande netten'!$F$12="","",'Logboek staande netten'!$F$12)</f>
        <v/>
      </c>
      <c r="L250" s="14"/>
      <c r="M250" s="15" t="s">
        <v>59</v>
      </c>
      <c r="N250" s="14" t="str">
        <f t="shared" si="147"/>
        <v/>
      </c>
      <c r="O250" s="14" t="str">
        <f t="shared" si="147"/>
        <v/>
      </c>
      <c r="P250" s="14" t="str">
        <f t="shared" si="147"/>
        <v/>
      </c>
      <c r="Q250" s="14" t="str">
        <f t="shared" si="147"/>
        <v/>
      </c>
      <c r="R250" s="17"/>
      <c r="S250" s="17"/>
      <c r="T250" s="17"/>
      <c r="U250" s="14" t="str">
        <f t="shared" si="148"/>
        <v/>
      </c>
      <c r="V250" s="14" t="str">
        <f t="shared" si="148"/>
        <v/>
      </c>
      <c r="W250" s="17"/>
      <c r="X250" s="14" t="str">
        <f t="shared" si="149"/>
        <v/>
      </c>
      <c r="Y250" s="14">
        <f t="shared" si="149"/>
        <v>7</v>
      </c>
      <c r="Z250" s="14">
        <f t="shared" si="149"/>
        <v>6</v>
      </c>
      <c r="AA250" s="14">
        <f t="shared" si="149"/>
        <v>2024</v>
      </c>
      <c r="AB250" s="16" t="e">
        <f t="shared" si="149"/>
        <v>#REF!</v>
      </c>
      <c r="AC250" s="14" t="str">
        <f t="shared" si="149"/>
        <v/>
      </c>
      <c r="AD250" s="14" t="str">
        <f t="shared" si="149"/>
        <v/>
      </c>
      <c r="AE250" s="14" t="str">
        <f t="shared" si="149"/>
        <v/>
      </c>
      <c r="AF250" s="16" t="e">
        <f t="shared" si="149"/>
        <v>#REF!</v>
      </c>
      <c r="AG250" t="s">
        <v>8</v>
      </c>
      <c r="AH250" t="str">
        <f>IF('Logboek staande netten'!N75="","",'Logboek staande netten'!N75)</f>
        <v/>
      </c>
      <c r="AI250" s="14" t="str">
        <f>IF(AG250="","",VLOOKUP(AG250,[1]codes!$F$2:$G$7,2,FALSE))</f>
        <v>fbm</v>
      </c>
      <c r="AK250" s="14">
        <f>IF(AK249="","",AK249)</f>
        <v>0</v>
      </c>
    </row>
    <row r="251" spans="1:37" ht="15.75" customHeight="1" x14ac:dyDescent="0.3">
      <c r="A251" s="13" t="str">
        <f>IF('Logboek staande netten'!$F$7="","",'Logboek staande netten'!$F$7)</f>
        <v/>
      </c>
      <c r="B251" s="14"/>
      <c r="C251" s="13" t="str">
        <f>IF('Logboek staande netten'!$F$8="","",'Logboek staande netten'!$F$8)</f>
        <v/>
      </c>
      <c r="D251" s="14"/>
      <c r="E251" s="13" t="str">
        <f>IF('Logboek staande netten'!$F$9="","",'Logboek staande netten'!$F$9)</f>
        <v/>
      </c>
      <c r="F251" s="14"/>
      <c r="G251" s="13" t="str">
        <f>IF('Logboek staande netten'!$F$10="","",'Logboek staande netten'!$F$10)</f>
        <v/>
      </c>
      <c r="H251" s="14"/>
      <c r="I251" s="13" t="str">
        <f>IF('Logboek staande netten'!$F$11="","",'Logboek staande netten'!$F$11)</f>
        <v/>
      </c>
      <c r="J251" s="14"/>
      <c r="K251" s="13" t="str">
        <f>IF('Logboek staande netten'!$F$12="","",'Logboek staande netten'!$F$12)</f>
        <v/>
      </c>
      <c r="L251" s="14"/>
      <c r="M251" s="15" t="s">
        <v>59</v>
      </c>
      <c r="N251" s="14" t="str">
        <f t="shared" si="147"/>
        <v/>
      </c>
      <c r="O251" s="14" t="str">
        <f t="shared" si="147"/>
        <v/>
      </c>
      <c r="P251" s="14" t="str">
        <f t="shared" si="147"/>
        <v/>
      </c>
      <c r="Q251" s="14" t="str">
        <f t="shared" si="147"/>
        <v/>
      </c>
      <c r="R251" s="17"/>
      <c r="S251" s="17"/>
      <c r="T251" s="17"/>
      <c r="U251" s="14" t="str">
        <f t="shared" si="148"/>
        <v/>
      </c>
      <c r="V251" s="14" t="str">
        <f t="shared" si="148"/>
        <v/>
      </c>
      <c r="W251" s="17"/>
      <c r="X251" s="14" t="str">
        <f t="shared" si="149"/>
        <v/>
      </c>
      <c r="Y251" s="14">
        <f t="shared" si="149"/>
        <v>7</v>
      </c>
      <c r="Z251" s="14">
        <f t="shared" si="149"/>
        <v>6</v>
      </c>
      <c r="AA251" s="14">
        <f t="shared" si="149"/>
        <v>2024</v>
      </c>
      <c r="AB251" s="16" t="e">
        <f t="shared" si="149"/>
        <v>#REF!</v>
      </c>
      <c r="AC251" s="14" t="str">
        <f t="shared" si="149"/>
        <v/>
      </c>
      <c r="AD251" s="14" t="str">
        <f t="shared" si="149"/>
        <v/>
      </c>
      <c r="AE251" s="14" t="str">
        <f t="shared" si="149"/>
        <v/>
      </c>
      <c r="AF251" s="16" t="e">
        <f t="shared" si="149"/>
        <v>#REF!</v>
      </c>
      <c r="AG251" t="s">
        <v>9</v>
      </c>
      <c r="AH251" t="str">
        <f>IF('Logboek staande netten'!O75="","",'Logboek staande netten'!O75)</f>
        <v/>
      </c>
      <c r="AI251" s="14" t="str">
        <f>IF(AG251="","",VLOOKUP(AG251,[1]codes!$F$2:$G$7,2,FALSE))</f>
        <v>fle</v>
      </c>
      <c r="AK251" s="14">
        <f>IF(AK250="","",AK250)</f>
        <v>0</v>
      </c>
    </row>
    <row r="252" spans="1:37" ht="15.75" customHeight="1" x14ac:dyDescent="0.3">
      <c r="A252" s="13" t="str">
        <f>IF('Logboek staande netten'!$F$7="","",'Logboek staande netten'!$F$7)</f>
        <v/>
      </c>
      <c r="B252" s="14"/>
      <c r="C252" s="13" t="str">
        <f>IF('Logboek staande netten'!$F$8="","",'Logboek staande netten'!$F$8)</f>
        <v/>
      </c>
      <c r="D252" s="14"/>
      <c r="E252" s="13" t="str">
        <f>IF('Logboek staande netten'!$F$9="","",'Logboek staande netten'!$F$9)</f>
        <v/>
      </c>
      <c r="F252" s="14"/>
      <c r="G252" s="13" t="str">
        <f>IF('Logboek staande netten'!$F$10="","",'Logboek staande netten'!$F$10)</f>
        <v/>
      </c>
      <c r="H252" s="14"/>
      <c r="I252" s="13" t="str">
        <f>IF('Logboek staande netten'!$F$11="","",'Logboek staande netten'!$F$11)</f>
        <v/>
      </c>
      <c r="J252" s="14"/>
      <c r="K252" s="13" t="str">
        <f>IF('Logboek staande netten'!$F$12="","",'Logboek staande netten'!$F$12)</f>
        <v/>
      </c>
      <c r="L252" s="14"/>
      <c r="M252" s="15" t="s">
        <v>59</v>
      </c>
      <c r="N252" s="13" t="str">
        <f>IF('Logboek staande netten'!B77="","",DAY('Logboek staande netten'!B77))</f>
        <v/>
      </c>
      <c r="O252" s="13" t="str">
        <f>IF('Logboek staande netten'!B77="","",MONTH('Logboek staande netten'!B77))</f>
        <v/>
      </c>
      <c r="P252" s="13" t="str">
        <f>IF('Logboek staande netten'!B77="","",YEAR('Logboek staande netten'!B77))</f>
        <v/>
      </c>
      <c r="Q252" s="13" t="str">
        <f>IF('Logboek staande netten'!D77="","",'Logboek staande netten'!D77)</f>
        <v/>
      </c>
      <c r="R252" s="17"/>
      <c r="S252" s="17"/>
      <c r="T252" s="17"/>
      <c r="U252" s="14" t="str">
        <f>IF('Logboek staande netten'!E77="","",'Logboek staande netten'!E77)</f>
        <v/>
      </c>
      <c r="V252" s="14" t="str">
        <f>IF('Logboek staande netten'!F77="","",'Logboek staande netten'!F77)</f>
        <v/>
      </c>
      <c r="W252" s="17"/>
      <c r="X252" s="14" t="str">
        <f>IF('Logboek staande netten'!G77="","",'Logboek staande netten'!G77)</f>
        <v/>
      </c>
      <c r="Y252" s="13">
        <f>IF('Logboek staande netten'!H77="","",DAY('Logboek staande netten'!H77))</f>
        <v>10</v>
      </c>
      <c r="Z252" s="13">
        <f>IF('Logboek staande netten'!H77="","",MONTH('Logboek staande netten'!H77))</f>
        <v>6</v>
      </c>
      <c r="AA252" s="13">
        <f>IF('Logboek staande netten'!H77="","",YEAR('Logboek staande netten'!H77))</f>
        <v>2024</v>
      </c>
      <c r="AB252" s="16" t="e">
        <f>IF('Logboek staande netten'!#REF!="","",('Logboek staande netten'!#REF!))</f>
        <v>#REF!</v>
      </c>
      <c r="AC252" s="13" t="str">
        <f>IF('Logboek staande netten'!I77="","",DAY('Logboek staande netten'!I77))</f>
        <v/>
      </c>
      <c r="AD252" s="13" t="str">
        <f>IF('Logboek staande netten'!I77="","",MONTH('Logboek staande netten'!I77))</f>
        <v/>
      </c>
      <c r="AE252" s="13" t="str">
        <f>IF('Logboek staande netten'!I77="","",YEAR('Logboek staande netten'!I77))</f>
        <v/>
      </c>
      <c r="AF252" s="16" t="e">
        <f>IF('Logboek staande netten'!#REF!="","",('Logboek staande netten'!#REF!))</f>
        <v>#REF!</v>
      </c>
      <c r="AG252" t="s">
        <v>60</v>
      </c>
      <c r="AH252" t="str">
        <f>IF('Logboek staande netten'!K77="","",'Logboek staande netten'!K77)</f>
        <v/>
      </c>
      <c r="AI252" s="14" t="str">
        <f>IF(AG252="","",VLOOKUP(AG252,[1]codes!$F$2:$G$7,2,FALSE))</f>
        <v>fpp</v>
      </c>
      <c r="AK252" s="13">
        <f>'Logboek staande netten'!J77</f>
        <v>0</v>
      </c>
    </row>
    <row r="253" spans="1:37" x14ac:dyDescent="0.3">
      <c r="A253" s="13" t="str">
        <f>IF('Logboek staande netten'!$F$7="","",'Logboek staande netten'!$F$7)</f>
        <v/>
      </c>
      <c r="B253" s="14"/>
      <c r="C253" s="13" t="str">
        <f>IF('Logboek staande netten'!$F$8="","",'Logboek staande netten'!$F$8)</f>
        <v/>
      </c>
      <c r="D253" s="14"/>
      <c r="E253" s="13" t="str">
        <f>IF('Logboek staande netten'!$F$9="","",'Logboek staande netten'!$F$9)</f>
        <v/>
      </c>
      <c r="F253" s="14"/>
      <c r="G253" s="13" t="str">
        <f>IF('Logboek staande netten'!$F$10="","",'Logboek staande netten'!$F$10)</f>
        <v/>
      </c>
      <c r="H253" s="14"/>
      <c r="I253" s="13" t="str">
        <f>IF('Logboek staande netten'!$F$11="","",'Logboek staande netten'!$F$11)</f>
        <v/>
      </c>
      <c r="J253" s="14"/>
      <c r="K253" s="13" t="str">
        <f>IF('Logboek staande netten'!$F$12="","",'Logboek staande netten'!$F$12)</f>
        <v/>
      </c>
      <c r="L253" s="14"/>
      <c r="M253" s="15" t="s">
        <v>59</v>
      </c>
      <c r="N253" s="14" t="str">
        <f t="shared" ref="N253:Q256" si="150">IF(N252="","",N252)</f>
        <v/>
      </c>
      <c r="O253" s="14" t="str">
        <f t="shared" si="150"/>
        <v/>
      </c>
      <c r="P253" s="14" t="str">
        <f t="shared" si="150"/>
        <v/>
      </c>
      <c r="Q253" s="14" t="str">
        <f t="shared" si="150"/>
        <v/>
      </c>
      <c r="R253" s="17"/>
      <c r="S253" s="17"/>
      <c r="T253" s="17"/>
      <c r="U253" s="14" t="str">
        <f t="shared" ref="U253:V256" si="151">IF(U252="","",U252)</f>
        <v/>
      </c>
      <c r="V253" s="14" t="str">
        <f t="shared" si="151"/>
        <v/>
      </c>
      <c r="W253" s="17"/>
      <c r="X253" s="14" t="str">
        <f t="shared" ref="X253:AF256" si="152">IF(X252="","",X252)</f>
        <v/>
      </c>
      <c r="Y253" s="14">
        <f t="shared" si="152"/>
        <v>10</v>
      </c>
      <c r="Z253" s="14">
        <f t="shared" si="152"/>
        <v>6</v>
      </c>
      <c r="AA253" s="14">
        <f t="shared" si="152"/>
        <v>2024</v>
      </c>
      <c r="AB253" s="16" t="e">
        <f t="shared" si="152"/>
        <v>#REF!</v>
      </c>
      <c r="AC253" s="14" t="str">
        <f t="shared" si="152"/>
        <v/>
      </c>
      <c r="AD253" s="14" t="str">
        <f t="shared" si="152"/>
        <v/>
      </c>
      <c r="AE253" s="14" t="str">
        <f t="shared" si="152"/>
        <v/>
      </c>
      <c r="AF253" s="16" t="e">
        <f t="shared" si="152"/>
        <v>#REF!</v>
      </c>
      <c r="AG253" t="s">
        <v>61</v>
      </c>
      <c r="AH253" t="str">
        <f>IF('Logboek staande netten'!L77="","",'Logboek staande netten'!L77)</f>
        <v/>
      </c>
      <c r="AI253" s="14" t="str">
        <f>IF(AG253="","",VLOOKUP(AG253,[1]codes!$F$2:$G$7,2,FALSE))</f>
        <v>fde</v>
      </c>
      <c r="AK253" s="14">
        <f>IF(AK252="","",AK252)</f>
        <v>0</v>
      </c>
    </row>
    <row r="254" spans="1:37" x14ac:dyDescent="0.3">
      <c r="A254" s="13" t="str">
        <f>IF('Logboek staande netten'!$F$7="","",'Logboek staande netten'!$F$7)</f>
        <v/>
      </c>
      <c r="B254" s="14"/>
      <c r="C254" s="13" t="str">
        <f>IF('Logboek staande netten'!$F$8="","",'Logboek staande netten'!$F$8)</f>
        <v/>
      </c>
      <c r="D254" s="14"/>
      <c r="E254" s="13" t="str">
        <f>IF('Logboek staande netten'!$F$9="","",'Logboek staande netten'!$F$9)</f>
        <v/>
      </c>
      <c r="F254" s="14"/>
      <c r="G254" s="13" t="str">
        <f>IF('Logboek staande netten'!$F$10="","",'Logboek staande netten'!$F$10)</f>
        <v/>
      </c>
      <c r="H254" s="14"/>
      <c r="I254" s="13" t="str">
        <f>IF('Logboek staande netten'!$F$11="","",'Logboek staande netten'!$F$11)</f>
        <v/>
      </c>
      <c r="J254" s="14"/>
      <c r="K254" s="13" t="str">
        <f>IF('Logboek staande netten'!$F$12="","",'Logboek staande netten'!$F$12)</f>
        <v/>
      </c>
      <c r="L254" s="14"/>
      <c r="M254" s="15" t="s">
        <v>59</v>
      </c>
      <c r="N254" s="14" t="str">
        <f t="shared" si="150"/>
        <v/>
      </c>
      <c r="O254" s="14" t="str">
        <f t="shared" si="150"/>
        <v/>
      </c>
      <c r="P254" s="14" t="str">
        <f t="shared" si="150"/>
        <v/>
      </c>
      <c r="Q254" s="14" t="str">
        <f t="shared" si="150"/>
        <v/>
      </c>
      <c r="R254" s="17"/>
      <c r="S254" s="17"/>
      <c r="T254" s="17"/>
      <c r="U254" s="14" t="str">
        <f t="shared" si="151"/>
        <v/>
      </c>
      <c r="V254" s="14" t="str">
        <f t="shared" si="151"/>
        <v/>
      </c>
      <c r="W254" s="17"/>
      <c r="X254" s="14" t="str">
        <f t="shared" si="152"/>
        <v/>
      </c>
      <c r="Y254" s="14">
        <f t="shared" si="152"/>
        <v>10</v>
      </c>
      <c r="Z254" s="14">
        <f t="shared" si="152"/>
        <v>6</v>
      </c>
      <c r="AA254" s="14">
        <f t="shared" si="152"/>
        <v>2024</v>
      </c>
      <c r="AB254" s="16" t="e">
        <f t="shared" si="152"/>
        <v>#REF!</v>
      </c>
      <c r="AC254" s="14" t="str">
        <f t="shared" si="152"/>
        <v/>
      </c>
      <c r="AD254" s="14" t="str">
        <f t="shared" si="152"/>
        <v/>
      </c>
      <c r="AE254" s="14" t="str">
        <f t="shared" si="152"/>
        <v/>
      </c>
      <c r="AF254" s="16" t="e">
        <f t="shared" si="152"/>
        <v>#REF!</v>
      </c>
      <c r="AG254" t="s">
        <v>62</v>
      </c>
      <c r="AH254" t="str">
        <f>IF('Logboek staande netten'!M77="","",'Logboek staande netten'!M77)</f>
        <v/>
      </c>
      <c r="AI254" s="14" t="str">
        <f>IF(AG254="","",VLOOKUP(AG254,[1]codes!$F$2:$G$7,2,FALSE))</f>
        <v>fro</v>
      </c>
      <c r="AK254" s="14">
        <f>IF(AK253="","",AK253)</f>
        <v>0</v>
      </c>
    </row>
    <row r="255" spans="1:37" x14ac:dyDescent="0.3">
      <c r="A255" s="13" t="str">
        <f>IF('Logboek staande netten'!$F$7="","",'Logboek staande netten'!$F$7)</f>
        <v/>
      </c>
      <c r="B255" s="14"/>
      <c r="C255" s="13" t="str">
        <f>IF('Logboek staande netten'!$F$8="","",'Logboek staande netten'!$F$8)</f>
        <v/>
      </c>
      <c r="D255" s="14"/>
      <c r="E255" s="13" t="str">
        <f>IF('Logboek staande netten'!$F$9="","",'Logboek staande netten'!$F$9)</f>
        <v/>
      </c>
      <c r="F255" s="14"/>
      <c r="G255" s="13" t="str">
        <f>IF('Logboek staande netten'!$F$10="","",'Logboek staande netten'!$F$10)</f>
        <v/>
      </c>
      <c r="H255" s="14"/>
      <c r="I255" s="13" t="str">
        <f>IF('Logboek staande netten'!$F$11="","",'Logboek staande netten'!$F$11)</f>
        <v/>
      </c>
      <c r="J255" s="14"/>
      <c r="K255" s="13" t="str">
        <f>IF('Logboek staande netten'!$F$12="","",'Logboek staande netten'!$F$12)</f>
        <v/>
      </c>
      <c r="L255" s="14"/>
      <c r="M255" s="15" t="s">
        <v>59</v>
      </c>
      <c r="N255" s="14" t="str">
        <f t="shared" si="150"/>
        <v/>
      </c>
      <c r="O255" s="14" t="str">
        <f t="shared" si="150"/>
        <v/>
      </c>
      <c r="P255" s="14" t="str">
        <f t="shared" si="150"/>
        <v/>
      </c>
      <c r="Q255" s="14" t="str">
        <f t="shared" si="150"/>
        <v/>
      </c>
      <c r="R255" s="17"/>
      <c r="S255" s="17"/>
      <c r="T255" s="17"/>
      <c r="U255" s="14" t="str">
        <f t="shared" si="151"/>
        <v/>
      </c>
      <c r="V255" s="14" t="str">
        <f t="shared" si="151"/>
        <v/>
      </c>
      <c r="W255" s="17"/>
      <c r="X255" s="14" t="str">
        <f t="shared" si="152"/>
        <v/>
      </c>
      <c r="Y255" s="14">
        <f t="shared" si="152"/>
        <v>10</v>
      </c>
      <c r="Z255" s="14">
        <f t="shared" si="152"/>
        <v>6</v>
      </c>
      <c r="AA255" s="14">
        <f t="shared" si="152"/>
        <v>2024</v>
      </c>
      <c r="AB255" s="16" t="e">
        <f t="shared" si="152"/>
        <v>#REF!</v>
      </c>
      <c r="AC255" s="14" t="str">
        <f t="shared" si="152"/>
        <v/>
      </c>
      <c r="AD255" s="14" t="str">
        <f t="shared" si="152"/>
        <v/>
      </c>
      <c r="AE255" s="14" t="str">
        <f t="shared" si="152"/>
        <v/>
      </c>
      <c r="AF255" s="16" t="e">
        <f t="shared" si="152"/>
        <v>#REF!</v>
      </c>
      <c r="AG255" t="s">
        <v>8</v>
      </c>
      <c r="AH255" t="str">
        <f>IF('Logboek staande netten'!N77="","",'Logboek staande netten'!N77)</f>
        <v/>
      </c>
      <c r="AI255" s="14" t="str">
        <f>IF(AG255="","",VLOOKUP(AG255,[1]codes!$F$2:$G$7,2,FALSE))</f>
        <v>fbm</v>
      </c>
      <c r="AK255" s="14">
        <f>IF(AK254="","",AK254)</f>
        <v>0</v>
      </c>
    </row>
    <row r="256" spans="1:37" ht="15.75" customHeight="1" x14ac:dyDescent="0.3">
      <c r="A256" s="13" t="str">
        <f>IF('Logboek staande netten'!$F$7="","",'Logboek staande netten'!$F$7)</f>
        <v/>
      </c>
      <c r="B256" s="14"/>
      <c r="C256" s="13" t="str">
        <f>IF('Logboek staande netten'!$F$8="","",'Logboek staande netten'!$F$8)</f>
        <v/>
      </c>
      <c r="D256" s="14"/>
      <c r="E256" s="13" t="str">
        <f>IF('Logboek staande netten'!$F$9="","",'Logboek staande netten'!$F$9)</f>
        <v/>
      </c>
      <c r="F256" s="14"/>
      <c r="G256" s="13" t="str">
        <f>IF('Logboek staande netten'!$F$10="","",'Logboek staande netten'!$F$10)</f>
        <v/>
      </c>
      <c r="H256" s="14"/>
      <c r="I256" s="13" t="str">
        <f>IF('Logboek staande netten'!$F$11="","",'Logboek staande netten'!$F$11)</f>
        <v/>
      </c>
      <c r="J256" s="14"/>
      <c r="K256" s="13" t="str">
        <f>IF('Logboek staande netten'!$F$12="","",'Logboek staande netten'!$F$12)</f>
        <v/>
      </c>
      <c r="L256" s="14"/>
      <c r="M256" s="15" t="s">
        <v>59</v>
      </c>
      <c r="N256" s="14" t="str">
        <f t="shared" si="150"/>
        <v/>
      </c>
      <c r="O256" s="14" t="str">
        <f t="shared" si="150"/>
        <v/>
      </c>
      <c r="P256" s="14" t="str">
        <f t="shared" si="150"/>
        <v/>
      </c>
      <c r="Q256" s="14" t="str">
        <f t="shared" si="150"/>
        <v/>
      </c>
      <c r="R256" s="17"/>
      <c r="S256" s="17"/>
      <c r="T256" s="17"/>
      <c r="U256" s="14" t="str">
        <f t="shared" si="151"/>
        <v/>
      </c>
      <c r="V256" s="14" t="str">
        <f t="shared" si="151"/>
        <v/>
      </c>
      <c r="W256" s="17"/>
      <c r="X256" s="14" t="str">
        <f t="shared" si="152"/>
        <v/>
      </c>
      <c r="Y256" s="14">
        <f t="shared" si="152"/>
        <v>10</v>
      </c>
      <c r="Z256" s="14">
        <f t="shared" si="152"/>
        <v>6</v>
      </c>
      <c r="AA256" s="14">
        <f t="shared" si="152"/>
        <v>2024</v>
      </c>
      <c r="AB256" s="16" t="e">
        <f t="shared" si="152"/>
        <v>#REF!</v>
      </c>
      <c r="AC256" s="14" t="str">
        <f t="shared" si="152"/>
        <v/>
      </c>
      <c r="AD256" s="14" t="str">
        <f t="shared" si="152"/>
        <v/>
      </c>
      <c r="AE256" s="14" t="str">
        <f t="shared" si="152"/>
        <v/>
      </c>
      <c r="AF256" s="16" t="e">
        <f t="shared" si="152"/>
        <v>#REF!</v>
      </c>
      <c r="AG256" t="s">
        <v>9</v>
      </c>
      <c r="AH256" t="str">
        <f>IF('Logboek staande netten'!O77="","",'Logboek staande netten'!O77)</f>
        <v/>
      </c>
      <c r="AI256" s="14" t="str">
        <f>IF(AG256="","",VLOOKUP(AG256,[1]codes!$F$2:$G$7,2,FALSE))</f>
        <v>fle</v>
      </c>
      <c r="AK256" s="14">
        <f>IF(AK255="","",AK255)</f>
        <v>0</v>
      </c>
    </row>
    <row r="257" spans="1:37" ht="15.75" customHeight="1" x14ac:dyDescent="0.3">
      <c r="A257" s="13" t="str">
        <f>IF('Logboek staande netten'!$F$7="","",'Logboek staande netten'!$F$7)</f>
        <v/>
      </c>
      <c r="B257" s="14"/>
      <c r="C257" s="13" t="str">
        <f>IF('Logboek staande netten'!$F$8="","",'Logboek staande netten'!$F$8)</f>
        <v/>
      </c>
      <c r="D257" s="14"/>
      <c r="E257" s="13" t="str">
        <f>IF('Logboek staande netten'!$F$9="","",'Logboek staande netten'!$F$9)</f>
        <v/>
      </c>
      <c r="F257" s="14"/>
      <c r="G257" s="13" t="str">
        <f>IF('Logboek staande netten'!$F$10="","",'Logboek staande netten'!$F$10)</f>
        <v/>
      </c>
      <c r="H257" s="14"/>
      <c r="I257" s="13" t="str">
        <f>IF('Logboek staande netten'!$F$11="","",'Logboek staande netten'!$F$11)</f>
        <v/>
      </c>
      <c r="J257" s="14"/>
      <c r="K257" s="13" t="str">
        <f>IF('Logboek staande netten'!$F$12="","",'Logboek staande netten'!$F$12)</f>
        <v/>
      </c>
      <c r="L257" s="14"/>
      <c r="M257" s="15" t="s">
        <v>59</v>
      </c>
      <c r="N257" s="13" t="str">
        <f>IF('Logboek staande netten'!B78="","",DAY('Logboek staande netten'!B78))</f>
        <v/>
      </c>
      <c r="O257" s="13" t="str">
        <f>IF('Logboek staande netten'!B78="","",MONTH('Logboek staande netten'!B78))</f>
        <v/>
      </c>
      <c r="P257" s="13" t="str">
        <f>IF('Logboek staande netten'!B78="","",YEAR('Logboek staande netten'!B78))</f>
        <v/>
      </c>
      <c r="Q257" s="13" t="str">
        <f>IF('Logboek staande netten'!D78="","",'Logboek staande netten'!D78)</f>
        <v/>
      </c>
      <c r="R257" s="17"/>
      <c r="S257" s="17"/>
      <c r="T257" s="17"/>
      <c r="U257" s="14" t="str">
        <f>IF('Logboek staande netten'!E78="","",'Logboek staande netten'!E78)</f>
        <v/>
      </c>
      <c r="V257" s="14" t="str">
        <f>IF('Logboek staande netten'!F78="","",'Logboek staande netten'!F78)</f>
        <v/>
      </c>
      <c r="W257" s="17"/>
      <c r="X257" s="14" t="str">
        <f>IF('Logboek staande netten'!G78="","",'Logboek staande netten'!G78)</f>
        <v/>
      </c>
      <c r="Y257" s="13">
        <f>IF('Logboek staande netten'!H78="","",DAY('Logboek staande netten'!H78))</f>
        <v>11</v>
      </c>
      <c r="Z257" s="13">
        <f>IF('Logboek staande netten'!H78="","",MONTH('Logboek staande netten'!H78))</f>
        <v>6</v>
      </c>
      <c r="AA257" s="13">
        <f>IF('Logboek staande netten'!H78="","",YEAR('Logboek staande netten'!H78))</f>
        <v>2024</v>
      </c>
      <c r="AB257" s="16" t="e">
        <f>IF('Logboek staande netten'!#REF!="","",('Logboek staande netten'!#REF!))</f>
        <v>#REF!</v>
      </c>
      <c r="AC257" s="13" t="str">
        <f>IF('Logboek staande netten'!I78="","",DAY('Logboek staande netten'!I78))</f>
        <v/>
      </c>
      <c r="AD257" s="13" t="str">
        <f>IF('Logboek staande netten'!I78="","",MONTH('Logboek staande netten'!I78))</f>
        <v/>
      </c>
      <c r="AE257" s="13" t="str">
        <f>IF('Logboek staande netten'!I78="","",YEAR('Logboek staande netten'!I78))</f>
        <v/>
      </c>
      <c r="AF257" s="16" t="e">
        <f>IF('Logboek staande netten'!#REF!="","",('Logboek staande netten'!#REF!))</f>
        <v>#REF!</v>
      </c>
      <c r="AG257" t="s">
        <v>60</v>
      </c>
      <c r="AH257" t="str">
        <f>IF('Logboek staande netten'!K78="","",'Logboek staande netten'!K78)</f>
        <v/>
      </c>
      <c r="AI257" s="14" t="str">
        <f>IF(AG257="","",VLOOKUP(AG257,[1]codes!$F$2:$G$7,2,FALSE))</f>
        <v>fpp</v>
      </c>
      <c r="AK257" s="13">
        <f>'Logboek staande netten'!J78</f>
        <v>0</v>
      </c>
    </row>
    <row r="258" spans="1:37" x14ac:dyDescent="0.3">
      <c r="A258" s="13" t="str">
        <f>IF('Logboek staande netten'!$F$7="","",'Logboek staande netten'!$F$7)</f>
        <v/>
      </c>
      <c r="B258" s="14"/>
      <c r="C258" s="13" t="str">
        <f>IF('Logboek staande netten'!$F$8="","",'Logboek staande netten'!$F$8)</f>
        <v/>
      </c>
      <c r="D258" s="14"/>
      <c r="E258" s="13" t="str">
        <f>IF('Logboek staande netten'!$F$9="","",'Logboek staande netten'!$F$9)</f>
        <v/>
      </c>
      <c r="F258" s="14"/>
      <c r="G258" s="13" t="str">
        <f>IF('Logboek staande netten'!$F$10="","",'Logboek staande netten'!$F$10)</f>
        <v/>
      </c>
      <c r="H258" s="14"/>
      <c r="I258" s="13" t="str">
        <f>IF('Logboek staande netten'!$F$11="","",'Logboek staande netten'!$F$11)</f>
        <v/>
      </c>
      <c r="J258" s="14"/>
      <c r="K258" s="13" t="str">
        <f>IF('Logboek staande netten'!$F$12="","",'Logboek staande netten'!$F$12)</f>
        <v/>
      </c>
      <c r="L258" s="14"/>
      <c r="M258" s="15" t="s">
        <v>59</v>
      </c>
      <c r="N258" s="14" t="str">
        <f t="shared" ref="N258:Q261" si="153">IF(N257="","",N257)</f>
        <v/>
      </c>
      <c r="O258" s="14" t="str">
        <f t="shared" si="153"/>
        <v/>
      </c>
      <c r="P258" s="14" t="str">
        <f t="shared" si="153"/>
        <v/>
      </c>
      <c r="Q258" s="14" t="str">
        <f t="shared" si="153"/>
        <v/>
      </c>
      <c r="R258" s="17"/>
      <c r="S258" s="17"/>
      <c r="T258" s="17"/>
      <c r="U258" s="14" t="str">
        <f t="shared" ref="U258:V261" si="154">IF(U257="","",U257)</f>
        <v/>
      </c>
      <c r="V258" s="14" t="str">
        <f t="shared" si="154"/>
        <v/>
      </c>
      <c r="W258" s="17"/>
      <c r="X258" s="14" t="str">
        <f t="shared" ref="X258:AF261" si="155">IF(X257="","",X257)</f>
        <v/>
      </c>
      <c r="Y258" s="14">
        <f t="shared" si="155"/>
        <v>11</v>
      </c>
      <c r="Z258" s="14">
        <f t="shared" si="155"/>
        <v>6</v>
      </c>
      <c r="AA258" s="14">
        <f t="shared" si="155"/>
        <v>2024</v>
      </c>
      <c r="AB258" s="16" t="e">
        <f t="shared" si="155"/>
        <v>#REF!</v>
      </c>
      <c r="AC258" s="14" t="str">
        <f t="shared" si="155"/>
        <v/>
      </c>
      <c r="AD258" s="14" t="str">
        <f t="shared" si="155"/>
        <v/>
      </c>
      <c r="AE258" s="14" t="str">
        <f t="shared" si="155"/>
        <v/>
      </c>
      <c r="AF258" s="16" t="e">
        <f t="shared" si="155"/>
        <v>#REF!</v>
      </c>
      <c r="AG258" t="s">
        <v>61</v>
      </c>
      <c r="AH258" t="str">
        <f>IF('Logboek staande netten'!L78="","",'Logboek staande netten'!L78)</f>
        <v/>
      </c>
      <c r="AI258" s="14" t="str">
        <f>IF(AG258="","",VLOOKUP(AG258,[1]codes!$F$2:$G$7,2,FALSE))</f>
        <v>fde</v>
      </c>
      <c r="AK258" s="14">
        <f>IF(AK257="","",AK257)</f>
        <v>0</v>
      </c>
    </row>
    <row r="259" spans="1:37" x14ac:dyDescent="0.3">
      <c r="A259" s="13" t="str">
        <f>IF('Logboek staande netten'!$F$7="","",'Logboek staande netten'!$F$7)</f>
        <v/>
      </c>
      <c r="B259" s="14"/>
      <c r="C259" s="13" t="str">
        <f>IF('Logboek staande netten'!$F$8="","",'Logboek staande netten'!$F$8)</f>
        <v/>
      </c>
      <c r="D259" s="14"/>
      <c r="E259" s="13" t="str">
        <f>IF('Logboek staande netten'!$F$9="","",'Logboek staande netten'!$F$9)</f>
        <v/>
      </c>
      <c r="F259" s="14"/>
      <c r="G259" s="13" t="str">
        <f>IF('Logboek staande netten'!$F$10="","",'Logboek staande netten'!$F$10)</f>
        <v/>
      </c>
      <c r="H259" s="14"/>
      <c r="I259" s="13" t="str">
        <f>IF('Logboek staande netten'!$F$11="","",'Logboek staande netten'!$F$11)</f>
        <v/>
      </c>
      <c r="J259" s="14"/>
      <c r="K259" s="13" t="str">
        <f>IF('Logboek staande netten'!$F$12="","",'Logboek staande netten'!$F$12)</f>
        <v/>
      </c>
      <c r="L259" s="14"/>
      <c r="M259" s="15" t="s">
        <v>59</v>
      </c>
      <c r="N259" s="14" t="str">
        <f t="shared" si="153"/>
        <v/>
      </c>
      <c r="O259" s="14" t="str">
        <f t="shared" si="153"/>
        <v/>
      </c>
      <c r="P259" s="14" t="str">
        <f t="shared" si="153"/>
        <v/>
      </c>
      <c r="Q259" s="14" t="str">
        <f t="shared" si="153"/>
        <v/>
      </c>
      <c r="R259" s="17"/>
      <c r="S259" s="17"/>
      <c r="T259" s="17"/>
      <c r="U259" s="14" t="str">
        <f t="shared" si="154"/>
        <v/>
      </c>
      <c r="V259" s="14" t="str">
        <f t="shared" si="154"/>
        <v/>
      </c>
      <c r="W259" s="17"/>
      <c r="X259" s="14" t="str">
        <f t="shared" si="155"/>
        <v/>
      </c>
      <c r="Y259" s="14">
        <f t="shared" si="155"/>
        <v>11</v>
      </c>
      <c r="Z259" s="14">
        <f t="shared" si="155"/>
        <v>6</v>
      </c>
      <c r="AA259" s="14">
        <f t="shared" si="155"/>
        <v>2024</v>
      </c>
      <c r="AB259" s="16" t="e">
        <f t="shared" si="155"/>
        <v>#REF!</v>
      </c>
      <c r="AC259" s="14" t="str">
        <f t="shared" si="155"/>
        <v/>
      </c>
      <c r="AD259" s="14" t="str">
        <f t="shared" si="155"/>
        <v/>
      </c>
      <c r="AE259" s="14" t="str">
        <f t="shared" si="155"/>
        <v/>
      </c>
      <c r="AF259" s="16" t="e">
        <f t="shared" si="155"/>
        <v>#REF!</v>
      </c>
      <c r="AG259" t="s">
        <v>62</v>
      </c>
      <c r="AH259" t="str">
        <f>IF('Logboek staande netten'!M78="","",'Logboek staande netten'!M78)</f>
        <v/>
      </c>
      <c r="AI259" s="14" t="str">
        <f>IF(AG259="","",VLOOKUP(AG259,[1]codes!$F$2:$G$7,2,FALSE))</f>
        <v>fro</v>
      </c>
      <c r="AK259" s="14">
        <f>IF(AK258="","",AK258)</f>
        <v>0</v>
      </c>
    </row>
    <row r="260" spans="1:37" x14ac:dyDescent="0.3">
      <c r="A260" s="13" t="str">
        <f>IF('Logboek staande netten'!$F$7="","",'Logboek staande netten'!$F$7)</f>
        <v/>
      </c>
      <c r="B260" s="14"/>
      <c r="C260" s="13" t="str">
        <f>IF('Logboek staande netten'!$F$8="","",'Logboek staande netten'!$F$8)</f>
        <v/>
      </c>
      <c r="D260" s="14"/>
      <c r="E260" s="13" t="str">
        <f>IF('Logboek staande netten'!$F$9="","",'Logboek staande netten'!$F$9)</f>
        <v/>
      </c>
      <c r="F260" s="14"/>
      <c r="G260" s="13" t="str">
        <f>IF('Logboek staande netten'!$F$10="","",'Logboek staande netten'!$F$10)</f>
        <v/>
      </c>
      <c r="H260" s="14"/>
      <c r="I260" s="13" t="str">
        <f>IF('Logboek staande netten'!$F$11="","",'Logboek staande netten'!$F$11)</f>
        <v/>
      </c>
      <c r="J260" s="14"/>
      <c r="K260" s="13" t="str">
        <f>IF('Logboek staande netten'!$F$12="","",'Logboek staande netten'!$F$12)</f>
        <v/>
      </c>
      <c r="L260" s="14"/>
      <c r="M260" s="15" t="s">
        <v>59</v>
      </c>
      <c r="N260" s="14" t="str">
        <f t="shared" si="153"/>
        <v/>
      </c>
      <c r="O260" s="14" t="str">
        <f t="shared" si="153"/>
        <v/>
      </c>
      <c r="P260" s="14" t="str">
        <f t="shared" si="153"/>
        <v/>
      </c>
      <c r="Q260" s="14" t="str">
        <f t="shared" si="153"/>
        <v/>
      </c>
      <c r="R260" s="17"/>
      <c r="S260" s="17"/>
      <c r="T260" s="17"/>
      <c r="U260" s="14" t="str">
        <f t="shared" si="154"/>
        <v/>
      </c>
      <c r="V260" s="14" t="str">
        <f t="shared" si="154"/>
        <v/>
      </c>
      <c r="W260" s="17"/>
      <c r="X260" s="14" t="str">
        <f t="shared" si="155"/>
        <v/>
      </c>
      <c r="Y260" s="14">
        <f t="shared" si="155"/>
        <v>11</v>
      </c>
      <c r="Z260" s="14">
        <f t="shared" si="155"/>
        <v>6</v>
      </c>
      <c r="AA260" s="14">
        <f t="shared" si="155"/>
        <v>2024</v>
      </c>
      <c r="AB260" s="16" t="e">
        <f t="shared" si="155"/>
        <v>#REF!</v>
      </c>
      <c r="AC260" s="14" t="str">
        <f t="shared" si="155"/>
        <v/>
      </c>
      <c r="AD260" s="14" t="str">
        <f t="shared" si="155"/>
        <v/>
      </c>
      <c r="AE260" s="14" t="str">
        <f t="shared" si="155"/>
        <v/>
      </c>
      <c r="AF260" s="16" t="e">
        <f t="shared" si="155"/>
        <v>#REF!</v>
      </c>
      <c r="AG260" t="s">
        <v>8</v>
      </c>
      <c r="AH260" t="str">
        <f>IF('Logboek staande netten'!N78="","",'Logboek staande netten'!N78)</f>
        <v/>
      </c>
      <c r="AI260" s="14" t="str">
        <f>IF(AG260="","",VLOOKUP(AG260,[1]codes!$F$2:$G$7,2,FALSE))</f>
        <v>fbm</v>
      </c>
      <c r="AK260" s="14">
        <f>IF(AK259="","",AK259)</f>
        <v>0</v>
      </c>
    </row>
    <row r="261" spans="1:37" ht="15.75" customHeight="1" x14ac:dyDescent="0.3">
      <c r="A261" s="13" t="str">
        <f>IF('Logboek staande netten'!$F$7="","",'Logboek staande netten'!$F$7)</f>
        <v/>
      </c>
      <c r="B261" s="14"/>
      <c r="C261" s="13" t="str">
        <f>IF('Logboek staande netten'!$F$8="","",'Logboek staande netten'!$F$8)</f>
        <v/>
      </c>
      <c r="D261" s="14"/>
      <c r="E261" s="13" t="str">
        <f>IF('Logboek staande netten'!$F$9="","",'Logboek staande netten'!$F$9)</f>
        <v/>
      </c>
      <c r="F261" s="14"/>
      <c r="G261" s="13" t="str">
        <f>IF('Logboek staande netten'!$F$10="","",'Logboek staande netten'!$F$10)</f>
        <v/>
      </c>
      <c r="H261" s="14"/>
      <c r="I261" s="13" t="str">
        <f>IF('Logboek staande netten'!$F$11="","",'Logboek staande netten'!$F$11)</f>
        <v/>
      </c>
      <c r="J261" s="14"/>
      <c r="K261" s="13" t="str">
        <f>IF('Logboek staande netten'!$F$12="","",'Logboek staande netten'!$F$12)</f>
        <v/>
      </c>
      <c r="L261" s="14"/>
      <c r="M261" s="15" t="s">
        <v>59</v>
      </c>
      <c r="N261" s="14" t="str">
        <f t="shared" si="153"/>
        <v/>
      </c>
      <c r="O261" s="14" t="str">
        <f t="shared" si="153"/>
        <v/>
      </c>
      <c r="P261" s="14" t="str">
        <f t="shared" si="153"/>
        <v/>
      </c>
      <c r="Q261" s="14" t="str">
        <f t="shared" si="153"/>
        <v/>
      </c>
      <c r="R261" s="17"/>
      <c r="S261" s="17"/>
      <c r="T261" s="17"/>
      <c r="U261" s="14" t="str">
        <f t="shared" si="154"/>
        <v/>
      </c>
      <c r="V261" s="14" t="str">
        <f t="shared" si="154"/>
        <v/>
      </c>
      <c r="W261" s="17"/>
      <c r="X261" s="14" t="str">
        <f t="shared" si="155"/>
        <v/>
      </c>
      <c r="Y261" s="14">
        <f t="shared" si="155"/>
        <v>11</v>
      </c>
      <c r="Z261" s="14">
        <f t="shared" si="155"/>
        <v>6</v>
      </c>
      <c r="AA261" s="14">
        <f t="shared" si="155"/>
        <v>2024</v>
      </c>
      <c r="AB261" s="16" t="e">
        <f t="shared" si="155"/>
        <v>#REF!</v>
      </c>
      <c r="AC261" s="14" t="str">
        <f t="shared" si="155"/>
        <v/>
      </c>
      <c r="AD261" s="14" t="str">
        <f t="shared" si="155"/>
        <v/>
      </c>
      <c r="AE261" s="14" t="str">
        <f t="shared" si="155"/>
        <v/>
      </c>
      <c r="AF261" s="16" t="e">
        <f t="shared" si="155"/>
        <v>#REF!</v>
      </c>
      <c r="AG261" t="s">
        <v>9</v>
      </c>
      <c r="AH261" t="str">
        <f>IF('Logboek staande netten'!O78="","",'Logboek staande netten'!O78)</f>
        <v/>
      </c>
      <c r="AI261" s="14" t="str">
        <f>IF(AG261="","",VLOOKUP(AG261,[1]codes!$F$2:$G$7,2,FALSE))</f>
        <v>fle</v>
      </c>
      <c r="AK261" s="14">
        <f>IF(AK260="","",AK260)</f>
        <v>0</v>
      </c>
    </row>
    <row r="262" spans="1:37" ht="15.75" customHeight="1" x14ac:dyDescent="0.3">
      <c r="A262" s="13" t="str">
        <f>IF('Logboek staande netten'!$F$7="","",'Logboek staande netten'!$F$7)</f>
        <v/>
      </c>
      <c r="B262" s="14"/>
      <c r="C262" s="13" t="str">
        <f>IF('Logboek staande netten'!$F$8="","",'Logboek staande netten'!$F$8)</f>
        <v/>
      </c>
      <c r="D262" s="14"/>
      <c r="E262" s="13" t="str">
        <f>IF('Logboek staande netten'!$F$9="","",'Logboek staande netten'!$F$9)</f>
        <v/>
      </c>
      <c r="F262" s="14"/>
      <c r="G262" s="13" t="str">
        <f>IF('Logboek staande netten'!$F$10="","",'Logboek staande netten'!$F$10)</f>
        <v/>
      </c>
      <c r="H262" s="14"/>
      <c r="I262" s="13" t="str">
        <f>IF('Logboek staande netten'!$F$11="","",'Logboek staande netten'!$F$11)</f>
        <v/>
      </c>
      <c r="J262" s="14"/>
      <c r="K262" s="13" t="str">
        <f>IF('Logboek staande netten'!$F$12="","",'Logboek staande netten'!$F$12)</f>
        <v/>
      </c>
      <c r="L262" s="14"/>
      <c r="M262" s="15" t="s">
        <v>59</v>
      </c>
      <c r="N262" s="13" t="str">
        <f>IF('Logboek staande netten'!B79="","",DAY('Logboek staande netten'!B79))</f>
        <v/>
      </c>
      <c r="O262" s="13" t="str">
        <f>IF('Logboek staande netten'!B79="","",MONTH('Logboek staande netten'!B79))</f>
        <v/>
      </c>
      <c r="P262" s="13" t="str">
        <f>IF('Logboek staande netten'!B79="","",YEAR('Logboek staande netten'!B79))</f>
        <v/>
      </c>
      <c r="Q262" s="13" t="str">
        <f>IF('Logboek staande netten'!D79="","",'Logboek staande netten'!D79)</f>
        <v/>
      </c>
      <c r="R262" s="17"/>
      <c r="S262" s="17"/>
      <c r="T262" s="17"/>
      <c r="U262" s="14" t="str">
        <f>IF('Logboek staande netten'!E79="","",'Logboek staande netten'!E79)</f>
        <v/>
      </c>
      <c r="V262" s="14" t="str">
        <f>IF('Logboek staande netten'!F79="","",'Logboek staande netten'!F79)</f>
        <v/>
      </c>
      <c r="W262" s="17"/>
      <c r="X262" s="14" t="str">
        <f>IF('Logboek staande netten'!G79="","",'Logboek staande netten'!G79)</f>
        <v/>
      </c>
      <c r="Y262" s="13">
        <f>IF('Logboek staande netten'!H79="","",DAY('Logboek staande netten'!H79))</f>
        <v>12</v>
      </c>
      <c r="Z262" s="13">
        <f>IF('Logboek staande netten'!H79="","",MONTH('Logboek staande netten'!H79))</f>
        <v>6</v>
      </c>
      <c r="AA262" s="13">
        <f>IF('Logboek staande netten'!H79="","",YEAR('Logboek staande netten'!H79))</f>
        <v>2024</v>
      </c>
      <c r="AB262" s="16" t="e">
        <f>IF('Logboek staande netten'!#REF!="","",('Logboek staande netten'!#REF!))</f>
        <v>#REF!</v>
      </c>
      <c r="AC262" s="13" t="str">
        <f>IF('Logboek staande netten'!I79="","",DAY('Logboek staande netten'!I79))</f>
        <v/>
      </c>
      <c r="AD262" s="13" t="str">
        <f>IF('Logboek staande netten'!I79="","",MONTH('Logboek staande netten'!I79))</f>
        <v/>
      </c>
      <c r="AE262" s="13" t="str">
        <f>IF('Logboek staande netten'!I79="","",YEAR('Logboek staande netten'!I79))</f>
        <v/>
      </c>
      <c r="AF262" s="16" t="e">
        <f>IF('Logboek staande netten'!#REF!="","",('Logboek staande netten'!#REF!))</f>
        <v>#REF!</v>
      </c>
      <c r="AG262" t="s">
        <v>60</v>
      </c>
      <c r="AH262" t="str">
        <f>IF('Logboek staande netten'!K79="","",'Logboek staande netten'!K79)</f>
        <v/>
      </c>
      <c r="AI262" s="14" t="str">
        <f>IF(AG262="","",VLOOKUP(AG262,[1]codes!$F$2:$G$7,2,FALSE))</f>
        <v>fpp</v>
      </c>
      <c r="AK262" s="13">
        <f>'Logboek staande netten'!J79</f>
        <v>0</v>
      </c>
    </row>
    <row r="263" spans="1:37" x14ac:dyDescent="0.3">
      <c r="A263" s="13" t="str">
        <f>IF('Logboek staande netten'!$F$7="","",'Logboek staande netten'!$F$7)</f>
        <v/>
      </c>
      <c r="B263" s="14"/>
      <c r="C263" s="13" t="str">
        <f>IF('Logboek staande netten'!$F$8="","",'Logboek staande netten'!$F$8)</f>
        <v/>
      </c>
      <c r="D263" s="14"/>
      <c r="E263" s="13" t="str">
        <f>IF('Logboek staande netten'!$F$9="","",'Logboek staande netten'!$F$9)</f>
        <v/>
      </c>
      <c r="F263" s="14"/>
      <c r="G263" s="13" t="str">
        <f>IF('Logboek staande netten'!$F$10="","",'Logboek staande netten'!$F$10)</f>
        <v/>
      </c>
      <c r="H263" s="14"/>
      <c r="I263" s="13" t="str">
        <f>IF('Logboek staande netten'!$F$11="","",'Logboek staande netten'!$F$11)</f>
        <v/>
      </c>
      <c r="J263" s="14"/>
      <c r="K263" s="13" t="str">
        <f>IF('Logboek staande netten'!$F$12="","",'Logboek staande netten'!$F$12)</f>
        <v/>
      </c>
      <c r="L263" s="14"/>
      <c r="M263" s="15" t="s">
        <v>59</v>
      </c>
      <c r="N263" s="14" t="str">
        <f t="shared" ref="N263:Q266" si="156">IF(N262="","",N262)</f>
        <v/>
      </c>
      <c r="O263" s="14" t="str">
        <f t="shared" si="156"/>
        <v/>
      </c>
      <c r="P263" s="14" t="str">
        <f t="shared" si="156"/>
        <v/>
      </c>
      <c r="Q263" s="14" t="str">
        <f t="shared" si="156"/>
        <v/>
      </c>
      <c r="R263" s="17"/>
      <c r="S263" s="17"/>
      <c r="T263" s="17"/>
      <c r="U263" s="14" t="str">
        <f t="shared" ref="U263:V266" si="157">IF(U262="","",U262)</f>
        <v/>
      </c>
      <c r="V263" s="14" t="str">
        <f t="shared" si="157"/>
        <v/>
      </c>
      <c r="W263" s="17"/>
      <c r="X263" s="14" t="str">
        <f t="shared" ref="X263:AF266" si="158">IF(X262="","",X262)</f>
        <v/>
      </c>
      <c r="Y263" s="14">
        <f t="shared" si="158"/>
        <v>12</v>
      </c>
      <c r="Z263" s="14">
        <f t="shared" si="158"/>
        <v>6</v>
      </c>
      <c r="AA263" s="14">
        <f t="shared" si="158"/>
        <v>2024</v>
      </c>
      <c r="AB263" s="16" t="e">
        <f t="shared" si="158"/>
        <v>#REF!</v>
      </c>
      <c r="AC263" s="14" t="str">
        <f t="shared" si="158"/>
        <v/>
      </c>
      <c r="AD263" s="14" t="str">
        <f t="shared" si="158"/>
        <v/>
      </c>
      <c r="AE263" s="14" t="str">
        <f t="shared" si="158"/>
        <v/>
      </c>
      <c r="AF263" s="16" t="e">
        <f t="shared" si="158"/>
        <v>#REF!</v>
      </c>
      <c r="AG263" t="s">
        <v>61</v>
      </c>
      <c r="AH263" t="str">
        <f>IF('Logboek staande netten'!L79="","",'Logboek staande netten'!L79)</f>
        <v/>
      </c>
      <c r="AI263" s="14" t="str">
        <f>IF(AG263="","",VLOOKUP(AG263,[1]codes!$F$2:$G$7,2,FALSE))</f>
        <v>fde</v>
      </c>
      <c r="AK263" s="14">
        <f>IF(AK262="","",AK262)</f>
        <v>0</v>
      </c>
    </row>
    <row r="264" spans="1:37" x14ac:dyDescent="0.3">
      <c r="A264" s="13" t="str">
        <f>IF('Logboek staande netten'!$F$7="","",'Logboek staande netten'!$F$7)</f>
        <v/>
      </c>
      <c r="B264" s="14"/>
      <c r="C264" s="13" t="str">
        <f>IF('Logboek staande netten'!$F$8="","",'Logboek staande netten'!$F$8)</f>
        <v/>
      </c>
      <c r="D264" s="14"/>
      <c r="E264" s="13" t="str">
        <f>IF('Logboek staande netten'!$F$9="","",'Logboek staande netten'!$F$9)</f>
        <v/>
      </c>
      <c r="F264" s="14"/>
      <c r="G264" s="13" t="str">
        <f>IF('Logboek staande netten'!$F$10="","",'Logboek staande netten'!$F$10)</f>
        <v/>
      </c>
      <c r="H264" s="14"/>
      <c r="I264" s="13" t="str">
        <f>IF('Logboek staande netten'!$F$11="","",'Logboek staande netten'!$F$11)</f>
        <v/>
      </c>
      <c r="J264" s="14"/>
      <c r="K264" s="13" t="str">
        <f>IF('Logboek staande netten'!$F$12="","",'Logboek staande netten'!$F$12)</f>
        <v/>
      </c>
      <c r="L264" s="14"/>
      <c r="M264" s="15" t="s">
        <v>59</v>
      </c>
      <c r="N264" s="14" t="str">
        <f t="shared" si="156"/>
        <v/>
      </c>
      <c r="O264" s="14" t="str">
        <f t="shared" si="156"/>
        <v/>
      </c>
      <c r="P264" s="14" t="str">
        <f t="shared" si="156"/>
        <v/>
      </c>
      <c r="Q264" s="14" t="str">
        <f t="shared" si="156"/>
        <v/>
      </c>
      <c r="R264" s="17"/>
      <c r="S264" s="17"/>
      <c r="T264" s="17"/>
      <c r="U264" s="14" t="str">
        <f t="shared" si="157"/>
        <v/>
      </c>
      <c r="V264" s="14" t="str">
        <f t="shared" si="157"/>
        <v/>
      </c>
      <c r="W264" s="17"/>
      <c r="X264" s="14" t="str">
        <f t="shared" si="158"/>
        <v/>
      </c>
      <c r="Y264" s="14">
        <f t="shared" si="158"/>
        <v>12</v>
      </c>
      <c r="Z264" s="14">
        <f t="shared" si="158"/>
        <v>6</v>
      </c>
      <c r="AA264" s="14">
        <f t="shared" si="158"/>
        <v>2024</v>
      </c>
      <c r="AB264" s="16" t="e">
        <f t="shared" si="158"/>
        <v>#REF!</v>
      </c>
      <c r="AC264" s="14" t="str">
        <f t="shared" si="158"/>
        <v/>
      </c>
      <c r="AD264" s="14" t="str">
        <f t="shared" si="158"/>
        <v/>
      </c>
      <c r="AE264" s="14" t="str">
        <f t="shared" si="158"/>
        <v/>
      </c>
      <c r="AF264" s="16" t="e">
        <f t="shared" si="158"/>
        <v>#REF!</v>
      </c>
      <c r="AG264" t="s">
        <v>62</v>
      </c>
      <c r="AH264" t="str">
        <f>IF('Logboek staande netten'!M79="","",'Logboek staande netten'!M79)</f>
        <v/>
      </c>
      <c r="AI264" s="14" t="str">
        <f>IF(AG264="","",VLOOKUP(AG264,[1]codes!$F$2:$G$7,2,FALSE))</f>
        <v>fro</v>
      </c>
      <c r="AK264" s="14">
        <f>IF(AK263="","",AK263)</f>
        <v>0</v>
      </c>
    </row>
    <row r="265" spans="1:37" x14ac:dyDescent="0.3">
      <c r="A265" s="13" t="str">
        <f>IF('Logboek staande netten'!$F$7="","",'Logboek staande netten'!$F$7)</f>
        <v/>
      </c>
      <c r="B265" s="14"/>
      <c r="C265" s="13" t="str">
        <f>IF('Logboek staande netten'!$F$8="","",'Logboek staande netten'!$F$8)</f>
        <v/>
      </c>
      <c r="D265" s="14"/>
      <c r="E265" s="13" t="str">
        <f>IF('Logboek staande netten'!$F$9="","",'Logboek staande netten'!$F$9)</f>
        <v/>
      </c>
      <c r="F265" s="14"/>
      <c r="G265" s="13" t="str">
        <f>IF('Logboek staande netten'!$F$10="","",'Logboek staande netten'!$F$10)</f>
        <v/>
      </c>
      <c r="H265" s="14"/>
      <c r="I265" s="13" t="str">
        <f>IF('Logboek staande netten'!$F$11="","",'Logboek staande netten'!$F$11)</f>
        <v/>
      </c>
      <c r="J265" s="14"/>
      <c r="K265" s="13" t="str">
        <f>IF('Logboek staande netten'!$F$12="","",'Logboek staande netten'!$F$12)</f>
        <v/>
      </c>
      <c r="L265" s="14"/>
      <c r="M265" s="15" t="s">
        <v>59</v>
      </c>
      <c r="N265" s="14" t="str">
        <f t="shared" si="156"/>
        <v/>
      </c>
      <c r="O265" s="14" t="str">
        <f t="shared" si="156"/>
        <v/>
      </c>
      <c r="P265" s="14" t="str">
        <f t="shared" si="156"/>
        <v/>
      </c>
      <c r="Q265" s="14" t="str">
        <f t="shared" si="156"/>
        <v/>
      </c>
      <c r="R265" s="17"/>
      <c r="S265" s="17"/>
      <c r="T265" s="17"/>
      <c r="U265" s="14" t="str">
        <f t="shared" si="157"/>
        <v/>
      </c>
      <c r="V265" s="14" t="str">
        <f t="shared" si="157"/>
        <v/>
      </c>
      <c r="W265" s="17"/>
      <c r="X265" s="14" t="str">
        <f t="shared" si="158"/>
        <v/>
      </c>
      <c r="Y265" s="14">
        <f t="shared" si="158"/>
        <v>12</v>
      </c>
      <c r="Z265" s="14">
        <f t="shared" si="158"/>
        <v>6</v>
      </c>
      <c r="AA265" s="14">
        <f t="shared" si="158"/>
        <v>2024</v>
      </c>
      <c r="AB265" s="16" t="e">
        <f t="shared" si="158"/>
        <v>#REF!</v>
      </c>
      <c r="AC265" s="14" t="str">
        <f t="shared" si="158"/>
        <v/>
      </c>
      <c r="AD265" s="14" t="str">
        <f t="shared" si="158"/>
        <v/>
      </c>
      <c r="AE265" s="14" t="str">
        <f t="shared" si="158"/>
        <v/>
      </c>
      <c r="AF265" s="16" t="e">
        <f t="shared" si="158"/>
        <v>#REF!</v>
      </c>
      <c r="AG265" t="s">
        <v>8</v>
      </c>
      <c r="AH265" t="str">
        <f>IF('Logboek staande netten'!N79="","",'Logboek staande netten'!N79)</f>
        <v/>
      </c>
      <c r="AI265" s="14" t="str">
        <f>IF(AG265="","",VLOOKUP(AG265,[1]codes!$F$2:$G$7,2,FALSE))</f>
        <v>fbm</v>
      </c>
      <c r="AK265" s="14">
        <f>IF(AK264="","",AK264)</f>
        <v>0</v>
      </c>
    </row>
    <row r="266" spans="1:37" ht="15.75" customHeight="1" x14ac:dyDescent="0.3">
      <c r="A266" s="13" t="str">
        <f>IF('Logboek staande netten'!$F$7="","",'Logboek staande netten'!$F$7)</f>
        <v/>
      </c>
      <c r="B266" s="14"/>
      <c r="C266" s="13" t="str">
        <f>IF('Logboek staande netten'!$F$8="","",'Logboek staande netten'!$F$8)</f>
        <v/>
      </c>
      <c r="D266" s="14"/>
      <c r="E266" s="13" t="str">
        <f>IF('Logboek staande netten'!$F$9="","",'Logboek staande netten'!$F$9)</f>
        <v/>
      </c>
      <c r="F266" s="14"/>
      <c r="G266" s="13" t="str">
        <f>IF('Logboek staande netten'!$F$10="","",'Logboek staande netten'!$F$10)</f>
        <v/>
      </c>
      <c r="H266" s="14"/>
      <c r="I266" s="13" t="str">
        <f>IF('Logboek staande netten'!$F$11="","",'Logboek staande netten'!$F$11)</f>
        <v/>
      </c>
      <c r="J266" s="14"/>
      <c r="K266" s="13" t="str">
        <f>IF('Logboek staande netten'!$F$12="","",'Logboek staande netten'!$F$12)</f>
        <v/>
      </c>
      <c r="L266" s="14"/>
      <c r="M266" s="15" t="s">
        <v>59</v>
      </c>
      <c r="N266" s="14" t="str">
        <f t="shared" si="156"/>
        <v/>
      </c>
      <c r="O266" s="14" t="str">
        <f t="shared" si="156"/>
        <v/>
      </c>
      <c r="P266" s="14" t="str">
        <f t="shared" si="156"/>
        <v/>
      </c>
      <c r="Q266" s="14" t="str">
        <f t="shared" si="156"/>
        <v/>
      </c>
      <c r="R266" s="17"/>
      <c r="S266" s="17"/>
      <c r="T266" s="17"/>
      <c r="U266" s="14" t="str">
        <f t="shared" si="157"/>
        <v/>
      </c>
      <c r="V266" s="14" t="str">
        <f t="shared" si="157"/>
        <v/>
      </c>
      <c r="W266" s="17"/>
      <c r="X266" s="14" t="str">
        <f t="shared" si="158"/>
        <v/>
      </c>
      <c r="Y266" s="14">
        <f t="shared" si="158"/>
        <v>12</v>
      </c>
      <c r="Z266" s="14">
        <f t="shared" si="158"/>
        <v>6</v>
      </c>
      <c r="AA266" s="14">
        <f t="shared" si="158"/>
        <v>2024</v>
      </c>
      <c r="AB266" s="16" t="e">
        <f t="shared" si="158"/>
        <v>#REF!</v>
      </c>
      <c r="AC266" s="14" t="str">
        <f t="shared" si="158"/>
        <v/>
      </c>
      <c r="AD266" s="14" t="str">
        <f t="shared" si="158"/>
        <v/>
      </c>
      <c r="AE266" s="14" t="str">
        <f t="shared" si="158"/>
        <v/>
      </c>
      <c r="AF266" s="16" t="e">
        <f t="shared" si="158"/>
        <v>#REF!</v>
      </c>
      <c r="AG266" t="s">
        <v>9</v>
      </c>
      <c r="AH266" t="str">
        <f>IF('Logboek staande netten'!O79="","",'Logboek staande netten'!O79)</f>
        <v/>
      </c>
      <c r="AI266" s="14" t="str">
        <f>IF(AG266="","",VLOOKUP(AG266,[1]codes!$F$2:$G$7,2,FALSE))</f>
        <v>fle</v>
      </c>
      <c r="AK266" s="14">
        <f>IF(AK265="","",AK265)</f>
        <v>0</v>
      </c>
    </row>
    <row r="267" spans="1:37" x14ac:dyDescent="0.3">
      <c r="A267" s="13" t="str">
        <f>IF('Logboek staande netten'!$F$7="","",'Logboek staande netten'!$F$7)</f>
        <v/>
      </c>
      <c r="B267" s="14"/>
      <c r="C267" s="13" t="str">
        <f>IF('Logboek staande netten'!$F$8="","",'Logboek staande netten'!$F$8)</f>
        <v/>
      </c>
      <c r="D267" s="14"/>
      <c r="E267" s="13" t="str">
        <f>IF('Logboek staande netten'!$F$9="","",'Logboek staande netten'!$F$9)</f>
        <v/>
      </c>
      <c r="F267" s="14"/>
      <c r="G267" s="13" t="str">
        <f>IF('Logboek staande netten'!$F$10="","",'Logboek staande netten'!$F$10)</f>
        <v/>
      </c>
      <c r="H267" s="14"/>
      <c r="I267" s="13" t="str">
        <f>IF('Logboek staande netten'!$F$11="","",'Logboek staande netten'!$F$11)</f>
        <v/>
      </c>
      <c r="J267" s="14"/>
      <c r="K267" s="13" t="str">
        <f>IF('Logboek staande netten'!$F$12="","",'Logboek staande netten'!$F$12)</f>
        <v/>
      </c>
      <c r="L267" s="14"/>
      <c r="M267" s="15" t="s">
        <v>59</v>
      </c>
      <c r="N267" s="13" t="str">
        <f>IF('Logboek staande netten'!B80="","",DAY('Logboek staande netten'!B80))</f>
        <v/>
      </c>
      <c r="O267" s="13" t="str">
        <f>IF('Logboek staande netten'!B80="","",MONTH('Logboek staande netten'!B80))</f>
        <v/>
      </c>
      <c r="P267" s="13" t="str">
        <f>IF('Logboek staande netten'!B80="","",YEAR('Logboek staande netten'!B80))</f>
        <v/>
      </c>
      <c r="Q267" s="13" t="str">
        <f>IF('Logboek staande netten'!D80="","",'Logboek staande netten'!D80)</f>
        <v/>
      </c>
      <c r="R267" s="17"/>
      <c r="S267" s="17"/>
      <c r="T267" s="17"/>
      <c r="U267" s="14" t="str">
        <f>IF('Logboek staande netten'!E80="","",'Logboek staande netten'!E80)</f>
        <v/>
      </c>
      <c r="V267" s="14" t="str">
        <f>IF('Logboek staande netten'!F80="","",'Logboek staande netten'!F80)</f>
        <v/>
      </c>
      <c r="W267" s="17"/>
      <c r="X267" s="14" t="str">
        <f>IF('Logboek staande netten'!G80="","",'Logboek staande netten'!G80)</f>
        <v/>
      </c>
      <c r="Y267" s="13">
        <f>IF('Logboek staande netten'!H80="","",DAY('Logboek staande netten'!H80))</f>
        <v>13</v>
      </c>
      <c r="Z267" s="13">
        <f>IF('Logboek staande netten'!H80="","",MONTH('Logboek staande netten'!H80))</f>
        <v>6</v>
      </c>
      <c r="AA267" s="13">
        <f>IF('Logboek staande netten'!H80="","",YEAR('Logboek staande netten'!H80))</f>
        <v>2024</v>
      </c>
      <c r="AB267" s="16" t="e">
        <f>IF('Logboek staande netten'!#REF!="","",('Logboek staande netten'!#REF!))</f>
        <v>#REF!</v>
      </c>
      <c r="AC267" s="13" t="str">
        <f>IF('Logboek staande netten'!I80="","",DAY('Logboek staande netten'!I80))</f>
        <v/>
      </c>
      <c r="AD267" s="13" t="str">
        <f>IF('Logboek staande netten'!I80="","",MONTH('Logboek staande netten'!I80))</f>
        <v/>
      </c>
      <c r="AE267" s="13" t="str">
        <f>IF('Logboek staande netten'!I80="","",YEAR('Logboek staande netten'!I80))</f>
        <v/>
      </c>
      <c r="AF267" s="16" t="e">
        <f>IF('Logboek staande netten'!#REF!="","",('Logboek staande netten'!#REF!))</f>
        <v>#REF!</v>
      </c>
      <c r="AG267" t="s">
        <v>60</v>
      </c>
      <c r="AH267" t="str">
        <f>IF('Logboek staande netten'!K80="","",'Logboek staande netten'!K80)</f>
        <v/>
      </c>
      <c r="AI267" s="14" t="str">
        <f>IF(AG267="","",VLOOKUP(AG267,[1]codes!$F$2:$G$7,2,FALSE))</f>
        <v>fpp</v>
      </c>
      <c r="AK267" s="13">
        <f>'Logboek staande netten'!J80</f>
        <v>0</v>
      </c>
    </row>
    <row r="268" spans="1:37" x14ac:dyDescent="0.3">
      <c r="A268" s="13" t="str">
        <f>IF('Logboek staande netten'!$F$7="","",'Logboek staande netten'!$F$7)</f>
        <v/>
      </c>
      <c r="B268" s="14"/>
      <c r="C268" s="13" t="str">
        <f>IF('Logboek staande netten'!$F$8="","",'Logboek staande netten'!$F$8)</f>
        <v/>
      </c>
      <c r="D268" s="14"/>
      <c r="E268" s="13" t="str">
        <f>IF('Logboek staande netten'!$F$9="","",'Logboek staande netten'!$F$9)</f>
        <v/>
      </c>
      <c r="F268" s="14"/>
      <c r="G268" s="13" t="str">
        <f>IF('Logboek staande netten'!$F$10="","",'Logboek staande netten'!$F$10)</f>
        <v/>
      </c>
      <c r="H268" s="14"/>
      <c r="I268" s="13" t="str">
        <f>IF('Logboek staande netten'!$F$11="","",'Logboek staande netten'!$F$11)</f>
        <v/>
      </c>
      <c r="J268" s="14"/>
      <c r="K268" s="13" t="str">
        <f>IF('Logboek staande netten'!$F$12="","",'Logboek staande netten'!$F$12)</f>
        <v/>
      </c>
      <c r="L268" s="14"/>
      <c r="M268" s="15" t="s">
        <v>59</v>
      </c>
      <c r="N268" s="14" t="str">
        <f t="shared" ref="N268:Q271" si="159">IF(N267="","",N267)</f>
        <v/>
      </c>
      <c r="O268" s="14" t="str">
        <f t="shared" si="159"/>
        <v/>
      </c>
      <c r="P268" s="14" t="str">
        <f t="shared" si="159"/>
        <v/>
      </c>
      <c r="Q268" s="14" t="str">
        <f t="shared" si="159"/>
        <v/>
      </c>
      <c r="R268" s="17"/>
      <c r="S268" s="17"/>
      <c r="T268" s="17"/>
      <c r="U268" s="14" t="str">
        <f t="shared" ref="U268:V271" si="160">IF(U267="","",U267)</f>
        <v/>
      </c>
      <c r="V268" s="14" t="str">
        <f t="shared" si="160"/>
        <v/>
      </c>
      <c r="W268" s="17"/>
      <c r="X268" s="14" t="str">
        <f t="shared" ref="X268:AF271" si="161">IF(X267="","",X267)</f>
        <v/>
      </c>
      <c r="Y268" s="14">
        <f t="shared" si="161"/>
        <v>13</v>
      </c>
      <c r="Z268" s="14">
        <f t="shared" si="161"/>
        <v>6</v>
      </c>
      <c r="AA268" s="14">
        <f t="shared" si="161"/>
        <v>2024</v>
      </c>
      <c r="AB268" s="16" t="e">
        <f t="shared" si="161"/>
        <v>#REF!</v>
      </c>
      <c r="AC268" s="14" t="str">
        <f t="shared" si="161"/>
        <v/>
      </c>
      <c r="AD268" s="14" t="str">
        <f t="shared" si="161"/>
        <v/>
      </c>
      <c r="AE268" s="14" t="str">
        <f t="shared" si="161"/>
        <v/>
      </c>
      <c r="AF268" s="16" t="e">
        <f t="shared" si="161"/>
        <v>#REF!</v>
      </c>
      <c r="AG268" t="s">
        <v>61</v>
      </c>
      <c r="AH268" t="str">
        <f>IF('Logboek staande netten'!L80="","",'Logboek staande netten'!L80)</f>
        <v/>
      </c>
      <c r="AI268" s="14" t="str">
        <f>IF(AG268="","",VLOOKUP(AG268,[1]codes!$F$2:$G$7,2,FALSE))</f>
        <v>fde</v>
      </c>
      <c r="AK268" s="14">
        <f>IF(AK267="","",AK267)</f>
        <v>0</v>
      </c>
    </row>
    <row r="269" spans="1:37" x14ac:dyDescent="0.3">
      <c r="A269" s="13" t="str">
        <f>IF('Logboek staande netten'!$F$7="","",'Logboek staande netten'!$F$7)</f>
        <v/>
      </c>
      <c r="B269" s="14"/>
      <c r="C269" s="13" t="str">
        <f>IF('Logboek staande netten'!$F$8="","",'Logboek staande netten'!$F$8)</f>
        <v/>
      </c>
      <c r="D269" s="14"/>
      <c r="E269" s="13" t="str">
        <f>IF('Logboek staande netten'!$F$9="","",'Logboek staande netten'!$F$9)</f>
        <v/>
      </c>
      <c r="F269" s="14"/>
      <c r="G269" s="13" t="str">
        <f>IF('Logboek staande netten'!$F$10="","",'Logboek staande netten'!$F$10)</f>
        <v/>
      </c>
      <c r="H269" s="14"/>
      <c r="I269" s="13" t="str">
        <f>IF('Logboek staande netten'!$F$11="","",'Logboek staande netten'!$F$11)</f>
        <v/>
      </c>
      <c r="J269" s="14"/>
      <c r="K269" s="13" t="str">
        <f>IF('Logboek staande netten'!$F$12="","",'Logboek staande netten'!$F$12)</f>
        <v/>
      </c>
      <c r="L269" s="14"/>
      <c r="M269" s="15" t="s">
        <v>59</v>
      </c>
      <c r="N269" s="14" t="str">
        <f t="shared" si="159"/>
        <v/>
      </c>
      <c r="O269" s="14" t="str">
        <f t="shared" si="159"/>
        <v/>
      </c>
      <c r="P269" s="14" t="str">
        <f t="shared" si="159"/>
        <v/>
      </c>
      <c r="Q269" s="14" t="str">
        <f t="shared" si="159"/>
        <v/>
      </c>
      <c r="R269" s="17"/>
      <c r="S269" s="17"/>
      <c r="T269" s="17"/>
      <c r="U269" s="14" t="str">
        <f t="shared" si="160"/>
        <v/>
      </c>
      <c r="V269" s="14" t="str">
        <f t="shared" si="160"/>
        <v/>
      </c>
      <c r="W269" s="17"/>
      <c r="X269" s="14" t="str">
        <f t="shared" si="161"/>
        <v/>
      </c>
      <c r="Y269" s="14">
        <f t="shared" si="161"/>
        <v>13</v>
      </c>
      <c r="Z269" s="14">
        <f t="shared" si="161"/>
        <v>6</v>
      </c>
      <c r="AA269" s="14">
        <f t="shared" si="161"/>
        <v>2024</v>
      </c>
      <c r="AB269" s="16" t="e">
        <f t="shared" si="161"/>
        <v>#REF!</v>
      </c>
      <c r="AC269" s="14" t="str">
        <f t="shared" si="161"/>
        <v/>
      </c>
      <c r="AD269" s="14" t="str">
        <f t="shared" si="161"/>
        <v/>
      </c>
      <c r="AE269" s="14" t="str">
        <f t="shared" si="161"/>
        <v/>
      </c>
      <c r="AF269" s="16" t="e">
        <f t="shared" si="161"/>
        <v>#REF!</v>
      </c>
      <c r="AG269" t="s">
        <v>62</v>
      </c>
      <c r="AH269" t="str">
        <f>IF('Logboek staande netten'!M80="","",'Logboek staande netten'!M80)</f>
        <v/>
      </c>
      <c r="AI269" s="14" t="str">
        <f>IF(AG269="","",VLOOKUP(AG269,[1]codes!$F$2:$G$7,2,FALSE))</f>
        <v>fro</v>
      </c>
      <c r="AK269" s="14">
        <f>IF(AK268="","",AK268)</f>
        <v>0</v>
      </c>
    </row>
    <row r="270" spans="1:37" x14ac:dyDescent="0.3">
      <c r="A270" s="13" t="str">
        <f>IF('Logboek staande netten'!$F$7="","",'Logboek staande netten'!$F$7)</f>
        <v/>
      </c>
      <c r="B270" s="14"/>
      <c r="C270" s="13" t="str">
        <f>IF('Logboek staande netten'!$F$8="","",'Logboek staande netten'!$F$8)</f>
        <v/>
      </c>
      <c r="D270" s="14"/>
      <c r="E270" s="13" t="str">
        <f>IF('Logboek staande netten'!$F$9="","",'Logboek staande netten'!$F$9)</f>
        <v/>
      </c>
      <c r="F270" s="14"/>
      <c r="G270" s="13" t="str">
        <f>IF('Logboek staande netten'!$F$10="","",'Logboek staande netten'!$F$10)</f>
        <v/>
      </c>
      <c r="H270" s="14"/>
      <c r="I270" s="13" t="str">
        <f>IF('Logboek staande netten'!$F$11="","",'Logboek staande netten'!$F$11)</f>
        <v/>
      </c>
      <c r="J270" s="14"/>
      <c r="K270" s="13" t="str">
        <f>IF('Logboek staande netten'!$F$12="","",'Logboek staande netten'!$F$12)</f>
        <v/>
      </c>
      <c r="L270" s="14"/>
      <c r="M270" s="15" t="s">
        <v>59</v>
      </c>
      <c r="N270" s="14" t="str">
        <f t="shared" si="159"/>
        <v/>
      </c>
      <c r="O270" s="14" t="str">
        <f t="shared" si="159"/>
        <v/>
      </c>
      <c r="P270" s="14" t="str">
        <f t="shared" si="159"/>
        <v/>
      </c>
      <c r="Q270" s="14" t="str">
        <f t="shared" si="159"/>
        <v/>
      </c>
      <c r="R270" s="17"/>
      <c r="S270" s="17"/>
      <c r="T270" s="17"/>
      <c r="U270" s="14" t="str">
        <f t="shared" si="160"/>
        <v/>
      </c>
      <c r="V270" s="14" t="str">
        <f t="shared" si="160"/>
        <v/>
      </c>
      <c r="W270" s="17"/>
      <c r="X270" s="14" t="str">
        <f t="shared" si="161"/>
        <v/>
      </c>
      <c r="Y270" s="14">
        <f t="shared" si="161"/>
        <v>13</v>
      </c>
      <c r="Z270" s="14">
        <f t="shared" si="161"/>
        <v>6</v>
      </c>
      <c r="AA270" s="14">
        <f t="shared" si="161"/>
        <v>2024</v>
      </c>
      <c r="AB270" s="16" t="e">
        <f t="shared" si="161"/>
        <v>#REF!</v>
      </c>
      <c r="AC270" s="14" t="str">
        <f t="shared" si="161"/>
        <v/>
      </c>
      <c r="AD270" s="14" t="str">
        <f t="shared" si="161"/>
        <v/>
      </c>
      <c r="AE270" s="14" t="str">
        <f t="shared" si="161"/>
        <v/>
      </c>
      <c r="AF270" s="16" t="e">
        <f t="shared" si="161"/>
        <v>#REF!</v>
      </c>
      <c r="AG270" t="s">
        <v>8</v>
      </c>
      <c r="AH270" t="str">
        <f>IF('Logboek staande netten'!N80="","",'Logboek staande netten'!N80)</f>
        <v/>
      </c>
      <c r="AI270" s="14" t="str">
        <f>IF(AG270="","",VLOOKUP(AG270,[1]codes!$F$2:$G$7,2,FALSE))</f>
        <v>fbm</v>
      </c>
      <c r="AK270" s="14">
        <f>IF(AK269="","",AK269)</f>
        <v>0</v>
      </c>
    </row>
    <row r="271" spans="1:37" x14ac:dyDescent="0.3">
      <c r="A271" s="13" t="str">
        <f>IF('Logboek staande netten'!$F$7="","",'Logboek staande netten'!$F$7)</f>
        <v/>
      </c>
      <c r="B271" s="14"/>
      <c r="C271" s="13" t="str">
        <f>IF('Logboek staande netten'!$F$8="","",'Logboek staande netten'!$F$8)</f>
        <v/>
      </c>
      <c r="D271" s="14"/>
      <c r="E271" s="13" t="str">
        <f>IF('Logboek staande netten'!$F$9="","",'Logboek staande netten'!$F$9)</f>
        <v/>
      </c>
      <c r="F271" s="14"/>
      <c r="G271" s="13" t="str">
        <f>IF('Logboek staande netten'!$F$10="","",'Logboek staande netten'!$F$10)</f>
        <v/>
      </c>
      <c r="H271" s="14"/>
      <c r="I271" s="13" t="str">
        <f>IF('Logboek staande netten'!$F$11="","",'Logboek staande netten'!$F$11)</f>
        <v/>
      </c>
      <c r="J271" s="14"/>
      <c r="K271" s="13" t="str">
        <f>IF('Logboek staande netten'!$F$12="","",'Logboek staande netten'!$F$12)</f>
        <v/>
      </c>
      <c r="L271" s="14"/>
      <c r="M271" s="15" t="s">
        <v>59</v>
      </c>
      <c r="N271" s="14" t="str">
        <f t="shared" si="159"/>
        <v/>
      </c>
      <c r="O271" s="14" t="str">
        <f t="shared" si="159"/>
        <v/>
      </c>
      <c r="P271" s="14" t="str">
        <f t="shared" si="159"/>
        <v/>
      </c>
      <c r="Q271" s="14" t="str">
        <f t="shared" si="159"/>
        <v/>
      </c>
      <c r="R271" s="17"/>
      <c r="S271" s="17"/>
      <c r="T271" s="17"/>
      <c r="U271" s="14" t="str">
        <f t="shared" si="160"/>
        <v/>
      </c>
      <c r="V271" s="14" t="str">
        <f t="shared" si="160"/>
        <v/>
      </c>
      <c r="W271" s="17"/>
      <c r="X271" s="14" t="str">
        <f t="shared" si="161"/>
        <v/>
      </c>
      <c r="Y271" s="14">
        <f t="shared" si="161"/>
        <v>13</v>
      </c>
      <c r="Z271" s="14">
        <f t="shared" si="161"/>
        <v>6</v>
      </c>
      <c r="AA271" s="14">
        <f t="shared" si="161"/>
        <v>2024</v>
      </c>
      <c r="AB271" s="16" t="e">
        <f t="shared" si="161"/>
        <v>#REF!</v>
      </c>
      <c r="AC271" s="14" t="str">
        <f t="shared" si="161"/>
        <v/>
      </c>
      <c r="AD271" s="14" t="str">
        <f t="shared" si="161"/>
        <v/>
      </c>
      <c r="AE271" s="14" t="str">
        <f t="shared" si="161"/>
        <v/>
      </c>
      <c r="AF271" s="16" t="e">
        <f t="shared" si="161"/>
        <v>#REF!</v>
      </c>
      <c r="AG271" t="s">
        <v>9</v>
      </c>
      <c r="AH271" t="str">
        <f>IF('Logboek staande netten'!O80="","",'Logboek staande netten'!O80)</f>
        <v/>
      </c>
      <c r="AI271" s="14" t="str">
        <f>IF(AG271="","",VLOOKUP(AG271,[1]codes!$F$2:$G$7,2,FALSE))</f>
        <v>fle</v>
      </c>
      <c r="AK271" s="14">
        <f>IF(AK270="","",AK270)</f>
        <v>0</v>
      </c>
    </row>
    <row r="272" spans="1:37" x14ac:dyDescent="0.3">
      <c r="A272" s="13" t="str">
        <f>IF('Logboek staande netten'!$F$7="","",'Logboek staande netten'!$F$7)</f>
        <v/>
      </c>
      <c r="B272" s="14"/>
      <c r="C272" s="13" t="str">
        <f>IF('Logboek staande netten'!$F$8="","",'Logboek staande netten'!$F$8)</f>
        <v/>
      </c>
      <c r="D272" s="14"/>
      <c r="E272" s="13" t="str">
        <f>IF('Logboek staande netten'!$F$9="","",'Logboek staande netten'!$F$9)</f>
        <v/>
      </c>
      <c r="F272" s="14"/>
      <c r="G272" s="13" t="str">
        <f>IF('Logboek staande netten'!$F$10="","",'Logboek staande netten'!$F$10)</f>
        <v/>
      </c>
      <c r="H272" s="14"/>
      <c r="I272" s="13" t="str">
        <f>IF('Logboek staande netten'!$F$11="","",'Logboek staande netten'!$F$11)</f>
        <v/>
      </c>
      <c r="J272" s="14"/>
      <c r="K272" s="13" t="str">
        <f>IF('Logboek staande netten'!$F$12="","",'Logboek staande netten'!$F$12)</f>
        <v/>
      </c>
      <c r="L272" s="14"/>
      <c r="M272" s="15" t="s">
        <v>59</v>
      </c>
      <c r="N272" s="13" t="str">
        <f>IF('Logboek staande netten'!B81="","",DAY('Logboek staande netten'!B81))</f>
        <v/>
      </c>
      <c r="O272" s="13" t="str">
        <f>IF('Logboek staande netten'!B81="","",MONTH('Logboek staande netten'!B81))</f>
        <v/>
      </c>
      <c r="P272" s="13" t="str">
        <f>IF('Logboek staande netten'!B81="","",YEAR('Logboek staande netten'!B81))</f>
        <v/>
      </c>
      <c r="Q272" s="13" t="str">
        <f>IF('Logboek staande netten'!D81="","",'Logboek staande netten'!D81)</f>
        <v/>
      </c>
      <c r="R272" s="17"/>
      <c r="S272" s="17"/>
      <c r="T272" s="17"/>
      <c r="U272" s="14" t="str">
        <f>IF('Logboek staande netten'!E81="","",'Logboek staande netten'!E81)</f>
        <v/>
      </c>
      <c r="V272" s="14" t="str">
        <f>IF('Logboek staande netten'!F81="","",'Logboek staande netten'!F81)</f>
        <v/>
      </c>
      <c r="W272" s="17"/>
      <c r="X272" s="14" t="str">
        <f>IF('Logboek staande netten'!G81="","",'Logboek staande netten'!G81)</f>
        <v/>
      </c>
      <c r="Y272" s="13">
        <f>IF('Logboek staande netten'!H81="","",DAY('Logboek staande netten'!H81))</f>
        <v>14</v>
      </c>
      <c r="Z272" s="13">
        <f>IF('Logboek staande netten'!H81="","",MONTH('Logboek staande netten'!H81))</f>
        <v>6</v>
      </c>
      <c r="AA272" s="13">
        <f>IF('Logboek staande netten'!H81="","",YEAR('Logboek staande netten'!H81))</f>
        <v>2024</v>
      </c>
      <c r="AB272" s="16" t="e">
        <f>IF('Logboek staande netten'!#REF!="","",('Logboek staande netten'!#REF!))</f>
        <v>#REF!</v>
      </c>
      <c r="AC272" s="13" t="str">
        <f>IF('Logboek staande netten'!I81="","",DAY('Logboek staande netten'!I81))</f>
        <v/>
      </c>
      <c r="AD272" s="13" t="str">
        <f>IF('Logboek staande netten'!I81="","",MONTH('Logboek staande netten'!I81))</f>
        <v/>
      </c>
      <c r="AE272" s="13" t="str">
        <f>IF('Logboek staande netten'!I81="","",YEAR('Logboek staande netten'!I81))</f>
        <v/>
      </c>
      <c r="AF272" s="16" t="e">
        <f>IF('Logboek staande netten'!#REF!="","",('Logboek staande netten'!#REF!))</f>
        <v>#REF!</v>
      </c>
      <c r="AG272" t="s">
        <v>60</v>
      </c>
      <c r="AH272" t="str">
        <f>IF('Logboek staande netten'!K81="","",'Logboek staande netten'!K81)</f>
        <v/>
      </c>
      <c r="AI272" s="14" t="str">
        <f>IF(AG272="","",VLOOKUP(AG272,[1]codes!$F$2:$G$7,2,FALSE))</f>
        <v>fpp</v>
      </c>
      <c r="AK272" s="13">
        <f>'Logboek staande netten'!J81</f>
        <v>0</v>
      </c>
    </row>
    <row r="273" spans="1:37" x14ac:dyDescent="0.3">
      <c r="A273" s="13" t="str">
        <f>IF('Logboek staande netten'!$F$7="","",'Logboek staande netten'!$F$7)</f>
        <v/>
      </c>
      <c r="B273" s="14"/>
      <c r="C273" s="13" t="str">
        <f>IF('Logboek staande netten'!$F$8="","",'Logboek staande netten'!$F$8)</f>
        <v/>
      </c>
      <c r="D273" s="14"/>
      <c r="E273" s="13" t="str">
        <f>IF('Logboek staande netten'!$F$9="","",'Logboek staande netten'!$F$9)</f>
        <v/>
      </c>
      <c r="F273" s="14"/>
      <c r="G273" s="13" t="str">
        <f>IF('Logboek staande netten'!$F$10="","",'Logboek staande netten'!$F$10)</f>
        <v/>
      </c>
      <c r="H273" s="14"/>
      <c r="I273" s="13" t="str">
        <f>IF('Logboek staande netten'!$F$11="","",'Logboek staande netten'!$F$11)</f>
        <v/>
      </c>
      <c r="J273" s="14"/>
      <c r="K273" s="13" t="str">
        <f>IF('Logboek staande netten'!$F$12="","",'Logboek staande netten'!$F$12)</f>
        <v/>
      </c>
      <c r="L273" s="14"/>
      <c r="M273" s="15" t="s">
        <v>59</v>
      </c>
      <c r="N273" s="14" t="str">
        <f t="shared" ref="N273:Q276" si="162">IF(N272="","",N272)</f>
        <v/>
      </c>
      <c r="O273" s="14" t="str">
        <f t="shared" si="162"/>
        <v/>
      </c>
      <c r="P273" s="14" t="str">
        <f t="shared" si="162"/>
        <v/>
      </c>
      <c r="Q273" s="14" t="str">
        <f t="shared" si="162"/>
        <v/>
      </c>
      <c r="R273" s="17"/>
      <c r="S273" s="17"/>
      <c r="T273" s="17"/>
      <c r="U273" s="14" t="str">
        <f t="shared" ref="U273:V276" si="163">IF(U272="","",U272)</f>
        <v/>
      </c>
      <c r="V273" s="14" t="str">
        <f t="shared" si="163"/>
        <v/>
      </c>
      <c r="W273" s="17"/>
      <c r="X273" s="14" t="str">
        <f t="shared" ref="X273:AF276" si="164">IF(X272="","",X272)</f>
        <v/>
      </c>
      <c r="Y273" s="14">
        <f t="shared" si="164"/>
        <v>14</v>
      </c>
      <c r="Z273" s="14">
        <f t="shared" si="164"/>
        <v>6</v>
      </c>
      <c r="AA273" s="14">
        <f t="shared" si="164"/>
        <v>2024</v>
      </c>
      <c r="AB273" s="16" t="e">
        <f t="shared" si="164"/>
        <v>#REF!</v>
      </c>
      <c r="AC273" s="14" t="str">
        <f t="shared" si="164"/>
        <v/>
      </c>
      <c r="AD273" s="14" t="str">
        <f t="shared" si="164"/>
        <v/>
      </c>
      <c r="AE273" s="14" t="str">
        <f t="shared" si="164"/>
        <v/>
      </c>
      <c r="AF273" s="16" t="e">
        <f t="shared" si="164"/>
        <v>#REF!</v>
      </c>
      <c r="AG273" t="s">
        <v>61</v>
      </c>
      <c r="AH273" t="str">
        <f>IF('Logboek staande netten'!L81="","",'Logboek staande netten'!L81)</f>
        <v/>
      </c>
      <c r="AI273" s="14" t="str">
        <f>IF(AG273="","",VLOOKUP(AG273,[1]codes!$F$2:$G$7,2,FALSE))</f>
        <v>fde</v>
      </c>
      <c r="AK273" s="14">
        <f>IF(AK272="","",AK272)</f>
        <v>0</v>
      </c>
    </row>
    <row r="274" spans="1:37" x14ac:dyDescent="0.3">
      <c r="A274" s="13" t="str">
        <f>IF('Logboek staande netten'!$F$7="","",'Logboek staande netten'!$F$7)</f>
        <v/>
      </c>
      <c r="B274" s="14"/>
      <c r="C274" s="13" t="str">
        <f>IF('Logboek staande netten'!$F$8="","",'Logboek staande netten'!$F$8)</f>
        <v/>
      </c>
      <c r="D274" s="14"/>
      <c r="E274" s="13" t="str">
        <f>IF('Logboek staande netten'!$F$9="","",'Logboek staande netten'!$F$9)</f>
        <v/>
      </c>
      <c r="F274" s="14"/>
      <c r="G274" s="13" t="str">
        <f>IF('Logboek staande netten'!$F$10="","",'Logboek staande netten'!$F$10)</f>
        <v/>
      </c>
      <c r="H274" s="14"/>
      <c r="I274" s="13" t="str">
        <f>IF('Logboek staande netten'!$F$11="","",'Logboek staande netten'!$F$11)</f>
        <v/>
      </c>
      <c r="J274" s="14"/>
      <c r="K274" s="13" t="str">
        <f>IF('Logboek staande netten'!$F$12="","",'Logboek staande netten'!$F$12)</f>
        <v/>
      </c>
      <c r="L274" s="14"/>
      <c r="M274" s="15" t="s">
        <v>59</v>
      </c>
      <c r="N274" s="14" t="str">
        <f t="shared" si="162"/>
        <v/>
      </c>
      <c r="O274" s="14" t="str">
        <f t="shared" si="162"/>
        <v/>
      </c>
      <c r="P274" s="14" t="str">
        <f t="shared" si="162"/>
        <v/>
      </c>
      <c r="Q274" s="14" t="str">
        <f t="shared" si="162"/>
        <v/>
      </c>
      <c r="R274" s="17"/>
      <c r="S274" s="17"/>
      <c r="T274" s="17"/>
      <c r="U274" s="14" t="str">
        <f t="shared" si="163"/>
        <v/>
      </c>
      <c r="V274" s="14" t="str">
        <f t="shared" si="163"/>
        <v/>
      </c>
      <c r="W274" s="17"/>
      <c r="X274" s="14" t="str">
        <f t="shared" si="164"/>
        <v/>
      </c>
      <c r="Y274" s="14">
        <f t="shared" si="164"/>
        <v>14</v>
      </c>
      <c r="Z274" s="14">
        <f t="shared" si="164"/>
        <v>6</v>
      </c>
      <c r="AA274" s="14">
        <f t="shared" si="164"/>
        <v>2024</v>
      </c>
      <c r="AB274" s="16" t="e">
        <f t="shared" si="164"/>
        <v>#REF!</v>
      </c>
      <c r="AC274" s="14" t="str">
        <f t="shared" si="164"/>
        <v/>
      </c>
      <c r="AD274" s="14" t="str">
        <f t="shared" si="164"/>
        <v/>
      </c>
      <c r="AE274" s="14" t="str">
        <f t="shared" si="164"/>
        <v/>
      </c>
      <c r="AF274" s="16" t="e">
        <f t="shared" si="164"/>
        <v>#REF!</v>
      </c>
      <c r="AG274" t="s">
        <v>62</v>
      </c>
      <c r="AH274" t="str">
        <f>IF('Logboek staande netten'!M81="","",'Logboek staande netten'!M81)</f>
        <v/>
      </c>
      <c r="AI274" s="14" t="str">
        <f>IF(AG274="","",VLOOKUP(AG274,[1]codes!$F$2:$G$7,2,FALSE))</f>
        <v>fro</v>
      </c>
      <c r="AK274" s="14">
        <f>IF(AK273="","",AK273)</f>
        <v>0</v>
      </c>
    </row>
    <row r="275" spans="1:37" x14ac:dyDescent="0.3">
      <c r="A275" s="13" t="str">
        <f>IF('Logboek staande netten'!$F$7="","",'Logboek staande netten'!$F$7)</f>
        <v/>
      </c>
      <c r="B275" s="14"/>
      <c r="C275" s="13" t="str">
        <f>IF('Logboek staande netten'!$F$8="","",'Logboek staande netten'!$F$8)</f>
        <v/>
      </c>
      <c r="D275" s="14"/>
      <c r="E275" s="13" t="str">
        <f>IF('Logboek staande netten'!$F$9="","",'Logboek staande netten'!$F$9)</f>
        <v/>
      </c>
      <c r="F275" s="14"/>
      <c r="G275" s="13" t="str">
        <f>IF('Logboek staande netten'!$F$10="","",'Logboek staande netten'!$F$10)</f>
        <v/>
      </c>
      <c r="H275" s="14"/>
      <c r="I275" s="13" t="str">
        <f>IF('Logboek staande netten'!$F$11="","",'Logboek staande netten'!$F$11)</f>
        <v/>
      </c>
      <c r="J275" s="14"/>
      <c r="K275" s="13" t="str">
        <f>IF('Logboek staande netten'!$F$12="","",'Logboek staande netten'!$F$12)</f>
        <v/>
      </c>
      <c r="L275" s="14"/>
      <c r="M275" s="15" t="s">
        <v>59</v>
      </c>
      <c r="N275" s="14" t="str">
        <f t="shared" si="162"/>
        <v/>
      </c>
      <c r="O275" s="14" t="str">
        <f t="shared" si="162"/>
        <v/>
      </c>
      <c r="P275" s="14" t="str">
        <f t="shared" si="162"/>
        <v/>
      </c>
      <c r="Q275" s="14" t="str">
        <f t="shared" si="162"/>
        <v/>
      </c>
      <c r="R275" s="17"/>
      <c r="S275" s="17"/>
      <c r="T275" s="17"/>
      <c r="U275" s="14" t="str">
        <f t="shared" si="163"/>
        <v/>
      </c>
      <c r="V275" s="14" t="str">
        <f t="shared" si="163"/>
        <v/>
      </c>
      <c r="W275" s="17"/>
      <c r="X275" s="14" t="str">
        <f t="shared" si="164"/>
        <v/>
      </c>
      <c r="Y275" s="14">
        <f t="shared" si="164"/>
        <v>14</v>
      </c>
      <c r="Z275" s="14">
        <f t="shared" si="164"/>
        <v>6</v>
      </c>
      <c r="AA275" s="14">
        <f t="shared" si="164"/>
        <v>2024</v>
      </c>
      <c r="AB275" s="16" t="e">
        <f t="shared" si="164"/>
        <v>#REF!</v>
      </c>
      <c r="AC275" s="14" t="str">
        <f t="shared" si="164"/>
        <v/>
      </c>
      <c r="AD275" s="14" t="str">
        <f t="shared" si="164"/>
        <v/>
      </c>
      <c r="AE275" s="14" t="str">
        <f t="shared" si="164"/>
        <v/>
      </c>
      <c r="AF275" s="16" t="e">
        <f t="shared" si="164"/>
        <v>#REF!</v>
      </c>
      <c r="AG275" t="s">
        <v>8</v>
      </c>
      <c r="AH275" t="str">
        <f>IF('Logboek staande netten'!N81="","",'Logboek staande netten'!N81)</f>
        <v/>
      </c>
      <c r="AI275" s="14" t="str">
        <f>IF(AG275="","",VLOOKUP(AG275,[1]codes!$F$2:$G$7,2,FALSE))</f>
        <v>fbm</v>
      </c>
      <c r="AK275" s="14">
        <f>IF(AK274="","",AK274)</f>
        <v>0</v>
      </c>
    </row>
    <row r="276" spans="1:37" x14ac:dyDescent="0.3">
      <c r="A276" s="13" t="str">
        <f>IF('Logboek staande netten'!$F$7="","",'Logboek staande netten'!$F$7)</f>
        <v/>
      </c>
      <c r="B276" s="14"/>
      <c r="C276" s="13" t="str">
        <f>IF('Logboek staande netten'!$F$8="","",'Logboek staande netten'!$F$8)</f>
        <v/>
      </c>
      <c r="D276" s="14"/>
      <c r="E276" s="13" t="str">
        <f>IF('Logboek staande netten'!$F$9="","",'Logboek staande netten'!$F$9)</f>
        <v/>
      </c>
      <c r="F276" s="14"/>
      <c r="G276" s="13" t="str">
        <f>IF('Logboek staande netten'!$F$10="","",'Logboek staande netten'!$F$10)</f>
        <v/>
      </c>
      <c r="H276" s="14"/>
      <c r="I276" s="13" t="str">
        <f>IF('Logboek staande netten'!$F$11="","",'Logboek staande netten'!$F$11)</f>
        <v/>
      </c>
      <c r="J276" s="14"/>
      <c r="K276" s="13" t="str">
        <f>IF('Logboek staande netten'!$F$12="","",'Logboek staande netten'!$F$12)</f>
        <v/>
      </c>
      <c r="L276" s="14"/>
      <c r="M276" s="15" t="s">
        <v>59</v>
      </c>
      <c r="N276" s="14" t="str">
        <f t="shared" si="162"/>
        <v/>
      </c>
      <c r="O276" s="14" t="str">
        <f t="shared" si="162"/>
        <v/>
      </c>
      <c r="P276" s="14" t="str">
        <f t="shared" si="162"/>
        <v/>
      </c>
      <c r="Q276" s="14" t="str">
        <f t="shared" si="162"/>
        <v/>
      </c>
      <c r="R276" s="17"/>
      <c r="S276" s="17"/>
      <c r="T276" s="17"/>
      <c r="U276" s="14" t="str">
        <f t="shared" si="163"/>
        <v/>
      </c>
      <c r="V276" s="14" t="str">
        <f t="shared" si="163"/>
        <v/>
      </c>
      <c r="W276" s="17"/>
      <c r="X276" s="14" t="str">
        <f t="shared" si="164"/>
        <v/>
      </c>
      <c r="Y276" s="14">
        <f t="shared" si="164"/>
        <v>14</v>
      </c>
      <c r="Z276" s="14">
        <f t="shared" si="164"/>
        <v>6</v>
      </c>
      <c r="AA276" s="14">
        <f t="shared" si="164"/>
        <v>2024</v>
      </c>
      <c r="AB276" s="16" t="e">
        <f t="shared" si="164"/>
        <v>#REF!</v>
      </c>
      <c r="AC276" s="14" t="str">
        <f t="shared" si="164"/>
        <v/>
      </c>
      <c r="AD276" s="14" t="str">
        <f t="shared" si="164"/>
        <v/>
      </c>
      <c r="AE276" s="14" t="str">
        <f t="shared" si="164"/>
        <v/>
      </c>
      <c r="AF276" s="16" t="e">
        <f t="shared" si="164"/>
        <v>#REF!</v>
      </c>
      <c r="AG276" t="s">
        <v>9</v>
      </c>
      <c r="AH276" t="str">
        <f>IF('Logboek staande netten'!O81="","",'Logboek staande netten'!O81)</f>
        <v/>
      </c>
      <c r="AI276" s="14" t="str">
        <f>IF(AG276="","",VLOOKUP(AG276,[1]codes!$F$2:$G$7,2,FALSE))</f>
        <v>fle</v>
      </c>
      <c r="AK276" s="14">
        <f>IF(AK275="","",AK275)</f>
        <v>0</v>
      </c>
    </row>
    <row r="277" spans="1:37" x14ac:dyDescent="0.3">
      <c r="A277" s="13" t="str">
        <f>IF('Logboek staande netten'!$F$7="","",'Logboek staande netten'!$F$7)</f>
        <v/>
      </c>
      <c r="B277" s="14"/>
      <c r="C277" s="13" t="str">
        <f>IF('Logboek staande netten'!$F$8="","",'Logboek staande netten'!$F$8)</f>
        <v/>
      </c>
      <c r="D277" s="14"/>
      <c r="E277" s="13" t="str">
        <f>IF('Logboek staande netten'!$F$9="","",'Logboek staande netten'!$F$9)</f>
        <v/>
      </c>
      <c r="F277" s="14"/>
      <c r="G277" s="13" t="str">
        <f>IF('Logboek staande netten'!$F$10="","",'Logboek staande netten'!$F$10)</f>
        <v/>
      </c>
      <c r="H277" s="14"/>
      <c r="I277" s="13" t="str">
        <f>IF('Logboek staande netten'!$F$11="","",'Logboek staande netten'!$F$11)</f>
        <v/>
      </c>
      <c r="J277" s="14"/>
      <c r="K277" s="13" t="str">
        <f>IF('Logboek staande netten'!$F$12="","",'Logboek staande netten'!$F$12)</f>
        <v/>
      </c>
      <c r="L277" s="14"/>
      <c r="M277" s="15" t="s">
        <v>59</v>
      </c>
      <c r="N277" s="13" t="str">
        <f>IF('Logboek staande netten'!B83="","",DAY('Logboek staande netten'!B83))</f>
        <v/>
      </c>
      <c r="O277" s="13" t="str">
        <f>IF('Logboek staande netten'!B83="","",MONTH('Logboek staande netten'!B83))</f>
        <v/>
      </c>
      <c r="P277" s="13" t="str">
        <f>IF('Logboek staande netten'!B83="","",YEAR('Logboek staande netten'!B83))</f>
        <v/>
      </c>
      <c r="Q277" s="13" t="str">
        <f>IF('Logboek staande netten'!D83="","",'Logboek staande netten'!D83)</f>
        <v/>
      </c>
      <c r="R277" s="17"/>
      <c r="S277" s="17"/>
      <c r="T277" s="17"/>
      <c r="U277" s="14" t="str">
        <f>IF('Logboek staande netten'!E83="","",'Logboek staande netten'!E83)</f>
        <v/>
      </c>
      <c r="V277" s="14" t="str">
        <f>IF('Logboek staande netten'!F83="","",'Logboek staande netten'!F83)</f>
        <v/>
      </c>
      <c r="W277" s="17"/>
      <c r="X277" s="14" t="str">
        <f>IF('Logboek staande netten'!G83="","",'Logboek staande netten'!G83)</f>
        <v/>
      </c>
      <c r="Y277" s="13">
        <f>IF('Logboek staande netten'!H83="","",DAY('Logboek staande netten'!H83))</f>
        <v>17</v>
      </c>
      <c r="Z277" s="13">
        <f>IF('Logboek staande netten'!H83="","",MONTH('Logboek staande netten'!H83))</f>
        <v>6</v>
      </c>
      <c r="AA277" s="13">
        <f>IF('Logboek staande netten'!H83="","",YEAR('Logboek staande netten'!H83))</f>
        <v>2024</v>
      </c>
      <c r="AB277" s="16" t="e">
        <f>IF('Logboek staande netten'!#REF!="","",('Logboek staande netten'!#REF!))</f>
        <v>#REF!</v>
      </c>
      <c r="AC277" s="13" t="str">
        <f>IF('Logboek staande netten'!I83="","",DAY('Logboek staande netten'!I83))</f>
        <v/>
      </c>
      <c r="AD277" s="13" t="str">
        <f>IF('Logboek staande netten'!I83="","",MONTH('Logboek staande netten'!I83))</f>
        <v/>
      </c>
      <c r="AE277" s="13" t="str">
        <f>IF('Logboek staande netten'!I83="","",YEAR('Logboek staande netten'!I83))</f>
        <v/>
      </c>
      <c r="AF277" s="16" t="e">
        <f>IF('Logboek staande netten'!#REF!="","",('Logboek staande netten'!#REF!))</f>
        <v>#REF!</v>
      </c>
      <c r="AG277" t="s">
        <v>60</v>
      </c>
      <c r="AH277" t="str">
        <f>IF('Logboek staande netten'!K83="","",'Logboek staande netten'!K83)</f>
        <v/>
      </c>
      <c r="AI277" s="14" t="str">
        <f>IF(AG277="","",VLOOKUP(AG277,[1]codes!$F$2:$G$7,2,FALSE))</f>
        <v>fpp</v>
      </c>
      <c r="AK277" s="13">
        <f>'Logboek staande netten'!J83</f>
        <v>0</v>
      </c>
    </row>
    <row r="278" spans="1:37" x14ac:dyDescent="0.3">
      <c r="A278" s="13" t="str">
        <f>IF('Logboek staande netten'!$F$7="","",'Logboek staande netten'!$F$7)</f>
        <v/>
      </c>
      <c r="B278" s="14"/>
      <c r="C278" s="13" t="str">
        <f>IF('Logboek staande netten'!$F$8="","",'Logboek staande netten'!$F$8)</f>
        <v/>
      </c>
      <c r="D278" s="14"/>
      <c r="E278" s="13" t="str">
        <f>IF('Logboek staande netten'!$F$9="","",'Logboek staande netten'!$F$9)</f>
        <v/>
      </c>
      <c r="F278" s="14"/>
      <c r="G278" s="13" t="str">
        <f>IF('Logboek staande netten'!$F$10="","",'Logboek staande netten'!$F$10)</f>
        <v/>
      </c>
      <c r="H278" s="14"/>
      <c r="I278" s="13" t="str">
        <f>IF('Logboek staande netten'!$F$11="","",'Logboek staande netten'!$F$11)</f>
        <v/>
      </c>
      <c r="J278" s="14"/>
      <c r="K278" s="13" t="str">
        <f>IF('Logboek staande netten'!$F$12="","",'Logboek staande netten'!$F$12)</f>
        <v/>
      </c>
      <c r="L278" s="14"/>
      <c r="M278" s="15" t="s">
        <v>59</v>
      </c>
      <c r="N278" s="14" t="str">
        <f t="shared" ref="N278:Q281" si="165">IF(N277="","",N277)</f>
        <v/>
      </c>
      <c r="O278" s="14" t="str">
        <f t="shared" si="165"/>
        <v/>
      </c>
      <c r="P278" s="14" t="str">
        <f t="shared" si="165"/>
        <v/>
      </c>
      <c r="Q278" s="14" t="str">
        <f t="shared" si="165"/>
        <v/>
      </c>
      <c r="R278" s="17"/>
      <c r="S278" s="17"/>
      <c r="T278" s="17"/>
      <c r="U278" s="14" t="str">
        <f t="shared" ref="U278:V281" si="166">IF(U277="","",U277)</f>
        <v/>
      </c>
      <c r="V278" s="14" t="str">
        <f t="shared" si="166"/>
        <v/>
      </c>
      <c r="W278" s="17"/>
      <c r="X278" s="14" t="str">
        <f t="shared" ref="X278:AF281" si="167">IF(X277="","",X277)</f>
        <v/>
      </c>
      <c r="Y278" s="14">
        <f t="shared" si="167"/>
        <v>17</v>
      </c>
      <c r="Z278" s="14">
        <f t="shared" si="167"/>
        <v>6</v>
      </c>
      <c r="AA278" s="14">
        <f t="shared" si="167"/>
        <v>2024</v>
      </c>
      <c r="AB278" s="16" t="e">
        <f t="shared" si="167"/>
        <v>#REF!</v>
      </c>
      <c r="AC278" s="14" t="str">
        <f t="shared" si="167"/>
        <v/>
      </c>
      <c r="AD278" s="14" t="str">
        <f t="shared" si="167"/>
        <v/>
      </c>
      <c r="AE278" s="14" t="str">
        <f t="shared" si="167"/>
        <v/>
      </c>
      <c r="AF278" s="16" t="e">
        <f t="shared" si="167"/>
        <v>#REF!</v>
      </c>
      <c r="AG278" t="s">
        <v>61</v>
      </c>
      <c r="AH278" t="str">
        <f>IF('Logboek staande netten'!L83="","",'Logboek staande netten'!L83)</f>
        <v/>
      </c>
      <c r="AI278" s="14" t="str">
        <f>IF(AG278="","",VLOOKUP(AG278,[1]codes!$F$2:$G$7,2,FALSE))</f>
        <v>fde</v>
      </c>
      <c r="AK278" s="14">
        <f>IF(AK277="","",AK277)</f>
        <v>0</v>
      </c>
    </row>
    <row r="279" spans="1:37" x14ac:dyDescent="0.3">
      <c r="A279" s="13" t="str">
        <f>IF('Logboek staande netten'!$F$7="","",'Logboek staande netten'!$F$7)</f>
        <v/>
      </c>
      <c r="B279" s="14"/>
      <c r="C279" s="13" t="str">
        <f>IF('Logboek staande netten'!$F$8="","",'Logboek staande netten'!$F$8)</f>
        <v/>
      </c>
      <c r="D279" s="14"/>
      <c r="E279" s="13" t="str">
        <f>IF('Logboek staande netten'!$F$9="","",'Logboek staande netten'!$F$9)</f>
        <v/>
      </c>
      <c r="F279" s="14"/>
      <c r="G279" s="13" t="str">
        <f>IF('Logboek staande netten'!$F$10="","",'Logboek staande netten'!$F$10)</f>
        <v/>
      </c>
      <c r="H279" s="14"/>
      <c r="I279" s="13" t="str">
        <f>IF('Logboek staande netten'!$F$11="","",'Logboek staande netten'!$F$11)</f>
        <v/>
      </c>
      <c r="J279" s="14"/>
      <c r="K279" s="13" t="str">
        <f>IF('Logboek staande netten'!$F$12="","",'Logboek staande netten'!$F$12)</f>
        <v/>
      </c>
      <c r="L279" s="14"/>
      <c r="M279" s="15" t="s">
        <v>59</v>
      </c>
      <c r="N279" s="14" t="str">
        <f t="shared" si="165"/>
        <v/>
      </c>
      <c r="O279" s="14" t="str">
        <f t="shared" si="165"/>
        <v/>
      </c>
      <c r="P279" s="14" t="str">
        <f t="shared" si="165"/>
        <v/>
      </c>
      <c r="Q279" s="14" t="str">
        <f t="shared" si="165"/>
        <v/>
      </c>
      <c r="R279" s="17"/>
      <c r="S279" s="17"/>
      <c r="T279" s="17"/>
      <c r="U279" s="14" t="str">
        <f t="shared" si="166"/>
        <v/>
      </c>
      <c r="V279" s="14" t="str">
        <f t="shared" si="166"/>
        <v/>
      </c>
      <c r="W279" s="17"/>
      <c r="X279" s="14" t="str">
        <f t="shared" si="167"/>
        <v/>
      </c>
      <c r="Y279" s="14">
        <f t="shared" si="167"/>
        <v>17</v>
      </c>
      <c r="Z279" s="14">
        <f t="shared" si="167"/>
        <v>6</v>
      </c>
      <c r="AA279" s="14">
        <f t="shared" si="167"/>
        <v>2024</v>
      </c>
      <c r="AB279" s="16" t="e">
        <f t="shared" si="167"/>
        <v>#REF!</v>
      </c>
      <c r="AC279" s="14" t="str">
        <f t="shared" si="167"/>
        <v/>
      </c>
      <c r="AD279" s="14" t="str">
        <f t="shared" si="167"/>
        <v/>
      </c>
      <c r="AE279" s="14" t="str">
        <f t="shared" si="167"/>
        <v/>
      </c>
      <c r="AF279" s="16" t="e">
        <f t="shared" si="167"/>
        <v>#REF!</v>
      </c>
      <c r="AG279" t="s">
        <v>62</v>
      </c>
      <c r="AH279" t="str">
        <f>IF('Logboek staande netten'!M83="","",'Logboek staande netten'!M83)</f>
        <v/>
      </c>
      <c r="AI279" s="14" t="str">
        <f>IF(AG279="","",VLOOKUP(AG279,[1]codes!$F$2:$G$7,2,FALSE))</f>
        <v>fro</v>
      </c>
      <c r="AK279" s="14">
        <f>IF(AK278="","",AK278)</f>
        <v>0</v>
      </c>
    </row>
    <row r="280" spans="1:37" x14ac:dyDescent="0.3">
      <c r="A280" s="13" t="str">
        <f>IF('Logboek staande netten'!$F$7="","",'Logboek staande netten'!$F$7)</f>
        <v/>
      </c>
      <c r="B280" s="14"/>
      <c r="C280" s="13" t="str">
        <f>IF('Logboek staande netten'!$F$8="","",'Logboek staande netten'!$F$8)</f>
        <v/>
      </c>
      <c r="D280" s="14"/>
      <c r="E280" s="13" t="str">
        <f>IF('Logboek staande netten'!$F$9="","",'Logboek staande netten'!$F$9)</f>
        <v/>
      </c>
      <c r="F280" s="14"/>
      <c r="G280" s="13" t="str">
        <f>IF('Logboek staande netten'!$F$10="","",'Logboek staande netten'!$F$10)</f>
        <v/>
      </c>
      <c r="H280" s="14"/>
      <c r="I280" s="13" t="str">
        <f>IF('Logboek staande netten'!$F$11="","",'Logboek staande netten'!$F$11)</f>
        <v/>
      </c>
      <c r="J280" s="14"/>
      <c r="K280" s="13" t="str">
        <f>IF('Logboek staande netten'!$F$12="","",'Logboek staande netten'!$F$12)</f>
        <v/>
      </c>
      <c r="L280" s="14"/>
      <c r="M280" s="15" t="s">
        <v>59</v>
      </c>
      <c r="N280" s="14" t="str">
        <f t="shared" si="165"/>
        <v/>
      </c>
      <c r="O280" s="14" t="str">
        <f t="shared" si="165"/>
        <v/>
      </c>
      <c r="P280" s="14" t="str">
        <f t="shared" si="165"/>
        <v/>
      </c>
      <c r="Q280" s="14" t="str">
        <f t="shared" si="165"/>
        <v/>
      </c>
      <c r="R280" s="17"/>
      <c r="S280" s="17"/>
      <c r="T280" s="17"/>
      <c r="U280" s="14" t="str">
        <f t="shared" si="166"/>
        <v/>
      </c>
      <c r="V280" s="14" t="str">
        <f t="shared" si="166"/>
        <v/>
      </c>
      <c r="W280" s="17"/>
      <c r="X280" s="14" t="str">
        <f t="shared" si="167"/>
        <v/>
      </c>
      <c r="Y280" s="14">
        <f t="shared" si="167"/>
        <v>17</v>
      </c>
      <c r="Z280" s="14">
        <f t="shared" si="167"/>
        <v>6</v>
      </c>
      <c r="AA280" s="14">
        <f t="shared" si="167"/>
        <v>2024</v>
      </c>
      <c r="AB280" s="16" t="e">
        <f t="shared" si="167"/>
        <v>#REF!</v>
      </c>
      <c r="AC280" s="14" t="str">
        <f t="shared" si="167"/>
        <v/>
      </c>
      <c r="AD280" s="14" t="str">
        <f t="shared" si="167"/>
        <v/>
      </c>
      <c r="AE280" s="14" t="str">
        <f t="shared" si="167"/>
        <v/>
      </c>
      <c r="AF280" s="16" t="e">
        <f t="shared" si="167"/>
        <v>#REF!</v>
      </c>
      <c r="AG280" t="s">
        <v>8</v>
      </c>
      <c r="AH280" t="str">
        <f>IF('Logboek staande netten'!N83="","",'Logboek staande netten'!N83)</f>
        <v/>
      </c>
      <c r="AI280" s="14" t="str">
        <f>IF(AG280="","",VLOOKUP(AG280,[1]codes!$F$2:$G$7,2,FALSE))</f>
        <v>fbm</v>
      </c>
      <c r="AK280" s="14">
        <f>IF(AK279="","",AK279)</f>
        <v>0</v>
      </c>
    </row>
    <row r="281" spans="1:37" x14ac:dyDescent="0.3">
      <c r="A281" s="13" t="str">
        <f>IF('Logboek staande netten'!$F$7="","",'Logboek staande netten'!$F$7)</f>
        <v/>
      </c>
      <c r="B281" s="14"/>
      <c r="C281" s="13" t="str">
        <f>IF('Logboek staande netten'!$F$8="","",'Logboek staande netten'!$F$8)</f>
        <v/>
      </c>
      <c r="D281" s="14"/>
      <c r="E281" s="13" t="str">
        <f>IF('Logboek staande netten'!$F$9="","",'Logboek staande netten'!$F$9)</f>
        <v/>
      </c>
      <c r="F281" s="14"/>
      <c r="G281" s="13" t="str">
        <f>IF('Logboek staande netten'!$F$10="","",'Logboek staande netten'!$F$10)</f>
        <v/>
      </c>
      <c r="H281" s="14"/>
      <c r="I281" s="13" t="str">
        <f>IF('Logboek staande netten'!$F$11="","",'Logboek staande netten'!$F$11)</f>
        <v/>
      </c>
      <c r="J281" s="14"/>
      <c r="K281" s="13" t="str">
        <f>IF('Logboek staande netten'!$F$12="","",'Logboek staande netten'!$F$12)</f>
        <v/>
      </c>
      <c r="L281" s="14"/>
      <c r="M281" s="15" t="s">
        <v>59</v>
      </c>
      <c r="N281" s="14" t="str">
        <f t="shared" si="165"/>
        <v/>
      </c>
      <c r="O281" s="14" t="str">
        <f t="shared" si="165"/>
        <v/>
      </c>
      <c r="P281" s="14" t="str">
        <f t="shared" si="165"/>
        <v/>
      </c>
      <c r="Q281" s="14" t="str">
        <f t="shared" si="165"/>
        <v/>
      </c>
      <c r="R281" s="17"/>
      <c r="S281" s="17"/>
      <c r="T281" s="17"/>
      <c r="U281" s="14" t="str">
        <f t="shared" si="166"/>
        <v/>
      </c>
      <c r="V281" s="14" t="str">
        <f t="shared" si="166"/>
        <v/>
      </c>
      <c r="W281" s="17"/>
      <c r="X281" s="14" t="str">
        <f t="shared" si="167"/>
        <v/>
      </c>
      <c r="Y281" s="14">
        <f t="shared" si="167"/>
        <v>17</v>
      </c>
      <c r="Z281" s="14">
        <f t="shared" si="167"/>
        <v>6</v>
      </c>
      <c r="AA281" s="14">
        <f t="shared" si="167"/>
        <v>2024</v>
      </c>
      <c r="AB281" s="16" t="e">
        <f t="shared" si="167"/>
        <v>#REF!</v>
      </c>
      <c r="AC281" s="14" t="str">
        <f t="shared" si="167"/>
        <v/>
      </c>
      <c r="AD281" s="14" t="str">
        <f t="shared" si="167"/>
        <v/>
      </c>
      <c r="AE281" s="14" t="str">
        <f t="shared" si="167"/>
        <v/>
      </c>
      <c r="AF281" s="16" t="e">
        <f t="shared" si="167"/>
        <v>#REF!</v>
      </c>
      <c r="AG281" t="s">
        <v>9</v>
      </c>
      <c r="AH281" t="str">
        <f>IF('Logboek staande netten'!O83="","",'Logboek staande netten'!O83)</f>
        <v/>
      </c>
      <c r="AI281" s="14" t="str">
        <f>IF(AG281="","",VLOOKUP(AG281,[1]codes!$F$2:$G$7,2,FALSE))</f>
        <v>fle</v>
      </c>
      <c r="AK281" s="14">
        <f>IF(AK280="","",AK280)</f>
        <v>0</v>
      </c>
    </row>
    <row r="282" spans="1:37" x14ac:dyDescent="0.3">
      <c r="A282" s="13" t="str">
        <f>IF('Logboek staande netten'!$F$7="","",'Logboek staande netten'!$F$7)</f>
        <v/>
      </c>
      <c r="B282" s="14"/>
      <c r="C282" s="13" t="str">
        <f>IF('Logboek staande netten'!$F$8="","",'Logboek staande netten'!$F$8)</f>
        <v/>
      </c>
      <c r="D282" s="14"/>
      <c r="E282" s="13" t="str">
        <f>IF('Logboek staande netten'!$F$9="","",'Logboek staande netten'!$F$9)</f>
        <v/>
      </c>
      <c r="F282" s="14"/>
      <c r="G282" s="13" t="str">
        <f>IF('Logboek staande netten'!$F$10="","",'Logboek staande netten'!$F$10)</f>
        <v/>
      </c>
      <c r="H282" s="14"/>
      <c r="I282" s="13" t="str">
        <f>IF('Logboek staande netten'!$F$11="","",'Logboek staande netten'!$F$11)</f>
        <v/>
      </c>
      <c r="J282" s="14"/>
      <c r="K282" s="13" t="str">
        <f>IF('Logboek staande netten'!$F$12="","",'Logboek staande netten'!$F$12)</f>
        <v/>
      </c>
      <c r="L282" s="14"/>
      <c r="M282" s="15" t="s">
        <v>59</v>
      </c>
      <c r="N282" s="13" t="str">
        <f>IF('Logboek staande netten'!B84="","",DAY('Logboek staande netten'!B84))</f>
        <v/>
      </c>
      <c r="O282" s="13" t="str">
        <f>IF('Logboek staande netten'!B84="","",MONTH('Logboek staande netten'!B84))</f>
        <v/>
      </c>
      <c r="P282" s="13" t="str">
        <f>IF('Logboek staande netten'!B84="","",YEAR('Logboek staande netten'!B84))</f>
        <v/>
      </c>
      <c r="Q282" s="13" t="str">
        <f>IF('Logboek staande netten'!D84="","",'Logboek staande netten'!D84)</f>
        <v/>
      </c>
      <c r="R282" s="17"/>
      <c r="S282" s="17"/>
      <c r="T282" s="17"/>
      <c r="U282" s="14" t="str">
        <f>IF('Logboek staande netten'!E84="","",'Logboek staande netten'!E84)</f>
        <v/>
      </c>
      <c r="V282" s="14" t="str">
        <f>IF('Logboek staande netten'!F84="","",'Logboek staande netten'!F84)</f>
        <v/>
      </c>
      <c r="W282" s="17"/>
      <c r="X282" s="14" t="str">
        <f>IF('Logboek staande netten'!G84="","",'Logboek staande netten'!G84)</f>
        <v/>
      </c>
      <c r="Y282" s="13">
        <f>IF('Logboek staande netten'!H84="","",DAY('Logboek staande netten'!H84))</f>
        <v>18</v>
      </c>
      <c r="Z282" s="13">
        <f>IF('Logboek staande netten'!H84="","",MONTH('Logboek staande netten'!H84))</f>
        <v>6</v>
      </c>
      <c r="AA282" s="13">
        <f>IF('Logboek staande netten'!H84="","",YEAR('Logboek staande netten'!H84))</f>
        <v>2024</v>
      </c>
      <c r="AB282" s="16" t="e">
        <f>IF('Logboek staande netten'!#REF!="","",('Logboek staande netten'!#REF!))</f>
        <v>#REF!</v>
      </c>
      <c r="AC282" s="13" t="str">
        <f>IF('Logboek staande netten'!I84="","",DAY('Logboek staande netten'!I84))</f>
        <v/>
      </c>
      <c r="AD282" s="13" t="str">
        <f>IF('Logboek staande netten'!I84="","",MONTH('Logboek staande netten'!I84))</f>
        <v/>
      </c>
      <c r="AE282" s="13" t="str">
        <f>IF('Logboek staande netten'!I84="","",YEAR('Logboek staande netten'!I84))</f>
        <v/>
      </c>
      <c r="AF282" s="16" t="e">
        <f>IF('Logboek staande netten'!#REF!="","",('Logboek staande netten'!#REF!))</f>
        <v>#REF!</v>
      </c>
      <c r="AG282" t="s">
        <v>60</v>
      </c>
      <c r="AH282" t="str">
        <f>IF('Logboek staande netten'!K84="","",'Logboek staande netten'!K84)</f>
        <v/>
      </c>
      <c r="AI282" s="14" t="str">
        <f>IF(AG282="","",VLOOKUP(AG282,[1]codes!$F$2:$G$7,2,FALSE))</f>
        <v>fpp</v>
      </c>
      <c r="AK282" s="13">
        <f>'Logboek staande netten'!J84</f>
        <v>0</v>
      </c>
    </row>
    <row r="283" spans="1:37" x14ac:dyDescent="0.3">
      <c r="A283" s="13" t="str">
        <f>IF('Logboek staande netten'!$F$7="","",'Logboek staande netten'!$F$7)</f>
        <v/>
      </c>
      <c r="B283" s="14"/>
      <c r="C283" s="13" t="str">
        <f>IF('Logboek staande netten'!$F$8="","",'Logboek staande netten'!$F$8)</f>
        <v/>
      </c>
      <c r="D283" s="14"/>
      <c r="E283" s="13" t="str">
        <f>IF('Logboek staande netten'!$F$9="","",'Logboek staande netten'!$F$9)</f>
        <v/>
      </c>
      <c r="F283" s="14"/>
      <c r="G283" s="13" t="str">
        <f>IF('Logboek staande netten'!$F$10="","",'Logboek staande netten'!$F$10)</f>
        <v/>
      </c>
      <c r="H283" s="14"/>
      <c r="I283" s="13" t="str">
        <f>IF('Logboek staande netten'!$F$11="","",'Logboek staande netten'!$F$11)</f>
        <v/>
      </c>
      <c r="J283" s="14"/>
      <c r="K283" s="13" t="str">
        <f>IF('Logboek staande netten'!$F$12="","",'Logboek staande netten'!$F$12)</f>
        <v/>
      </c>
      <c r="L283" s="14"/>
      <c r="M283" s="15" t="s">
        <v>59</v>
      </c>
      <c r="N283" s="14" t="str">
        <f t="shared" ref="N283:Q286" si="168">IF(N282="","",N282)</f>
        <v/>
      </c>
      <c r="O283" s="14" t="str">
        <f t="shared" si="168"/>
        <v/>
      </c>
      <c r="P283" s="14" t="str">
        <f t="shared" si="168"/>
        <v/>
      </c>
      <c r="Q283" s="14" t="str">
        <f t="shared" si="168"/>
        <v/>
      </c>
      <c r="R283" s="17"/>
      <c r="S283" s="17"/>
      <c r="T283" s="17"/>
      <c r="U283" s="14" t="str">
        <f t="shared" ref="U283:V286" si="169">IF(U282="","",U282)</f>
        <v/>
      </c>
      <c r="V283" s="14" t="str">
        <f t="shared" si="169"/>
        <v/>
      </c>
      <c r="W283" s="17"/>
      <c r="X283" s="14" t="str">
        <f t="shared" ref="X283:AF286" si="170">IF(X282="","",X282)</f>
        <v/>
      </c>
      <c r="Y283" s="14">
        <f t="shared" si="170"/>
        <v>18</v>
      </c>
      <c r="Z283" s="14">
        <f t="shared" si="170"/>
        <v>6</v>
      </c>
      <c r="AA283" s="14">
        <f t="shared" si="170"/>
        <v>2024</v>
      </c>
      <c r="AB283" s="16" t="e">
        <f t="shared" si="170"/>
        <v>#REF!</v>
      </c>
      <c r="AC283" s="14" t="str">
        <f t="shared" si="170"/>
        <v/>
      </c>
      <c r="AD283" s="14" t="str">
        <f t="shared" si="170"/>
        <v/>
      </c>
      <c r="AE283" s="14" t="str">
        <f t="shared" si="170"/>
        <v/>
      </c>
      <c r="AF283" s="16" t="e">
        <f t="shared" si="170"/>
        <v>#REF!</v>
      </c>
      <c r="AG283" t="s">
        <v>61</v>
      </c>
      <c r="AH283" t="str">
        <f>IF('Logboek staande netten'!L84="","",'Logboek staande netten'!L84)</f>
        <v/>
      </c>
      <c r="AI283" s="14" t="str">
        <f>IF(AG283="","",VLOOKUP(AG283,[1]codes!$F$2:$G$7,2,FALSE))</f>
        <v>fde</v>
      </c>
      <c r="AK283" s="14">
        <f>IF(AK282="","",AK282)</f>
        <v>0</v>
      </c>
    </row>
    <row r="284" spans="1:37" x14ac:dyDescent="0.3">
      <c r="A284" s="13" t="str">
        <f>IF('Logboek staande netten'!$F$7="","",'Logboek staande netten'!$F$7)</f>
        <v/>
      </c>
      <c r="B284" s="14"/>
      <c r="C284" s="13" t="str">
        <f>IF('Logboek staande netten'!$F$8="","",'Logboek staande netten'!$F$8)</f>
        <v/>
      </c>
      <c r="D284" s="14"/>
      <c r="E284" s="13" t="str">
        <f>IF('Logboek staande netten'!$F$9="","",'Logboek staande netten'!$F$9)</f>
        <v/>
      </c>
      <c r="F284" s="14"/>
      <c r="G284" s="13" t="str">
        <f>IF('Logboek staande netten'!$F$10="","",'Logboek staande netten'!$F$10)</f>
        <v/>
      </c>
      <c r="H284" s="14"/>
      <c r="I284" s="13" t="str">
        <f>IF('Logboek staande netten'!$F$11="","",'Logboek staande netten'!$F$11)</f>
        <v/>
      </c>
      <c r="J284" s="14"/>
      <c r="K284" s="13" t="str">
        <f>IF('Logboek staande netten'!$F$12="","",'Logboek staande netten'!$F$12)</f>
        <v/>
      </c>
      <c r="L284" s="14"/>
      <c r="M284" s="15" t="s">
        <v>59</v>
      </c>
      <c r="N284" s="14" t="str">
        <f t="shared" si="168"/>
        <v/>
      </c>
      <c r="O284" s="14" t="str">
        <f t="shared" si="168"/>
        <v/>
      </c>
      <c r="P284" s="14" t="str">
        <f t="shared" si="168"/>
        <v/>
      </c>
      <c r="Q284" s="14" t="str">
        <f t="shared" si="168"/>
        <v/>
      </c>
      <c r="R284" s="17"/>
      <c r="S284" s="17"/>
      <c r="T284" s="17"/>
      <c r="U284" s="14" t="str">
        <f t="shared" si="169"/>
        <v/>
      </c>
      <c r="V284" s="14" t="str">
        <f t="shared" si="169"/>
        <v/>
      </c>
      <c r="W284" s="17"/>
      <c r="X284" s="14" t="str">
        <f t="shared" si="170"/>
        <v/>
      </c>
      <c r="Y284" s="14">
        <f t="shared" si="170"/>
        <v>18</v>
      </c>
      <c r="Z284" s="14">
        <f t="shared" si="170"/>
        <v>6</v>
      </c>
      <c r="AA284" s="14">
        <f t="shared" si="170"/>
        <v>2024</v>
      </c>
      <c r="AB284" s="16" t="e">
        <f t="shared" si="170"/>
        <v>#REF!</v>
      </c>
      <c r="AC284" s="14" t="str">
        <f t="shared" si="170"/>
        <v/>
      </c>
      <c r="AD284" s="14" t="str">
        <f t="shared" si="170"/>
        <v/>
      </c>
      <c r="AE284" s="14" t="str">
        <f t="shared" si="170"/>
        <v/>
      </c>
      <c r="AF284" s="16" t="e">
        <f t="shared" si="170"/>
        <v>#REF!</v>
      </c>
      <c r="AG284" t="s">
        <v>62</v>
      </c>
      <c r="AH284" t="str">
        <f>IF('Logboek staande netten'!M84="","",'Logboek staande netten'!M84)</f>
        <v/>
      </c>
      <c r="AI284" s="14" t="str">
        <f>IF(AG284="","",VLOOKUP(AG284,[1]codes!$F$2:$G$7,2,FALSE))</f>
        <v>fro</v>
      </c>
      <c r="AK284" s="14">
        <f>IF(AK283="","",AK283)</f>
        <v>0</v>
      </c>
    </row>
    <row r="285" spans="1:37" x14ac:dyDescent="0.3">
      <c r="A285" s="13" t="str">
        <f>IF('Logboek staande netten'!$F$7="","",'Logboek staande netten'!$F$7)</f>
        <v/>
      </c>
      <c r="B285" s="14"/>
      <c r="C285" s="13" t="str">
        <f>IF('Logboek staande netten'!$F$8="","",'Logboek staande netten'!$F$8)</f>
        <v/>
      </c>
      <c r="D285" s="14"/>
      <c r="E285" s="13" t="str">
        <f>IF('Logboek staande netten'!$F$9="","",'Logboek staande netten'!$F$9)</f>
        <v/>
      </c>
      <c r="F285" s="14"/>
      <c r="G285" s="13" t="str">
        <f>IF('Logboek staande netten'!$F$10="","",'Logboek staande netten'!$F$10)</f>
        <v/>
      </c>
      <c r="H285" s="14"/>
      <c r="I285" s="13" t="str">
        <f>IF('Logboek staande netten'!$F$11="","",'Logboek staande netten'!$F$11)</f>
        <v/>
      </c>
      <c r="J285" s="14"/>
      <c r="K285" s="13" t="str">
        <f>IF('Logboek staande netten'!$F$12="","",'Logboek staande netten'!$F$12)</f>
        <v/>
      </c>
      <c r="L285" s="14"/>
      <c r="M285" s="15" t="s">
        <v>59</v>
      </c>
      <c r="N285" s="14" t="str">
        <f t="shared" si="168"/>
        <v/>
      </c>
      <c r="O285" s="14" t="str">
        <f t="shared" si="168"/>
        <v/>
      </c>
      <c r="P285" s="14" t="str">
        <f t="shared" si="168"/>
        <v/>
      </c>
      <c r="Q285" s="14" t="str">
        <f t="shared" si="168"/>
        <v/>
      </c>
      <c r="R285" s="17"/>
      <c r="S285" s="17"/>
      <c r="T285" s="17"/>
      <c r="U285" s="14" t="str">
        <f t="shared" si="169"/>
        <v/>
      </c>
      <c r="V285" s="14" t="str">
        <f t="shared" si="169"/>
        <v/>
      </c>
      <c r="W285" s="17"/>
      <c r="X285" s="14" t="str">
        <f t="shared" si="170"/>
        <v/>
      </c>
      <c r="Y285" s="14">
        <f t="shared" si="170"/>
        <v>18</v>
      </c>
      <c r="Z285" s="14">
        <f t="shared" si="170"/>
        <v>6</v>
      </c>
      <c r="AA285" s="14">
        <f t="shared" si="170"/>
        <v>2024</v>
      </c>
      <c r="AB285" s="16" t="e">
        <f t="shared" si="170"/>
        <v>#REF!</v>
      </c>
      <c r="AC285" s="14" t="str">
        <f t="shared" si="170"/>
        <v/>
      </c>
      <c r="AD285" s="14" t="str">
        <f t="shared" si="170"/>
        <v/>
      </c>
      <c r="AE285" s="14" t="str">
        <f t="shared" si="170"/>
        <v/>
      </c>
      <c r="AF285" s="16" t="e">
        <f t="shared" si="170"/>
        <v>#REF!</v>
      </c>
      <c r="AG285" t="s">
        <v>8</v>
      </c>
      <c r="AH285" t="str">
        <f>IF('Logboek staande netten'!N84="","",'Logboek staande netten'!N84)</f>
        <v/>
      </c>
      <c r="AI285" s="14" t="str">
        <f>IF(AG285="","",VLOOKUP(AG285,[1]codes!$F$2:$G$7,2,FALSE))</f>
        <v>fbm</v>
      </c>
      <c r="AK285" s="14">
        <f>IF(AK284="","",AK284)</f>
        <v>0</v>
      </c>
    </row>
    <row r="286" spans="1:37" x14ac:dyDescent="0.3">
      <c r="A286" s="13" t="str">
        <f>IF('Logboek staande netten'!$F$7="","",'Logboek staande netten'!$F$7)</f>
        <v/>
      </c>
      <c r="B286" s="14"/>
      <c r="C286" s="13" t="str">
        <f>IF('Logboek staande netten'!$F$8="","",'Logboek staande netten'!$F$8)</f>
        <v/>
      </c>
      <c r="D286" s="14"/>
      <c r="E286" s="13" t="str">
        <f>IF('Logboek staande netten'!$F$9="","",'Logboek staande netten'!$F$9)</f>
        <v/>
      </c>
      <c r="F286" s="14"/>
      <c r="G286" s="13" t="str">
        <f>IF('Logboek staande netten'!$F$10="","",'Logboek staande netten'!$F$10)</f>
        <v/>
      </c>
      <c r="H286" s="14"/>
      <c r="I286" s="13" t="str">
        <f>IF('Logboek staande netten'!$F$11="","",'Logboek staande netten'!$F$11)</f>
        <v/>
      </c>
      <c r="J286" s="14"/>
      <c r="K286" s="13" t="str">
        <f>IF('Logboek staande netten'!$F$12="","",'Logboek staande netten'!$F$12)</f>
        <v/>
      </c>
      <c r="L286" s="14"/>
      <c r="M286" s="15" t="s">
        <v>59</v>
      </c>
      <c r="N286" s="14" t="str">
        <f t="shared" si="168"/>
        <v/>
      </c>
      <c r="O286" s="14" t="str">
        <f t="shared" si="168"/>
        <v/>
      </c>
      <c r="P286" s="14" t="str">
        <f t="shared" si="168"/>
        <v/>
      </c>
      <c r="Q286" s="14" t="str">
        <f t="shared" si="168"/>
        <v/>
      </c>
      <c r="R286" s="17"/>
      <c r="S286" s="17"/>
      <c r="T286" s="17"/>
      <c r="U286" s="14" t="str">
        <f t="shared" si="169"/>
        <v/>
      </c>
      <c r="V286" s="14" t="str">
        <f t="shared" si="169"/>
        <v/>
      </c>
      <c r="W286" s="17"/>
      <c r="X286" s="14" t="str">
        <f t="shared" si="170"/>
        <v/>
      </c>
      <c r="Y286" s="14">
        <f t="shared" si="170"/>
        <v>18</v>
      </c>
      <c r="Z286" s="14">
        <f t="shared" si="170"/>
        <v>6</v>
      </c>
      <c r="AA286" s="14">
        <f t="shared" si="170"/>
        <v>2024</v>
      </c>
      <c r="AB286" s="16" t="e">
        <f t="shared" si="170"/>
        <v>#REF!</v>
      </c>
      <c r="AC286" s="14" t="str">
        <f t="shared" si="170"/>
        <v/>
      </c>
      <c r="AD286" s="14" t="str">
        <f t="shared" si="170"/>
        <v/>
      </c>
      <c r="AE286" s="14" t="str">
        <f t="shared" si="170"/>
        <v/>
      </c>
      <c r="AF286" s="16" t="e">
        <f t="shared" si="170"/>
        <v>#REF!</v>
      </c>
      <c r="AG286" t="s">
        <v>9</v>
      </c>
      <c r="AH286" t="str">
        <f>IF('Logboek staande netten'!O84="","",'Logboek staande netten'!O84)</f>
        <v/>
      </c>
      <c r="AI286" s="14" t="str">
        <f>IF(AG286="","",VLOOKUP(AG286,[1]codes!$F$2:$G$7,2,FALSE))</f>
        <v>fle</v>
      </c>
      <c r="AK286" s="14">
        <f>IF(AK285="","",AK285)</f>
        <v>0</v>
      </c>
    </row>
    <row r="287" spans="1:37" x14ac:dyDescent="0.3">
      <c r="A287" s="13" t="str">
        <f>IF('Logboek staande netten'!$F$7="","",'Logboek staande netten'!$F$7)</f>
        <v/>
      </c>
      <c r="B287" s="14"/>
      <c r="C287" s="13" t="str">
        <f>IF('Logboek staande netten'!$F$8="","",'Logboek staande netten'!$F$8)</f>
        <v/>
      </c>
      <c r="D287" s="14"/>
      <c r="E287" s="13" t="str">
        <f>IF('Logboek staande netten'!$F$9="","",'Logboek staande netten'!$F$9)</f>
        <v/>
      </c>
      <c r="F287" s="14"/>
      <c r="G287" s="13" t="str">
        <f>IF('Logboek staande netten'!$F$10="","",'Logboek staande netten'!$F$10)</f>
        <v/>
      </c>
      <c r="H287" s="14"/>
      <c r="I287" s="13" t="str">
        <f>IF('Logboek staande netten'!$F$11="","",'Logboek staande netten'!$F$11)</f>
        <v/>
      </c>
      <c r="J287" s="14"/>
      <c r="K287" s="13" t="str">
        <f>IF('Logboek staande netten'!$F$12="","",'Logboek staande netten'!$F$12)</f>
        <v/>
      </c>
      <c r="L287" s="14"/>
      <c r="M287" s="15" t="s">
        <v>59</v>
      </c>
      <c r="N287" s="13" t="str">
        <f>IF('Logboek staande netten'!B85="","",DAY('Logboek staande netten'!B85))</f>
        <v/>
      </c>
      <c r="O287" s="13" t="str">
        <f>IF('Logboek staande netten'!B85="","",MONTH('Logboek staande netten'!B85))</f>
        <v/>
      </c>
      <c r="P287" s="13" t="str">
        <f>IF('Logboek staande netten'!B85="","",YEAR('Logboek staande netten'!B85))</f>
        <v/>
      </c>
      <c r="Q287" s="13" t="str">
        <f>IF('Logboek staande netten'!D85="","",'Logboek staande netten'!D85)</f>
        <v/>
      </c>
      <c r="R287" s="17"/>
      <c r="S287" s="17"/>
      <c r="T287" s="17"/>
      <c r="U287" s="14" t="str">
        <f>IF('Logboek staande netten'!E85="","",'Logboek staande netten'!E85)</f>
        <v/>
      </c>
      <c r="V287" s="14" t="str">
        <f>IF('Logboek staande netten'!F85="","",'Logboek staande netten'!F85)</f>
        <v/>
      </c>
      <c r="W287" s="17"/>
      <c r="X287" s="14" t="str">
        <f>IF('Logboek staande netten'!G85="","",'Logboek staande netten'!G85)</f>
        <v/>
      </c>
      <c r="Y287" s="13">
        <f>IF('Logboek staande netten'!H85="","",DAY('Logboek staande netten'!H85))</f>
        <v>19</v>
      </c>
      <c r="Z287" s="13">
        <f>IF('Logboek staande netten'!H85="","",MONTH('Logboek staande netten'!H85))</f>
        <v>6</v>
      </c>
      <c r="AA287" s="13">
        <f>IF('Logboek staande netten'!H85="","",YEAR('Logboek staande netten'!H85))</f>
        <v>2024</v>
      </c>
      <c r="AB287" s="16" t="e">
        <f>IF('Logboek staande netten'!#REF!="","",('Logboek staande netten'!#REF!))</f>
        <v>#REF!</v>
      </c>
      <c r="AC287" s="13" t="str">
        <f>IF('Logboek staande netten'!I85="","",DAY('Logboek staande netten'!I85))</f>
        <v/>
      </c>
      <c r="AD287" s="13" t="str">
        <f>IF('Logboek staande netten'!I85="","",MONTH('Logboek staande netten'!I85))</f>
        <v/>
      </c>
      <c r="AE287" s="13" t="str">
        <f>IF('Logboek staande netten'!I85="","",YEAR('Logboek staande netten'!I85))</f>
        <v/>
      </c>
      <c r="AF287" s="16" t="e">
        <f>IF('Logboek staande netten'!#REF!="","",('Logboek staande netten'!#REF!))</f>
        <v>#REF!</v>
      </c>
      <c r="AG287" t="s">
        <v>60</v>
      </c>
      <c r="AH287" t="str">
        <f>IF('Logboek staande netten'!K85="","",'Logboek staande netten'!K85)</f>
        <v/>
      </c>
      <c r="AI287" s="14" t="str">
        <f>IF(AG287="","",VLOOKUP(AG287,[1]codes!$F$2:$G$7,2,FALSE))</f>
        <v>fpp</v>
      </c>
      <c r="AK287" s="13">
        <f>'Logboek staande netten'!J85</f>
        <v>0</v>
      </c>
    </row>
    <row r="288" spans="1:37" x14ac:dyDescent="0.3">
      <c r="A288" s="13" t="str">
        <f>IF('Logboek staande netten'!$F$7="","",'Logboek staande netten'!$F$7)</f>
        <v/>
      </c>
      <c r="B288" s="14"/>
      <c r="C288" s="13" t="str">
        <f>IF('Logboek staande netten'!$F$8="","",'Logboek staande netten'!$F$8)</f>
        <v/>
      </c>
      <c r="D288" s="14"/>
      <c r="E288" s="13" t="str">
        <f>IF('Logboek staande netten'!$F$9="","",'Logboek staande netten'!$F$9)</f>
        <v/>
      </c>
      <c r="F288" s="14"/>
      <c r="G288" s="13" t="str">
        <f>IF('Logboek staande netten'!$F$10="","",'Logboek staande netten'!$F$10)</f>
        <v/>
      </c>
      <c r="H288" s="14"/>
      <c r="I288" s="13" t="str">
        <f>IF('Logboek staande netten'!$F$11="","",'Logboek staande netten'!$F$11)</f>
        <v/>
      </c>
      <c r="J288" s="14"/>
      <c r="K288" s="13" t="str">
        <f>IF('Logboek staande netten'!$F$12="","",'Logboek staande netten'!$F$12)</f>
        <v/>
      </c>
      <c r="L288" s="14"/>
      <c r="M288" s="15" t="s">
        <v>59</v>
      </c>
      <c r="N288" s="14" t="str">
        <f t="shared" ref="N288:Q291" si="171">IF(N287="","",N287)</f>
        <v/>
      </c>
      <c r="O288" s="14" t="str">
        <f t="shared" si="171"/>
        <v/>
      </c>
      <c r="P288" s="14" t="str">
        <f t="shared" si="171"/>
        <v/>
      </c>
      <c r="Q288" s="14" t="str">
        <f t="shared" si="171"/>
        <v/>
      </c>
      <c r="R288" s="17"/>
      <c r="S288" s="17"/>
      <c r="T288" s="17"/>
      <c r="U288" s="14" t="str">
        <f t="shared" ref="U288:V291" si="172">IF(U287="","",U287)</f>
        <v/>
      </c>
      <c r="V288" s="14" t="str">
        <f t="shared" si="172"/>
        <v/>
      </c>
      <c r="W288" s="17"/>
      <c r="X288" s="14" t="str">
        <f t="shared" ref="X288:AF291" si="173">IF(X287="","",X287)</f>
        <v/>
      </c>
      <c r="Y288" s="14">
        <f t="shared" si="173"/>
        <v>19</v>
      </c>
      <c r="Z288" s="14">
        <f t="shared" si="173"/>
        <v>6</v>
      </c>
      <c r="AA288" s="14">
        <f t="shared" si="173"/>
        <v>2024</v>
      </c>
      <c r="AB288" s="16" t="e">
        <f t="shared" si="173"/>
        <v>#REF!</v>
      </c>
      <c r="AC288" s="14" t="str">
        <f t="shared" si="173"/>
        <v/>
      </c>
      <c r="AD288" s="14" t="str">
        <f t="shared" si="173"/>
        <v/>
      </c>
      <c r="AE288" s="14" t="str">
        <f t="shared" si="173"/>
        <v/>
      </c>
      <c r="AF288" s="16" t="e">
        <f t="shared" si="173"/>
        <v>#REF!</v>
      </c>
      <c r="AG288" t="s">
        <v>61</v>
      </c>
      <c r="AH288" t="str">
        <f>IF('Logboek staande netten'!L85="","",'Logboek staande netten'!L85)</f>
        <v/>
      </c>
      <c r="AI288" s="14" t="str">
        <f>IF(AG288="","",VLOOKUP(AG288,[1]codes!$F$2:$G$7,2,FALSE))</f>
        <v>fde</v>
      </c>
      <c r="AK288" s="14">
        <f>IF(AK287="","",AK287)</f>
        <v>0</v>
      </c>
    </row>
    <row r="289" spans="1:37" x14ac:dyDescent="0.3">
      <c r="A289" s="13" t="str">
        <f>IF('Logboek staande netten'!$F$7="","",'Logboek staande netten'!$F$7)</f>
        <v/>
      </c>
      <c r="B289" s="14"/>
      <c r="C289" s="13" t="str">
        <f>IF('Logboek staande netten'!$F$8="","",'Logboek staande netten'!$F$8)</f>
        <v/>
      </c>
      <c r="D289" s="14"/>
      <c r="E289" s="13" t="str">
        <f>IF('Logboek staande netten'!$F$9="","",'Logboek staande netten'!$F$9)</f>
        <v/>
      </c>
      <c r="F289" s="14"/>
      <c r="G289" s="13" t="str">
        <f>IF('Logboek staande netten'!$F$10="","",'Logboek staande netten'!$F$10)</f>
        <v/>
      </c>
      <c r="H289" s="14"/>
      <c r="I289" s="13" t="str">
        <f>IF('Logboek staande netten'!$F$11="","",'Logboek staande netten'!$F$11)</f>
        <v/>
      </c>
      <c r="J289" s="14"/>
      <c r="K289" s="13" t="str">
        <f>IF('Logboek staande netten'!$F$12="","",'Logboek staande netten'!$F$12)</f>
        <v/>
      </c>
      <c r="L289" s="14"/>
      <c r="M289" s="15" t="s">
        <v>59</v>
      </c>
      <c r="N289" s="14" t="str">
        <f t="shared" si="171"/>
        <v/>
      </c>
      <c r="O289" s="14" t="str">
        <f t="shared" si="171"/>
        <v/>
      </c>
      <c r="P289" s="14" t="str">
        <f t="shared" si="171"/>
        <v/>
      </c>
      <c r="Q289" s="14" t="str">
        <f t="shared" si="171"/>
        <v/>
      </c>
      <c r="R289" s="17"/>
      <c r="S289" s="17"/>
      <c r="T289" s="17"/>
      <c r="U289" s="14" t="str">
        <f t="shared" si="172"/>
        <v/>
      </c>
      <c r="V289" s="14" t="str">
        <f t="shared" si="172"/>
        <v/>
      </c>
      <c r="W289" s="17"/>
      <c r="X289" s="14" t="str">
        <f t="shared" si="173"/>
        <v/>
      </c>
      <c r="Y289" s="14">
        <f t="shared" si="173"/>
        <v>19</v>
      </c>
      <c r="Z289" s="14">
        <f t="shared" si="173"/>
        <v>6</v>
      </c>
      <c r="AA289" s="14">
        <f t="shared" si="173"/>
        <v>2024</v>
      </c>
      <c r="AB289" s="16" t="e">
        <f t="shared" si="173"/>
        <v>#REF!</v>
      </c>
      <c r="AC289" s="14" t="str">
        <f t="shared" si="173"/>
        <v/>
      </c>
      <c r="AD289" s="14" t="str">
        <f t="shared" si="173"/>
        <v/>
      </c>
      <c r="AE289" s="14" t="str">
        <f t="shared" si="173"/>
        <v/>
      </c>
      <c r="AF289" s="16" t="e">
        <f t="shared" si="173"/>
        <v>#REF!</v>
      </c>
      <c r="AG289" t="s">
        <v>62</v>
      </c>
      <c r="AH289" t="str">
        <f>IF('Logboek staande netten'!M85="","",'Logboek staande netten'!M85)</f>
        <v/>
      </c>
      <c r="AI289" s="14" t="str">
        <f>IF(AG289="","",VLOOKUP(AG289,[1]codes!$F$2:$G$7,2,FALSE))</f>
        <v>fro</v>
      </c>
      <c r="AK289" s="14">
        <f>IF(AK288="","",AK288)</f>
        <v>0</v>
      </c>
    </row>
    <row r="290" spans="1:37" x14ac:dyDescent="0.3">
      <c r="A290" s="13" t="str">
        <f>IF('Logboek staande netten'!$F$7="","",'Logboek staande netten'!$F$7)</f>
        <v/>
      </c>
      <c r="B290" s="14"/>
      <c r="C290" s="13" t="str">
        <f>IF('Logboek staande netten'!$F$8="","",'Logboek staande netten'!$F$8)</f>
        <v/>
      </c>
      <c r="D290" s="14"/>
      <c r="E290" s="13" t="str">
        <f>IF('Logboek staande netten'!$F$9="","",'Logboek staande netten'!$F$9)</f>
        <v/>
      </c>
      <c r="F290" s="14"/>
      <c r="G290" s="13" t="str">
        <f>IF('Logboek staande netten'!$F$10="","",'Logboek staande netten'!$F$10)</f>
        <v/>
      </c>
      <c r="H290" s="14"/>
      <c r="I290" s="13" t="str">
        <f>IF('Logboek staande netten'!$F$11="","",'Logboek staande netten'!$F$11)</f>
        <v/>
      </c>
      <c r="J290" s="14"/>
      <c r="K290" s="13" t="str">
        <f>IF('Logboek staande netten'!$F$12="","",'Logboek staande netten'!$F$12)</f>
        <v/>
      </c>
      <c r="L290" s="14"/>
      <c r="M290" s="15" t="s">
        <v>59</v>
      </c>
      <c r="N290" s="14" t="str">
        <f t="shared" si="171"/>
        <v/>
      </c>
      <c r="O290" s="14" t="str">
        <f t="shared" si="171"/>
        <v/>
      </c>
      <c r="P290" s="14" t="str">
        <f t="shared" si="171"/>
        <v/>
      </c>
      <c r="Q290" s="14" t="str">
        <f t="shared" si="171"/>
        <v/>
      </c>
      <c r="R290" s="17"/>
      <c r="S290" s="17"/>
      <c r="T290" s="17"/>
      <c r="U290" s="14" t="str">
        <f t="shared" si="172"/>
        <v/>
      </c>
      <c r="V290" s="14" t="str">
        <f t="shared" si="172"/>
        <v/>
      </c>
      <c r="W290" s="17"/>
      <c r="X290" s="14" t="str">
        <f t="shared" si="173"/>
        <v/>
      </c>
      <c r="Y290" s="14">
        <f t="shared" si="173"/>
        <v>19</v>
      </c>
      <c r="Z290" s="14">
        <f t="shared" si="173"/>
        <v>6</v>
      </c>
      <c r="AA290" s="14">
        <f t="shared" si="173"/>
        <v>2024</v>
      </c>
      <c r="AB290" s="16" t="e">
        <f t="shared" si="173"/>
        <v>#REF!</v>
      </c>
      <c r="AC290" s="14" t="str">
        <f t="shared" si="173"/>
        <v/>
      </c>
      <c r="AD290" s="14" t="str">
        <f t="shared" si="173"/>
        <v/>
      </c>
      <c r="AE290" s="14" t="str">
        <f t="shared" si="173"/>
        <v/>
      </c>
      <c r="AF290" s="16" t="e">
        <f t="shared" si="173"/>
        <v>#REF!</v>
      </c>
      <c r="AG290" t="s">
        <v>8</v>
      </c>
      <c r="AH290" t="str">
        <f>IF('Logboek staande netten'!N85="","",'Logboek staande netten'!N85)</f>
        <v/>
      </c>
      <c r="AI290" s="14" t="str">
        <f>IF(AG290="","",VLOOKUP(AG290,[1]codes!$F$2:$G$7,2,FALSE))</f>
        <v>fbm</v>
      </c>
      <c r="AK290" s="14">
        <f>IF(AK289="","",AK289)</f>
        <v>0</v>
      </c>
    </row>
    <row r="291" spans="1:37" x14ac:dyDescent="0.3">
      <c r="A291" s="13" t="str">
        <f>IF('Logboek staande netten'!$F$7="","",'Logboek staande netten'!$F$7)</f>
        <v/>
      </c>
      <c r="B291" s="14"/>
      <c r="C291" s="13" t="str">
        <f>IF('Logboek staande netten'!$F$8="","",'Logboek staande netten'!$F$8)</f>
        <v/>
      </c>
      <c r="D291" s="14"/>
      <c r="E291" s="13" t="str">
        <f>IF('Logboek staande netten'!$F$9="","",'Logboek staande netten'!$F$9)</f>
        <v/>
      </c>
      <c r="F291" s="14"/>
      <c r="G291" s="13" t="str">
        <f>IF('Logboek staande netten'!$F$10="","",'Logboek staande netten'!$F$10)</f>
        <v/>
      </c>
      <c r="H291" s="14"/>
      <c r="I291" s="13" t="str">
        <f>IF('Logboek staande netten'!$F$11="","",'Logboek staande netten'!$F$11)</f>
        <v/>
      </c>
      <c r="J291" s="14"/>
      <c r="K291" s="13" t="str">
        <f>IF('Logboek staande netten'!$F$12="","",'Logboek staande netten'!$F$12)</f>
        <v/>
      </c>
      <c r="L291" s="14"/>
      <c r="M291" s="15" t="s">
        <v>59</v>
      </c>
      <c r="N291" s="14" t="str">
        <f t="shared" si="171"/>
        <v/>
      </c>
      <c r="O291" s="14" t="str">
        <f t="shared" si="171"/>
        <v/>
      </c>
      <c r="P291" s="14" t="str">
        <f t="shared" si="171"/>
        <v/>
      </c>
      <c r="Q291" s="14" t="str">
        <f t="shared" si="171"/>
        <v/>
      </c>
      <c r="R291" s="17"/>
      <c r="S291" s="17"/>
      <c r="T291" s="17"/>
      <c r="U291" s="14" t="str">
        <f t="shared" si="172"/>
        <v/>
      </c>
      <c r="V291" s="14" t="str">
        <f t="shared" si="172"/>
        <v/>
      </c>
      <c r="W291" s="17"/>
      <c r="X291" s="14" t="str">
        <f t="shared" si="173"/>
        <v/>
      </c>
      <c r="Y291" s="14">
        <f t="shared" si="173"/>
        <v>19</v>
      </c>
      <c r="Z291" s="14">
        <f t="shared" si="173"/>
        <v>6</v>
      </c>
      <c r="AA291" s="14">
        <f t="shared" si="173"/>
        <v>2024</v>
      </c>
      <c r="AB291" s="16" t="e">
        <f t="shared" si="173"/>
        <v>#REF!</v>
      </c>
      <c r="AC291" s="14" t="str">
        <f t="shared" si="173"/>
        <v/>
      </c>
      <c r="AD291" s="14" t="str">
        <f t="shared" si="173"/>
        <v/>
      </c>
      <c r="AE291" s="14" t="str">
        <f t="shared" si="173"/>
        <v/>
      </c>
      <c r="AF291" s="16" t="e">
        <f t="shared" si="173"/>
        <v>#REF!</v>
      </c>
      <c r="AG291" t="s">
        <v>9</v>
      </c>
      <c r="AH291" t="str">
        <f>IF('Logboek staande netten'!O85="","",'Logboek staande netten'!O85)</f>
        <v/>
      </c>
      <c r="AI291" s="14" t="str">
        <f>IF(AG291="","",VLOOKUP(AG291,[1]codes!$F$2:$G$7,2,FALSE))</f>
        <v>fle</v>
      </c>
      <c r="AK291" s="14">
        <f>IF(AK290="","",AK290)</f>
        <v>0</v>
      </c>
    </row>
    <row r="292" spans="1:37" x14ac:dyDescent="0.3">
      <c r="A292" s="13" t="str">
        <f>IF('Logboek staande netten'!$F$7="","",'Logboek staande netten'!$F$7)</f>
        <v/>
      </c>
      <c r="B292" s="14"/>
      <c r="C292" s="13" t="str">
        <f>IF('Logboek staande netten'!$F$8="","",'Logboek staande netten'!$F$8)</f>
        <v/>
      </c>
      <c r="D292" s="14"/>
      <c r="E292" s="13" t="str">
        <f>IF('Logboek staande netten'!$F$9="","",'Logboek staande netten'!$F$9)</f>
        <v/>
      </c>
      <c r="F292" s="14"/>
      <c r="G292" s="13" t="str">
        <f>IF('Logboek staande netten'!$F$10="","",'Logboek staande netten'!$F$10)</f>
        <v/>
      </c>
      <c r="H292" s="14"/>
      <c r="I292" s="13" t="str">
        <f>IF('Logboek staande netten'!$F$11="","",'Logboek staande netten'!$F$11)</f>
        <v/>
      </c>
      <c r="J292" s="14"/>
      <c r="K292" s="13" t="str">
        <f>IF('Logboek staande netten'!$F$12="","",'Logboek staande netten'!$F$12)</f>
        <v/>
      </c>
      <c r="L292" s="14"/>
      <c r="M292" s="15" t="s">
        <v>59</v>
      </c>
      <c r="N292" s="13" t="str">
        <f>IF('Logboek staande netten'!B86="","",DAY('Logboek staande netten'!B86))</f>
        <v/>
      </c>
      <c r="O292" s="13" t="str">
        <f>IF('Logboek staande netten'!B86="","",MONTH('Logboek staande netten'!B86))</f>
        <v/>
      </c>
      <c r="P292" s="13" t="str">
        <f>IF('Logboek staande netten'!B86="","",YEAR('Logboek staande netten'!B86))</f>
        <v/>
      </c>
      <c r="Q292" s="13" t="str">
        <f>IF('Logboek staande netten'!D86="","",'Logboek staande netten'!D86)</f>
        <v/>
      </c>
      <c r="R292" s="17"/>
      <c r="S292" s="17"/>
      <c r="T292" s="17"/>
      <c r="U292" s="14" t="str">
        <f>IF('Logboek staande netten'!E86="","",'Logboek staande netten'!E86)</f>
        <v/>
      </c>
      <c r="V292" s="14" t="str">
        <f>IF('Logboek staande netten'!F86="","",'Logboek staande netten'!F86)</f>
        <v/>
      </c>
      <c r="W292" s="17"/>
      <c r="X292" s="14" t="str">
        <f>IF('Logboek staande netten'!G86="","",'Logboek staande netten'!G86)</f>
        <v/>
      </c>
      <c r="Y292" s="13">
        <f>IF('Logboek staande netten'!H86="","",DAY('Logboek staande netten'!H86))</f>
        <v>20</v>
      </c>
      <c r="Z292" s="13">
        <f>IF('Logboek staande netten'!H86="","",MONTH('Logboek staande netten'!H86))</f>
        <v>6</v>
      </c>
      <c r="AA292" s="13">
        <f>IF('Logboek staande netten'!H86="","",YEAR('Logboek staande netten'!H86))</f>
        <v>2024</v>
      </c>
      <c r="AB292" s="16" t="e">
        <f>IF('Logboek staande netten'!#REF!="","",('Logboek staande netten'!#REF!))</f>
        <v>#REF!</v>
      </c>
      <c r="AC292" s="13" t="str">
        <f>IF('Logboek staande netten'!I86="","",DAY('Logboek staande netten'!I86))</f>
        <v/>
      </c>
      <c r="AD292" s="13" t="str">
        <f>IF('Logboek staande netten'!I86="","",MONTH('Logboek staande netten'!I86))</f>
        <v/>
      </c>
      <c r="AE292" s="13" t="str">
        <f>IF('Logboek staande netten'!I86="","",YEAR('Logboek staande netten'!I86))</f>
        <v/>
      </c>
      <c r="AF292" s="16" t="e">
        <f>IF('Logboek staande netten'!#REF!="","",('Logboek staande netten'!#REF!))</f>
        <v>#REF!</v>
      </c>
      <c r="AG292" t="s">
        <v>60</v>
      </c>
      <c r="AH292" t="str">
        <f>IF('Logboek staande netten'!K86="","",'Logboek staande netten'!K86)</f>
        <v/>
      </c>
      <c r="AI292" s="14" t="str">
        <f>IF(AG292="","",VLOOKUP(AG292,[1]codes!$F$2:$G$7,2,FALSE))</f>
        <v>fpp</v>
      </c>
      <c r="AK292" s="13">
        <f>'Logboek staande netten'!J86</f>
        <v>0</v>
      </c>
    </row>
    <row r="293" spans="1:37" x14ac:dyDescent="0.3">
      <c r="A293" s="13" t="str">
        <f>IF('Logboek staande netten'!$F$7="","",'Logboek staande netten'!$F$7)</f>
        <v/>
      </c>
      <c r="B293" s="14"/>
      <c r="C293" s="13" t="str">
        <f>IF('Logboek staande netten'!$F$8="","",'Logboek staande netten'!$F$8)</f>
        <v/>
      </c>
      <c r="D293" s="14"/>
      <c r="E293" s="13" t="str">
        <f>IF('Logboek staande netten'!$F$9="","",'Logboek staande netten'!$F$9)</f>
        <v/>
      </c>
      <c r="F293" s="14"/>
      <c r="G293" s="13" t="str">
        <f>IF('Logboek staande netten'!$F$10="","",'Logboek staande netten'!$F$10)</f>
        <v/>
      </c>
      <c r="H293" s="14"/>
      <c r="I293" s="13" t="str">
        <f>IF('Logboek staande netten'!$F$11="","",'Logboek staande netten'!$F$11)</f>
        <v/>
      </c>
      <c r="J293" s="14"/>
      <c r="K293" s="13" t="str">
        <f>IF('Logboek staande netten'!$F$12="","",'Logboek staande netten'!$F$12)</f>
        <v/>
      </c>
      <c r="L293" s="14"/>
      <c r="M293" s="15" t="s">
        <v>59</v>
      </c>
      <c r="N293" s="14" t="str">
        <f t="shared" ref="N293:Q296" si="174">IF(N292="","",N292)</f>
        <v/>
      </c>
      <c r="O293" s="14" t="str">
        <f t="shared" si="174"/>
        <v/>
      </c>
      <c r="P293" s="14" t="str">
        <f t="shared" si="174"/>
        <v/>
      </c>
      <c r="Q293" s="14" t="str">
        <f t="shared" si="174"/>
        <v/>
      </c>
      <c r="R293" s="17"/>
      <c r="S293" s="17"/>
      <c r="T293" s="17"/>
      <c r="U293" s="14" t="str">
        <f t="shared" ref="U293:V296" si="175">IF(U292="","",U292)</f>
        <v/>
      </c>
      <c r="V293" s="14" t="str">
        <f t="shared" si="175"/>
        <v/>
      </c>
      <c r="W293" s="17"/>
      <c r="X293" s="14" t="str">
        <f t="shared" ref="X293:AF296" si="176">IF(X292="","",X292)</f>
        <v/>
      </c>
      <c r="Y293" s="14">
        <f t="shared" si="176"/>
        <v>20</v>
      </c>
      <c r="Z293" s="14">
        <f t="shared" si="176"/>
        <v>6</v>
      </c>
      <c r="AA293" s="14">
        <f t="shared" si="176"/>
        <v>2024</v>
      </c>
      <c r="AB293" s="16" t="e">
        <f t="shared" si="176"/>
        <v>#REF!</v>
      </c>
      <c r="AC293" s="14" t="str">
        <f t="shared" si="176"/>
        <v/>
      </c>
      <c r="AD293" s="14" t="str">
        <f t="shared" si="176"/>
        <v/>
      </c>
      <c r="AE293" s="14" t="str">
        <f t="shared" si="176"/>
        <v/>
      </c>
      <c r="AF293" s="16" t="e">
        <f t="shared" si="176"/>
        <v>#REF!</v>
      </c>
      <c r="AG293" t="s">
        <v>61</v>
      </c>
      <c r="AH293" t="str">
        <f>IF('Logboek staande netten'!L86="","",'Logboek staande netten'!L86)</f>
        <v/>
      </c>
      <c r="AI293" s="14" t="str">
        <f>IF(AG293="","",VLOOKUP(AG293,[1]codes!$F$2:$G$7,2,FALSE))</f>
        <v>fde</v>
      </c>
      <c r="AK293" s="14">
        <f>IF(AK292="","",AK292)</f>
        <v>0</v>
      </c>
    </row>
    <row r="294" spans="1:37" x14ac:dyDescent="0.3">
      <c r="A294" s="13" t="str">
        <f>IF('Logboek staande netten'!$F$7="","",'Logboek staande netten'!$F$7)</f>
        <v/>
      </c>
      <c r="B294" s="14"/>
      <c r="C294" s="13" t="str">
        <f>IF('Logboek staande netten'!$F$8="","",'Logboek staande netten'!$F$8)</f>
        <v/>
      </c>
      <c r="D294" s="14"/>
      <c r="E294" s="13" t="str">
        <f>IF('Logboek staande netten'!$F$9="","",'Logboek staande netten'!$F$9)</f>
        <v/>
      </c>
      <c r="F294" s="14"/>
      <c r="G294" s="13" t="str">
        <f>IF('Logboek staande netten'!$F$10="","",'Logboek staande netten'!$F$10)</f>
        <v/>
      </c>
      <c r="H294" s="14"/>
      <c r="I294" s="13" t="str">
        <f>IF('Logboek staande netten'!$F$11="","",'Logboek staande netten'!$F$11)</f>
        <v/>
      </c>
      <c r="J294" s="14"/>
      <c r="K294" s="13" t="str">
        <f>IF('Logboek staande netten'!$F$12="","",'Logboek staande netten'!$F$12)</f>
        <v/>
      </c>
      <c r="L294" s="14"/>
      <c r="M294" s="15" t="s">
        <v>59</v>
      </c>
      <c r="N294" s="14" t="str">
        <f t="shared" si="174"/>
        <v/>
      </c>
      <c r="O294" s="14" t="str">
        <f t="shared" si="174"/>
        <v/>
      </c>
      <c r="P294" s="14" t="str">
        <f t="shared" si="174"/>
        <v/>
      </c>
      <c r="Q294" s="14" t="str">
        <f t="shared" si="174"/>
        <v/>
      </c>
      <c r="R294" s="17"/>
      <c r="S294" s="17"/>
      <c r="T294" s="17"/>
      <c r="U294" s="14" t="str">
        <f t="shared" si="175"/>
        <v/>
      </c>
      <c r="V294" s="14" t="str">
        <f t="shared" si="175"/>
        <v/>
      </c>
      <c r="W294" s="17"/>
      <c r="X294" s="14" t="str">
        <f t="shared" si="176"/>
        <v/>
      </c>
      <c r="Y294" s="14">
        <f t="shared" si="176"/>
        <v>20</v>
      </c>
      <c r="Z294" s="14">
        <f t="shared" si="176"/>
        <v>6</v>
      </c>
      <c r="AA294" s="14">
        <f t="shared" si="176"/>
        <v>2024</v>
      </c>
      <c r="AB294" s="16" t="e">
        <f t="shared" si="176"/>
        <v>#REF!</v>
      </c>
      <c r="AC294" s="14" t="str">
        <f t="shared" si="176"/>
        <v/>
      </c>
      <c r="AD294" s="14" t="str">
        <f t="shared" si="176"/>
        <v/>
      </c>
      <c r="AE294" s="14" t="str">
        <f t="shared" si="176"/>
        <v/>
      </c>
      <c r="AF294" s="16" t="e">
        <f t="shared" si="176"/>
        <v>#REF!</v>
      </c>
      <c r="AG294" t="s">
        <v>62</v>
      </c>
      <c r="AH294" t="str">
        <f>IF('Logboek staande netten'!M86="","",'Logboek staande netten'!M86)</f>
        <v/>
      </c>
      <c r="AI294" s="14" t="str">
        <f>IF(AG294="","",VLOOKUP(AG294,[1]codes!$F$2:$G$7,2,FALSE))</f>
        <v>fro</v>
      </c>
      <c r="AK294" s="14">
        <f>IF(AK293="","",AK293)</f>
        <v>0</v>
      </c>
    </row>
    <row r="295" spans="1:37" x14ac:dyDescent="0.3">
      <c r="A295" s="13" t="str">
        <f>IF('Logboek staande netten'!$F$7="","",'Logboek staande netten'!$F$7)</f>
        <v/>
      </c>
      <c r="B295" s="14"/>
      <c r="C295" s="13" t="str">
        <f>IF('Logboek staande netten'!$F$8="","",'Logboek staande netten'!$F$8)</f>
        <v/>
      </c>
      <c r="D295" s="14"/>
      <c r="E295" s="13" t="str">
        <f>IF('Logboek staande netten'!$F$9="","",'Logboek staande netten'!$F$9)</f>
        <v/>
      </c>
      <c r="F295" s="14"/>
      <c r="G295" s="13" t="str">
        <f>IF('Logboek staande netten'!$F$10="","",'Logboek staande netten'!$F$10)</f>
        <v/>
      </c>
      <c r="H295" s="14"/>
      <c r="I295" s="13" t="str">
        <f>IF('Logboek staande netten'!$F$11="","",'Logboek staande netten'!$F$11)</f>
        <v/>
      </c>
      <c r="J295" s="14"/>
      <c r="K295" s="13" t="str">
        <f>IF('Logboek staande netten'!$F$12="","",'Logboek staande netten'!$F$12)</f>
        <v/>
      </c>
      <c r="L295" s="14"/>
      <c r="M295" s="15" t="s">
        <v>59</v>
      </c>
      <c r="N295" s="14" t="str">
        <f t="shared" si="174"/>
        <v/>
      </c>
      <c r="O295" s="14" t="str">
        <f t="shared" si="174"/>
        <v/>
      </c>
      <c r="P295" s="14" t="str">
        <f t="shared" si="174"/>
        <v/>
      </c>
      <c r="Q295" s="14" t="str">
        <f t="shared" si="174"/>
        <v/>
      </c>
      <c r="R295" s="17"/>
      <c r="S295" s="17"/>
      <c r="T295" s="17"/>
      <c r="U295" s="14" t="str">
        <f t="shared" si="175"/>
        <v/>
      </c>
      <c r="V295" s="14" t="str">
        <f t="shared" si="175"/>
        <v/>
      </c>
      <c r="W295" s="17"/>
      <c r="X295" s="14" t="str">
        <f t="shared" si="176"/>
        <v/>
      </c>
      <c r="Y295" s="14">
        <f t="shared" si="176"/>
        <v>20</v>
      </c>
      <c r="Z295" s="14">
        <f t="shared" si="176"/>
        <v>6</v>
      </c>
      <c r="AA295" s="14">
        <f t="shared" si="176"/>
        <v>2024</v>
      </c>
      <c r="AB295" s="16" t="e">
        <f t="shared" si="176"/>
        <v>#REF!</v>
      </c>
      <c r="AC295" s="14" t="str">
        <f t="shared" si="176"/>
        <v/>
      </c>
      <c r="AD295" s="14" t="str">
        <f t="shared" si="176"/>
        <v/>
      </c>
      <c r="AE295" s="14" t="str">
        <f t="shared" si="176"/>
        <v/>
      </c>
      <c r="AF295" s="16" t="e">
        <f t="shared" si="176"/>
        <v>#REF!</v>
      </c>
      <c r="AG295" t="s">
        <v>8</v>
      </c>
      <c r="AH295" t="str">
        <f>IF('Logboek staande netten'!N86="","",'Logboek staande netten'!N86)</f>
        <v/>
      </c>
      <c r="AI295" s="14" t="str">
        <f>IF(AG295="","",VLOOKUP(AG295,[1]codes!$F$2:$G$7,2,FALSE))</f>
        <v>fbm</v>
      </c>
      <c r="AK295" s="14">
        <f>IF(AK294="","",AK294)</f>
        <v>0</v>
      </c>
    </row>
    <row r="296" spans="1:37" x14ac:dyDescent="0.3">
      <c r="A296" s="13" t="str">
        <f>IF('Logboek staande netten'!$F$7="","",'Logboek staande netten'!$F$7)</f>
        <v/>
      </c>
      <c r="B296" s="14"/>
      <c r="C296" s="13" t="str">
        <f>IF('Logboek staande netten'!$F$8="","",'Logboek staande netten'!$F$8)</f>
        <v/>
      </c>
      <c r="D296" s="14"/>
      <c r="E296" s="13" t="str">
        <f>IF('Logboek staande netten'!$F$9="","",'Logboek staande netten'!$F$9)</f>
        <v/>
      </c>
      <c r="F296" s="14"/>
      <c r="G296" s="13" t="str">
        <f>IF('Logboek staande netten'!$F$10="","",'Logboek staande netten'!$F$10)</f>
        <v/>
      </c>
      <c r="H296" s="14"/>
      <c r="I296" s="13" t="str">
        <f>IF('Logboek staande netten'!$F$11="","",'Logboek staande netten'!$F$11)</f>
        <v/>
      </c>
      <c r="J296" s="14"/>
      <c r="K296" s="13" t="str">
        <f>IF('Logboek staande netten'!$F$12="","",'Logboek staande netten'!$F$12)</f>
        <v/>
      </c>
      <c r="L296" s="14"/>
      <c r="M296" s="15" t="s">
        <v>59</v>
      </c>
      <c r="N296" s="14" t="str">
        <f t="shared" si="174"/>
        <v/>
      </c>
      <c r="O296" s="14" t="str">
        <f t="shared" si="174"/>
        <v/>
      </c>
      <c r="P296" s="14" t="str">
        <f t="shared" si="174"/>
        <v/>
      </c>
      <c r="Q296" s="14" t="str">
        <f t="shared" si="174"/>
        <v/>
      </c>
      <c r="R296" s="17"/>
      <c r="S296" s="17"/>
      <c r="T296" s="17"/>
      <c r="U296" s="14" t="str">
        <f t="shared" si="175"/>
        <v/>
      </c>
      <c r="V296" s="14" t="str">
        <f t="shared" si="175"/>
        <v/>
      </c>
      <c r="W296" s="17"/>
      <c r="X296" s="14" t="str">
        <f t="shared" si="176"/>
        <v/>
      </c>
      <c r="Y296" s="14">
        <f t="shared" si="176"/>
        <v>20</v>
      </c>
      <c r="Z296" s="14">
        <f t="shared" si="176"/>
        <v>6</v>
      </c>
      <c r="AA296" s="14">
        <f t="shared" si="176"/>
        <v>2024</v>
      </c>
      <c r="AB296" s="16" t="e">
        <f t="shared" si="176"/>
        <v>#REF!</v>
      </c>
      <c r="AC296" s="14" t="str">
        <f t="shared" si="176"/>
        <v/>
      </c>
      <c r="AD296" s="14" t="str">
        <f t="shared" si="176"/>
        <v/>
      </c>
      <c r="AE296" s="14" t="str">
        <f t="shared" si="176"/>
        <v/>
      </c>
      <c r="AF296" s="16" t="e">
        <f t="shared" si="176"/>
        <v>#REF!</v>
      </c>
      <c r="AG296" t="s">
        <v>9</v>
      </c>
      <c r="AH296" t="str">
        <f>IF('Logboek staande netten'!O86="","",'Logboek staande netten'!O86)</f>
        <v/>
      </c>
      <c r="AI296" s="14" t="str">
        <f>IF(AG296="","",VLOOKUP(AG296,[1]codes!$F$2:$G$7,2,FALSE))</f>
        <v>fle</v>
      </c>
      <c r="AK296" s="14">
        <f>IF(AK295="","",AK295)</f>
        <v>0</v>
      </c>
    </row>
    <row r="297" spans="1:37" x14ac:dyDescent="0.3">
      <c r="A297" s="13" t="str">
        <f>IF('Logboek staande netten'!$F$7="","",'Logboek staande netten'!$F$7)</f>
        <v/>
      </c>
      <c r="B297" s="14"/>
      <c r="C297" s="13" t="str">
        <f>IF('Logboek staande netten'!$F$8="","",'Logboek staande netten'!$F$8)</f>
        <v/>
      </c>
      <c r="D297" s="14"/>
      <c r="E297" s="13" t="str">
        <f>IF('Logboek staande netten'!$F$9="","",'Logboek staande netten'!$F$9)</f>
        <v/>
      </c>
      <c r="F297" s="14"/>
      <c r="G297" s="13" t="str">
        <f>IF('Logboek staande netten'!$F$10="","",'Logboek staande netten'!$F$10)</f>
        <v/>
      </c>
      <c r="H297" s="14"/>
      <c r="I297" s="13" t="str">
        <f>IF('Logboek staande netten'!$F$11="","",'Logboek staande netten'!$F$11)</f>
        <v/>
      </c>
      <c r="J297" s="14"/>
      <c r="K297" s="13" t="str">
        <f>IF('Logboek staande netten'!$F$12="","",'Logboek staande netten'!$F$12)</f>
        <v/>
      </c>
      <c r="L297" s="14"/>
      <c r="M297" s="15" t="s">
        <v>59</v>
      </c>
      <c r="N297" s="13" t="str">
        <f>IF('Logboek staande netten'!B87="","",DAY('Logboek staande netten'!B87))</f>
        <v/>
      </c>
      <c r="O297" s="13" t="str">
        <f>IF('Logboek staande netten'!B87="","",MONTH('Logboek staande netten'!B87))</f>
        <v/>
      </c>
      <c r="P297" s="13" t="str">
        <f>IF('Logboek staande netten'!B87="","",YEAR('Logboek staande netten'!B87))</f>
        <v/>
      </c>
      <c r="Q297" s="13" t="str">
        <f>IF('Logboek staande netten'!D87="","",'Logboek staande netten'!D87)</f>
        <v/>
      </c>
      <c r="R297" s="17"/>
      <c r="S297" s="17"/>
      <c r="T297" s="17"/>
      <c r="U297" s="14" t="str">
        <f>IF('Logboek staande netten'!E87="","",'Logboek staande netten'!E87)</f>
        <v/>
      </c>
      <c r="V297" s="14" t="str">
        <f>IF('Logboek staande netten'!F87="","",'Logboek staande netten'!F87)</f>
        <v/>
      </c>
      <c r="W297" s="17"/>
      <c r="X297" s="14" t="str">
        <f>IF('Logboek staande netten'!G87="","",'Logboek staande netten'!G87)</f>
        <v/>
      </c>
      <c r="Y297" s="13">
        <f>IF('Logboek staande netten'!H87="","",DAY('Logboek staande netten'!H87))</f>
        <v>21</v>
      </c>
      <c r="Z297" s="13">
        <f>IF('Logboek staande netten'!H87="","",MONTH('Logboek staande netten'!H87))</f>
        <v>6</v>
      </c>
      <c r="AA297" s="13">
        <f>IF('Logboek staande netten'!H87="","",YEAR('Logboek staande netten'!H87))</f>
        <v>2024</v>
      </c>
      <c r="AB297" s="16" t="e">
        <f>IF('Logboek staande netten'!#REF!="","",('Logboek staande netten'!#REF!))</f>
        <v>#REF!</v>
      </c>
      <c r="AC297" s="13" t="str">
        <f>IF('Logboek staande netten'!I87="","",DAY('Logboek staande netten'!I87))</f>
        <v/>
      </c>
      <c r="AD297" s="13" t="str">
        <f>IF('Logboek staande netten'!I87="","",MONTH('Logboek staande netten'!I87))</f>
        <v/>
      </c>
      <c r="AE297" s="13" t="str">
        <f>IF('Logboek staande netten'!I87="","",YEAR('Logboek staande netten'!I87))</f>
        <v/>
      </c>
      <c r="AF297" s="16" t="e">
        <f>IF('Logboek staande netten'!#REF!="","",('Logboek staande netten'!#REF!))</f>
        <v>#REF!</v>
      </c>
      <c r="AG297" t="s">
        <v>60</v>
      </c>
      <c r="AH297" t="str">
        <f>IF('Logboek staande netten'!K87="","",'Logboek staande netten'!K87)</f>
        <v/>
      </c>
      <c r="AI297" s="14" t="str">
        <f>IF(AG297="","",VLOOKUP(AG297,[1]codes!$F$2:$G$7,2,FALSE))</f>
        <v>fpp</v>
      </c>
      <c r="AK297" s="13">
        <f>'Logboek staande netten'!J87</f>
        <v>0</v>
      </c>
    </row>
    <row r="298" spans="1:37" x14ac:dyDescent="0.3">
      <c r="A298" s="13" t="str">
        <f>IF('Logboek staande netten'!$F$7="","",'Logboek staande netten'!$F$7)</f>
        <v/>
      </c>
      <c r="B298" s="14"/>
      <c r="C298" s="13" t="str">
        <f>IF('Logboek staande netten'!$F$8="","",'Logboek staande netten'!$F$8)</f>
        <v/>
      </c>
      <c r="D298" s="14"/>
      <c r="E298" s="13" t="str">
        <f>IF('Logboek staande netten'!$F$9="","",'Logboek staande netten'!$F$9)</f>
        <v/>
      </c>
      <c r="F298" s="14"/>
      <c r="G298" s="13" t="str">
        <f>IF('Logboek staande netten'!$F$10="","",'Logboek staande netten'!$F$10)</f>
        <v/>
      </c>
      <c r="H298" s="14"/>
      <c r="I298" s="13" t="str">
        <f>IF('Logboek staande netten'!$F$11="","",'Logboek staande netten'!$F$11)</f>
        <v/>
      </c>
      <c r="J298" s="14"/>
      <c r="K298" s="13" t="str">
        <f>IF('Logboek staande netten'!$F$12="","",'Logboek staande netten'!$F$12)</f>
        <v/>
      </c>
      <c r="L298" s="14"/>
      <c r="M298" s="15" t="s">
        <v>59</v>
      </c>
      <c r="N298" s="14" t="str">
        <f t="shared" ref="N298:Q301" si="177">IF(N297="","",N297)</f>
        <v/>
      </c>
      <c r="O298" s="14" t="str">
        <f t="shared" si="177"/>
        <v/>
      </c>
      <c r="P298" s="14" t="str">
        <f t="shared" si="177"/>
        <v/>
      </c>
      <c r="Q298" s="14" t="str">
        <f t="shared" si="177"/>
        <v/>
      </c>
      <c r="R298" s="17"/>
      <c r="S298" s="17"/>
      <c r="T298" s="17"/>
      <c r="U298" s="14" t="str">
        <f t="shared" ref="U298:V301" si="178">IF(U297="","",U297)</f>
        <v/>
      </c>
      <c r="V298" s="14" t="str">
        <f t="shared" si="178"/>
        <v/>
      </c>
      <c r="W298" s="17"/>
      <c r="X298" s="14" t="str">
        <f t="shared" ref="X298:AF301" si="179">IF(X297="","",X297)</f>
        <v/>
      </c>
      <c r="Y298" s="14">
        <f t="shared" si="179"/>
        <v>21</v>
      </c>
      <c r="Z298" s="14">
        <f t="shared" si="179"/>
        <v>6</v>
      </c>
      <c r="AA298" s="14">
        <f t="shared" si="179"/>
        <v>2024</v>
      </c>
      <c r="AB298" s="16" t="e">
        <f t="shared" si="179"/>
        <v>#REF!</v>
      </c>
      <c r="AC298" s="14" t="str">
        <f t="shared" si="179"/>
        <v/>
      </c>
      <c r="AD298" s="14" t="str">
        <f t="shared" si="179"/>
        <v/>
      </c>
      <c r="AE298" s="14" t="str">
        <f t="shared" si="179"/>
        <v/>
      </c>
      <c r="AF298" s="16" t="e">
        <f t="shared" si="179"/>
        <v>#REF!</v>
      </c>
      <c r="AG298" t="s">
        <v>61</v>
      </c>
      <c r="AH298" t="str">
        <f>IF('Logboek staande netten'!L87="","",'Logboek staande netten'!L87)</f>
        <v/>
      </c>
      <c r="AI298" s="14" t="str">
        <f>IF(AG298="","",VLOOKUP(AG298,[1]codes!$F$2:$G$7,2,FALSE))</f>
        <v>fde</v>
      </c>
      <c r="AK298" s="14">
        <f>IF(AK297="","",AK297)</f>
        <v>0</v>
      </c>
    </row>
    <row r="299" spans="1:37" x14ac:dyDescent="0.3">
      <c r="A299" s="13" t="str">
        <f>IF('Logboek staande netten'!$F$7="","",'Logboek staande netten'!$F$7)</f>
        <v/>
      </c>
      <c r="B299" s="14"/>
      <c r="C299" s="13" t="str">
        <f>IF('Logboek staande netten'!$F$8="","",'Logboek staande netten'!$F$8)</f>
        <v/>
      </c>
      <c r="D299" s="14"/>
      <c r="E299" s="13" t="str">
        <f>IF('Logboek staande netten'!$F$9="","",'Logboek staande netten'!$F$9)</f>
        <v/>
      </c>
      <c r="F299" s="14"/>
      <c r="G299" s="13" t="str">
        <f>IF('Logboek staande netten'!$F$10="","",'Logboek staande netten'!$F$10)</f>
        <v/>
      </c>
      <c r="H299" s="14"/>
      <c r="I299" s="13" t="str">
        <f>IF('Logboek staande netten'!$F$11="","",'Logboek staande netten'!$F$11)</f>
        <v/>
      </c>
      <c r="J299" s="14"/>
      <c r="K299" s="13" t="str">
        <f>IF('Logboek staande netten'!$F$12="","",'Logboek staande netten'!$F$12)</f>
        <v/>
      </c>
      <c r="L299" s="14"/>
      <c r="M299" s="15" t="s">
        <v>59</v>
      </c>
      <c r="N299" s="14" t="str">
        <f t="shared" si="177"/>
        <v/>
      </c>
      <c r="O299" s="14" t="str">
        <f t="shared" si="177"/>
        <v/>
      </c>
      <c r="P299" s="14" t="str">
        <f t="shared" si="177"/>
        <v/>
      </c>
      <c r="Q299" s="14" t="str">
        <f t="shared" si="177"/>
        <v/>
      </c>
      <c r="R299" s="17"/>
      <c r="S299" s="17"/>
      <c r="T299" s="17"/>
      <c r="U299" s="14" t="str">
        <f t="shared" si="178"/>
        <v/>
      </c>
      <c r="V299" s="14" t="str">
        <f t="shared" si="178"/>
        <v/>
      </c>
      <c r="W299" s="17"/>
      <c r="X299" s="14" t="str">
        <f t="shared" si="179"/>
        <v/>
      </c>
      <c r="Y299" s="14">
        <f t="shared" si="179"/>
        <v>21</v>
      </c>
      <c r="Z299" s="14">
        <f t="shared" si="179"/>
        <v>6</v>
      </c>
      <c r="AA299" s="14">
        <f t="shared" si="179"/>
        <v>2024</v>
      </c>
      <c r="AB299" s="16" t="e">
        <f t="shared" si="179"/>
        <v>#REF!</v>
      </c>
      <c r="AC299" s="14" t="str">
        <f t="shared" si="179"/>
        <v/>
      </c>
      <c r="AD299" s="14" t="str">
        <f t="shared" si="179"/>
        <v/>
      </c>
      <c r="AE299" s="14" t="str">
        <f t="shared" si="179"/>
        <v/>
      </c>
      <c r="AF299" s="16" t="e">
        <f t="shared" si="179"/>
        <v>#REF!</v>
      </c>
      <c r="AG299" t="s">
        <v>62</v>
      </c>
      <c r="AH299" t="str">
        <f>IF('Logboek staande netten'!M87="","",'Logboek staande netten'!M87)</f>
        <v/>
      </c>
      <c r="AI299" s="14" t="str">
        <f>IF(AG299="","",VLOOKUP(AG299,[1]codes!$F$2:$G$7,2,FALSE))</f>
        <v>fro</v>
      </c>
      <c r="AK299" s="14">
        <f>IF(AK298="","",AK298)</f>
        <v>0</v>
      </c>
    </row>
    <row r="300" spans="1:37" x14ac:dyDescent="0.3">
      <c r="A300" s="13" t="str">
        <f>IF('Logboek staande netten'!$F$7="","",'Logboek staande netten'!$F$7)</f>
        <v/>
      </c>
      <c r="B300" s="14"/>
      <c r="C300" s="13" t="str">
        <f>IF('Logboek staande netten'!$F$8="","",'Logboek staande netten'!$F$8)</f>
        <v/>
      </c>
      <c r="D300" s="14"/>
      <c r="E300" s="13" t="str">
        <f>IF('Logboek staande netten'!$F$9="","",'Logboek staande netten'!$F$9)</f>
        <v/>
      </c>
      <c r="F300" s="14"/>
      <c r="G300" s="13" t="str">
        <f>IF('Logboek staande netten'!$F$10="","",'Logboek staande netten'!$F$10)</f>
        <v/>
      </c>
      <c r="H300" s="14"/>
      <c r="I300" s="13" t="str">
        <f>IF('Logboek staande netten'!$F$11="","",'Logboek staande netten'!$F$11)</f>
        <v/>
      </c>
      <c r="J300" s="14"/>
      <c r="K300" s="13" t="str">
        <f>IF('Logboek staande netten'!$F$12="","",'Logboek staande netten'!$F$12)</f>
        <v/>
      </c>
      <c r="L300" s="14"/>
      <c r="M300" s="15" t="s">
        <v>59</v>
      </c>
      <c r="N300" s="14" t="str">
        <f t="shared" si="177"/>
        <v/>
      </c>
      <c r="O300" s="14" t="str">
        <f t="shared" si="177"/>
        <v/>
      </c>
      <c r="P300" s="14" t="str">
        <f t="shared" si="177"/>
        <v/>
      </c>
      <c r="Q300" s="14" t="str">
        <f t="shared" si="177"/>
        <v/>
      </c>
      <c r="R300" s="17"/>
      <c r="S300" s="17"/>
      <c r="T300" s="17"/>
      <c r="U300" s="14" t="str">
        <f t="shared" si="178"/>
        <v/>
      </c>
      <c r="V300" s="14" t="str">
        <f t="shared" si="178"/>
        <v/>
      </c>
      <c r="W300" s="17"/>
      <c r="X300" s="14" t="str">
        <f t="shared" si="179"/>
        <v/>
      </c>
      <c r="Y300" s="14">
        <f t="shared" si="179"/>
        <v>21</v>
      </c>
      <c r="Z300" s="14">
        <f t="shared" si="179"/>
        <v>6</v>
      </c>
      <c r="AA300" s="14">
        <f t="shared" si="179"/>
        <v>2024</v>
      </c>
      <c r="AB300" s="16" t="e">
        <f t="shared" si="179"/>
        <v>#REF!</v>
      </c>
      <c r="AC300" s="14" t="str">
        <f t="shared" si="179"/>
        <v/>
      </c>
      <c r="AD300" s="14" t="str">
        <f t="shared" si="179"/>
        <v/>
      </c>
      <c r="AE300" s="14" t="str">
        <f t="shared" si="179"/>
        <v/>
      </c>
      <c r="AF300" s="16" t="e">
        <f t="shared" si="179"/>
        <v>#REF!</v>
      </c>
      <c r="AG300" t="s">
        <v>8</v>
      </c>
      <c r="AH300" t="str">
        <f>IF('Logboek staande netten'!N87="","",'Logboek staande netten'!N87)</f>
        <v/>
      </c>
      <c r="AI300" s="14" t="str">
        <f>IF(AG300="","",VLOOKUP(AG300,[1]codes!$F$2:$G$7,2,FALSE))</f>
        <v>fbm</v>
      </c>
      <c r="AK300" s="14">
        <f>IF(AK299="","",AK299)</f>
        <v>0</v>
      </c>
    </row>
    <row r="301" spans="1:37" x14ac:dyDescent="0.3">
      <c r="A301" s="13" t="str">
        <f>IF('Logboek staande netten'!$F$7="","",'Logboek staande netten'!$F$7)</f>
        <v/>
      </c>
      <c r="B301" s="14"/>
      <c r="C301" s="13" t="str">
        <f>IF('Logboek staande netten'!$F$8="","",'Logboek staande netten'!$F$8)</f>
        <v/>
      </c>
      <c r="D301" s="14"/>
      <c r="E301" s="13" t="str">
        <f>IF('Logboek staande netten'!$F$9="","",'Logboek staande netten'!$F$9)</f>
        <v/>
      </c>
      <c r="F301" s="14"/>
      <c r="G301" s="13" t="str">
        <f>IF('Logboek staande netten'!$F$10="","",'Logboek staande netten'!$F$10)</f>
        <v/>
      </c>
      <c r="H301" s="14"/>
      <c r="I301" s="13" t="str">
        <f>IF('Logboek staande netten'!$F$11="","",'Logboek staande netten'!$F$11)</f>
        <v/>
      </c>
      <c r="J301" s="14"/>
      <c r="K301" s="13" t="str">
        <f>IF('Logboek staande netten'!$F$12="","",'Logboek staande netten'!$F$12)</f>
        <v/>
      </c>
      <c r="L301" s="14"/>
      <c r="M301" s="15" t="s">
        <v>59</v>
      </c>
      <c r="N301" s="14" t="str">
        <f t="shared" si="177"/>
        <v/>
      </c>
      <c r="O301" s="14" t="str">
        <f t="shared" si="177"/>
        <v/>
      </c>
      <c r="P301" s="14" t="str">
        <f t="shared" si="177"/>
        <v/>
      </c>
      <c r="Q301" s="14" t="str">
        <f t="shared" si="177"/>
        <v/>
      </c>
      <c r="R301" s="17"/>
      <c r="S301" s="17"/>
      <c r="T301" s="17"/>
      <c r="U301" s="14" t="str">
        <f t="shared" si="178"/>
        <v/>
      </c>
      <c r="V301" s="14" t="str">
        <f t="shared" si="178"/>
        <v/>
      </c>
      <c r="W301" s="17"/>
      <c r="X301" s="14" t="str">
        <f t="shared" si="179"/>
        <v/>
      </c>
      <c r="Y301" s="14">
        <f t="shared" si="179"/>
        <v>21</v>
      </c>
      <c r="Z301" s="14">
        <f t="shared" si="179"/>
        <v>6</v>
      </c>
      <c r="AA301" s="14">
        <f t="shared" si="179"/>
        <v>2024</v>
      </c>
      <c r="AB301" s="16" t="e">
        <f t="shared" si="179"/>
        <v>#REF!</v>
      </c>
      <c r="AC301" s="14" t="str">
        <f t="shared" si="179"/>
        <v/>
      </c>
      <c r="AD301" s="14" t="str">
        <f t="shared" si="179"/>
        <v/>
      </c>
      <c r="AE301" s="14" t="str">
        <f t="shared" si="179"/>
        <v/>
      </c>
      <c r="AF301" s="16" t="e">
        <f t="shared" si="179"/>
        <v>#REF!</v>
      </c>
      <c r="AG301" t="s">
        <v>9</v>
      </c>
      <c r="AH301" t="str">
        <f>IF('Logboek staande netten'!O87="","",'Logboek staande netten'!O87)</f>
        <v/>
      </c>
      <c r="AI301" s="14" t="str">
        <f>IF(AG301="","",VLOOKUP(AG301,[1]codes!$F$2:$G$7,2,FALSE))</f>
        <v>fle</v>
      </c>
      <c r="AK301" s="14">
        <f>IF(AK300="","",AK300)</f>
        <v>0</v>
      </c>
    </row>
    <row r="302" spans="1:37" x14ac:dyDescent="0.3">
      <c r="A302" s="13" t="str">
        <f>IF('Logboek staande netten'!$F$7="","",'Logboek staande netten'!$F$7)</f>
        <v/>
      </c>
      <c r="B302" s="14"/>
      <c r="C302" s="13" t="str">
        <f>IF('Logboek staande netten'!$F$8="","",'Logboek staande netten'!$F$8)</f>
        <v/>
      </c>
      <c r="D302" s="14"/>
      <c r="E302" s="13" t="str">
        <f>IF('Logboek staande netten'!$F$9="","",'Logboek staande netten'!$F$9)</f>
        <v/>
      </c>
      <c r="F302" s="14"/>
      <c r="G302" s="13" t="str">
        <f>IF('Logboek staande netten'!$F$10="","",'Logboek staande netten'!$F$10)</f>
        <v/>
      </c>
      <c r="H302" s="14"/>
      <c r="I302" s="13" t="str">
        <f>IF('Logboek staande netten'!$F$11="","",'Logboek staande netten'!$F$11)</f>
        <v/>
      </c>
      <c r="J302" s="14"/>
      <c r="K302" s="13" t="str">
        <f>IF('Logboek staande netten'!$F$12="","",'Logboek staande netten'!$F$12)</f>
        <v/>
      </c>
      <c r="L302" s="14"/>
      <c r="M302" s="15" t="s">
        <v>59</v>
      </c>
      <c r="N302" s="13" t="str">
        <f>IF('Logboek staande netten'!B89="","",DAY('Logboek staande netten'!B89))</f>
        <v/>
      </c>
      <c r="O302" s="13" t="str">
        <f>IF('Logboek staande netten'!B89="","",MONTH('Logboek staande netten'!B89))</f>
        <v/>
      </c>
      <c r="P302" s="13" t="str">
        <f>IF('Logboek staande netten'!B89="","",YEAR('Logboek staande netten'!B89))</f>
        <v/>
      </c>
      <c r="Q302" s="13" t="str">
        <f>IF('Logboek staande netten'!D89="","",'Logboek staande netten'!D89)</f>
        <v/>
      </c>
      <c r="R302" s="17"/>
      <c r="S302" s="17"/>
      <c r="T302" s="17"/>
      <c r="U302" s="14" t="str">
        <f>IF('Logboek staande netten'!E89="","",'Logboek staande netten'!E89)</f>
        <v/>
      </c>
      <c r="V302" s="14" t="str">
        <f>IF('Logboek staande netten'!F89="","",'Logboek staande netten'!F89)</f>
        <v/>
      </c>
      <c r="W302" s="17"/>
      <c r="X302" s="14" t="str">
        <f>IF('Logboek staande netten'!G89="","",'Logboek staande netten'!G89)</f>
        <v/>
      </c>
      <c r="Y302" s="13">
        <f>IF('Logboek staande netten'!H89="","",DAY('Logboek staande netten'!H89))</f>
        <v>24</v>
      </c>
      <c r="Z302" s="13">
        <f>IF('Logboek staande netten'!H89="","",MONTH('Logboek staande netten'!H89))</f>
        <v>6</v>
      </c>
      <c r="AA302" s="13">
        <f>IF('Logboek staande netten'!H89="","",YEAR('Logboek staande netten'!H89))</f>
        <v>2024</v>
      </c>
      <c r="AB302" s="16" t="e">
        <f>IF('Logboek staande netten'!#REF!="","",('Logboek staande netten'!#REF!))</f>
        <v>#REF!</v>
      </c>
      <c r="AC302" s="13" t="str">
        <f>IF('Logboek staande netten'!I89="","",DAY('Logboek staande netten'!I89))</f>
        <v/>
      </c>
      <c r="AD302" s="13" t="str">
        <f>IF('Logboek staande netten'!I89="","",MONTH('Logboek staande netten'!I89))</f>
        <v/>
      </c>
      <c r="AE302" s="13" t="str">
        <f>IF('Logboek staande netten'!I89="","",YEAR('Logboek staande netten'!I89))</f>
        <v/>
      </c>
      <c r="AF302" s="16" t="e">
        <f>IF('Logboek staande netten'!#REF!="","",('Logboek staande netten'!#REF!))</f>
        <v>#REF!</v>
      </c>
      <c r="AG302" t="s">
        <v>60</v>
      </c>
      <c r="AH302" t="str">
        <f>IF('Logboek staande netten'!K89="","",'Logboek staande netten'!K89)</f>
        <v/>
      </c>
      <c r="AI302" s="14" t="str">
        <f>IF(AG302="","",VLOOKUP(AG302,[1]codes!$F$2:$G$7,2,FALSE))</f>
        <v>fpp</v>
      </c>
      <c r="AK302" s="13">
        <f>'Logboek staande netten'!J89</f>
        <v>0</v>
      </c>
    </row>
    <row r="303" spans="1:37" x14ac:dyDescent="0.3">
      <c r="A303" s="13" t="str">
        <f>IF('Logboek staande netten'!$F$7="","",'Logboek staande netten'!$F$7)</f>
        <v/>
      </c>
      <c r="B303" s="14"/>
      <c r="C303" s="13" t="str">
        <f>IF('Logboek staande netten'!$F$8="","",'Logboek staande netten'!$F$8)</f>
        <v/>
      </c>
      <c r="D303" s="14"/>
      <c r="E303" s="13" t="str">
        <f>IF('Logboek staande netten'!$F$9="","",'Logboek staande netten'!$F$9)</f>
        <v/>
      </c>
      <c r="F303" s="14"/>
      <c r="G303" s="13" t="str">
        <f>IF('Logboek staande netten'!$F$10="","",'Logboek staande netten'!$F$10)</f>
        <v/>
      </c>
      <c r="H303" s="14"/>
      <c r="I303" s="13" t="str">
        <f>IF('Logboek staande netten'!$F$11="","",'Logboek staande netten'!$F$11)</f>
        <v/>
      </c>
      <c r="J303" s="14"/>
      <c r="K303" s="13" t="str">
        <f>IF('Logboek staande netten'!$F$12="","",'Logboek staande netten'!$F$12)</f>
        <v/>
      </c>
      <c r="L303" s="14"/>
      <c r="M303" s="15" t="s">
        <v>59</v>
      </c>
      <c r="N303" s="14" t="str">
        <f t="shared" ref="N303:Q306" si="180">IF(N302="","",N302)</f>
        <v/>
      </c>
      <c r="O303" s="14" t="str">
        <f t="shared" si="180"/>
        <v/>
      </c>
      <c r="P303" s="14" t="str">
        <f t="shared" si="180"/>
        <v/>
      </c>
      <c r="Q303" s="14" t="str">
        <f t="shared" si="180"/>
        <v/>
      </c>
      <c r="R303" s="17"/>
      <c r="S303" s="17"/>
      <c r="T303" s="17"/>
      <c r="U303" s="14" t="str">
        <f t="shared" ref="U303:V306" si="181">IF(U302="","",U302)</f>
        <v/>
      </c>
      <c r="V303" s="14" t="str">
        <f t="shared" si="181"/>
        <v/>
      </c>
      <c r="W303" s="17"/>
      <c r="X303" s="14" t="str">
        <f t="shared" ref="X303:AF306" si="182">IF(X302="","",X302)</f>
        <v/>
      </c>
      <c r="Y303" s="14">
        <f t="shared" si="182"/>
        <v>24</v>
      </c>
      <c r="Z303" s="14">
        <f t="shared" si="182"/>
        <v>6</v>
      </c>
      <c r="AA303" s="14">
        <f t="shared" si="182"/>
        <v>2024</v>
      </c>
      <c r="AB303" s="16" t="e">
        <f t="shared" si="182"/>
        <v>#REF!</v>
      </c>
      <c r="AC303" s="14" t="str">
        <f t="shared" si="182"/>
        <v/>
      </c>
      <c r="AD303" s="14" t="str">
        <f t="shared" si="182"/>
        <v/>
      </c>
      <c r="AE303" s="14" t="str">
        <f t="shared" si="182"/>
        <v/>
      </c>
      <c r="AF303" s="16" t="e">
        <f t="shared" si="182"/>
        <v>#REF!</v>
      </c>
      <c r="AG303" t="s">
        <v>61</v>
      </c>
      <c r="AH303" t="str">
        <f>IF('Logboek staande netten'!L89="","",'Logboek staande netten'!L89)</f>
        <v/>
      </c>
      <c r="AI303" s="14" t="str">
        <f>IF(AG303="","",VLOOKUP(AG303,[1]codes!$F$2:$G$7,2,FALSE))</f>
        <v>fde</v>
      </c>
      <c r="AK303" s="14">
        <f>IF(AK302="","",AK302)</f>
        <v>0</v>
      </c>
    </row>
    <row r="304" spans="1:37" x14ac:dyDescent="0.3">
      <c r="A304" s="13" t="str">
        <f>IF('Logboek staande netten'!$F$7="","",'Logboek staande netten'!$F$7)</f>
        <v/>
      </c>
      <c r="B304" s="14"/>
      <c r="C304" s="13" t="str">
        <f>IF('Logboek staande netten'!$F$8="","",'Logboek staande netten'!$F$8)</f>
        <v/>
      </c>
      <c r="D304" s="14"/>
      <c r="E304" s="13" t="str">
        <f>IF('Logboek staande netten'!$F$9="","",'Logboek staande netten'!$F$9)</f>
        <v/>
      </c>
      <c r="F304" s="14"/>
      <c r="G304" s="13" t="str">
        <f>IF('Logboek staande netten'!$F$10="","",'Logboek staande netten'!$F$10)</f>
        <v/>
      </c>
      <c r="H304" s="14"/>
      <c r="I304" s="13" t="str">
        <f>IF('Logboek staande netten'!$F$11="","",'Logboek staande netten'!$F$11)</f>
        <v/>
      </c>
      <c r="J304" s="14"/>
      <c r="K304" s="13" t="str">
        <f>IF('Logboek staande netten'!$F$12="","",'Logboek staande netten'!$F$12)</f>
        <v/>
      </c>
      <c r="L304" s="14"/>
      <c r="M304" s="15" t="s">
        <v>59</v>
      </c>
      <c r="N304" s="14" t="str">
        <f t="shared" si="180"/>
        <v/>
      </c>
      <c r="O304" s="14" t="str">
        <f t="shared" si="180"/>
        <v/>
      </c>
      <c r="P304" s="14" t="str">
        <f t="shared" si="180"/>
        <v/>
      </c>
      <c r="Q304" s="14" t="str">
        <f t="shared" si="180"/>
        <v/>
      </c>
      <c r="R304" s="17"/>
      <c r="S304" s="17"/>
      <c r="T304" s="17"/>
      <c r="U304" s="14" t="str">
        <f t="shared" si="181"/>
        <v/>
      </c>
      <c r="V304" s="14" t="str">
        <f t="shared" si="181"/>
        <v/>
      </c>
      <c r="W304" s="17"/>
      <c r="X304" s="14" t="str">
        <f t="shared" si="182"/>
        <v/>
      </c>
      <c r="Y304" s="14">
        <f t="shared" si="182"/>
        <v>24</v>
      </c>
      <c r="Z304" s="14">
        <f t="shared" si="182"/>
        <v>6</v>
      </c>
      <c r="AA304" s="14">
        <f t="shared" si="182"/>
        <v>2024</v>
      </c>
      <c r="AB304" s="16" t="e">
        <f t="shared" si="182"/>
        <v>#REF!</v>
      </c>
      <c r="AC304" s="14" t="str">
        <f t="shared" si="182"/>
        <v/>
      </c>
      <c r="AD304" s="14" t="str">
        <f t="shared" si="182"/>
        <v/>
      </c>
      <c r="AE304" s="14" t="str">
        <f t="shared" si="182"/>
        <v/>
      </c>
      <c r="AF304" s="16" t="e">
        <f t="shared" si="182"/>
        <v>#REF!</v>
      </c>
      <c r="AG304" t="s">
        <v>62</v>
      </c>
      <c r="AH304" t="str">
        <f>IF('Logboek staande netten'!M89="","",'Logboek staande netten'!M89)</f>
        <v/>
      </c>
      <c r="AI304" s="14" t="str">
        <f>IF(AG304="","",VLOOKUP(AG304,[1]codes!$F$2:$G$7,2,FALSE))</f>
        <v>fro</v>
      </c>
      <c r="AK304" s="14">
        <f>IF(AK303="","",AK303)</f>
        <v>0</v>
      </c>
    </row>
    <row r="305" spans="1:37" x14ac:dyDescent="0.3">
      <c r="A305" s="13" t="str">
        <f>IF('Logboek staande netten'!$F$7="","",'Logboek staande netten'!$F$7)</f>
        <v/>
      </c>
      <c r="B305" s="14"/>
      <c r="C305" s="13" t="str">
        <f>IF('Logboek staande netten'!$F$8="","",'Logboek staande netten'!$F$8)</f>
        <v/>
      </c>
      <c r="D305" s="14"/>
      <c r="E305" s="13" t="str">
        <f>IF('Logboek staande netten'!$F$9="","",'Logboek staande netten'!$F$9)</f>
        <v/>
      </c>
      <c r="F305" s="14"/>
      <c r="G305" s="13" t="str">
        <f>IF('Logboek staande netten'!$F$10="","",'Logboek staande netten'!$F$10)</f>
        <v/>
      </c>
      <c r="H305" s="14"/>
      <c r="I305" s="13" t="str">
        <f>IF('Logboek staande netten'!$F$11="","",'Logboek staande netten'!$F$11)</f>
        <v/>
      </c>
      <c r="J305" s="14"/>
      <c r="K305" s="13" t="str">
        <f>IF('Logboek staande netten'!$F$12="","",'Logboek staande netten'!$F$12)</f>
        <v/>
      </c>
      <c r="L305" s="14"/>
      <c r="M305" s="15" t="s">
        <v>59</v>
      </c>
      <c r="N305" s="14" t="str">
        <f t="shared" si="180"/>
        <v/>
      </c>
      <c r="O305" s="14" t="str">
        <f t="shared" si="180"/>
        <v/>
      </c>
      <c r="P305" s="14" t="str">
        <f t="shared" si="180"/>
        <v/>
      </c>
      <c r="Q305" s="14" t="str">
        <f t="shared" si="180"/>
        <v/>
      </c>
      <c r="R305" s="17"/>
      <c r="S305" s="17"/>
      <c r="T305" s="17"/>
      <c r="U305" s="14" t="str">
        <f t="shared" si="181"/>
        <v/>
      </c>
      <c r="V305" s="14" t="str">
        <f t="shared" si="181"/>
        <v/>
      </c>
      <c r="W305" s="17"/>
      <c r="X305" s="14" t="str">
        <f t="shared" si="182"/>
        <v/>
      </c>
      <c r="Y305" s="14">
        <f t="shared" si="182"/>
        <v>24</v>
      </c>
      <c r="Z305" s="14">
        <f t="shared" si="182"/>
        <v>6</v>
      </c>
      <c r="AA305" s="14">
        <f t="shared" si="182"/>
        <v>2024</v>
      </c>
      <c r="AB305" s="16" t="e">
        <f t="shared" si="182"/>
        <v>#REF!</v>
      </c>
      <c r="AC305" s="14" t="str">
        <f t="shared" si="182"/>
        <v/>
      </c>
      <c r="AD305" s="14" t="str">
        <f t="shared" si="182"/>
        <v/>
      </c>
      <c r="AE305" s="14" t="str">
        <f t="shared" si="182"/>
        <v/>
      </c>
      <c r="AF305" s="16" t="e">
        <f t="shared" si="182"/>
        <v>#REF!</v>
      </c>
      <c r="AG305" t="s">
        <v>8</v>
      </c>
      <c r="AH305" t="str">
        <f>IF('Logboek staande netten'!N89="","",'Logboek staande netten'!N89)</f>
        <v/>
      </c>
      <c r="AI305" s="14" t="str">
        <f>IF(AG305="","",VLOOKUP(AG305,[1]codes!$F$2:$G$7,2,FALSE))</f>
        <v>fbm</v>
      </c>
      <c r="AK305" s="14">
        <f>IF(AK304="","",AK304)</f>
        <v>0</v>
      </c>
    </row>
    <row r="306" spans="1:37" x14ac:dyDescent="0.3">
      <c r="A306" s="13" t="str">
        <f>IF('Logboek staande netten'!$F$7="","",'Logboek staande netten'!$F$7)</f>
        <v/>
      </c>
      <c r="B306" s="14"/>
      <c r="C306" s="13" t="str">
        <f>IF('Logboek staande netten'!$F$8="","",'Logboek staande netten'!$F$8)</f>
        <v/>
      </c>
      <c r="D306" s="14"/>
      <c r="E306" s="13" t="str">
        <f>IF('Logboek staande netten'!$F$9="","",'Logboek staande netten'!$F$9)</f>
        <v/>
      </c>
      <c r="F306" s="14"/>
      <c r="G306" s="13" t="str">
        <f>IF('Logboek staande netten'!$F$10="","",'Logboek staande netten'!$F$10)</f>
        <v/>
      </c>
      <c r="H306" s="14"/>
      <c r="I306" s="13" t="str">
        <f>IF('Logboek staande netten'!$F$11="","",'Logboek staande netten'!$F$11)</f>
        <v/>
      </c>
      <c r="J306" s="14"/>
      <c r="K306" s="13" t="str">
        <f>IF('Logboek staande netten'!$F$12="","",'Logboek staande netten'!$F$12)</f>
        <v/>
      </c>
      <c r="L306" s="14"/>
      <c r="M306" s="15" t="s">
        <v>59</v>
      </c>
      <c r="N306" s="14" t="str">
        <f t="shared" si="180"/>
        <v/>
      </c>
      <c r="O306" s="14" t="str">
        <f t="shared" si="180"/>
        <v/>
      </c>
      <c r="P306" s="14" t="str">
        <f t="shared" si="180"/>
        <v/>
      </c>
      <c r="Q306" s="14" t="str">
        <f t="shared" si="180"/>
        <v/>
      </c>
      <c r="R306" s="17"/>
      <c r="S306" s="17"/>
      <c r="T306" s="17"/>
      <c r="U306" s="14" t="str">
        <f t="shared" si="181"/>
        <v/>
      </c>
      <c r="V306" s="14" t="str">
        <f t="shared" si="181"/>
        <v/>
      </c>
      <c r="W306" s="17"/>
      <c r="X306" s="14" t="str">
        <f t="shared" si="182"/>
        <v/>
      </c>
      <c r="Y306" s="14">
        <f t="shared" si="182"/>
        <v>24</v>
      </c>
      <c r="Z306" s="14">
        <f t="shared" si="182"/>
        <v>6</v>
      </c>
      <c r="AA306" s="14">
        <f t="shared" si="182"/>
        <v>2024</v>
      </c>
      <c r="AB306" s="16" t="e">
        <f t="shared" si="182"/>
        <v>#REF!</v>
      </c>
      <c r="AC306" s="14" t="str">
        <f t="shared" si="182"/>
        <v/>
      </c>
      <c r="AD306" s="14" t="str">
        <f t="shared" si="182"/>
        <v/>
      </c>
      <c r="AE306" s="14" t="str">
        <f t="shared" si="182"/>
        <v/>
      </c>
      <c r="AF306" s="16" t="e">
        <f t="shared" si="182"/>
        <v>#REF!</v>
      </c>
      <c r="AG306" t="s">
        <v>9</v>
      </c>
      <c r="AH306" t="str">
        <f>IF('Logboek staande netten'!O89="","",'Logboek staande netten'!O89)</f>
        <v/>
      </c>
      <c r="AI306" s="14" t="str">
        <f>IF(AG306="","",VLOOKUP(AG306,[1]codes!$F$2:$G$7,2,FALSE))</f>
        <v>fle</v>
      </c>
      <c r="AK306" s="14">
        <f>IF(AK305="","",AK305)</f>
        <v>0</v>
      </c>
    </row>
    <row r="307" spans="1:37" x14ac:dyDescent="0.3">
      <c r="A307" s="13" t="str">
        <f>IF('Logboek staande netten'!$F$7="","",'Logboek staande netten'!$F$7)</f>
        <v/>
      </c>
      <c r="B307" s="14"/>
      <c r="C307" s="13" t="str">
        <f>IF('Logboek staande netten'!$F$8="","",'Logboek staande netten'!$F$8)</f>
        <v/>
      </c>
      <c r="D307" s="14"/>
      <c r="E307" s="13" t="str">
        <f>IF('Logboek staande netten'!$F$9="","",'Logboek staande netten'!$F$9)</f>
        <v/>
      </c>
      <c r="F307" s="14"/>
      <c r="G307" s="13" t="str">
        <f>IF('Logboek staande netten'!$F$10="","",'Logboek staande netten'!$F$10)</f>
        <v/>
      </c>
      <c r="H307" s="14"/>
      <c r="I307" s="13" t="str">
        <f>IF('Logboek staande netten'!$F$11="","",'Logboek staande netten'!$F$11)</f>
        <v/>
      </c>
      <c r="J307" s="14"/>
      <c r="K307" s="13" t="str">
        <f>IF('Logboek staande netten'!$F$12="","",'Logboek staande netten'!$F$12)</f>
        <v/>
      </c>
      <c r="L307" s="14"/>
      <c r="M307" s="15" t="s">
        <v>59</v>
      </c>
      <c r="N307" s="13" t="str">
        <f>IF('Logboek staande netten'!B90="","",DAY('Logboek staande netten'!B90))</f>
        <v/>
      </c>
      <c r="O307" s="13" t="str">
        <f>IF('Logboek staande netten'!B90="","",MONTH('Logboek staande netten'!B90))</f>
        <v/>
      </c>
      <c r="P307" s="13" t="str">
        <f>IF('Logboek staande netten'!B90="","",YEAR('Logboek staande netten'!B90))</f>
        <v/>
      </c>
      <c r="Q307" s="13" t="str">
        <f>IF('Logboek staande netten'!D90="","",'Logboek staande netten'!D90)</f>
        <v/>
      </c>
      <c r="R307" s="17"/>
      <c r="S307" s="17"/>
      <c r="T307" s="17"/>
      <c r="U307" s="14" t="str">
        <f>IF('Logboek staande netten'!E90="","",'Logboek staande netten'!E90)</f>
        <v/>
      </c>
      <c r="V307" s="14" t="str">
        <f>IF('Logboek staande netten'!F90="","",'Logboek staande netten'!F90)</f>
        <v/>
      </c>
      <c r="W307" s="17"/>
      <c r="X307" s="14" t="str">
        <f>IF('Logboek staande netten'!G90="","",'Logboek staande netten'!G90)</f>
        <v/>
      </c>
      <c r="Y307" s="13">
        <f>IF('Logboek staande netten'!H90="","",DAY('Logboek staande netten'!H90))</f>
        <v>25</v>
      </c>
      <c r="Z307" s="13">
        <f>IF('Logboek staande netten'!H90="","",MONTH('Logboek staande netten'!H90))</f>
        <v>6</v>
      </c>
      <c r="AA307" s="13">
        <f>IF('Logboek staande netten'!H90="","",YEAR('Logboek staande netten'!H90))</f>
        <v>2024</v>
      </c>
      <c r="AB307" s="16" t="e">
        <f>IF('Logboek staande netten'!#REF!="","",('Logboek staande netten'!#REF!))</f>
        <v>#REF!</v>
      </c>
      <c r="AC307" s="13" t="str">
        <f>IF('Logboek staande netten'!I90="","",DAY('Logboek staande netten'!I90))</f>
        <v/>
      </c>
      <c r="AD307" s="13" t="str">
        <f>IF('Logboek staande netten'!I90="","",MONTH('Logboek staande netten'!I90))</f>
        <v/>
      </c>
      <c r="AE307" s="13" t="str">
        <f>IF('Logboek staande netten'!I90="","",YEAR('Logboek staande netten'!I90))</f>
        <v/>
      </c>
      <c r="AF307" s="16" t="e">
        <f>IF('Logboek staande netten'!#REF!="","",('Logboek staande netten'!#REF!))</f>
        <v>#REF!</v>
      </c>
      <c r="AG307" t="s">
        <v>60</v>
      </c>
      <c r="AH307" t="str">
        <f>IF('Logboek staande netten'!K90="","",'Logboek staande netten'!K90)</f>
        <v/>
      </c>
      <c r="AI307" s="14" t="str">
        <f>IF(AG307="","",VLOOKUP(AG307,[1]codes!$F$2:$G$7,2,FALSE))</f>
        <v>fpp</v>
      </c>
      <c r="AK307" s="13">
        <f>'Logboek staande netten'!J90</f>
        <v>0</v>
      </c>
    </row>
    <row r="308" spans="1:37" x14ac:dyDescent="0.3">
      <c r="A308" s="13" t="str">
        <f>IF('Logboek staande netten'!$F$7="","",'Logboek staande netten'!$F$7)</f>
        <v/>
      </c>
      <c r="B308" s="14"/>
      <c r="C308" s="13" t="str">
        <f>IF('Logboek staande netten'!$F$8="","",'Logboek staande netten'!$F$8)</f>
        <v/>
      </c>
      <c r="D308" s="14"/>
      <c r="E308" s="13" t="str">
        <f>IF('Logboek staande netten'!$F$9="","",'Logboek staande netten'!$F$9)</f>
        <v/>
      </c>
      <c r="F308" s="14"/>
      <c r="G308" s="13" t="str">
        <f>IF('Logboek staande netten'!$F$10="","",'Logboek staande netten'!$F$10)</f>
        <v/>
      </c>
      <c r="H308" s="14"/>
      <c r="I308" s="13" t="str">
        <f>IF('Logboek staande netten'!$F$11="","",'Logboek staande netten'!$F$11)</f>
        <v/>
      </c>
      <c r="J308" s="14"/>
      <c r="K308" s="13" t="str">
        <f>IF('Logboek staande netten'!$F$12="","",'Logboek staande netten'!$F$12)</f>
        <v/>
      </c>
      <c r="L308" s="14"/>
      <c r="M308" s="15" t="s">
        <v>59</v>
      </c>
      <c r="N308" s="14" t="str">
        <f t="shared" ref="N308:Q311" si="183">IF(N307="","",N307)</f>
        <v/>
      </c>
      <c r="O308" s="14" t="str">
        <f t="shared" si="183"/>
        <v/>
      </c>
      <c r="P308" s="14" t="str">
        <f t="shared" si="183"/>
        <v/>
      </c>
      <c r="Q308" s="14" t="str">
        <f t="shared" si="183"/>
        <v/>
      </c>
      <c r="R308" s="17"/>
      <c r="S308" s="17"/>
      <c r="T308" s="17"/>
      <c r="U308" s="14" t="str">
        <f t="shared" ref="U308:V311" si="184">IF(U307="","",U307)</f>
        <v/>
      </c>
      <c r="V308" s="14" t="str">
        <f t="shared" si="184"/>
        <v/>
      </c>
      <c r="W308" s="17"/>
      <c r="X308" s="14" t="str">
        <f t="shared" ref="X308:AF311" si="185">IF(X307="","",X307)</f>
        <v/>
      </c>
      <c r="Y308" s="14">
        <f t="shared" si="185"/>
        <v>25</v>
      </c>
      <c r="Z308" s="14">
        <f t="shared" si="185"/>
        <v>6</v>
      </c>
      <c r="AA308" s="14">
        <f t="shared" si="185"/>
        <v>2024</v>
      </c>
      <c r="AB308" s="16" t="e">
        <f t="shared" si="185"/>
        <v>#REF!</v>
      </c>
      <c r="AC308" s="14" t="str">
        <f t="shared" si="185"/>
        <v/>
      </c>
      <c r="AD308" s="14" t="str">
        <f t="shared" si="185"/>
        <v/>
      </c>
      <c r="AE308" s="14" t="str">
        <f t="shared" si="185"/>
        <v/>
      </c>
      <c r="AF308" s="16" t="e">
        <f t="shared" si="185"/>
        <v>#REF!</v>
      </c>
      <c r="AG308" t="s">
        <v>61</v>
      </c>
      <c r="AH308" t="str">
        <f>IF('Logboek staande netten'!L90="","",'Logboek staande netten'!L90)</f>
        <v/>
      </c>
      <c r="AI308" s="14" t="str">
        <f>IF(AG308="","",VLOOKUP(AG308,[1]codes!$F$2:$G$7,2,FALSE))</f>
        <v>fde</v>
      </c>
      <c r="AK308" s="14">
        <f>IF(AK307="","",AK307)</f>
        <v>0</v>
      </c>
    </row>
    <row r="309" spans="1:37" x14ac:dyDescent="0.3">
      <c r="A309" s="13" t="str">
        <f>IF('Logboek staande netten'!$F$7="","",'Logboek staande netten'!$F$7)</f>
        <v/>
      </c>
      <c r="B309" s="14"/>
      <c r="C309" s="13" t="str">
        <f>IF('Logboek staande netten'!$F$8="","",'Logboek staande netten'!$F$8)</f>
        <v/>
      </c>
      <c r="D309" s="14"/>
      <c r="E309" s="13" t="str">
        <f>IF('Logboek staande netten'!$F$9="","",'Logboek staande netten'!$F$9)</f>
        <v/>
      </c>
      <c r="F309" s="14"/>
      <c r="G309" s="13" t="str">
        <f>IF('Logboek staande netten'!$F$10="","",'Logboek staande netten'!$F$10)</f>
        <v/>
      </c>
      <c r="H309" s="14"/>
      <c r="I309" s="13" t="str">
        <f>IF('Logboek staande netten'!$F$11="","",'Logboek staande netten'!$F$11)</f>
        <v/>
      </c>
      <c r="J309" s="14"/>
      <c r="K309" s="13" t="str">
        <f>IF('Logboek staande netten'!$F$12="","",'Logboek staande netten'!$F$12)</f>
        <v/>
      </c>
      <c r="L309" s="14"/>
      <c r="M309" s="15" t="s">
        <v>59</v>
      </c>
      <c r="N309" s="14" t="str">
        <f t="shared" si="183"/>
        <v/>
      </c>
      <c r="O309" s="14" t="str">
        <f t="shared" si="183"/>
        <v/>
      </c>
      <c r="P309" s="14" t="str">
        <f t="shared" si="183"/>
        <v/>
      </c>
      <c r="Q309" s="14" t="str">
        <f t="shared" si="183"/>
        <v/>
      </c>
      <c r="R309" s="17"/>
      <c r="S309" s="17"/>
      <c r="T309" s="17"/>
      <c r="U309" s="14" t="str">
        <f t="shared" si="184"/>
        <v/>
      </c>
      <c r="V309" s="14" t="str">
        <f t="shared" si="184"/>
        <v/>
      </c>
      <c r="W309" s="17"/>
      <c r="X309" s="14" t="str">
        <f t="shared" si="185"/>
        <v/>
      </c>
      <c r="Y309" s="14">
        <f t="shared" si="185"/>
        <v>25</v>
      </c>
      <c r="Z309" s="14">
        <f t="shared" si="185"/>
        <v>6</v>
      </c>
      <c r="AA309" s="14">
        <f t="shared" si="185"/>
        <v>2024</v>
      </c>
      <c r="AB309" s="16" t="e">
        <f t="shared" si="185"/>
        <v>#REF!</v>
      </c>
      <c r="AC309" s="14" t="str">
        <f t="shared" si="185"/>
        <v/>
      </c>
      <c r="AD309" s="14" t="str">
        <f t="shared" si="185"/>
        <v/>
      </c>
      <c r="AE309" s="14" t="str">
        <f t="shared" si="185"/>
        <v/>
      </c>
      <c r="AF309" s="16" t="e">
        <f t="shared" si="185"/>
        <v>#REF!</v>
      </c>
      <c r="AG309" t="s">
        <v>62</v>
      </c>
      <c r="AH309" t="str">
        <f>IF('Logboek staande netten'!M90="","",'Logboek staande netten'!M90)</f>
        <v/>
      </c>
      <c r="AI309" s="14" t="str">
        <f>IF(AG309="","",VLOOKUP(AG309,[1]codes!$F$2:$G$7,2,FALSE))</f>
        <v>fro</v>
      </c>
      <c r="AK309" s="14">
        <f>IF(AK308="","",AK308)</f>
        <v>0</v>
      </c>
    </row>
    <row r="310" spans="1:37" x14ac:dyDescent="0.3">
      <c r="A310" s="13" t="str">
        <f>IF('Logboek staande netten'!$F$7="","",'Logboek staande netten'!$F$7)</f>
        <v/>
      </c>
      <c r="B310" s="14"/>
      <c r="C310" s="13" t="str">
        <f>IF('Logboek staande netten'!$F$8="","",'Logboek staande netten'!$F$8)</f>
        <v/>
      </c>
      <c r="D310" s="14"/>
      <c r="E310" s="13" t="str">
        <f>IF('Logboek staande netten'!$F$9="","",'Logboek staande netten'!$F$9)</f>
        <v/>
      </c>
      <c r="F310" s="14"/>
      <c r="G310" s="13" t="str">
        <f>IF('Logboek staande netten'!$F$10="","",'Logboek staande netten'!$F$10)</f>
        <v/>
      </c>
      <c r="H310" s="14"/>
      <c r="I310" s="13" t="str">
        <f>IF('Logboek staande netten'!$F$11="","",'Logboek staande netten'!$F$11)</f>
        <v/>
      </c>
      <c r="J310" s="14"/>
      <c r="K310" s="13" t="str">
        <f>IF('Logboek staande netten'!$F$12="","",'Logboek staande netten'!$F$12)</f>
        <v/>
      </c>
      <c r="L310" s="14"/>
      <c r="M310" s="15" t="s">
        <v>59</v>
      </c>
      <c r="N310" s="14" t="str">
        <f t="shared" si="183"/>
        <v/>
      </c>
      <c r="O310" s="14" t="str">
        <f t="shared" si="183"/>
        <v/>
      </c>
      <c r="P310" s="14" t="str">
        <f t="shared" si="183"/>
        <v/>
      </c>
      <c r="Q310" s="14" t="str">
        <f t="shared" si="183"/>
        <v/>
      </c>
      <c r="R310" s="17"/>
      <c r="S310" s="17"/>
      <c r="T310" s="17"/>
      <c r="U310" s="14" t="str">
        <f t="shared" si="184"/>
        <v/>
      </c>
      <c r="V310" s="14" t="str">
        <f t="shared" si="184"/>
        <v/>
      </c>
      <c r="W310" s="17"/>
      <c r="X310" s="14" t="str">
        <f t="shared" si="185"/>
        <v/>
      </c>
      <c r="Y310" s="14">
        <f t="shared" si="185"/>
        <v>25</v>
      </c>
      <c r="Z310" s="14">
        <f t="shared" si="185"/>
        <v>6</v>
      </c>
      <c r="AA310" s="14">
        <f t="shared" si="185"/>
        <v>2024</v>
      </c>
      <c r="AB310" s="16" t="e">
        <f t="shared" si="185"/>
        <v>#REF!</v>
      </c>
      <c r="AC310" s="14" t="str">
        <f t="shared" si="185"/>
        <v/>
      </c>
      <c r="AD310" s="14" t="str">
        <f t="shared" si="185"/>
        <v/>
      </c>
      <c r="AE310" s="14" t="str">
        <f t="shared" si="185"/>
        <v/>
      </c>
      <c r="AF310" s="16" t="e">
        <f t="shared" si="185"/>
        <v>#REF!</v>
      </c>
      <c r="AG310" t="s">
        <v>8</v>
      </c>
      <c r="AH310" t="str">
        <f>IF('Logboek staande netten'!N90="","",'Logboek staande netten'!N90)</f>
        <v/>
      </c>
      <c r="AI310" s="14" t="str">
        <f>IF(AG310="","",VLOOKUP(AG310,[1]codes!$F$2:$G$7,2,FALSE))</f>
        <v>fbm</v>
      </c>
      <c r="AK310" s="14">
        <f>IF(AK309="","",AK309)</f>
        <v>0</v>
      </c>
    </row>
    <row r="311" spans="1:37" x14ac:dyDescent="0.3">
      <c r="A311" s="13" t="str">
        <f>IF('Logboek staande netten'!$F$7="","",'Logboek staande netten'!$F$7)</f>
        <v/>
      </c>
      <c r="B311" s="14"/>
      <c r="C311" s="13" t="str">
        <f>IF('Logboek staande netten'!$F$8="","",'Logboek staande netten'!$F$8)</f>
        <v/>
      </c>
      <c r="D311" s="14"/>
      <c r="E311" s="13" t="str">
        <f>IF('Logboek staande netten'!$F$9="","",'Logboek staande netten'!$F$9)</f>
        <v/>
      </c>
      <c r="F311" s="14"/>
      <c r="G311" s="13" t="str">
        <f>IF('Logboek staande netten'!$F$10="","",'Logboek staande netten'!$F$10)</f>
        <v/>
      </c>
      <c r="H311" s="14"/>
      <c r="I311" s="13" t="str">
        <f>IF('Logboek staande netten'!$F$11="","",'Logboek staande netten'!$F$11)</f>
        <v/>
      </c>
      <c r="J311" s="14"/>
      <c r="K311" s="13" t="str">
        <f>IF('Logboek staande netten'!$F$12="","",'Logboek staande netten'!$F$12)</f>
        <v/>
      </c>
      <c r="L311" s="14"/>
      <c r="M311" s="15" t="s">
        <v>59</v>
      </c>
      <c r="N311" s="14" t="str">
        <f t="shared" si="183"/>
        <v/>
      </c>
      <c r="O311" s="14" t="str">
        <f t="shared" si="183"/>
        <v/>
      </c>
      <c r="P311" s="14" t="str">
        <f t="shared" si="183"/>
        <v/>
      </c>
      <c r="Q311" s="14" t="str">
        <f t="shared" si="183"/>
        <v/>
      </c>
      <c r="R311" s="17"/>
      <c r="S311" s="17"/>
      <c r="T311" s="17"/>
      <c r="U311" s="14" t="str">
        <f t="shared" si="184"/>
        <v/>
      </c>
      <c r="V311" s="14" t="str">
        <f t="shared" si="184"/>
        <v/>
      </c>
      <c r="W311" s="17"/>
      <c r="X311" s="14" t="str">
        <f t="shared" si="185"/>
        <v/>
      </c>
      <c r="Y311" s="14">
        <f t="shared" si="185"/>
        <v>25</v>
      </c>
      <c r="Z311" s="14">
        <f t="shared" si="185"/>
        <v>6</v>
      </c>
      <c r="AA311" s="14">
        <f t="shared" si="185"/>
        <v>2024</v>
      </c>
      <c r="AB311" s="16" t="e">
        <f t="shared" si="185"/>
        <v>#REF!</v>
      </c>
      <c r="AC311" s="14" t="str">
        <f t="shared" si="185"/>
        <v/>
      </c>
      <c r="AD311" s="14" t="str">
        <f t="shared" si="185"/>
        <v/>
      </c>
      <c r="AE311" s="14" t="str">
        <f t="shared" si="185"/>
        <v/>
      </c>
      <c r="AF311" s="16" t="e">
        <f t="shared" si="185"/>
        <v>#REF!</v>
      </c>
      <c r="AG311" t="s">
        <v>9</v>
      </c>
      <c r="AH311" t="str">
        <f>IF('Logboek staande netten'!O90="","",'Logboek staande netten'!O90)</f>
        <v/>
      </c>
      <c r="AI311" s="14" t="str">
        <f>IF(AG311="","",VLOOKUP(AG311,[1]codes!$F$2:$G$7,2,FALSE))</f>
        <v>fle</v>
      </c>
      <c r="AK311" s="14">
        <f>IF(AK310="","",AK310)</f>
        <v>0</v>
      </c>
    </row>
    <row r="312" spans="1:37" x14ac:dyDescent="0.3">
      <c r="A312" s="13" t="str">
        <f>IF('Logboek staande netten'!$F$7="","",'Logboek staande netten'!$F$7)</f>
        <v/>
      </c>
      <c r="B312" s="14"/>
      <c r="C312" s="13" t="str">
        <f>IF('Logboek staande netten'!$F$8="","",'Logboek staande netten'!$F$8)</f>
        <v/>
      </c>
      <c r="D312" s="14"/>
      <c r="E312" s="13" t="str">
        <f>IF('Logboek staande netten'!$F$9="","",'Logboek staande netten'!$F$9)</f>
        <v/>
      </c>
      <c r="F312" s="14"/>
      <c r="G312" s="13" t="str">
        <f>IF('Logboek staande netten'!$F$10="","",'Logboek staande netten'!$F$10)</f>
        <v/>
      </c>
      <c r="H312" s="14"/>
      <c r="I312" s="13" t="str">
        <f>IF('Logboek staande netten'!$F$11="","",'Logboek staande netten'!$F$11)</f>
        <v/>
      </c>
      <c r="J312" s="14"/>
      <c r="K312" s="13" t="str">
        <f>IF('Logboek staande netten'!$F$12="","",'Logboek staande netten'!$F$12)</f>
        <v/>
      </c>
      <c r="L312" s="14"/>
      <c r="M312" s="15" t="s">
        <v>59</v>
      </c>
      <c r="N312" s="13" t="str">
        <f>IF('Logboek staande netten'!B91="","",DAY('Logboek staande netten'!B91))</f>
        <v/>
      </c>
      <c r="O312" s="13" t="str">
        <f>IF('Logboek staande netten'!B91="","",MONTH('Logboek staande netten'!B91))</f>
        <v/>
      </c>
      <c r="P312" s="13" t="str">
        <f>IF('Logboek staande netten'!B91="","",YEAR('Logboek staande netten'!B91))</f>
        <v/>
      </c>
      <c r="Q312" s="13" t="str">
        <f>IF('Logboek staande netten'!D91="","",'Logboek staande netten'!D91)</f>
        <v/>
      </c>
      <c r="R312" s="17"/>
      <c r="S312" s="17"/>
      <c r="T312" s="17"/>
      <c r="U312" s="14" t="str">
        <f>IF('Logboek staande netten'!E91="","",'Logboek staande netten'!E91)</f>
        <v/>
      </c>
      <c r="V312" s="14" t="str">
        <f>IF('Logboek staande netten'!F91="","",'Logboek staande netten'!F91)</f>
        <v/>
      </c>
      <c r="W312" s="17"/>
      <c r="X312" s="14" t="str">
        <f>IF('Logboek staande netten'!G91="","",'Logboek staande netten'!G91)</f>
        <v/>
      </c>
      <c r="Y312" s="13">
        <f>IF('Logboek staande netten'!H91="","",DAY('Logboek staande netten'!H91))</f>
        <v>26</v>
      </c>
      <c r="Z312" s="13">
        <f>IF('Logboek staande netten'!H91="","",MONTH('Logboek staande netten'!H91))</f>
        <v>6</v>
      </c>
      <c r="AA312" s="13">
        <f>IF('Logboek staande netten'!H91="","",YEAR('Logboek staande netten'!H91))</f>
        <v>2024</v>
      </c>
      <c r="AB312" s="16" t="e">
        <f>IF('Logboek staande netten'!#REF!="","",('Logboek staande netten'!#REF!))</f>
        <v>#REF!</v>
      </c>
      <c r="AC312" s="13" t="str">
        <f>IF('Logboek staande netten'!I91="","",DAY('Logboek staande netten'!I91))</f>
        <v/>
      </c>
      <c r="AD312" s="13" t="str">
        <f>IF('Logboek staande netten'!I91="","",MONTH('Logboek staande netten'!I91))</f>
        <v/>
      </c>
      <c r="AE312" s="13" t="str">
        <f>IF('Logboek staande netten'!I91="","",YEAR('Logboek staande netten'!I91))</f>
        <v/>
      </c>
      <c r="AF312" s="16" t="e">
        <f>IF('Logboek staande netten'!#REF!="","",('Logboek staande netten'!#REF!))</f>
        <v>#REF!</v>
      </c>
      <c r="AG312" t="s">
        <v>60</v>
      </c>
      <c r="AH312" t="str">
        <f>IF('Logboek staande netten'!K91="","",'Logboek staande netten'!K91)</f>
        <v/>
      </c>
      <c r="AI312" s="14" t="str">
        <f>IF(AG312="","",VLOOKUP(AG312,[1]codes!$F$2:$G$7,2,FALSE))</f>
        <v>fpp</v>
      </c>
      <c r="AK312" s="13">
        <f>'Logboek staande netten'!J91</f>
        <v>0</v>
      </c>
    </row>
    <row r="313" spans="1:37" x14ac:dyDescent="0.3">
      <c r="A313" s="13" t="str">
        <f>IF('Logboek staande netten'!$F$7="","",'Logboek staande netten'!$F$7)</f>
        <v/>
      </c>
      <c r="B313" s="14"/>
      <c r="C313" s="13" t="str">
        <f>IF('Logboek staande netten'!$F$8="","",'Logboek staande netten'!$F$8)</f>
        <v/>
      </c>
      <c r="D313" s="14"/>
      <c r="E313" s="13" t="str">
        <f>IF('Logboek staande netten'!$F$9="","",'Logboek staande netten'!$F$9)</f>
        <v/>
      </c>
      <c r="F313" s="14"/>
      <c r="G313" s="13" t="str">
        <f>IF('Logboek staande netten'!$F$10="","",'Logboek staande netten'!$F$10)</f>
        <v/>
      </c>
      <c r="H313" s="14"/>
      <c r="I313" s="13" t="str">
        <f>IF('Logboek staande netten'!$F$11="","",'Logboek staande netten'!$F$11)</f>
        <v/>
      </c>
      <c r="J313" s="14"/>
      <c r="K313" s="13" t="str">
        <f>IF('Logboek staande netten'!$F$12="","",'Logboek staande netten'!$F$12)</f>
        <v/>
      </c>
      <c r="L313" s="14"/>
      <c r="M313" s="15" t="s">
        <v>59</v>
      </c>
      <c r="N313" s="14" t="str">
        <f t="shared" ref="N313:Q316" si="186">IF(N312="","",N312)</f>
        <v/>
      </c>
      <c r="O313" s="14" t="str">
        <f t="shared" si="186"/>
        <v/>
      </c>
      <c r="P313" s="14" t="str">
        <f t="shared" si="186"/>
        <v/>
      </c>
      <c r="Q313" s="14" t="str">
        <f t="shared" si="186"/>
        <v/>
      </c>
      <c r="R313" s="17"/>
      <c r="S313" s="17"/>
      <c r="T313" s="17"/>
      <c r="U313" s="14" t="str">
        <f t="shared" ref="U313:V316" si="187">IF(U312="","",U312)</f>
        <v/>
      </c>
      <c r="V313" s="14" t="str">
        <f t="shared" si="187"/>
        <v/>
      </c>
      <c r="W313" s="17"/>
      <c r="X313" s="14" t="str">
        <f t="shared" ref="X313:AF316" si="188">IF(X312="","",X312)</f>
        <v/>
      </c>
      <c r="Y313" s="14">
        <f t="shared" si="188"/>
        <v>26</v>
      </c>
      <c r="Z313" s="14">
        <f t="shared" si="188"/>
        <v>6</v>
      </c>
      <c r="AA313" s="14">
        <f t="shared" si="188"/>
        <v>2024</v>
      </c>
      <c r="AB313" s="16" t="e">
        <f t="shared" si="188"/>
        <v>#REF!</v>
      </c>
      <c r="AC313" s="14" t="str">
        <f t="shared" si="188"/>
        <v/>
      </c>
      <c r="AD313" s="14" t="str">
        <f t="shared" si="188"/>
        <v/>
      </c>
      <c r="AE313" s="14" t="str">
        <f t="shared" si="188"/>
        <v/>
      </c>
      <c r="AF313" s="16" t="e">
        <f t="shared" si="188"/>
        <v>#REF!</v>
      </c>
      <c r="AG313" t="s">
        <v>61</v>
      </c>
      <c r="AH313" t="str">
        <f>IF('Logboek staande netten'!L91="","",'Logboek staande netten'!L91)</f>
        <v/>
      </c>
      <c r="AI313" s="14" t="str">
        <f>IF(AG313="","",VLOOKUP(AG313,[1]codes!$F$2:$G$7,2,FALSE))</f>
        <v>fde</v>
      </c>
      <c r="AK313" s="14">
        <f>IF(AK312="","",AK312)</f>
        <v>0</v>
      </c>
    </row>
    <row r="314" spans="1:37" x14ac:dyDescent="0.3">
      <c r="A314" s="13" t="str">
        <f>IF('Logboek staande netten'!$F$7="","",'Logboek staande netten'!$F$7)</f>
        <v/>
      </c>
      <c r="B314" s="14"/>
      <c r="C314" s="13" t="str">
        <f>IF('Logboek staande netten'!$F$8="","",'Logboek staande netten'!$F$8)</f>
        <v/>
      </c>
      <c r="D314" s="14"/>
      <c r="E314" s="13" t="str">
        <f>IF('Logboek staande netten'!$F$9="","",'Logboek staande netten'!$F$9)</f>
        <v/>
      </c>
      <c r="F314" s="14"/>
      <c r="G314" s="13" t="str">
        <f>IF('Logboek staande netten'!$F$10="","",'Logboek staande netten'!$F$10)</f>
        <v/>
      </c>
      <c r="H314" s="14"/>
      <c r="I314" s="13" t="str">
        <f>IF('Logboek staande netten'!$F$11="","",'Logboek staande netten'!$F$11)</f>
        <v/>
      </c>
      <c r="J314" s="14"/>
      <c r="K314" s="13" t="str">
        <f>IF('Logboek staande netten'!$F$12="","",'Logboek staande netten'!$F$12)</f>
        <v/>
      </c>
      <c r="L314" s="14"/>
      <c r="M314" s="15" t="s">
        <v>59</v>
      </c>
      <c r="N314" s="14" t="str">
        <f t="shared" si="186"/>
        <v/>
      </c>
      <c r="O314" s="14" t="str">
        <f t="shared" si="186"/>
        <v/>
      </c>
      <c r="P314" s="14" t="str">
        <f t="shared" si="186"/>
        <v/>
      </c>
      <c r="Q314" s="14" t="str">
        <f t="shared" si="186"/>
        <v/>
      </c>
      <c r="R314" s="17"/>
      <c r="S314" s="17"/>
      <c r="T314" s="17"/>
      <c r="U314" s="14" t="str">
        <f t="shared" si="187"/>
        <v/>
      </c>
      <c r="V314" s="14" t="str">
        <f t="shared" si="187"/>
        <v/>
      </c>
      <c r="W314" s="17"/>
      <c r="X314" s="14" t="str">
        <f t="shared" si="188"/>
        <v/>
      </c>
      <c r="Y314" s="14">
        <f t="shared" si="188"/>
        <v>26</v>
      </c>
      <c r="Z314" s="14">
        <f t="shared" si="188"/>
        <v>6</v>
      </c>
      <c r="AA314" s="14">
        <f t="shared" si="188"/>
        <v>2024</v>
      </c>
      <c r="AB314" s="16" t="e">
        <f t="shared" si="188"/>
        <v>#REF!</v>
      </c>
      <c r="AC314" s="14" t="str">
        <f t="shared" si="188"/>
        <v/>
      </c>
      <c r="AD314" s="14" t="str">
        <f t="shared" si="188"/>
        <v/>
      </c>
      <c r="AE314" s="14" t="str">
        <f t="shared" si="188"/>
        <v/>
      </c>
      <c r="AF314" s="16" t="e">
        <f t="shared" si="188"/>
        <v>#REF!</v>
      </c>
      <c r="AG314" t="s">
        <v>62</v>
      </c>
      <c r="AH314" t="str">
        <f>IF('Logboek staande netten'!M91="","",'Logboek staande netten'!M91)</f>
        <v/>
      </c>
      <c r="AI314" s="14" t="str">
        <f>IF(AG314="","",VLOOKUP(AG314,[1]codes!$F$2:$G$7,2,FALSE))</f>
        <v>fro</v>
      </c>
      <c r="AK314" s="14">
        <f>IF(AK313="","",AK313)</f>
        <v>0</v>
      </c>
    </row>
    <row r="315" spans="1:37" x14ac:dyDescent="0.3">
      <c r="A315" s="13" t="str">
        <f>IF('Logboek staande netten'!$F$7="","",'Logboek staande netten'!$F$7)</f>
        <v/>
      </c>
      <c r="B315" s="14"/>
      <c r="C315" s="13" t="str">
        <f>IF('Logboek staande netten'!$F$8="","",'Logboek staande netten'!$F$8)</f>
        <v/>
      </c>
      <c r="D315" s="14"/>
      <c r="E315" s="13" t="str">
        <f>IF('Logboek staande netten'!$F$9="","",'Logboek staande netten'!$F$9)</f>
        <v/>
      </c>
      <c r="F315" s="14"/>
      <c r="G315" s="13" t="str">
        <f>IF('Logboek staande netten'!$F$10="","",'Logboek staande netten'!$F$10)</f>
        <v/>
      </c>
      <c r="H315" s="14"/>
      <c r="I315" s="13" t="str">
        <f>IF('Logboek staande netten'!$F$11="","",'Logboek staande netten'!$F$11)</f>
        <v/>
      </c>
      <c r="J315" s="14"/>
      <c r="K315" s="13" t="str">
        <f>IF('Logboek staande netten'!$F$12="","",'Logboek staande netten'!$F$12)</f>
        <v/>
      </c>
      <c r="L315" s="14"/>
      <c r="M315" s="15" t="s">
        <v>59</v>
      </c>
      <c r="N315" s="14" t="str">
        <f t="shared" si="186"/>
        <v/>
      </c>
      <c r="O315" s="14" t="str">
        <f t="shared" si="186"/>
        <v/>
      </c>
      <c r="P315" s="14" t="str">
        <f t="shared" si="186"/>
        <v/>
      </c>
      <c r="Q315" s="14" t="str">
        <f t="shared" si="186"/>
        <v/>
      </c>
      <c r="R315" s="17"/>
      <c r="S315" s="17"/>
      <c r="T315" s="17"/>
      <c r="U315" s="14" t="str">
        <f t="shared" si="187"/>
        <v/>
      </c>
      <c r="V315" s="14" t="str">
        <f t="shared" si="187"/>
        <v/>
      </c>
      <c r="W315" s="17"/>
      <c r="X315" s="14" t="str">
        <f t="shared" si="188"/>
        <v/>
      </c>
      <c r="Y315" s="14">
        <f t="shared" si="188"/>
        <v>26</v>
      </c>
      <c r="Z315" s="14">
        <f t="shared" si="188"/>
        <v>6</v>
      </c>
      <c r="AA315" s="14">
        <f t="shared" si="188"/>
        <v>2024</v>
      </c>
      <c r="AB315" s="16" t="e">
        <f t="shared" si="188"/>
        <v>#REF!</v>
      </c>
      <c r="AC315" s="14" t="str">
        <f t="shared" si="188"/>
        <v/>
      </c>
      <c r="AD315" s="14" t="str">
        <f t="shared" si="188"/>
        <v/>
      </c>
      <c r="AE315" s="14" t="str">
        <f t="shared" si="188"/>
        <v/>
      </c>
      <c r="AF315" s="16" t="e">
        <f t="shared" si="188"/>
        <v>#REF!</v>
      </c>
      <c r="AG315" t="s">
        <v>8</v>
      </c>
      <c r="AH315" t="str">
        <f>IF('Logboek staande netten'!N91="","",'Logboek staande netten'!N91)</f>
        <v/>
      </c>
      <c r="AI315" s="14" t="str">
        <f>IF(AG315="","",VLOOKUP(AG315,[1]codes!$F$2:$G$7,2,FALSE))</f>
        <v>fbm</v>
      </c>
      <c r="AK315" s="14">
        <f>IF(AK314="","",AK314)</f>
        <v>0</v>
      </c>
    </row>
    <row r="316" spans="1:37" x14ac:dyDescent="0.3">
      <c r="A316" s="13" t="str">
        <f>IF('Logboek staande netten'!$F$7="","",'Logboek staande netten'!$F$7)</f>
        <v/>
      </c>
      <c r="B316" s="14"/>
      <c r="C316" s="13" t="str">
        <f>IF('Logboek staande netten'!$F$8="","",'Logboek staande netten'!$F$8)</f>
        <v/>
      </c>
      <c r="D316" s="14"/>
      <c r="E316" s="13" t="str">
        <f>IF('Logboek staande netten'!$F$9="","",'Logboek staande netten'!$F$9)</f>
        <v/>
      </c>
      <c r="F316" s="14"/>
      <c r="G316" s="13" t="str">
        <f>IF('Logboek staande netten'!$F$10="","",'Logboek staande netten'!$F$10)</f>
        <v/>
      </c>
      <c r="H316" s="14"/>
      <c r="I316" s="13" t="str">
        <f>IF('Logboek staande netten'!$F$11="","",'Logboek staande netten'!$F$11)</f>
        <v/>
      </c>
      <c r="J316" s="14"/>
      <c r="K316" s="13" t="str">
        <f>IF('Logboek staande netten'!$F$12="","",'Logboek staande netten'!$F$12)</f>
        <v/>
      </c>
      <c r="L316" s="14"/>
      <c r="M316" s="15" t="s">
        <v>59</v>
      </c>
      <c r="N316" s="14" t="str">
        <f t="shared" si="186"/>
        <v/>
      </c>
      <c r="O316" s="14" t="str">
        <f t="shared" si="186"/>
        <v/>
      </c>
      <c r="P316" s="14" t="str">
        <f t="shared" si="186"/>
        <v/>
      </c>
      <c r="Q316" s="14" t="str">
        <f t="shared" si="186"/>
        <v/>
      </c>
      <c r="R316" s="17"/>
      <c r="S316" s="17"/>
      <c r="T316" s="17"/>
      <c r="U316" s="14" t="str">
        <f t="shared" si="187"/>
        <v/>
      </c>
      <c r="V316" s="14" t="str">
        <f t="shared" si="187"/>
        <v/>
      </c>
      <c r="W316" s="17"/>
      <c r="X316" s="14" t="str">
        <f t="shared" si="188"/>
        <v/>
      </c>
      <c r="Y316" s="14">
        <f t="shared" si="188"/>
        <v>26</v>
      </c>
      <c r="Z316" s="14">
        <f t="shared" si="188"/>
        <v>6</v>
      </c>
      <c r="AA316" s="14">
        <f t="shared" si="188"/>
        <v>2024</v>
      </c>
      <c r="AB316" s="16" t="e">
        <f t="shared" si="188"/>
        <v>#REF!</v>
      </c>
      <c r="AC316" s="14" t="str">
        <f t="shared" si="188"/>
        <v/>
      </c>
      <c r="AD316" s="14" t="str">
        <f t="shared" si="188"/>
        <v/>
      </c>
      <c r="AE316" s="14" t="str">
        <f t="shared" si="188"/>
        <v/>
      </c>
      <c r="AF316" s="16" t="e">
        <f t="shared" si="188"/>
        <v>#REF!</v>
      </c>
      <c r="AG316" t="s">
        <v>9</v>
      </c>
      <c r="AH316" t="str">
        <f>IF('Logboek staande netten'!O91="","",'Logboek staande netten'!O91)</f>
        <v/>
      </c>
      <c r="AI316" s="14" t="str">
        <f>IF(AG316="","",VLOOKUP(AG316,[1]codes!$F$2:$G$7,2,FALSE))</f>
        <v>fle</v>
      </c>
      <c r="AK316" s="14">
        <f>IF(AK315="","",AK315)</f>
        <v>0</v>
      </c>
    </row>
    <row r="317" spans="1:37" x14ac:dyDescent="0.3">
      <c r="A317" s="13" t="str">
        <f>IF('Logboek staande netten'!$F$7="","",'Logboek staande netten'!$F$7)</f>
        <v/>
      </c>
      <c r="B317" s="14"/>
      <c r="C317" s="13" t="str">
        <f>IF('Logboek staande netten'!$F$8="","",'Logboek staande netten'!$F$8)</f>
        <v/>
      </c>
      <c r="D317" s="14"/>
      <c r="E317" s="13" t="str">
        <f>IF('Logboek staande netten'!$F$9="","",'Logboek staande netten'!$F$9)</f>
        <v/>
      </c>
      <c r="F317" s="14"/>
      <c r="G317" s="13" t="str">
        <f>IF('Logboek staande netten'!$F$10="","",'Logboek staande netten'!$F$10)</f>
        <v/>
      </c>
      <c r="H317" s="14"/>
      <c r="I317" s="13" t="str">
        <f>IF('Logboek staande netten'!$F$11="","",'Logboek staande netten'!$F$11)</f>
        <v/>
      </c>
      <c r="J317" s="14"/>
      <c r="K317" s="13" t="str">
        <f>IF('Logboek staande netten'!$F$12="","",'Logboek staande netten'!$F$12)</f>
        <v/>
      </c>
      <c r="L317" s="14"/>
      <c r="M317" s="15" t="s">
        <v>59</v>
      </c>
      <c r="N317" s="13" t="str">
        <f>IF('Logboek staande netten'!B92="","",DAY('Logboek staande netten'!B92))</f>
        <v/>
      </c>
      <c r="O317" s="13" t="str">
        <f>IF('Logboek staande netten'!B92="","",MONTH('Logboek staande netten'!B92))</f>
        <v/>
      </c>
      <c r="P317" s="13" t="str">
        <f>IF('Logboek staande netten'!B92="","",YEAR('Logboek staande netten'!B92))</f>
        <v/>
      </c>
      <c r="Q317" s="13" t="str">
        <f>IF('Logboek staande netten'!D92="","",'Logboek staande netten'!D92)</f>
        <v/>
      </c>
      <c r="R317" s="17"/>
      <c r="S317" s="17"/>
      <c r="T317" s="17"/>
      <c r="U317" s="14" t="str">
        <f>IF('Logboek staande netten'!E92="","",'Logboek staande netten'!E92)</f>
        <v/>
      </c>
      <c r="V317" s="14" t="str">
        <f>IF('Logboek staande netten'!F92="","",'Logboek staande netten'!F92)</f>
        <v/>
      </c>
      <c r="W317" s="17"/>
      <c r="X317" s="14" t="str">
        <f>IF('Logboek staande netten'!G92="","",'Logboek staande netten'!G92)</f>
        <v/>
      </c>
      <c r="Y317" s="13">
        <f>IF('Logboek staande netten'!H92="","",DAY('Logboek staande netten'!H92))</f>
        <v>27</v>
      </c>
      <c r="Z317" s="13">
        <f>IF('Logboek staande netten'!H92="","",MONTH('Logboek staande netten'!H92))</f>
        <v>6</v>
      </c>
      <c r="AA317" s="13">
        <f>IF('Logboek staande netten'!H92="","",YEAR('Logboek staande netten'!H92))</f>
        <v>2024</v>
      </c>
      <c r="AB317" s="16" t="e">
        <f>IF('Logboek staande netten'!#REF!="","",('Logboek staande netten'!#REF!))</f>
        <v>#REF!</v>
      </c>
      <c r="AC317" s="13" t="str">
        <f>IF('Logboek staande netten'!I92="","",DAY('Logboek staande netten'!I92))</f>
        <v/>
      </c>
      <c r="AD317" s="13" t="str">
        <f>IF('Logboek staande netten'!I92="","",MONTH('Logboek staande netten'!I92))</f>
        <v/>
      </c>
      <c r="AE317" s="13" t="str">
        <f>IF('Logboek staande netten'!I92="","",YEAR('Logboek staande netten'!I92))</f>
        <v/>
      </c>
      <c r="AF317" s="16" t="e">
        <f>IF('Logboek staande netten'!#REF!="","",('Logboek staande netten'!#REF!))</f>
        <v>#REF!</v>
      </c>
      <c r="AG317" t="s">
        <v>60</v>
      </c>
      <c r="AH317" t="str">
        <f>IF('Logboek staande netten'!K92="","",'Logboek staande netten'!K92)</f>
        <v/>
      </c>
      <c r="AI317" s="14" t="str">
        <f>IF(AG317="","",VLOOKUP(AG317,[1]codes!$F$2:$G$7,2,FALSE))</f>
        <v>fpp</v>
      </c>
      <c r="AK317" s="13">
        <f>'Logboek staande netten'!J92</f>
        <v>0</v>
      </c>
    </row>
    <row r="318" spans="1:37" x14ac:dyDescent="0.3">
      <c r="A318" s="13" t="str">
        <f>IF('Logboek staande netten'!$F$7="","",'Logboek staande netten'!$F$7)</f>
        <v/>
      </c>
      <c r="B318" s="14"/>
      <c r="C318" s="13" t="str">
        <f>IF('Logboek staande netten'!$F$8="","",'Logboek staande netten'!$F$8)</f>
        <v/>
      </c>
      <c r="D318" s="14"/>
      <c r="E318" s="13" t="str">
        <f>IF('Logboek staande netten'!$F$9="","",'Logboek staande netten'!$F$9)</f>
        <v/>
      </c>
      <c r="F318" s="14"/>
      <c r="G318" s="13" t="str">
        <f>IF('Logboek staande netten'!$F$10="","",'Logboek staande netten'!$F$10)</f>
        <v/>
      </c>
      <c r="H318" s="14"/>
      <c r="I318" s="13" t="str">
        <f>IF('Logboek staande netten'!$F$11="","",'Logboek staande netten'!$F$11)</f>
        <v/>
      </c>
      <c r="J318" s="14"/>
      <c r="K318" s="13" t="str">
        <f>IF('Logboek staande netten'!$F$12="","",'Logboek staande netten'!$F$12)</f>
        <v/>
      </c>
      <c r="L318" s="14"/>
      <c r="M318" s="15" t="s">
        <v>59</v>
      </c>
      <c r="N318" s="14" t="str">
        <f t="shared" ref="N318:Q321" si="189">IF(N317="","",N317)</f>
        <v/>
      </c>
      <c r="O318" s="14" t="str">
        <f t="shared" si="189"/>
        <v/>
      </c>
      <c r="P318" s="14" t="str">
        <f t="shared" si="189"/>
        <v/>
      </c>
      <c r="Q318" s="14" t="str">
        <f t="shared" si="189"/>
        <v/>
      </c>
      <c r="R318" s="17"/>
      <c r="S318" s="17"/>
      <c r="T318" s="17"/>
      <c r="U318" s="14" t="str">
        <f t="shared" ref="U318:V321" si="190">IF(U317="","",U317)</f>
        <v/>
      </c>
      <c r="V318" s="14" t="str">
        <f t="shared" si="190"/>
        <v/>
      </c>
      <c r="W318" s="17"/>
      <c r="X318" s="14" t="str">
        <f t="shared" ref="X318:AF321" si="191">IF(X317="","",X317)</f>
        <v/>
      </c>
      <c r="Y318" s="14">
        <f t="shared" si="191"/>
        <v>27</v>
      </c>
      <c r="Z318" s="14">
        <f t="shared" si="191"/>
        <v>6</v>
      </c>
      <c r="AA318" s="14">
        <f t="shared" si="191"/>
        <v>2024</v>
      </c>
      <c r="AB318" s="16" t="e">
        <f t="shared" si="191"/>
        <v>#REF!</v>
      </c>
      <c r="AC318" s="14" t="str">
        <f t="shared" si="191"/>
        <v/>
      </c>
      <c r="AD318" s="14" t="str">
        <f t="shared" si="191"/>
        <v/>
      </c>
      <c r="AE318" s="14" t="str">
        <f t="shared" si="191"/>
        <v/>
      </c>
      <c r="AF318" s="16" t="e">
        <f t="shared" si="191"/>
        <v>#REF!</v>
      </c>
      <c r="AG318" t="s">
        <v>61</v>
      </c>
      <c r="AH318" t="str">
        <f>IF('Logboek staande netten'!L92="","",'Logboek staande netten'!L92)</f>
        <v/>
      </c>
      <c r="AI318" s="14" t="str">
        <f>IF(AG318="","",VLOOKUP(AG318,[1]codes!$F$2:$G$7,2,FALSE))</f>
        <v>fde</v>
      </c>
      <c r="AK318" s="14">
        <f>IF(AK317="","",AK317)</f>
        <v>0</v>
      </c>
    </row>
    <row r="319" spans="1:37" x14ac:dyDescent="0.3">
      <c r="A319" s="13" t="str">
        <f>IF('Logboek staande netten'!$F$7="","",'Logboek staande netten'!$F$7)</f>
        <v/>
      </c>
      <c r="B319" s="14"/>
      <c r="C319" s="13" t="str">
        <f>IF('Logboek staande netten'!$F$8="","",'Logboek staande netten'!$F$8)</f>
        <v/>
      </c>
      <c r="D319" s="14"/>
      <c r="E319" s="13" t="str">
        <f>IF('Logboek staande netten'!$F$9="","",'Logboek staande netten'!$F$9)</f>
        <v/>
      </c>
      <c r="F319" s="14"/>
      <c r="G319" s="13" t="str">
        <f>IF('Logboek staande netten'!$F$10="","",'Logboek staande netten'!$F$10)</f>
        <v/>
      </c>
      <c r="H319" s="14"/>
      <c r="I319" s="13" t="str">
        <f>IF('Logboek staande netten'!$F$11="","",'Logboek staande netten'!$F$11)</f>
        <v/>
      </c>
      <c r="J319" s="14"/>
      <c r="K319" s="13" t="str">
        <f>IF('Logboek staande netten'!$F$12="","",'Logboek staande netten'!$F$12)</f>
        <v/>
      </c>
      <c r="L319" s="14"/>
      <c r="M319" s="15" t="s">
        <v>59</v>
      </c>
      <c r="N319" s="14" t="str">
        <f t="shared" si="189"/>
        <v/>
      </c>
      <c r="O319" s="14" t="str">
        <f t="shared" si="189"/>
        <v/>
      </c>
      <c r="P319" s="14" t="str">
        <f t="shared" si="189"/>
        <v/>
      </c>
      <c r="Q319" s="14" t="str">
        <f t="shared" si="189"/>
        <v/>
      </c>
      <c r="R319" s="17"/>
      <c r="S319" s="17"/>
      <c r="T319" s="17"/>
      <c r="U319" s="14" t="str">
        <f t="shared" si="190"/>
        <v/>
      </c>
      <c r="V319" s="14" t="str">
        <f t="shared" si="190"/>
        <v/>
      </c>
      <c r="W319" s="17"/>
      <c r="X319" s="14" t="str">
        <f t="shared" si="191"/>
        <v/>
      </c>
      <c r="Y319" s="14">
        <f t="shared" si="191"/>
        <v>27</v>
      </c>
      <c r="Z319" s="14">
        <f t="shared" si="191"/>
        <v>6</v>
      </c>
      <c r="AA319" s="14">
        <f t="shared" si="191"/>
        <v>2024</v>
      </c>
      <c r="AB319" s="16" t="e">
        <f t="shared" si="191"/>
        <v>#REF!</v>
      </c>
      <c r="AC319" s="14" t="str">
        <f t="shared" si="191"/>
        <v/>
      </c>
      <c r="AD319" s="14" t="str">
        <f t="shared" si="191"/>
        <v/>
      </c>
      <c r="AE319" s="14" t="str">
        <f t="shared" si="191"/>
        <v/>
      </c>
      <c r="AF319" s="16" t="e">
        <f t="shared" si="191"/>
        <v>#REF!</v>
      </c>
      <c r="AG319" t="s">
        <v>62</v>
      </c>
      <c r="AH319" t="str">
        <f>IF('Logboek staande netten'!M92="","",'Logboek staande netten'!M92)</f>
        <v/>
      </c>
      <c r="AI319" s="14" t="str">
        <f>IF(AG319="","",VLOOKUP(AG319,[1]codes!$F$2:$G$7,2,FALSE))</f>
        <v>fro</v>
      </c>
      <c r="AK319" s="14">
        <f>IF(AK318="","",AK318)</f>
        <v>0</v>
      </c>
    </row>
    <row r="320" spans="1:37" x14ac:dyDescent="0.3">
      <c r="A320" s="13" t="str">
        <f>IF('Logboek staande netten'!$F$7="","",'Logboek staande netten'!$F$7)</f>
        <v/>
      </c>
      <c r="B320" s="14"/>
      <c r="C320" s="13" t="str">
        <f>IF('Logboek staande netten'!$F$8="","",'Logboek staande netten'!$F$8)</f>
        <v/>
      </c>
      <c r="D320" s="14"/>
      <c r="E320" s="13" t="str">
        <f>IF('Logboek staande netten'!$F$9="","",'Logboek staande netten'!$F$9)</f>
        <v/>
      </c>
      <c r="F320" s="14"/>
      <c r="G320" s="13" t="str">
        <f>IF('Logboek staande netten'!$F$10="","",'Logboek staande netten'!$F$10)</f>
        <v/>
      </c>
      <c r="H320" s="14"/>
      <c r="I320" s="13" t="str">
        <f>IF('Logboek staande netten'!$F$11="","",'Logboek staande netten'!$F$11)</f>
        <v/>
      </c>
      <c r="J320" s="14"/>
      <c r="K320" s="13" t="str">
        <f>IF('Logboek staande netten'!$F$12="","",'Logboek staande netten'!$F$12)</f>
        <v/>
      </c>
      <c r="L320" s="14"/>
      <c r="M320" s="15" t="s">
        <v>59</v>
      </c>
      <c r="N320" s="14" t="str">
        <f t="shared" si="189"/>
        <v/>
      </c>
      <c r="O320" s="14" t="str">
        <f t="shared" si="189"/>
        <v/>
      </c>
      <c r="P320" s="14" t="str">
        <f t="shared" si="189"/>
        <v/>
      </c>
      <c r="Q320" s="14" t="str">
        <f t="shared" si="189"/>
        <v/>
      </c>
      <c r="R320" s="17"/>
      <c r="S320" s="17"/>
      <c r="T320" s="17"/>
      <c r="U320" s="14" t="str">
        <f t="shared" si="190"/>
        <v/>
      </c>
      <c r="V320" s="14" t="str">
        <f t="shared" si="190"/>
        <v/>
      </c>
      <c r="W320" s="17"/>
      <c r="X320" s="14" t="str">
        <f t="shared" si="191"/>
        <v/>
      </c>
      <c r="Y320" s="14">
        <f t="shared" si="191"/>
        <v>27</v>
      </c>
      <c r="Z320" s="14">
        <f t="shared" si="191"/>
        <v>6</v>
      </c>
      <c r="AA320" s="14">
        <f t="shared" si="191"/>
        <v>2024</v>
      </c>
      <c r="AB320" s="16" t="e">
        <f t="shared" si="191"/>
        <v>#REF!</v>
      </c>
      <c r="AC320" s="14" t="str">
        <f t="shared" si="191"/>
        <v/>
      </c>
      <c r="AD320" s="14" t="str">
        <f t="shared" si="191"/>
        <v/>
      </c>
      <c r="AE320" s="14" t="str">
        <f t="shared" si="191"/>
        <v/>
      </c>
      <c r="AF320" s="16" t="e">
        <f t="shared" si="191"/>
        <v>#REF!</v>
      </c>
      <c r="AG320" t="s">
        <v>8</v>
      </c>
      <c r="AH320" t="str">
        <f>IF('Logboek staande netten'!N92="","",'Logboek staande netten'!N92)</f>
        <v/>
      </c>
      <c r="AI320" s="14" t="str">
        <f>IF(AG320="","",VLOOKUP(AG320,[1]codes!$F$2:$G$7,2,FALSE))</f>
        <v>fbm</v>
      </c>
      <c r="AK320" s="14">
        <f>IF(AK319="","",AK319)</f>
        <v>0</v>
      </c>
    </row>
    <row r="321" spans="1:37" x14ac:dyDescent="0.3">
      <c r="A321" s="13" t="str">
        <f>IF('Logboek staande netten'!$F$7="","",'Logboek staande netten'!$F$7)</f>
        <v/>
      </c>
      <c r="B321" s="14"/>
      <c r="C321" s="13" t="str">
        <f>IF('Logboek staande netten'!$F$8="","",'Logboek staande netten'!$F$8)</f>
        <v/>
      </c>
      <c r="D321" s="14"/>
      <c r="E321" s="13" t="str">
        <f>IF('Logboek staande netten'!$F$9="","",'Logboek staande netten'!$F$9)</f>
        <v/>
      </c>
      <c r="F321" s="14"/>
      <c r="G321" s="13" t="str">
        <f>IF('Logboek staande netten'!$F$10="","",'Logboek staande netten'!$F$10)</f>
        <v/>
      </c>
      <c r="H321" s="14"/>
      <c r="I321" s="13" t="str">
        <f>IF('Logboek staande netten'!$F$11="","",'Logboek staande netten'!$F$11)</f>
        <v/>
      </c>
      <c r="J321" s="14"/>
      <c r="K321" s="13" t="str">
        <f>IF('Logboek staande netten'!$F$12="","",'Logboek staande netten'!$F$12)</f>
        <v/>
      </c>
      <c r="L321" s="14"/>
      <c r="M321" s="15" t="s">
        <v>59</v>
      </c>
      <c r="N321" s="14" t="str">
        <f t="shared" si="189"/>
        <v/>
      </c>
      <c r="O321" s="14" t="str">
        <f t="shared" si="189"/>
        <v/>
      </c>
      <c r="P321" s="14" t="str">
        <f t="shared" si="189"/>
        <v/>
      </c>
      <c r="Q321" s="14" t="str">
        <f t="shared" si="189"/>
        <v/>
      </c>
      <c r="R321" s="17"/>
      <c r="S321" s="17"/>
      <c r="T321" s="17"/>
      <c r="U321" s="14" t="str">
        <f t="shared" si="190"/>
        <v/>
      </c>
      <c r="V321" s="14" t="str">
        <f t="shared" si="190"/>
        <v/>
      </c>
      <c r="W321" s="17"/>
      <c r="X321" s="14" t="str">
        <f t="shared" si="191"/>
        <v/>
      </c>
      <c r="Y321" s="14">
        <f t="shared" si="191"/>
        <v>27</v>
      </c>
      <c r="Z321" s="14">
        <f t="shared" si="191"/>
        <v>6</v>
      </c>
      <c r="AA321" s="14">
        <f t="shared" si="191"/>
        <v>2024</v>
      </c>
      <c r="AB321" s="16" t="e">
        <f t="shared" si="191"/>
        <v>#REF!</v>
      </c>
      <c r="AC321" s="14" t="str">
        <f t="shared" si="191"/>
        <v/>
      </c>
      <c r="AD321" s="14" t="str">
        <f t="shared" si="191"/>
        <v/>
      </c>
      <c r="AE321" s="14" t="str">
        <f t="shared" si="191"/>
        <v/>
      </c>
      <c r="AF321" s="16" t="e">
        <f t="shared" si="191"/>
        <v>#REF!</v>
      </c>
      <c r="AG321" t="s">
        <v>9</v>
      </c>
      <c r="AH321" t="str">
        <f>IF('Logboek staande netten'!O92="","",'Logboek staande netten'!O92)</f>
        <v/>
      </c>
      <c r="AI321" s="14" t="str">
        <f>IF(AG321="","",VLOOKUP(AG321,[1]codes!$F$2:$G$7,2,FALSE))</f>
        <v>fle</v>
      </c>
      <c r="AK321" s="14">
        <f>IF(AK320="","",AK320)</f>
        <v>0</v>
      </c>
    </row>
    <row r="322" spans="1:37" x14ac:dyDescent="0.3">
      <c r="A322" s="13" t="str">
        <f>IF('Logboek staande netten'!$F$7="","",'Logboek staande netten'!$F$7)</f>
        <v/>
      </c>
      <c r="B322" s="14"/>
      <c r="C322" s="13" t="str">
        <f>IF('Logboek staande netten'!$F$8="","",'Logboek staande netten'!$F$8)</f>
        <v/>
      </c>
      <c r="D322" s="14"/>
      <c r="E322" s="13" t="str">
        <f>IF('Logboek staande netten'!$F$9="","",'Logboek staande netten'!$F$9)</f>
        <v/>
      </c>
      <c r="F322" s="14"/>
      <c r="G322" s="13" t="str">
        <f>IF('Logboek staande netten'!$F$10="","",'Logboek staande netten'!$F$10)</f>
        <v/>
      </c>
      <c r="H322" s="14"/>
      <c r="I322" s="13" t="str">
        <f>IF('Logboek staande netten'!$F$11="","",'Logboek staande netten'!$F$11)</f>
        <v/>
      </c>
      <c r="J322" s="14"/>
      <c r="K322" s="13" t="str">
        <f>IF('Logboek staande netten'!$F$12="","",'Logboek staande netten'!$F$12)</f>
        <v/>
      </c>
      <c r="L322" s="14"/>
      <c r="M322" s="15" t="s">
        <v>59</v>
      </c>
      <c r="N322" s="13" t="str">
        <f>IF('Logboek staande netten'!B93="","",DAY('Logboek staande netten'!B93))</f>
        <v/>
      </c>
      <c r="O322" s="13" t="str">
        <f>IF('Logboek staande netten'!B93="","",MONTH('Logboek staande netten'!B93))</f>
        <v/>
      </c>
      <c r="P322" s="13" t="str">
        <f>IF('Logboek staande netten'!B93="","",YEAR('Logboek staande netten'!B93))</f>
        <v/>
      </c>
      <c r="Q322" s="13" t="str">
        <f>IF('Logboek staande netten'!D93="","",'Logboek staande netten'!D93)</f>
        <v/>
      </c>
      <c r="R322" s="17"/>
      <c r="S322" s="17"/>
      <c r="T322" s="17"/>
      <c r="U322" s="14" t="str">
        <f>IF('Logboek staande netten'!E93="","",'Logboek staande netten'!E93)</f>
        <v/>
      </c>
      <c r="V322" s="14" t="str">
        <f>IF('Logboek staande netten'!F93="","",'Logboek staande netten'!F93)</f>
        <v/>
      </c>
      <c r="W322" s="17"/>
      <c r="X322" s="14" t="str">
        <f>IF('Logboek staande netten'!G93="","",'Logboek staande netten'!G93)</f>
        <v/>
      </c>
      <c r="Y322" s="13">
        <f>IF('Logboek staande netten'!H93="","",DAY('Logboek staande netten'!H93))</f>
        <v>28</v>
      </c>
      <c r="Z322" s="13">
        <f>IF('Logboek staande netten'!H93="","",MONTH('Logboek staande netten'!H93))</f>
        <v>6</v>
      </c>
      <c r="AA322" s="13">
        <f>IF('Logboek staande netten'!H93="","",YEAR('Logboek staande netten'!H93))</f>
        <v>2024</v>
      </c>
      <c r="AB322" s="16" t="e">
        <f>IF('Logboek staande netten'!#REF!="","",('Logboek staande netten'!#REF!))</f>
        <v>#REF!</v>
      </c>
      <c r="AC322" s="13" t="str">
        <f>IF('Logboek staande netten'!I93="","",DAY('Logboek staande netten'!I93))</f>
        <v/>
      </c>
      <c r="AD322" s="13" t="str">
        <f>IF('Logboek staande netten'!I93="","",MONTH('Logboek staande netten'!I93))</f>
        <v/>
      </c>
      <c r="AE322" s="13" t="str">
        <f>IF('Logboek staande netten'!I93="","",YEAR('Logboek staande netten'!I93))</f>
        <v/>
      </c>
      <c r="AF322" s="16" t="e">
        <f>IF('Logboek staande netten'!#REF!="","",('Logboek staande netten'!#REF!))</f>
        <v>#REF!</v>
      </c>
      <c r="AG322" t="s">
        <v>60</v>
      </c>
      <c r="AH322" t="str">
        <f>IF('Logboek staande netten'!K93="","",'Logboek staande netten'!K93)</f>
        <v/>
      </c>
      <c r="AI322" s="14" t="str">
        <f>IF(AG322="","",VLOOKUP(AG322,[1]codes!$F$2:$G$7,2,FALSE))</f>
        <v>fpp</v>
      </c>
      <c r="AK322" s="13">
        <f>'Logboek staande netten'!J93</f>
        <v>0</v>
      </c>
    </row>
    <row r="323" spans="1:37" x14ac:dyDescent="0.3">
      <c r="A323" s="13" t="str">
        <f>IF('Logboek staande netten'!$F$7="","",'Logboek staande netten'!$F$7)</f>
        <v/>
      </c>
      <c r="B323" s="14"/>
      <c r="C323" s="13" t="str">
        <f>IF('Logboek staande netten'!$F$8="","",'Logboek staande netten'!$F$8)</f>
        <v/>
      </c>
      <c r="D323" s="14"/>
      <c r="E323" s="13" t="str">
        <f>IF('Logboek staande netten'!$F$9="","",'Logboek staande netten'!$F$9)</f>
        <v/>
      </c>
      <c r="F323" s="14"/>
      <c r="G323" s="13" t="str">
        <f>IF('Logboek staande netten'!$F$10="","",'Logboek staande netten'!$F$10)</f>
        <v/>
      </c>
      <c r="H323" s="14"/>
      <c r="I323" s="13" t="str">
        <f>IF('Logboek staande netten'!$F$11="","",'Logboek staande netten'!$F$11)</f>
        <v/>
      </c>
      <c r="J323" s="14"/>
      <c r="K323" s="13" t="str">
        <f>IF('Logboek staande netten'!$F$12="","",'Logboek staande netten'!$F$12)</f>
        <v/>
      </c>
      <c r="L323" s="14"/>
      <c r="M323" s="15" t="s">
        <v>59</v>
      </c>
      <c r="N323" s="14" t="str">
        <f t="shared" ref="N323:Q326" si="192">IF(N322="","",N322)</f>
        <v/>
      </c>
      <c r="O323" s="14" t="str">
        <f t="shared" si="192"/>
        <v/>
      </c>
      <c r="P323" s="14" t="str">
        <f t="shared" si="192"/>
        <v/>
      </c>
      <c r="Q323" s="14" t="str">
        <f t="shared" si="192"/>
        <v/>
      </c>
      <c r="R323" s="17"/>
      <c r="S323" s="17"/>
      <c r="T323" s="17"/>
      <c r="U323" s="14" t="str">
        <f t="shared" ref="U323:V326" si="193">IF(U322="","",U322)</f>
        <v/>
      </c>
      <c r="V323" s="14" t="str">
        <f t="shared" si="193"/>
        <v/>
      </c>
      <c r="W323" s="17"/>
      <c r="X323" s="14" t="str">
        <f t="shared" ref="X323:AF326" si="194">IF(X322="","",X322)</f>
        <v/>
      </c>
      <c r="Y323" s="14">
        <f t="shared" si="194"/>
        <v>28</v>
      </c>
      <c r="Z323" s="14">
        <f t="shared" si="194"/>
        <v>6</v>
      </c>
      <c r="AA323" s="14">
        <f t="shared" si="194"/>
        <v>2024</v>
      </c>
      <c r="AB323" s="16" t="e">
        <f t="shared" si="194"/>
        <v>#REF!</v>
      </c>
      <c r="AC323" s="14" t="str">
        <f t="shared" si="194"/>
        <v/>
      </c>
      <c r="AD323" s="14" t="str">
        <f t="shared" si="194"/>
        <v/>
      </c>
      <c r="AE323" s="14" t="str">
        <f t="shared" si="194"/>
        <v/>
      </c>
      <c r="AF323" s="16" t="e">
        <f t="shared" si="194"/>
        <v>#REF!</v>
      </c>
      <c r="AG323" t="s">
        <v>61</v>
      </c>
      <c r="AH323" t="str">
        <f>IF('Logboek staande netten'!L93="","",'Logboek staande netten'!L93)</f>
        <v/>
      </c>
      <c r="AI323" s="14" t="str">
        <f>IF(AG323="","",VLOOKUP(AG323,[1]codes!$F$2:$G$7,2,FALSE))</f>
        <v>fde</v>
      </c>
      <c r="AK323" s="14">
        <f>IF(AK322="","",AK322)</f>
        <v>0</v>
      </c>
    </row>
    <row r="324" spans="1:37" x14ac:dyDescent="0.3">
      <c r="A324" s="13" t="str">
        <f>IF('Logboek staande netten'!$F$7="","",'Logboek staande netten'!$F$7)</f>
        <v/>
      </c>
      <c r="B324" s="14"/>
      <c r="C324" s="13" t="str">
        <f>IF('Logboek staande netten'!$F$8="","",'Logboek staande netten'!$F$8)</f>
        <v/>
      </c>
      <c r="D324" s="14"/>
      <c r="E324" s="13" t="str">
        <f>IF('Logboek staande netten'!$F$9="","",'Logboek staande netten'!$F$9)</f>
        <v/>
      </c>
      <c r="F324" s="14"/>
      <c r="G324" s="13" t="str">
        <f>IF('Logboek staande netten'!$F$10="","",'Logboek staande netten'!$F$10)</f>
        <v/>
      </c>
      <c r="H324" s="14"/>
      <c r="I324" s="13" t="str">
        <f>IF('Logboek staande netten'!$F$11="","",'Logboek staande netten'!$F$11)</f>
        <v/>
      </c>
      <c r="J324" s="14"/>
      <c r="K324" s="13" t="str">
        <f>IF('Logboek staande netten'!$F$12="","",'Logboek staande netten'!$F$12)</f>
        <v/>
      </c>
      <c r="L324" s="14"/>
      <c r="M324" s="15" t="s">
        <v>59</v>
      </c>
      <c r="N324" s="14" t="str">
        <f t="shared" si="192"/>
        <v/>
      </c>
      <c r="O324" s="14" t="str">
        <f t="shared" si="192"/>
        <v/>
      </c>
      <c r="P324" s="14" t="str">
        <f t="shared" si="192"/>
        <v/>
      </c>
      <c r="Q324" s="14" t="str">
        <f t="shared" si="192"/>
        <v/>
      </c>
      <c r="R324" s="17"/>
      <c r="S324" s="17"/>
      <c r="T324" s="17"/>
      <c r="U324" s="14" t="str">
        <f t="shared" si="193"/>
        <v/>
      </c>
      <c r="V324" s="14" t="str">
        <f t="shared" si="193"/>
        <v/>
      </c>
      <c r="W324" s="17"/>
      <c r="X324" s="14" t="str">
        <f t="shared" si="194"/>
        <v/>
      </c>
      <c r="Y324" s="14">
        <f t="shared" si="194"/>
        <v>28</v>
      </c>
      <c r="Z324" s="14">
        <f t="shared" si="194"/>
        <v>6</v>
      </c>
      <c r="AA324" s="14">
        <f t="shared" si="194"/>
        <v>2024</v>
      </c>
      <c r="AB324" s="16" t="e">
        <f t="shared" si="194"/>
        <v>#REF!</v>
      </c>
      <c r="AC324" s="14" t="str">
        <f t="shared" si="194"/>
        <v/>
      </c>
      <c r="AD324" s="14" t="str">
        <f t="shared" si="194"/>
        <v/>
      </c>
      <c r="AE324" s="14" t="str">
        <f t="shared" si="194"/>
        <v/>
      </c>
      <c r="AF324" s="16" t="e">
        <f t="shared" si="194"/>
        <v>#REF!</v>
      </c>
      <c r="AG324" t="s">
        <v>62</v>
      </c>
      <c r="AH324" t="str">
        <f>IF('Logboek staande netten'!M93="","",'Logboek staande netten'!M93)</f>
        <v/>
      </c>
      <c r="AI324" s="14" t="str">
        <f>IF(AG324="","",VLOOKUP(AG324,[1]codes!$F$2:$G$7,2,FALSE))</f>
        <v>fro</v>
      </c>
      <c r="AK324" s="14">
        <f>IF(AK323="","",AK323)</f>
        <v>0</v>
      </c>
    </row>
    <row r="325" spans="1:37" x14ac:dyDescent="0.3">
      <c r="A325" s="13" t="str">
        <f>IF('Logboek staande netten'!$F$7="","",'Logboek staande netten'!$F$7)</f>
        <v/>
      </c>
      <c r="B325" s="14"/>
      <c r="C325" s="13" t="str">
        <f>IF('Logboek staande netten'!$F$8="","",'Logboek staande netten'!$F$8)</f>
        <v/>
      </c>
      <c r="D325" s="14"/>
      <c r="E325" s="13" t="str">
        <f>IF('Logboek staande netten'!$F$9="","",'Logboek staande netten'!$F$9)</f>
        <v/>
      </c>
      <c r="F325" s="14"/>
      <c r="G325" s="13" t="str">
        <f>IF('Logboek staande netten'!$F$10="","",'Logboek staande netten'!$F$10)</f>
        <v/>
      </c>
      <c r="H325" s="14"/>
      <c r="I325" s="13" t="str">
        <f>IF('Logboek staande netten'!$F$11="","",'Logboek staande netten'!$F$11)</f>
        <v/>
      </c>
      <c r="J325" s="14"/>
      <c r="K325" s="13" t="str">
        <f>IF('Logboek staande netten'!$F$12="","",'Logboek staande netten'!$F$12)</f>
        <v/>
      </c>
      <c r="L325" s="14"/>
      <c r="M325" s="15" t="s">
        <v>59</v>
      </c>
      <c r="N325" s="14" t="str">
        <f t="shared" si="192"/>
        <v/>
      </c>
      <c r="O325" s="14" t="str">
        <f t="shared" si="192"/>
        <v/>
      </c>
      <c r="P325" s="14" t="str">
        <f t="shared" si="192"/>
        <v/>
      </c>
      <c r="Q325" s="14" t="str">
        <f t="shared" si="192"/>
        <v/>
      </c>
      <c r="R325" s="17"/>
      <c r="S325" s="17"/>
      <c r="T325" s="17"/>
      <c r="U325" s="14" t="str">
        <f t="shared" si="193"/>
        <v/>
      </c>
      <c r="V325" s="14" t="str">
        <f t="shared" si="193"/>
        <v/>
      </c>
      <c r="W325" s="17"/>
      <c r="X325" s="14" t="str">
        <f t="shared" si="194"/>
        <v/>
      </c>
      <c r="Y325" s="14">
        <f t="shared" si="194"/>
        <v>28</v>
      </c>
      <c r="Z325" s="14">
        <f t="shared" si="194"/>
        <v>6</v>
      </c>
      <c r="AA325" s="14">
        <f t="shared" si="194"/>
        <v>2024</v>
      </c>
      <c r="AB325" s="16" t="e">
        <f t="shared" si="194"/>
        <v>#REF!</v>
      </c>
      <c r="AC325" s="14" t="str">
        <f t="shared" si="194"/>
        <v/>
      </c>
      <c r="AD325" s="14" t="str">
        <f t="shared" si="194"/>
        <v/>
      </c>
      <c r="AE325" s="14" t="str">
        <f t="shared" si="194"/>
        <v/>
      </c>
      <c r="AF325" s="16" t="e">
        <f t="shared" si="194"/>
        <v>#REF!</v>
      </c>
      <c r="AG325" t="s">
        <v>8</v>
      </c>
      <c r="AH325" t="str">
        <f>IF('Logboek staande netten'!N93="","",'Logboek staande netten'!N93)</f>
        <v/>
      </c>
      <c r="AI325" s="14" t="str">
        <f>IF(AG325="","",VLOOKUP(AG325,[1]codes!$F$2:$G$7,2,FALSE))</f>
        <v>fbm</v>
      </c>
      <c r="AK325" s="14">
        <f>IF(AK324="","",AK324)</f>
        <v>0</v>
      </c>
    </row>
    <row r="326" spans="1:37" x14ac:dyDescent="0.3">
      <c r="A326" s="13" t="str">
        <f>IF('Logboek staande netten'!$F$7="","",'Logboek staande netten'!$F$7)</f>
        <v/>
      </c>
      <c r="B326" s="14"/>
      <c r="C326" s="13" t="str">
        <f>IF('Logboek staande netten'!$F$8="","",'Logboek staande netten'!$F$8)</f>
        <v/>
      </c>
      <c r="D326" s="14"/>
      <c r="E326" s="13" t="str">
        <f>IF('Logboek staande netten'!$F$9="","",'Logboek staande netten'!$F$9)</f>
        <v/>
      </c>
      <c r="F326" s="14"/>
      <c r="G326" s="13" t="str">
        <f>IF('Logboek staande netten'!$F$10="","",'Logboek staande netten'!$F$10)</f>
        <v/>
      </c>
      <c r="H326" s="14"/>
      <c r="I326" s="13" t="str">
        <f>IF('Logboek staande netten'!$F$11="","",'Logboek staande netten'!$F$11)</f>
        <v/>
      </c>
      <c r="J326" s="14"/>
      <c r="K326" s="13" t="str">
        <f>IF('Logboek staande netten'!$F$12="","",'Logboek staande netten'!$F$12)</f>
        <v/>
      </c>
      <c r="L326" s="14"/>
      <c r="M326" s="15" t="s">
        <v>59</v>
      </c>
      <c r="N326" s="14" t="str">
        <f t="shared" si="192"/>
        <v/>
      </c>
      <c r="O326" s="14" t="str">
        <f t="shared" si="192"/>
        <v/>
      </c>
      <c r="P326" s="14" t="str">
        <f t="shared" si="192"/>
        <v/>
      </c>
      <c r="Q326" s="14" t="str">
        <f t="shared" si="192"/>
        <v/>
      </c>
      <c r="R326" s="17"/>
      <c r="S326" s="17"/>
      <c r="T326" s="17"/>
      <c r="U326" s="14" t="str">
        <f t="shared" si="193"/>
        <v/>
      </c>
      <c r="V326" s="14" t="str">
        <f t="shared" si="193"/>
        <v/>
      </c>
      <c r="W326" s="17"/>
      <c r="X326" s="14" t="str">
        <f t="shared" si="194"/>
        <v/>
      </c>
      <c r="Y326" s="14">
        <f t="shared" si="194"/>
        <v>28</v>
      </c>
      <c r="Z326" s="14">
        <f t="shared" si="194"/>
        <v>6</v>
      </c>
      <c r="AA326" s="14">
        <f t="shared" si="194"/>
        <v>2024</v>
      </c>
      <c r="AB326" s="16" t="e">
        <f t="shared" si="194"/>
        <v>#REF!</v>
      </c>
      <c r="AC326" s="14" t="str">
        <f t="shared" si="194"/>
        <v/>
      </c>
      <c r="AD326" s="14" t="str">
        <f t="shared" si="194"/>
        <v/>
      </c>
      <c r="AE326" s="14" t="str">
        <f t="shared" si="194"/>
        <v/>
      </c>
      <c r="AF326" s="16" t="e">
        <f t="shared" si="194"/>
        <v>#REF!</v>
      </c>
      <c r="AG326" t="s">
        <v>9</v>
      </c>
      <c r="AH326" t="str">
        <f>IF('Logboek staande netten'!O93="","",'Logboek staande netten'!O93)</f>
        <v/>
      </c>
      <c r="AI326" s="14" t="str">
        <f>IF(AG326="","",VLOOKUP(AG326,[1]codes!$F$2:$G$7,2,FALSE))</f>
        <v>fle</v>
      </c>
      <c r="AK326" s="14">
        <f>IF(AK325="","",AK325)</f>
        <v>0</v>
      </c>
    </row>
    <row r="327" spans="1:37" x14ac:dyDescent="0.3">
      <c r="A327" s="13" t="str">
        <f>IF('Logboek staande netten'!$F$7="","",'Logboek staande netten'!$F$7)</f>
        <v/>
      </c>
      <c r="B327" s="14"/>
      <c r="C327" s="13" t="str">
        <f>IF('Logboek staande netten'!$F$8="","",'Logboek staande netten'!$F$8)</f>
        <v/>
      </c>
      <c r="D327" s="14"/>
      <c r="E327" s="13" t="str">
        <f>IF('Logboek staande netten'!$F$9="","",'Logboek staande netten'!$F$9)</f>
        <v/>
      </c>
      <c r="F327" s="14"/>
      <c r="G327" s="13" t="str">
        <f>IF('Logboek staande netten'!$F$10="","",'Logboek staande netten'!$F$10)</f>
        <v/>
      </c>
      <c r="H327" s="14"/>
      <c r="I327" s="13" t="str">
        <f>IF('Logboek staande netten'!$F$11="","",'Logboek staande netten'!$F$11)</f>
        <v/>
      </c>
      <c r="J327" s="14"/>
      <c r="K327" s="13" t="str">
        <f>IF('Logboek staande netten'!$F$12="","",'Logboek staande netten'!$F$12)</f>
        <v/>
      </c>
      <c r="L327" s="14"/>
      <c r="M327" s="15" t="s">
        <v>59</v>
      </c>
      <c r="N327" s="13" t="e">
        <f>IF('Logboek staande netten'!#REF!="","",DAY('Logboek staande netten'!#REF!))</f>
        <v>#REF!</v>
      </c>
      <c r="O327" s="13" t="e">
        <f>IF('Logboek staande netten'!#REF!="","",MONTH('Logboek staande netten'!#REF!))</f>
        <v>#REF!</v>
      </c>
      <c r="P327" s="13" t="e">
        <f>IF('Logboek staande netten'!#REF!="","",YEAR('Logboek staande netten'!#REF!))</f>
        <v>#REF!</v>
      </c>
      <c r="Q327" s="13" t="e">
        <f>IF('Logboek staande netten'!#REF!="","",'Logboek staande netten'!#REF!)</f>
        <v>#REF!</v>
      </c>
      <c r="R327" s="17"/>
      <c r="S327" s="17"/>
      <c r="T327" s="17"/>
      <c r="U327" s="14" t="e">
        <f>IF('Logboek staande netten'!#REF!="","",'Logboek staande netten'!#REF!)</f>
        <v>#REF!</v>
      </c>
      <c r="V327" s="14" t="e">
        <f>IF('Logboek staande netten'!#REF!="","",'Logboek staande netten'!#REF!)</f>
        <v>#REF!</v>
      </c>
      <c r="W327" s="17"/>
      <c r="X327" s="14" t="e">
        <f>IF('Logboek staande netten'!#REF!="","",'Logboek staande netten'!#REF!)</f>
        <v>#REF!</v>
      </c>
      <c r="Y327" s="13" t="e">
        <f>IF('Logboek staande netten'!#REF!="","",DAY('Logboek staande netten'!#REF!))</f>
        <v>#REF!</v>
      </c>
      <c r="Z327" s="13" t="e">
        <f>IF('Logboek staande netten'!#REF!="","",MONTH('Logboek staande netten'!#REF!))</f>
        <v>#REF!</v>
      </c>
      <c r="AA327" s="13" t="e">
        <f>IF('Logboek staande netten'!#REF!="","",YEAR('Logboek staande netten'!#REF!))</f>
        <v>#REF!</v>
      </c>
      <c r="AB327" s="16" t="e">
        <f>IF('Logboek staande netten'!#REF!="","",('Logboek staande netten'!#REF!))</f>
        <v>#REF!</v>
      </c>
      <c r="AC327" s="13" t="e">
        <f>IF('Logboek staande netten'!#REF!="","",DAY('Logboek staande netten'!#REF!))</f>
        <v>#REF!</v>
      </c>
      <c r="AD327" s="13" t="e">
        <f>IF('Logboek staande netten'!#REF!="","",MONTH('Logboek staande netten'!#REF!))</f>
        <v>#REF!</v>
      </c>
      <c r="AE327" s="13" t="e">
        <f>IF('Logboek staande netten'!#REF!="","",YEAR('Logboek staande netten'!#REF!))</f>
        <v>#REF!</v>
      </c>
      <c r="AF327" s="16" t="e">
        <f>IF('Logboek staande netten'!#REF!="","",('Logboek staande netten'!#REF!))</f>
        <v>#REF!</v>
      </c>
      <c r="AG327" t="s">
        <v>60</v>
      </c>
      <c r="AH327" t="e">
        <f>IF('Logboek staande netten'!#REF!="","",'Logboek staande netten'!#REF!)</f>
        <v>#REF!</v>
      </c>
      <c r="AI327" s="14" t="str">
        <f>IF(AG327="","",VLOOKUP(AG327,[1]codes!$F$2:$G$7,2,FALSE))</f>
        <v>fpp</v>
      </c>
      <c r="AK327" s="13" t="e">
        <f>'Logboek staande netten'!#REF!</f>
        <v>#REF!</v>
      </c>
    </row>
    <row r="328" spans="1:37" x14ac:dyDescent="0.3">
      <c r="A328" s="13" t="str">
        <f>IF('Logboek staande netten'!$F$7="","",'Logboek staande netten'!$F$7)</f>
        <v/>
      </c>
      <c r="B328" s="14"/>
      <c r="C328" s="13" t="str">
        <f>IF('Logboek staande netten'!$F$8="","",'Logboek staande netten'!$F$8)</f>
        <v/>
      </c>
      <c r="D328" s="14"/>
      <c r="E328" s="13" t="str">
        <f>IF('Logboek staande netten'!$F$9="","",'Logboek staande netten'!$F$9)</f>
        <v/>
      </c>
      <c r="F328" s="14"/>
      <c r="G328" s="13" t="str">
        <f>IF('Logboek staande netten'!$F$10="","",'Logboek staande netten'!$F$10)</f>
        <v/>
      </c>
      <c r="H328" s="14"/>
      <c r="I328" s="13" t="str">
        <f>IF('Logboek staande netten'!$F$11="","",'Logboek staande netten'!$F$11)</f>
        <v/>
      </c>
      <c r="J328" s="14"/>
      <c r="K328" s="13" t="str">
        <f>IF('Logboek staande netten'!$F$12="","",'Logboek staande netten'!$F$12)</f>
        <v/>
      </c>
      <c r="L328" s="14"/>
      <c r="M328" s="15" t="s">
        <v>59</v>
      </c>
      <c r="N328" s="14" t="e">
        <f t="shared" ref="N328:Q331" si="195">IF(N327="","",N327)</f>
        <v>#REF!</v>
      </c>
      <c r="O328" s="14" t="e">
        <f t="shared" si="195"/>
        <v>#REF!</v>
      </c>
      <c r="P328" s="14" t="e">
        <f t="shared" si="195"/>
        <v>#REF!</v>
      </c>
      <c r="Q328" s="14" t="e">
        <f t="shared" si="195"/>
        <v>#REF!</v>
      </c>
      <c r="R328" s="17"/>
      <c r="S328" s="17"/>
      <c r="T328" s="17"/>
      <c r="U328" s="14" t="e">
        <f t="shared" ref="U328:V331" si="196">IF(U327="","",U327)</f>
        <v>#REF!</v>
      </c>
      <c r="V328" s="14" t="e">
        <f t="shared" si="196"/>
        <v>#REF!</v>
      </c>
      <c r="W328" s="17"/>
      <c r="X328" s="14" t="e">
        <f t="shared" ref="X328:AF331" si="197">IF(X327="","",X327)</f>
        <v>#REF!</v>
      </c>
      <c r="Y328" s="14" t="e">
        <f t="shared" si="197"/>
        <v>#REF!</v>
      </c>
      <c r="Z328" s="14" t="e">
        <f t="shared" si="197"/>
        <v>#REF!</v>
      </c>
      <c r="AA328" s="14" t="e">
        <f t="shared" si="197"/>
        <v>#REF!</v>
      </c>
      <c r="AB328" s="16" t="e">
        <f t="shared" si="197"/>
        <v>#REF!</v>
      </c>
      <c r="AC328" s="14" t="e">
        <f t="shared" si="197"/>
        <v>#REF!</v>
      </c>
      <c r="AD328" s="14" t="e">
        <f t="shared" si="197"/>
        <v>#REF!</v>
      </c>
      <c r="AE328" s="14" t="e">
        <f t="shared" si="197"/>
        <v>#REF!</v>
      </c>
      <c r="AF328" s="16" t="e">
        <f t="shared" si="197"/>
        <v>#REF!</v>
      </c>
      <c r="AG328" t="s">
        <v>61</v>
      </c>
      <c r="AH328" t="e">
        <f>IF('Logboek staande netten'!#REF!="","",'Logboek staande netten'!#REF!)</f>
        <v>#REF!</v>
      </c>
      <c r="AI328" s="14" t="str">
        <f>IF(AG328="","",VLOOKUP(AG328,[1]codes!$F$2:$G$7,2,FALSE))</f>
        <v>fde</v>
      </c>
      <c r="AK328" s="14" t="e">
        <f>IF(AK327="","",AK327)</f>
        <v>#REF!</v>
      </c>
    </row>
    <row r="329" spans="1:37" x14ac:dyDescent="0.3">
      <c r="A329" s="13" t="str">
        <f>IF('Logboek staande netten'!$F$7="","",'Logboek staande netten'!$F$7)</f>
        <v/>
      </c>
      <c r="B329" s="14"/>
      <c r="C329" s="13" t="str">
        <f>IF('Logboek staande netten'!$F$8="","",'Logboek staande netten'!$F$8)</f>
        <v/>
      </c>
      <c r="D329" s="14"/>
      <c r="E329" s="13" t="str">
        <f>IF('Logboek staande netten'!$F$9="","",'Logboek staande netten'!$F$9)</f>
        <v/>
      </c>
      <c r="F329" s="14"/>
      <c r="G329" s="13" t="str">
        <f>IF('Logboek staande netten'!$F$10="","",'Logboek staande netten'!$F$10)</f>
        <v/>
      </c>
      <c r="H329" s="14"/>
      <c r="I329" s="13" t="str">
        <f>IF('Logboek staande netten'!$F$11="","",'Logboek staande netten'!$F$11)</f>
        <v/>
      </c>
      <c r="J329" s="14"/>
      <c r="K329" s="13" t="str">
        <f>IF('Logboek staande netten'!$F$12="","",'Logboek staande netten'!$F$12)</f>
        <v/>
      </c>
      <c r="L329" s="14"/>
      <c r="M329" s="15" t="s">
        <v>59</v>
      </c>
      <c r="N329" s="14" t="e">
        <f t="shared" si="195"/>
        <v>#REF!</v>
      </c>
      <c r="O329" s="14" t="e">
        <f t="shared" si="195"/>
        <v>#REF!</v>
      </c>
      <c r="P329" s="14" t="e">
        <f t="shared" si="195"/>
        <v>#REF!</v>
      </c>
      <c r="Q329" s="14" t="e">
        <f t="shared" si="195"/>
        <v>#REF!</v>
      </c>
      <c r="R329" s="17"/>
      <c r="S329" s="17"/>
      <c r="T329" s="17"/>
      <c r="U329" s="14" t="e">
        <f t="shared" si="196"/>
        <v>#REF!</v>
      </c>
      <c r="V329" s="14" t="e">
        <f t="shared" si="196"/>
        <v>#REF!</v>
      </c>
      <c r="W329" s="17"/>
      <c r="X329" s="14" t="e">
        <f t="shared" si="197"/>
        <v>#REF!</v>
      </c>
      <c r="Y329" s="14" t="e">
        <f t="shared" si="197"/>
        <v>#REF!</v>
      </c>
      <c r="Z329" s="14" t="e">
        <f t="shared" si="197"/>
        <v>#REF!</v>
      </c>
      <c r="AA329" s="14" t="e">
        <f t="shared" si="197"/>
        <v>#REF!</v>
      </c>
      <c r="AB329" s="16" t="e">
        <f t="shared" si="197"/>
        <v>#REF!</v>
      </c>
      <c r="AC329" s="14" t="e">
        <f t="shared" si="197"/>
        <v>#REF!</v>
      </c>
      <c r="AD329" s="14" t="e">
        <f t="shared" si="197"/>
        <v>#REF!</v>
      </c>
      <c r="AE329" s="14" t="e">
        <f t="shared" si="197"/>
        <v>#REF!</v>
      </c>
      <c r="AF329" s="16" t="e">
        <f t="shared" si="197"/>
        <v>#REF!</v>
      </c>
      <c r="AG329" t="s">
        <v>62</v>
      </c>
      <c r="AH329" t="e">
        <f>IF('Logboek staande netten'!#REF!="","",'Logboek staande netten'!#REF!)</f>
        <v>#REF!</v>
      </c>
      <c r="AI329" s="14" t="str">
        <f>IF(AG329="","",VLOOKUP(AG329,[1]codes!$F$2:$G$7,2,FALSE))</f>
        <v>fro</v>
      </c>
      <c r="AK329" s="14" t="e">
        <f>IF(AK328="","",AK328)</f>
        <v>#REF!</v>
      </c>
    </row>
    <row r="330" spans="1:37" x14ac:dyDescent="0.3">
      <c r="A330" s="13" t="str">
        <f>IF('Logboek staande netten'!$F$7="","",'Logboek staande netten'!$F$7)</f>
        <v/>
      </c>
      <c r="B330" s="14"/>
      <c r="C330" s="13" t="str">
        <f>IF('Logboek staande netten'!$F$8="","",'Logboek staande netten'!$F$8)</f>
        <v/>
      </c>
      <c r="D330" s="14"/>
      <c r="E330" s="13" t="str">
        <f>IF('Logboek staande netten'!$F$9="","",'Logboek staande netten'!$F$9)</f>
        <v/>
      </c>
      <c r="F330" s="14"/>
      <c r="G330" s="13" t="str">
        <f>IF('Logboek staande netten'!$F$10="","",'Logboek staande netten'!$F$10)</f>
        <v/>
      </c>
      <c r="H330" s="14"/>
      <c r="I330" s="13" t="str">
        <f>IF('Logboek staande netten'!$F$11="","",'Logboek staande netten'!$F$11)</f>
        <v/>
      </c>
      <c r="J330" s="14"/>
      <c r="K330" s="13" t="str">
        <f>IF('Logboek staande netten'!$F$12="","",'Logboek staande netten'!$F$12)</f>
        <v/>
      </c>
      <c r="L330" s="14"/>
      <c r="M330" s="15" t="s">
        <v>59</v>
      </c>
      <c r="N330" s="14" t="e">
        <f t="shared" si="195"/>
        <v>#REF!</v>
      </c>
      <c r="O330" s="14" t="e">
        <f t="shared" si="195"/>
        <v>#REF!</v>
      </c>
      <c r="P330" s="14" t="e">
        <f t="shared" si="195"/>
        <v>#REF!</v>
      </c>
      <c r="Q330" s="14" t="e">
        <f t="shared" si="195"/>
        <v>#REF!</v>
      </c>
      <c r="R330" s="17"/>
      <c r="S330" s="17"/>
      <c r="T330" s="17"/>
      <c r="U330" s="14" t="e">
        <f t="shared" si="196"/>
        <v>#REF!</v>
      </c>
      <c r="V330" s="14" t="e">
        <f t="shared" si="196"/>
        <v>#REF!</v>
      </c>
      <c r="W330" s="17"/>
      <c r="X330" s="14" t="e">
        <f t="shared" si="197"/>
        <v>#REF!</v>
      </c>
      <c r="Y330" s="14" t="e">
        <f t="shared" si="197"/>
        <v>#REF!</v>
      </c>
      <c r="Z330" s="14" t="e">
        <f t="shared" si="197"/>
        <v>#REF!</v>
      </c>
      <c r="AA330" s="14" t="e">
        <f t="shared" si="197"/>
        <v>#REF!</v>
      </c>
      <c r="AB330" s="16" t="e">
        <f t="shared" si="197"/>
        <v>#REF!</v>
      </c>
      <c r="AC330" s="14" t="e">
        <f t="shared" si="197"/>
        <v>#REF!</v>
      </c>
      <c r="AD330" s="14" t="e">
        <f t="shared" si="197"/>
        <v>#REF!</v>
      </c>
      <c r="AE330" s="14" t="e">
        <f t="shared" si="197"/>
        <v>#REF!</v>
      </c>
      <c r="AF330" s="16" t="e">
        <f t="shared" si="197"/>
        <v>#REF!</v>
      </c>
      <c r="AG330" t="s">
        <v>8</v>
      </c>
      <c r="AH330" t="e">
        <f>IF('Logboek staande netten'!#REF!="","",'Logboek staande netten'!#REF!)</f>
        <v>#REF!</v>
      </c>
      <c r="AI330" s="14" t="str">
        <f>IF(AG330="","",VLOOKUP(AG330,[1]codes!$F$2:$G$7,2,FALSE))</f>
        <v>fbm</v>
      </c>
      <c r="AK330" s="14" t="e">
        <f>IF(AK329="","",AK329)</f>
        <v>#REF!</v>
      </c>
    </row>
    <row r="331" spans="1:37" x14ac:dyDescent="0.3">
      <c r="A331" s="13" t="str">
        <f>IF('Logboek staande netten'!$F$7="","",'Logboek staande netten'!$F$7)</f>
        <v/>
      </c>
      <c r="B331" s="14"/>
      <c r="C331" s="13" t="str">
        <f>IF('Logboek staande netten'!$F$8="","",'Logboek staande netten'!$F$8)</f>
        <v/>
      </c>
      <c r="D331" s="14"/>
      <c r="E331" s="13" t="str">
        <f>IF('Logboek staande netten'!$F$9="","",'Logboek staande netten'!$F$9)</f>
        <v/>
      </c>
      <c r="F331" s="14"/>
      <c r="G331" s="13" t="str">
        <f>IF('Logboek staande netten'!$F$10="","",'Logboek staande netten'!$F$10)</f>
        <v/>
      </c>
      <c r="H331" s="14"/>
      <c r="I331" s="13" t="str">
        <f>IF('Logboek staande netten'!$F$11="","",'Logboek staande netten'!$F$11)</f>
        <v/>
      </c>
      <c r="J331" s="14"/>
      <c r="K331" s="13" t="str">
        <f>IF('Logboek staande netten'!$F$12="","",'Logboek staande netten'!$F$12)</f>
        <v/>
      </c>
      <c r="L331" s="14"/>
      <c r="M331" s="15" t="s">
        <v>59</v>
      </c>
      <c r="N331" s="14" t="e">
        <f t="shared" si="195"/>
        <v>#REF!</v>
      </c>
      <c r="O331" s="14" t="e">
        <f t="shared" si="195"/>
        <v>#REF!</v>
      </c>
      <c r="P331" s="14" t="e">
        <f t="shared" si="195"/>
        <v>#REF!</v>
      </c>
      <c r="Q331" s="14" t="e">
        <f t="shared" si="195"/>
        <v>#REF!</v>
      </c>
      <c r="R331" s="17"/>
      <c r="S331" s="17"/>
      <c r="T331" s="17"/>
      <c r="U331" s="14" t="e">
        <f t="shared" si="196"/>
        <v>#REF!</v>
      </c>
      <c r="V331" s="14" t="e">
        <f t="shared" si="196"/>
        <v>#REF!</v>
      </c>
      <c r="W331" s="17"/>
      <c r="X331" s="14" t="e">
        <f t="shared" si="197"/>
        <v>#REF!</v>
      </c>
      <c r="Y331" s="14" t="e">
        <f t="shared" si="197"/>
        <v>#REF!</v>
      </c>
      <c r="Z331" s="14" t="e">
        <f t="shared" si="197"/>
        <v>#REF!</v>
      </c>
      <c r="AA331" s="14" t="e">
        <f t="shared" si="197"/>
        <v>#REF!</v>
      </c>
      <c r="AB331" s="16" t="e">
        <f t="shared" si="197"/>
        <v>#REF!</v>
      </c>
      <c r="AC331" s="14" t="e">
        <f t="shared" si="197"/>
        <v>#REF!</v>
      </c>
      <c r="AD331" s="14" t="e">
        <f t="shared" si="197"/>
        <v>#REF!</v>
      </c>
      <c r="AE331" s="14" t="e">
        <f t="shared" si="197"/>
        <v>#REF!</v>
      </c>
      <c r="AF331" s="16" t="e">
        <f t="shared" si="197"/>
        <v>#REF!</v>
      </c>
      <c r="AG331" t="s">
        <v>9</v>
      </c>
      <c r="AH331" t="e">
        <f>IF('Logboek staande netten'!#REF!="","",'Logboek staande netten'!#REF!)</f>
        <v>#REF!</v>
      </c>
      <c r="AI331" s="14" t="str">
        <f>IF(AG331="","",VLOOKUP(AG331,[1]codes!$F$2:$G$7,2,FALSE))</f>
        <v>fle</v>
      </c>
      <c r="AK331" s="14" t="e">
        <f>IF(AK330="","",AK330)</f>
        <v>#REF!</v>
      </c>
    </row>
    <row r="332" spans="1:37" x14ac:dyDescent="0.3">
      <c r="A332" s="13" t="str">
        <f>IF('Logboek staande netten'!$F$7="","",'Logboek staande netten'!$F$7)</f>
        <v/>
      </c>
      <c r="B332" s="14"/>
      <c r="C332" s="13" t="str">
        <f>IF('Logboek staande netten'!$F$8="","",'Logboek staande netten'!$F$8)</f>
        <v/>
      </c>
      <c r="D332" s="14"/>
      <c r="E332" s="13" t="str">
        <f>IF('Logboek staande netten'!$F$9="","",'Logboek staande netten'!$F$9)</f>
        <v/>
      </c>
      <c r="F332" s="14"/>
      <c r="G332" s="13" t="str">
        <f>IF('Logboek staande netten'!$F$10="","",'Logboek staande netten'!$F$10)</f>
        <v/>
      </c>
      <c r="H332" s="14"/>
      <c r="I332" s="13" t="str">
        <f>IF('Logboek staande netten'!$F$11="","",'Logboek staande netten'!$F$11)</f>
        <v/>
      </c>
      <c r="J332" s="14"/>
      <c r="K332" s="13" t="str">
        <f>IF('Logboek staande netten'!$F$12="","",'Logboek staande netten'!$F$12)</f>
        <v/>
      </c>
      <c r="L332" s="14"/>
      <c r="M332" s="15" t="s">
        <v>59</v>
      </c>
      <c r="N332" s="13" t="e">
        <f>IF('Logboek staande netten'!#REF!="","",DAY('Logboek staande netten'!#REF!))</f>
        <v>#REF!</v>
      </c>
      <c r="O332" s="13" t="e">
        <f>IF('Logboek staande netten'!#REF!="","",MONTH('Logboek staande netten'!#REF!))</f>
        <v>#REF!</v>
      </c>
      <c r="P332" s="13" t="e">
        <f>IF('Logboek staande netten'!#REF!="","",YEAR('Logboek staande netten'!#REF!))</f>
        <v>#REF!</v>
      </c>
      <c r="Q332" s="13" t="e">
        <f>IF('Logboek staande netten'!#REF!="","",'Logboek staande netten'!#REF!)</f>
        <v>#REF!</v>
      </c>
      <c r="R332" s="17"/>
      <c r="S332" s="17"/>
      <c r="T332" s="17"/>
      <c r="U332" s="14" t="e">
        <f>IF('Logboek staande netten'!#REF!="","",'Logboek staande netten'!#REF!)</f>
        <v>#REF!</v>
      </c>
      <c r="V332" s="14" t="e">
        <f>IF('Logboek staande netten'!#REF!="","",'Logboek staande netten'!#REF!)</f>
        <v>#REF!</v>
      </c>
      <c r="W332" s="17"/>
      <c r="X332" s="14" t="e">
        <f>IF('Logboek staande netten'!#REF!="","",'Logboek staande netten'!#REF!)</f>
        <v>#REF!</v>
      </c>
      <c r="Y332" s="13" t="e">
        <f>IF('Logboek staande netten'!#REF!="","",DAY('Logboek staande netten'!#REF!))</f>
        <v>#REF!</v>
      </c>
      <c r="Z332" s="13" t="e">
        <f>IF('Logboek staande netten'!#REF!="","",MONTH('Logboek staande netten'!#REF!))</f>
        <v>#REF!</v>
      </c>
      <c r="AA332" s="13" t="e">
        <f>IF('Logboek staande netten'!#REF!="","",YEAR('Logboek staande netten'!#REF!))</f>
        <v>#REF!</v>
      </c>
      <c r="AB332" s="16" t="e">
        <f>IF('Logboek staande netten'!#REF!="","",('Logboek staande netten'!#REF!))</f>
        <v>#REF!</v>
      </c>
      <c r="AC332" s="13" t="e">
        <f>IF('Logboek staande netten'!#REF!="","",DAY('Logboek staande netten'!#REF!))</f>
        <v>#REF!</v>
      </c>
      <c r="AD332" s="13" t="e">
        <f>IF('Logboek staande netten'!#REF!="","",MONTH('Logboek staande netten'!#REF!))</f>
        <v>#REF!</v>
      </c>
      <c r="AE332" s="13" t="e">
        <f>IF('Logboek staande netten'!#REF!="","",YEAR('Logboek staande netten'!#REF!))</f>
        <v>#REF!</v>
      </c>
      <c r="AF332" s="16" t="e">
        <f>IF('Logboek staande netten'!#REF!="","",('Logboek staande netten'!#REF!))</f>
        <v>#REF!</v>
      </c>
      <c r="AG332" t="s">
        <v>60</v>
      </c>
      <c r="AH332" t="e">
        <f>IF('Logboek staande netten'!#REF!="","",'Logboek staande netten'!#REF!)</f>
        <v>#REF!</v>
      </c>
      <c r="AI332" s="14" t="str">
        <f>IF(AG332="","",VLOOKUP(AG332,[1]codes!$F$2:$G$7,2,FALSE))</f>
        <v>fpp</v>
      </c>
      <c r="AK332" s="13" t="e">
        <f>'Logboek staande netten'!#REF!</f>
        <v>#REF!</v>
      </c>
    </row>
    <row r="333" spans="1:37" x14ac:dyDescent="0.3">
      <c r="A333" s="13" t="str">
        <f>IF('Logboek staande netten'!$F$7="","",'Logboek staande netten'!$F$7)</f>
        <v/>
      </c>
      <c r="B333" s="14"/>
      <c r="C333" s="13" t="str">
        <f>IF('Logboek staande netten'!$F$8="","",'Logboek staande netten'!$F$8)</f>
        <v/>
      </c>
      <c r="D333" s="14"/>
      <c r="E333" s="13" t="str">
        <f>IF('Logboek staande netten'!$F$9="","",'Logboek staande netten'!$F$9)</f>
        <v/>
      </c>
      <c r="F333" s="14"/>
      <c r="G333" s="13" t="str">
        <f>IF('Logboek staande netten'!$F$10="","",'Logboek staande netten'!$F$10)</f>
        <v/>
      </c>
      <c r="H333" s="14"/>
      <c r="I333" s="13" t="str">
        <f>IF('Logboek staande netten'!$F$11="","",'Logboek staande netten'!$F$11)</f>
        <v/>
      </c>
      <c r="J333" s="14"/>
      <c r="K333" s="13" t="str">
        <f>IF('Logboek staande netten'!$F$12="","",'Logboek staande netten'!$F$12)</f>
        <v/>
      </c>
      <c r="L333" s="14"/>
      <c r="M333" s="15" t="s">
        <v>59</v>
      </c>
      <c r="N333" s="14" t="e">
        <f t="shared" ref="N333:Q336" si="198">IF(N332="","",N332)</f>
        <v>#REF!</v>
      </c>
      <c r="O333" s="14" t="e">
        <f t="shared" si="198"/>
        <v>#REF!</v>
      </c>
      <c r="P333" s="14" t="e">
        <f t="shared" si="198"/>
        <v>#REF!</v>
      </c>
      <c r="Q333" s="14" t="e">
        <f t="shared" si="198"/>
        <v>#REF!</v>
      </c>
      <c r="R333" s="17"/>
      <c r="S333" s="17"/>
      <c r="T333" s="17"/>
      <c r="U333" s="14" t="e">
        <f t="shared" ref="U333:V336" si="199">IF(U332="","",U332)</f>
        <v>#REF!</v>
      </c>
      <c r="V333" s="14" t="e">
        <f t="shared" si="199"/>
        <v>#REF!</v>
      </c>
      <c r="W333" s="17"/>
      <c r="X333" s="14" t="e">
        <f t="shared" ref="X333:AF336" si="200">IF(X332="","",X332)</f>
        <v>#REF!</v>
      </c>
      <c r="Y333" s="14" t="e">
        <f t="shared" si="200"/>
        <v>#REF!</v>
      </c>
      <c r="Z333" s="14" t="e">
        <f t="shared" si="200"/>
        <v>#REF!</v>
      </c>
      <c r="AA333" s="14" t="e">
        <f t="shared" si="200"/>
        <v>#REF!</v>
      </c>
      <c r="AB333" s="16" t="e">
        <f t="shared" si="200"/>
        <v>#REF!</v>
      </c>
      <c r="AC333" s="14" t="e">
        <f t="shared" si="200"/>
        <v>#REF!</v>
      </c>
      <c r="AD333" s="14" t="e">
        <f t="shared" si="200"/>
        <v>#REF!</v>
      </c>
      <c r="AE333" s="14" t="e">
        <f t="shared" si="200"/>
        <v>#REF!</v>
      </c>
      <c r="AF333" s="16" t="e">
        <f t="shared" si="200"/>
        <v>#REF!</v>
      </c>
      <c r="AG333" t="s">
        <v>61</v>
      </c>
      <c r="AH333" t="e">
        <f>IF('Logboek staande netten'!#REF!="","",'Logboek staande netten'!#REF!)</f>
        <v>#REF!</v>
      </c>
      <c r="AI333" s="14" t="str">
        <f>IF(AG333="","",VLOOKUP(AG333,[1]codes!$F$2:$G$7,2,FALSE))</f>
        <v>fde</v>
      </c>
      <c r="AK333" s="14" t="e">
        <f>IF(AK332="","",AK332)</f>
        <v>#REF!</v>
      </c>
    </row>
    <row r="334" spans="1:37" x14ac:dyDescent="0.3">
      <c r="A334" s="13" t="str">
        <f>IF('Logboek staande netten'!$F$7="","",'Logboek staande netten'!$F$7)</f>
        <v/>
      </c>
      <c r="B334" s="14"/>
      <c r="C334" s="13" t="str">
        <f>IF('Logboek staande netten'!$F$8="","",'Logboek staande netten'!$F$8)</f>
        <v/>
      </c>
      <c r="D334" s="14"/>
      <c r="E334" s="13" t="str">
        <f>IF('Logboek staande netten'!$F$9="","",'Logboek staande netten'!$F$9)</f>
        <v/>
      </c>
      <c r="F334" s="14"/>
      <c r="G334" s="13" t="str">
        <f>IF('Logboek staande netten'!$F$10="","",'Logboek staande netten'!$F$10)</f>
        <v/>
      </c>
      <c r="H334" s="14"/>
      <c r="I334" s="13" t="str">
        <f>IF('Logboek staande netten'!$F$11="","",'Logboek staande netten'!$F$11)</f>
        <v/>
      </c>
      <c r="J334" s="14"/>
      <c r="K334" s="13" t="str">
        <f>IF('Logboek staande netten'!$F$12="","",'Logboek staande netten'!$F$12)</f>
        <v/>
      </c>
      <c r="L334" s="14"/>
      <c r="M334" s="15" t="s">
        <v>59</v>
      </c>
      <c r="N334" s="14" t="e">
        <f t="shared" si="198"/>
        <v>#REF!</v>
      </c>
      <c r="O334" s="14" t="e">
        <f t="shared" si="198"/>
        <v>#REF!</v>
      </c>
      <c r="P334" s="14" t="e">
        <f t="shared" si="198"/>
        <v>#REF!</v>
      </c>
      <c r="Q334" s="14" t="e">
        <f t="shared" si="198"/>
        <v>#REF!</v>
      </c>
      <c r="R334" s="17"/>
      <c r="S334" s="17"/>
      <c r="T334" s="17"/>
      <c r="U334" s="14" t="e">
        <f t="shared" si="199"/>
        <v>#REF!</v>
      </c>
      <c r="V334" s="14" t="e">
        <f t="shared" si="199"/>
        <v>#REF!</v>
      </c>
      <c r="W334" s="17"/>
      <c r="X334" s="14" t="e">
        <f t="shared" si="200"/>
        <v>#REF!</v>
      </c>
      <c r="Y334" s="14" t="e">
        <f t="shared" si="200"/>
        <v>#REF!</v>
      </c>
      <c r="Z334" s="14" t="e">
        <f t="shared" si="200"/>
        <v>#REF!</v>
      </c>
      <c r="AA334" s="14" t="e">
        <f t="shared" si="200"/>
        <v>#REF!</v>
      </c>
      <c r="AB334" s="16" t="e">
        <f t="shared" si="200"/>
        <v>#REF!</v>
      </c>
      <c r="AC334" s="14" t="e">
        <f t="shared" si="200"/>
        <v>#REF!</v>
      </c>
      <c r="AD334" s="14" t="e">
        <f t="shared" si="200"/>
        <v>#REF!</v>
      </c>
      <c r="AE334" s="14" t="e">
        <f t="shared" si="200"/>
        <v>#REF!</v>
      </c>
      <c r="AF334" s="16" t="e">
        <f t="shared" si="200"/>
        <v>#REF!</v>
      </c>
      <c r="AG334" t="s">
        <v>62</v>
      </c>
      <c r="AH334" t="e">
        <f>IF('Logboek staande netten'!#REF!="","",'Logboek staande netten'!#REF!)</f>
        <v>#REF!</v>
      </c>
      <c r="AI334" s="14" t="str">
        <f>IF(AG334="","",VLOOKUP(AG334,[1]codes!$F$2:$G$7,2,FALSE))</f>
        <v>fro</v>
      </c>
      <c r="AK334" s="14" t="e">
        <f>IF(AK333="","",AK333)</f>
        <v>#REF!</v>
      </c>
    </row>
    <row r="335" spans="1:37" x14ac:dyDescent="0.3">
      <c r="A335" s="13" t="str">
        <f>IF('Logboek staande netten'!$F$7="","",'Logboek staande netten'!$F$7)</f>
        <v/>
      </c>
      <c r="B335" s="14"/>
      <c r="C335" s="13" t="str">
        <f>IF('Logboek staande netten'!$F$8="","",'Logboek staande netten'!$F$8)</f>
        <v/>
      </c>
      <c r="D335" s="14"/>
      <c r="E335" s="13" t="str">
        <f>IF('Logboek staande netten'!$F$9="","",'Logboek staande netten'!$F$9)</f>
        <v/>
      </c>
      <c r="F335" s="14"/>
      <c r="G335" s="13" t="str">
        <f>IF('Logboek staande netten'!$F$10="","",'Logboek staande netten'!$F$10)</f>
        <v/>
      </c>
      <c r="H335" s="14"/>
      <c r="I335" s="13" t="str">
        <f>IF('Logboek staande netten'!$F$11="","",'Logboek staande netten'!$F$11)</f>
        <v/>
      </c>
      <c r="J335" s="14"/>
      <c r="K335" s="13" t="str">
        <f>IF('Logboek staande netten'!$F$12="","",'Logboek staande netten'!$F$12)</f>
        <v/>
      </c>
      <c r="L335" s="14"/>
      <c r="M335" s="15" t="s">
        <v>59</v>
      </c>
      <c r="N335" s="14" t="e">
        <f t="shared" si="198"/>
        <v>#REF!</v>
      </c>
      <c r="O335" s="14" t="e">
        <f t="shared" si="198"/>
        <v>#REF!</v>
      </c>
      <c r="P335" s="14" t="e">
        <f t="shared" si="198"/>
        <v>#REF!</v>
      </c>
      <c r="Q335" s="14" t="e">
        <f t="shared" si="198"/>
        <v>#REF!</v>
      </c>
      <c r="R335" s="17"/>
      <c r="S335" s="17"/>
      <c r="T335" s="17"/>
      <c r="U335" s="14" t="e">
        <f t="shared" si="199"/>
        <v>#REF!</v>
      </c>
      <c r="V335" s="14" t="e">
        <f t="shared" si="199"/>
        <v>#REF!</v>
      </c>
      <c r="W335" s="17"/>
      <c r="X335" s="14" t="e">
        <f t="shared" si="200"/>
        <v>#REF!</v>
      </c>
      <c r="Y335" s="14" t="e">
        <f t="shared" si="200"/>
        <v>#REF!</v>
      </c>
      <c r="Z335" s="14" t="e">
        <f t="shared" si="200"/>
        <v>#REF!</v>
      </c>
      <c r="AA335" s="14" t="e">
        <f t="shared" si="200"/>
        <v>#REF!</v>
      </c>
      <c r="AB335" s="16" t="e">
        <f t="shared" si="200"/>
        <v>#REF!</v>
      </c>
      <c r="AC335" s="14" t="e">
        <f t="shared" si="200"/>
        <v>#REF!</v>
      </c>
      <c r="AD335" s="14" t="e">
        <f t="shared" si="200"/>
        <v>#REF!</v>
      </c>
      <c r="AE335" s="14" t="e">
        <f t="shared" si="200"/>
        <v>#REF!</v>
      </c>
      <c r="AF335" s="16" t="e">
        <f t="shared" si="200"/>
        <v>#REF!</v>
      </c>
      <c r="AG335" t="s">
        <v>8</v>
      </c>
      <c r="AH335" t="e">
        <f>IF('Logboek staande netten'!#REF!="","",'Logboek staande netten'!#REF!)</f>
        <v>#REF!</v>
      </c>
      <c r="AI335" s="14" t="str">
        <f>IF(AG335="","",VLOOKUP(AG335,[1]codes!$F$2:$G$7,2,FALSE))</f>
        <v>fbm</v>
      </c>
      <c r="AK335" s="14" t="e">
        <f>IF(AK334="","",AK334)</f>
        <v>#REF!</v>
      </c>
    </row>
    <row r="336" spans="1:37" x14ac:dyDescent="0.3">
      <c r="A336" s="13" t="str">
        <f>IF('Logboek staande netten'!$F$7="","",'Logboek staande netten'!$F$7)</f>
        <v/>
      </c>
      <c r="B336" s="14"/>
      <c r="C336" s="13" t="str">
        <f>IF('Logboek staande netten'!$F$8="","",'Logboek staande netten'!$F$8)</f>
        <v/>
      </c>
      <c r="D336" s="14"/>
      <c r="E336" s="13" t="str">
        <f>IF('Logboek staande netten'!$F$9="","",'Logboek staande netten'!$F$9)</f>
        <v/>
      </c>
      <c r="F336" s="14"/>
      <c r="G336" s="13" t="str">
        <f>IF('Logboek staande netten'!$F$10="","",'Logboek staande netten'!$F$10)</f>
        <v/>
      </c>
      <c r="H336" s="14"/>
      <c r="I336" s="13" t="str">
        <f>IF('Logboek staande netten'!$F$11="","",'Logboek staande netten'!$F$11)</f>
        <v/>
      </c>
      <c r="J336" s="14"/>
      <c r="K336" s="13" t="str">
        <f>IF('Logboek staande netten'!$F$12="","",'Logboek staande netten'!$F$12)</f>
        <v/>
      </c>
      <c r="L336" s="14"/>
      <c r="M336" s="15" t="s">
        <v>59</v>
      </c>
      <c r="N336" s="14" t="e">
        <f t="shared" si="198"/>
        <v>#REF!</v>
      </c>
      <c r="O336" s="14" t="e">
        <f t="shared" si="198"/>
        <v>#REF!</v>
      </c>
      <c r="P336" s="14" t="e">
        <f t="shared" si="198"/>
        <v>#REF!</v>
      </c>
      <c r="Q336" s="14" t="e">
        <f t="shared" si="198"/>
        <v>#REF!</v>
      </c>
      <c r="R336" s="17"/>
      <c r="S336" s="17"/>
      <c r="T336" s="17"/>
      <c r="U336" s="14" t="e">
        <f t="shared" si="199"/>
        <v>#REF!</v>
      </c>
      <c r="V336" s="14" t="e">
        <f t="shared" si="199"/>
        <v>#REF!</v>
      </c>
      <c r="W336" s="17"/>
      <c r="X336" s="14" t="e">
        <f t="shared" si="200"/>
        <v>#REF!</v>
      </c>
      <c r="Y336" s="14" t="e">
        <f t="shared" si="200"/>
        <v>#REF!</v>
      </c>
      <c r="Z336" s="14" t="e">
        <f t="shared" si="200"/>
        <v>#REF!</v>
      </c>
      <c r="AA336" s="14" t="e">
        <f t="shared" si="200"/>
        <v>#REF!</v>
      </c>
      <c r="AB336" s="16" t="e">
        <f t="shared" si="200"/>
        <v>#REF!</v>
      </c>
      <c r="AC336" s="14" t="e">
        <f t="shared" si="200"/>
        <v>#REF!</v>
      </c>
      <c r="AD336" s="14" t="e">
        <f t="shared" si="200"/>
        <v>#REF!</v>
      </c>
      <c r="AE336" s="14" t="e">
        <f t="shared" si="200"/>
        <v>#REF!</v>
      </c>
      <c r="AF336" s="16" t="e">
        <f t="shared" si="200"/>
        <v>#REF!</v>
      </c>
      <c r="AG336" t="s">
        <v>9</v>
      </c>
      <c r="AH336" t="e">
        <f>IF('Logboek staande netten'!#REF!="","",'Logboek staande netten'!#REF!)</f>
        <v>#REF!</v>
      </c>
      <c r="AI336" s="14" t="str">
        <f>IF(AG336="","",VLOOKUP(AG336,[1]codes!$F$2:$G$7,2,FALSE))</f>
        <v>fle</v>
      </c>
      <c r="AK336" s="14" t="e">
        <f>IF(AK335="","",AK335)</f>
        <v>#REF!</v>
      </c>
    </row>
    <row r="337" spans="1:37" x14ac:dyDescent="0.3">
      <c r="A337" s="13" t="str">
        <f>IF('Logboek staande netten'!$F$7="","",'Logboek staande netten'!$F$7)</f>
        <v/>
      </c>
      <c r="B337" s="14"/>
      <c r="C337" s="13" t="str">
        <f>IF('Logboek staande netten'!$F$8="","",'Logboek staande netten'!$F$8)</f>
        <v/>
      </c>
      <c r="D337" s="14"/>
      <c r="E337" s="13" t="str">
        <f>IF('Logboek staande netten'!$F$9="","",'Logboek staande netten'!$F$9)</f>
        <v/>
      </c>
      <c r="F337" s="14"/>
      <c r="G337" s="13" t="str">
        <f>IF('Logboek staande netten'!$F$10="","",'Logboek staande netten'!$F$10)</f>
        <v/>
      </c>
      <c r="H337" s="14"/>
      <c r="I337" s="13" t="str">
        <f>IF('Logboek staande netten'!$F$11="","",'Logboek staande netten'!$F$11)</f>
        <v/>
      </c>
      <c r="J337" s="14"/>
      <c r="K337" s="13" t="str">
        <f>IF('Logboek staande netten'!$F$12="","",'Logboek staande netten'!$F$12)</f>
        <v/>
      </c>
      <c r="L337" s="14"/>
      <c r="M337" s="15" t="s">
        <v>59</v>
      </c>
      <c r="N337" s="13" t="e">
        <f>IF('Logboek staande netten'!#REF!="","",DAY('Logboek staande netten'!#REF!))</f>
        <v>#REF!</v>
      </c>
      <c r="O337" s="13" t="e">
        <f>IF('Logboek staande netten'!#REF!="","",MONTH('Logboek staande netten'!#REF!))</f>
        <v>#REF!</v>
      </c>
      <c r="P337" s="13" t="e">
        <f>IF('Logboek staande netten'!#REF!="","",YEAR('Logboek staande netten'!#REF!))</f>
        <v>#REF!</v>
      </c>
      <c r="Q337" s="13" t="e">
        <f>IF('Logboek staande netten'!#REF!="","",'Logboek staande netten'!#REF!)</f>
        <v>#REF!</v>
      </c>
      <c r="R337" s="17"/>
      <c r="S337" s="17"/>
      <c r="T337" s="17"/>
      <c r="U337" s="14" t="e">
        <f>IF('Logboek staande netten'!#REF!="","",'Logboek staande netten'!#REF!)</f>
        <v>#REF!</v>
      </c>
      <c r="V337" s="14" t="e">
        <f>IF('Logboek staande netten'!#REF!="","",'Logboek staande netten'!#REF!)</f>
        <v>#REF!</v>
      </c>
      <c r="W337" s="17"/>
      <c r="X337" s="14" t="e">
        <f>IF('Logboek staande netten'!#REF!="","",'Logboek staande netten'!#REF!)</f>
        <v>#REF!</v>
      </c>
      <c r="Y337" s="13" t="e">
        <f>IF('Logboek staande netten'!#REF!="","",DAY('Logboek staande netten'!#REF!))</f>
        <v>#REF!</v>
      </c>
      <c r="Z337" s="13" t="e">
        <f>IF('Logboek staande netten'!#REF!="","",MONTH('Logboek staande netten'!#REF!))</f>
        <v>#REF!</v>
      </c>
      <c r="AA337" s="13" t="e">
        <f>IF('Logboek staande netten'!#REF!="","",YEAR('Logboek staande netten'!#REF!))</f>
        <v>#REF!</v>
      </c>
      <c r="AB337" s="16" t="e">
        <f>IF('Logboek staande netten'!#REF!="","",('Logboek staande netten'!#REF!))</f>
        <v>#REF!</v>
      </c>
      <c r="AC337" s="13" t="e">
        <f>IF('Logboek staande netten'!#REF!="","",DAY('Logboek staande netten'!#REF!))</f>
        <v>#REF!</v>
      </c>
      <c r="AD337" s="13" t="e">
        <f>IF('Logboek staande netten'!#REF!="","",MONTH('Logboek staande netten'!#REF!))</f>
        <v>#REF!</v>
      </c>
      <c r="AE337" s="13" t="e">
        <f>IF('Logboek staande netten'!#REF!="","",YEAR('Logboek staande netten'!#REF!))</f>
        <v>#REF!</v>
      </c>
      <c r="AF337" s="16" t="e">
        <f>IF('Logboek staande netten'!#REF!="","",('Logboek staande netten'!#REF!))</f>
        <v>#REF!</v>
      </c>
      <c r="AG337" t="s">
        <v>60</v>
      </c>
      <c r="AH337" t="e">
        <f>IF('Logboek staande netten'!#REF!="","",'Logboek staande netten'!#REF!)</f>
        <v>#REF!</v>
      </c>
      <c r="AI337" s="14" t="str">
        <f>IF(AG337="","",VLOOKUP(AG337,[1]codes!$F$2:$G$7,2,FALSE))</f>
        <v>fpp</v>
      </c>
      <c r="AK337" s="13" t="e">
        <f>'Logboek staande netten'!#REF!</f>
        <v>#REF!</v>
      </c>
    </row>
    <row r="338" spans="1:37" x14ac:dyDescent="0.3">
      <c r="A338" s="13" t="str">
        <f>IF('Logboek staande netten'!$F$7="","",'Logboek staande netten'!$F$7)</f>
        <v/>
      </c>
      <c r="B338" s="14"/>
      <c r="C338" s="13" t="str">
        <f>IF('Logboek staande netten'!$F$8="","",'Logboek staande netten'!$F$8)</f>
        <v/>
      </c>
      <c r="D338" s="14"/>
      <c r="E338" s="13" t="str">
        <f>IF('Logboek staande netten'!$F$9="","",'Logboek staande netten'!$F$9)</f>
        <v/>
      </c>
      <c r="F338" s="14"/>
      <c r="G338" s="13" t="str">
        <f>IF('Logboek staande netten'!$F$10="","",'Logboek staande netten'!$F$10)</f>
        <v/>
      </c>
      <c r="H338" s="14"/>
      <c r="I338" s="13" t="str">
        <f>IF('Logboek staande netten'!$F$11="","",'Logboek staande netten'!$F$11)</f>
        <v/>
      </c>
      <c r="J338" s="14"/>
      <c r="K338" s="13" t="str">
        <f>IF('Logboek staande netten'!$F$12="","",'Logboek staande netten'!$F$12)</f>
        <v/>
      </c>
      <c r="L338" s="14"/>
      <c r="M338" s="15" t="s">
        <v>59</v>
      </c>
      <c r="N338" s="14" t="e">
        <f t="shared" ref="N338:Q341" si="201">IF(N337="","",N337)</f>
        <v>#REF!</v>
      </c>
      <c r="O338" s="14" t="e">
        <f t="shared" si="201"/>
        <v>#REF!</v>
      </c>
      <c r="P338" s="14" t="e">
        <f t="shared" si="201"/>
        <v>#REF!</v>
      </c>
      <c r="Q338" s="14" t="e">
        <f t="shared" si="201"/>
        <v>#REF!</v>
      </c>
      <c r="R338" s="17"/>
      <c r="S338" s="17"/>
      <c r="T338" s="17"/>
      <c r="U338" s="14" t="e">
        <f t="shared" ref="U338:V341" si="202">IF(U337="","",U337)</f>
        <v>#REF!</v>
      </c>
      <c r="V338" s="14" t="e">
        <f t="shared" si="202"/>
        <v>#REF!</v>
      </c>
      <c r="W338" s="17"/>
      <c r="X338" s="14" t="e">
        <f t="shared" ref="X338:AF341" si="203">IF(X337="","",X337)</f>
        <v>#REF!</v>
      </c>
      <c r="Y338" s="14" t="e">
        <f t="shared" si="203"/>
        <v>#REF!</v>
      </c>
      <c r="Z338" s="14" t="e">
        <f t="shared" si="203"/>
        <v>#REF!</v>
      </c>
      <c r="AA338" s="14" t="e">
        <f t="shared" si="203"/>
        <v>#REF!</v>
      </c>
      <c r="AB338" s="16" t="e">
        <f t="shared" si="203"/>
        <v>#REF!</v>
      </c>
      <c r="AC338" s="14" t="e">
        <f t="shared" si="203"/>
        <v>#REF!</v>
      </c>
      <c r="AD338" s="14" t="e">
        <f t="shared" si="203"/>
        <v>#REF!</v>
      </c>
      <c r="AE338" s="14" t="e">
        <f t="shared" si="203"/>
        <v>#REF!</v>
      </c>
      <c r="AF338" s="16" t="e">
        <f t="shared" si="203"/>
        <v>#REF!</v>
      </c>
      <c r="AG338" t="s">
        <v>61</v>
      </c>
      <c r="AH338" t="e">
        <f>IF('Logboek staande netten'!#REF!="","",'Logboek staande netten'!#REF!)</f>
        <v>#REF!</v>
      </c>
      <c r="AI338" s="14" t="str">
        <f>IF(AG338="","",VLOOKUP(AG338,[1]codes!$F$2:$G$7,2,FALSE))</f>
        <v>fde</v>
      </c>
      <c r="AK338" s="14" t="e">
        <f>IF(AK337="","",AK337)</f>
        <v>#REF!</v>
      </c>
    </row>
    <row r="339" spans="1:37" x14ac:dyDescent="0.3">
      <c r="A339" s="13" t="str">
        <f>IF('Logboek staande netten'!$F$7="","",'Logboek staande netten'!$F$7)</f>
        <v/>
      </c>
      <c r="B339" s="14"/>
      <c r="C339" s="13" t="str">
        <f>IF('Logboek staande netten'!$F$8="","",'Logboek staande netten'!$F$8)</f>
        <v/>
      </c>
      <c r="D339" s="14"/>
      <c r="E339" s="13" t="str">
        <f>IF('Logboek staande netten'!$F$9="","",'Logboek staande netten'!$F$9)</f>
        <v/>
      </c>
      <c r="F339" s="14"/>
      <c r="G339" s="13" t="str">
        <f>IF('Logboek staande netten'!$F$10="","",'Logboek staande netten'!$F$10)</f>
        <v/>
      </c>
      <c r="H339" s="14"/>
      <c r="I339" s="13" t="str">
        <f>IF('Logboek staande netten'!$F$11="","",'Logboek staande netten'!$F$11)</f>
        <v/>
      </c>
      <c r="J339" s="14"/>
      <c r="K339" s="13" t="str">
        <f>IF('Logboek staande netten'!$F$12="","",'Logboek staande netten'!$F$12)</f>
        <v/>
      </c>
      <c r="L339" s="14"/>
      <c r="M339" s="15" t="s">
        <v>59</v>
      </c>
      <c r="N339" s="14" t="e">
        <f t="shared" si="201"/>
        <v>#REF!</v>
      </c>
      <c r="O339" s="14" t="e">
        <f t="shared" si="201"/>
        <v>#REF!</v>
      </c>
      <c r="P339" s="14" t="e">
        <f t="shared" si="201"/>
        <v>#REF!</v>
      </c>
      <c r="Q339" s="14" t="e">
        <f t="shared" si="201"/>
        <v>#REF!</v>
      </c>
      <c r="R339" s="17"/>
      <c r="S339" s="17"/>
      <c r="T339" s="17"/>
      <c r="U339" s="14" t="e">
        <f t="shared" si="202"/>
        <v>#REF!</v>
      </c>
      <c r="V339" s="14" t="e">
        <f t="shared" si="202"/>
        <v>#REF!</v>
      </c>
      <c r="W339" s="17"/>
      <c r="X339" s="14" t="e">
        <f t="shared" si="203"/>
        <v>#REF!</v>
      </c>
      <c r="Y339" s="14" t="e">
        <f t="shared" si="203"/>
        <v>#REF!</v>
      </c>
      <c r="Z339" s="14" t="e">
        <f t="shared" si="203"/>
        <v>#REF!</v>
      </c>
      <c r="AA339" s="14" t="e">
        <f t="shared" si="203"/>
        <v>#REF!</v>
      </c>
      <c r="AB339" s="16" t="e">
        <f t="shared" si="203"/>
        <v>#REF!</v>
      </c>
      <c r="AC339" s="14" t="e">
        <f t="shared" si="203"/>
        <v>#REF!</v>
      </c>
      <c r="AD339" s="14" t="e">
        <f t="shared" si="203"/>
        <v>#REF!</v>
      </c>
      <c r="AE339" s="14" t="e">
        <f t="shared" si="203"/>
        <v>#REF!</v>
      </c>
      <c r="AF339" s="16" t="e">
        <f t="shared" si="203"/>
        <v>#REF!</v>
      </c>
      <c r="AG339" t="s">
        <v>62</v>
      </c>
      <c r="AH339" t="e">
        <f>IF('Logboek staande netten'!#REF!="","",'Logboek staande netten'!#REF!)</f>
        <v>#REF!</v>
      </c>
      <c r="AI339" s="14" t="str">
        <f>IF(AG339="","",VLOOKUP(AG339,[1]codes!$F$2:$G$7,2,FALSE))</f>
        <v>fro</v>
      </c>
      <c r="AK339" s="14" t="e">
        <f>IF(AK338="","",AK338)</f>
        <v>#REF!</v>
      </c>
    </row>
    <row r="340" spans="1:37" x14ac:dyDescent="0.3">
      <c r="A340" s="13" t="str">
        <f>IF('Logboek staande netten'!$F$7="","",'Logboek staande netten'!$F$7)</f>
        <v/>
      </c>
      <c r="B340" s="14"/>
      <c r="C340" s="13" t="str">
        <f>IF('Logboek staande netten'!$F$8="","",'Logboek staande netten'!$F$8)</f>
        <v/>
      </c>
      <c r="D340" s="14"/>
      <c r="E340" s="13" t="str">
        <f>IF('Logboek staande netten'!$F$9="","",'Logboek staande netten'!$F$9)</f>
        <v/>
      </c>
      <c r="F340" s="14"/>
      <c r="G340" s="13" t="str">
        <f>IF('Logboek staande netten'!$F$10="","",'Logboek staande netten'!$F$10)</f>
        <v/>
      </c>
      <c r="H340" s="14"/>
      <c r="I340" s="13" t="str">
        <f>IF('Logboek staande netten'!$F$11="","",'Logboek staande netten'!$F$11)</f>
        <v/>
      </c>
      <c r="J340" s="14"/>
      <c r="K340" s="13" t="str">
        <f>IF('Logboek staande netten'!$F$12="","",'Logboek staande netten'!$F$12)</f>
        <v/>
      </c>
      <c r="L340" s="14"/>
      <c r="M340" s="15" t="s">
        <v>59</v>
      </c>
      <c r="N340" s="14" t="e">
        <f t="shared" si="201"/>
        <v>#REF!</v>
      </c>
      <c r="O340" s="14" t="e">
        <f t="shared" si="201"/>
        <v>#REF!</v>
      </c>
      <c r="P340" s="14" t="e">
        <f t="shared" si="201"/>
        <v>#REF!</v>
      </c>
      <c r="Q340" s="14" t="e">
        <f t="shared" si="201"/>
        <v>#REF!</v>
      </c>
      <c r="R340" s="17"/>
      <c r="S340" s="17"/>
      <c r="T340" s="17"/>
      <c r="U340" s="14" t="e">
        <f t="shared" si="202"/>
        <v>#REF!</v>
      </c>
      <c r="V340" s="14" t="e">
        <f t="shared" si="202"/>
        <v>#REF!</v>
      </c>
      <c r="W340" s="17"/>
      <c r="X340" s="14" t="e">
        <f t="shared" si="203"/>
        <v>#REF!</v>
      </c>
      <c r="Y340" s="14" t="e">
        <f t="shared" si="203"/>
        <v>#REF!</v>
      </c>
      <c r="Z340" s="14" t="e">
        <f t="shared" si="203"/>
        <v>#REF!</v>
      </c>
      <c r="AA340" s="14" t="e">
        <f t="shared" si="203"/>
        <v>#REF!</v>
      </c>
      <c r="AB340" s="16" t="e">
        <f t="shared" si="203"/>
        <v>#REF!</v>
      </c>
      <c r="AC340" s="14" t="e">
        <f t="shared" si="203"/>
        <v>#REF!</v>
      </c>
      <c r="AD340" s="14" t="e">
        <f t="shared" si="203"/>
        <v>#REF!</v>
      </c>
      <c r="AE340" s="14" t="e">
        <f t="shared" si="203"/>
        <v>#REF!</v>
      </c>
      <c r="AF340" s="16" t="e">
        <f t="shared" si="203"/>
        <v>#REF!</v>
      </c>
      <c r="AG340" t="s">
        <v>8</v>
      </c>
      <c r="AH340" t="e">
        <f>IF('Logboek staande netten'!#REF!="","",'Logboek staande netten'!#REF!)</f>
        <v>#REF!</v>
      </c>
      <c r="AI340" s="14" t="str">
        <f>IF(AG340="","",VLOOKUP(AG340,[1]codes!$F$2:$G$7,2,FALSE))</f>
        <v>fbm</v>
      </c>
      <c r="AK340" s="14" t="e">
        <f>IF(AK339="","",AK339)</f>
        <v>#REF!</v>
      </c>
    </row>
    <row r="341" spans="1:37" x14ac:dyDescent="0.3">
      <c r="A341" s="13" t="str">
        <f>IF('Logboek staande netten'!$F$7="","",'Logboek staande netten'!$F$7)</f>
        <v/>
      </c>
      <c r="B341" s="14"/>
      <c r="C341" s="13" t="str">
        <f>IF('Logboek staande netten'!$F$8="","",'Logboek staande netten'!$F$8)</f>
        <v/>
      </c>
      <c r="D341" s="14"/>
      <c r="E341" s="13" t="str">
        <f>IF('Logboek staande netten'!$F$9="","",'Logboek staande netten'!$F$9)</f>
        <v/>
      </c>
      <c r="F341" s="14"/>
      <c r="G341" s="13" t="str">
        <f>IF('Logboek staande netten'!$F$10="","",'Logboek staande netten'!$F$10)</f>
        <v/>
      </c>
      <c r="H341" s="14"/>
      <c r="I341" s="13" t="str">
        <f>IF('Logboek staande netten'!$F$11="","",'Logboek staande netten'!$F$11)</f>
        <v/>
      </c>
      <c r="J341" s="14"/>
      <c r="K341" s="13" t="str">
        <f>IF('Logboek staande netten'!$F$12="","",'Logboek staande netten'!$F$12)</f>
        <v/>
      </c>
      <c r="L341" s="14"/>
      <c r="M341" s="15" t="s">
        <v>59</v>
      </c>
      <c r="N341" s="14" t="e">
        <f t="shared" si="201"/>
        <v>#REF!</v>
      </c>
      <c r="O341" s="14" t="e">
        <f t="shared" si="201"/>
        <v>#REF!</v>
      </c>
      <c r="P341" s="14" t="e">
        <f t="shared" si="201"/>
        <v>#REF!</v>
      </c>
      <c r="Q341" s="14" t="e">
        <f t="shared" si="201"/>
        <v>#REF!</v>
      </c>
      <c r="R341" s="17"/>
      <c r="S341" s="17"/>
      <c r="T341" s="17"/>
      <c r="U341" s="14" t="e">
        <f t="shared" si="202"/>
        <v>#REF!</v>
      </c>
      <c r="V341" s="14" t="e">
        <f t="shared" si="202"/>
        <v>#REF!</v>
      </c>
      <c r="W341" s="17"/>
      <c r="X341" s="14" t="e">
        <f t="shared" si="203"/>
        <v>#REF!</v>
      </c>
      <c r="Y341" s="14" t="e">
        <f t="shared" si="203"/>
        <v>#REF!</v>
      </c>
      <c r="Z341" s="14" t="e">
        <f t="shared" si="203"/>
        <v>#REF!</v>
      </c>
      <c r="AA341" s="14" t="e">
        <f t="shared" si="203"/>
        <v>#REF!</v>
      </c>
      <c r="AB341" s="16" t="e">
        <f t="shared" si="203"/>
        <v>#REF!</v>
      </c>
      <c r="AC341" s="14" t="e">
        <f t="shared" si="203"/>
        <v>#REF!</v>
      </c>
      <c r="AD341" s="14" t="e">
        <f t="shared" si="203"/>
        <v>#REF!</v>
      </c>
      <c r="AE341" s="14" t="e">
        <f t="shared" si="203"/>
        <v>#REF!</v>
      </c>
      <c r="AF341" s="16" t="e">
        <f t="shared" si="203"/>
        <v>#REF!</v>
      </c>
      <c r="AG341" t="s">
        <v>9</v>
      </c>
      <c r="AH341" t="e">
        <f>IF('Logboek staande netten'!#REF!="","",'Logboek staande netten'!#REF!)</f>
        <v>#REF!</v>
      </c>
      <c r="AI341" s="14" t="str">
        <f>IF(AG341="","",VLOOKUP(AG341,[1]codes!$F$2:$G$7,2,FALSE))</f>
        <v>fle</v>
      </c>
      <c r="AK341" s="14" t="e">
        <f>IF(AK340="","",AK340)</f>
        <v>#REF!</v>
      </c>
    </row>
    <row r="342" spans="1:37" x14ac:dyDescent="0.3">
      <c r="A342" s="13" t="str">
        <f>IF('Logboek staande netten'!$F$7="","",'Logboek staande netten'!$F$7)</f>
        <v/>
      </c>
      <c r="B342" s="14"/>
      <c r="C342" s="13" t="str">
        <f>IF('Logboek staande netten'!$F$8="","",'Logboek staande netten'!$F$8)</f>
        <v/>
      </c>
      <c r="D342" s="14"/>
      <c r="E342" s="13" t="str">
        <f>IF('Logboek staande netten'!$F$9="","",'Logboek staande netten'!$F$9)</f>
        <v/>
      </c>
      <c r="F342" s="14"/>
      <c r="G342" s="13" t="str">
        <f>IF('Logboek staande netten'!$F$10="","",'Logboek staande netten'!$F$10)</f>
        <v/>
      </c>
      <c r="H342" s="14"/>
      <c r="I342" s="13" t="str">
        <f>IF('Logboek staande netten'!$F$11="","",'Logboek staande netten'!$F$11)</f>
        <v/>
      </c>
      <c r="J342" s="14"/>
      <c r="K342" s="13" t="str">
        <f>IF('Logboek staande netten'!$F$12="","",'Logboek staande netten'!$F$12)</f>
        <v/>
      </c>
      <c r="L342" s="14"/>
      <c r="M342" s="15" t="s">
        <v>59</v>
      </c>
      <c r="N342" s="13" t="e">
        <f>IF('Logboek staande netten'!#REF!="","",DAY('Logboek staande netten'!#REF!))</f>
        <v>#REF!</v>
      </c>
      <c r="O342" s="13" t="e">
        <f>IF('Logboek staande netten'!#REF!="","",MONTH('Logboek staande netten'!#REF!))</f>
        <v>#REF!</v>
      </c>
      <c r="P342" s="13" t="e">
        <f>IF('Logboek staande netten'!#REF!="","",YEAR('Logboek staande netten'!#REF!))</f>
        <v>#REF!</v>
      </c>
      <c r="Q342" s="13" t="e">
        <f>IF('Logboek staande netten'!#REF!="","",'Logboek staande netten'!#REF!)</f>
        <v>#REF!</v>
      </c>
      <c r="R342" s="17"/>
      <c r="S342" s="17"/>
      <c r="T342" s="17"/>
      <c r="U342" s="14" t="e">
        <f>IF('Logboek staande netten'!#REF!="","",'Logboek staande netten'!#REF!)</f>
        <v>#REF!</v>
      </c>
      <c r="V342" s="14" t="e">
        <f>IF('Logboek staande netten'!#REF!="","",'Logboek staande netten'!#REF!)</f>
        <v>#REF!</v>
      </c>
      <c r="W342" s="17"/>
      <c r="X342" s="14" t="e">
        <f>IF('Logboek staande netten'!#REF!="","",'Logboek staande netten'!#REF!)</f>
        <v>#REF!</v>
      </c>
      <c r="Y342" s="13" t="e">
        <f>IF('Logboek staande netten'!#REF!="","",DAY('Logboek staande netten'!#REF!))</f>
        <v>#REF!</v>
      </c>
      <c r="Z342" s="13" t="e">
        <f>IF('Logboek staande netten'!#REF!="","",MONTH('Logboek staande netten'!#REF!))</f>
        <v>#REF!</v>
      </c>
      <c r="AA342" s="13" t="e">
        <f>IF('Logboek staande netten'!#REF!="","",YEAR('Logboek staande netten'!#REF!))</f>
        <v>#REF!</v>
      </c>
      <c r="AB342" s="16" t="e">
        <f>IF('Logboek staande netten'!#REF!="","",('Logboek staande netten'!#REF!))</f>
        <v>#REF!</v>
      </c>
      <c r="AC342" s="13" t="e">
        <f>IF('Logboek staande netten'!#REF!="","",DAY('Logboek staande netten'!#REF!))</f>
        <v>#REF!</v>
      </c>
      <c r="AD342" s="13" t="e">
        <f>IF('Logboek staande netten'!#REF!="","",MONTH('Logboek staande netten'!#REF!))</f>
        <v>#REF!</v>
      </c>
      <c r="AE342" s="13" t="e">
        <f>IF('Logboek staande netten'!#REF!="","",YEAR('Logboek staande netten'!#REF!))</f>
        <v>#REF!</v>
      </c>
      <c r="AF342" s="16" t="e">
        <f>IF('Logboek staande netten'!#REF!="","",('Logboek staande netten'!#REF!))</f>
        <v>#REF!</v>
      </c>
      <c r="AG342" t="s">
        <v>60</v>
      </c>
      <c r="AH342" t="e">
        <f>IF('Logboek staande netten'!#REF!="","",'Logboek staande netten'!#REF!)</f>
        <v>#REF!</v>
      </c>
      <c r="AI342" s="14" t="str">
        <f>IF(AG342="","",VLOOKUP(AG342,[1]codes!$F$2:$G$7,2,FALSE))</f>
        <v>fpp</v>
      </c>
      <c r="AK342" s="13" t="e">
        <f>'Logboek staande netten'!#REF!</f>
        <v>#REF!</v>
      </c>
    </row>
    <row r="343" spans="1:37" x14ac:dyDescent="0.3">
      <c r="A343" s="13" t="str">
        <f>IF('Logboek staande netten'!$F$7="","",'Logboek staande netten'!$F$7)</f>
        <v/>
      </c>
      <c r="B343" s="14"/>
      <c r="C343" s="13" t="str">
        <f>IF('Logboek staande netten'!$F$8="","",'Logboek staande netten'!$F$8)</f>
        <v/>
      </c>
      <c r="D343" s="14"/>
      <c r="E343" s="13" t="str">
        <f>IF('Logboek staande netten'!$F$9="","",'Logboek staande netten'!$F$9)</f>
        <v/>
      </c>
      <c r="F343" s="14"/>
      <c r="G343" s="13" t="str">
        <f>IF('Logboek staande netten'!$F$10="","",'Logboek staande netten'!$F$10)</f>
        <v/>
      </c>
      <c r="H343" s="14"/>
      <c r="I343" s="13" t="str">
        <f>IF('Logboek staande netten'!$F$11="","",'Logboek staande netten'!$F$11)</f>
        <v/>
      </c>
      <c r="J343" s="14"/>
      <c r="K343" s="13" t="str">
        <f>IF('Logboek staande netten'!$F$12="","",'Logboek staande netten'!$F$12)</f>
        <v/>
      </c>
      <c r="L343" s="14"/>
      <c r="M343" s="15" t="s">
        <v>59</v>
      </c>
      <c r="N343" s="14" t="e">
        <f t="shared" ref="N343:Q346" si="204">IF(N342="","",N342)</f>
        <v>#REF!</v>
      </c>
      <c r="O343" s="14" t="e">
        <f t="shared" si="204"/>
        <v>#REF!</v>
      </c>
      <c r="P343" s="14" t="e">
        <f t="shared" si="204"/>
        <v>#REF!</v>
      </c>
      <c r="Q343" s="14" t="e">
        <f t="shared" si="204"/>
        <v>#REF!</v>
      </c>
      <c r="R343" s="17"/>
      <c r="S343" s="17"/>
      <c r="T343" s="17"/>
      <c r="U343" s="14" t="e">
        <f t="shared" ref="U343:V346" si="205">IF(U342="","",U342)</f>
        <v>#REF!</v>
      </c>
      <c r="V343" s="14" t="e">
        <f t="shared" si="205"/>
        <v>#REF!</v>
      </c>
      <c r="W343" s="17"/>
      <c r="X343" s="14" t="e">
        <f t="shared" ref="X343:AF346" si="206">IF(X342="","",X342)</f>
        <v>#REF!</v>
      </c>
      <c r="Y343" s="14" t="e">
        <f t="shared" si="206"/>
        <v>#REF!</v>
      </c>
      <c r="Z343" s="14" t="e">
        <f t="shared" si="206"/>
        <v>#REF!</v>
      </c>
      <c r="AA343" s="14" t="e">
        <f t="shared" si="206"/>
        <v>#REF!</v>
      </c>
      <c r="AB343" s="16" t="e">
        <f t="shared" si="206"/>
        <v>#REF!</v>
      </c>
      <c r="AC343" s="14" t="e">
        <f t="shared" si="206"/>
        <v>#REF!</v>
      </c>
      <c r="AD343" s="14" t="e">
        <f t="shared" si="206"/>
        <v>#REF!</v>
      </c>
      <c r="AE343" s="14" t="e">
        <f t="shared" si="206"/>
        <v>#REF!</v>
      </c>
      <c r="AF343" s="16" t="e">
        <f t="shared" si="206"/>
        <v>#REF!</v>
      </c>
      <c r="AG343" t="s">
        <v>61</v>
      </c>
      <c r="AH343" t="e">
        <f>IF('Logboek staande netten'!#REF!="","",'Logboek staande netten'!#REF!)</f>
        <v>#REF!</v>
      </c>
      <c r="AI343" s="14" t="str">
        <f>IF(AG343="","",VLOOKUP(AG343,[1]codes!$F$2:$G$7,2,FALSE))</f>
        <v>fde</v>
      </c>
      <c r="AK343" s="14" t="e">
        <f>IF(AK342="","",AK342)</f>
        <v>#REF!</v>
      </c>
    </row>
    <row r="344" spans="1:37" x14ac:dyDescent="0.3">
      <c r="A344" s="13" t="str">
        <f>IF('Logboek staande netten'!$F$7="","",'Logboek staande netten'!$F$7)</f>
        <v/>
      </c>
      <c r="B344" s="14"/>
      <c r="C344" s="13" t="str">
        <f>IF('Logboek staande netten'!$F$8="","",'Logboek staande netten'!$F$8)</f>
        <v/>
      </c>
      <c r="D344" s="14"/>
      <c r="E344" s="13" t="str">
        <f>IF('Logboek staande netten'!$F$9="","",'Logboek staande netten'!$F$9)</f>
        <v/>
      </c>
      <c r="F344" s="14"/>
      <c r="G344" s="13" t="str">
        <f>IF('Logboek staande netten'!$F$10="","",'Logboek staande netten'!$F$10)</f>
        <v/>
      </c>
      <c r="H344" s="14"/>
      <c r="I344" s="13" t="str">
        <f>IF('Logboek staande netten'!$F$11="","",'Logboek staande netten'!$F$11)</f>
        <v/>
      </c>
      <c r="J344" s="14"/>
      <c r="K344" s="13" t="str">
        <f>IF('Logboek staande netten'!$F$12="","",'Logboek staande netten'!$F$12)</f>
        <v/>
      </c>
      <c r="L344" s="14"/>
      <c r="M344" s="15" t="s">
        <v>59</v>
      </c>
      <c r="N344" s="14" t="e">
        <f t="shared" si="204"/>
        <v>#REF!</v>
      </c>
      <c r="O344" s="14" t="e">
        <f t="shared" si="204"/>
        <v>#REF!</v>
      </c>
      <c r="P344" s="14" t="e">
        <f t="shared" si="204"/>
        <v>#REF!</v>
      </c>
      <c r="Q344" s="14" t="e">
        <f t="shared" si="204"/>
        <v>#REF!</v>
      </c>
      <c r="R344" s="17"/>
      <c r="S344" s="17"/>
      <c r="T344" s="17"/>
      <c r="U344" s="14" t="e">
        <f t="shared" si="205"/>
        <v>#REF!</v>
      </c>
      <c r="V344" s="14" t="e">
        <f t="shared" si="205"/>
        <v>#REF!</v>
      </c>
      <c r="W344" s="17"/>
      <c r="X344" s="14" t="e">
        <f t="shared" si="206"/>
        <v>#REF!</v>
      </c>
      <c r="Y344" s="14" t="e">
        <f t="shared" si="206"/>
        <v>#REF!</v>
      </c>
      <c r="Z344" s="14" t="e">
        <f t="shared" si="206"/>
        <v>#REF!</v>
      </c>
      <c r="AA344" s="14" t="e">
        <f t="shared" si="206"/>
        <v>#REF!</v>
      </c>
      <c r="AB344" s="16" t="e">
        <f t="shared" si="206"/>
        <v>#REF!</v>
      </c>
      <c r="AC344" s="14" t="e">
        <f t="shared" si="206"/>
        <v>#REF!</v>
      </c>
      <c r="AD344" s="14" t="e">
        <f t="shared" si="206"/>
        <v>#REF!</v>
      </c>
      <c r="AE344" s="14" t="e">
        <f t="shared" si="206"/>
        <v>#REF!</v>
      </c>
      <c r="AF344" s="16" t="e">
        <f t="shared" si="206"/>
        <v>#REF!</v>
      </c>
      <c r="AG344" t="s">
        <v>62</v>
      </c>
      <c r="AH344" t="e">
        <f>IF('Logboek staande netten'!#REF!="","",'Logboek staande netten'!#REF!)</f>
        <v>#REF!</v>
      </c>
      <c r="AI344" s="14" t="str">
        <f>IF(AG344="","",VLOOKUP(AG344,[1]codes!$F$2:$G$7,2,FALSE))</f>
        <v>fro</v>
      </c>
      <c r="AK344" s="14" t="e">
        <f>IF(AK343="","",AK343)</f>
        <v>#REF!</v>
      </c>
    </row>
    <row r="345" spans="1:37" x14ac:dyDescent="0.3">
      <c r="A345" s="13" t="str">
        <f>IF('Logboek staande netten'!$F$7="","",'Logboek staande netten'!$F$7)</f>
        <v/>
      </c>
      <c r="B345" s="14"/>
      <c r="C345" s="13" t="str">
        <f>IF('Logboek staande netten'!$F$8="","",'Logboek staande netten'!$F$8)</f>
        <v/>
      </c>
      <c r="D345" s="14"/>
      <c r="E345" s="13" t="str">
        <f>IF('Logboek staande netten'!$F$9="","",'Logboek staande netten'!$F$9)</f>
        <v/>
      </c>
      <c r="F345" s="14"/>
      <c r="G345" s="13" t="str">
        <f>IF('Logboek staande netten'!$F$10="","",'Logboek staande netten'!$F$10)</f>
        <v/>
      </c>
      <c r="H345" s="14"/>
      <c r="I345" s="13" t="str">
        <f>IF('Logboek staande netten'!$F$11="","",'Logboek staande netten'!$F$11)</f>
        <v/>
      </c>
      <c r="J345" s="14"/>
      <c r="K345" s="13" t="str">
        <f>IF('Logboek staande netten'!$F$12="","",'Logboek staande netten'!$F$12)</f>
        <v/>
      </c>
      <c r="L345" s="14"/>
      <c r="M345" s="15" t="s">
        <v>59</v>
      </c>
      <c r="N345" s="14" t="e">
        <f t="shared" si="204"/>
        <v>#REF!</v>
      </c>
      <c r="O345" s="14" t="e">
        <f t="shared" si="204"/>
        <v>#REF!</v>
      </c>
      <c r="P345" s="14" t="e">
        <f t="shared" si="204"/>
        <v>#REF!</v>
      </c>
      <c r="Q345" s="14" t="e">
        <f t="shared" si="204"/>
        <v>#REF!</v>
      </c>
      <c r="R345" s="17"/>
      <c r="S345" s="17"/>
      <c r="T345" s="17"/>
      <c r="U345" s="14" t="e">
        <f t="shared" si="205"/>
        <v>#REF!</v>
      </c>
      <c r="V345" s="14" t="e">
        <f t="shared" si="205"/>
        <v>#REF!</v>
      </c>
      <c r="W345" s="17"/>
      <c r="X345" s="14" t="e">
        <f t="shared" si="206"/>
        <v>#REF!</v>
      </c>
      <c r="Y345" s="14" t="e">
        <f t="shared" si="206"/>
        <v>#REF!</v>
      </c>
      <c r="Z345" s="14" t="e">
        <f t="shared" si="206"/>
        <v>#REF!</v>
      </c>
      <c r="AA345" s="14" t="e">
        <f t="shared" si="206"/>
        <v>#REF!</v>
      </c>
      <c r="AB345" s="16" t="e">
        <f t="shared" si="206"/>
        <v>#REF!</v>
      </c>
      <c r="AC345" s="14" t="e">
        <f t="shared" si="206"/>
        <v>#REF!</v>
      </c>
      <c r="AD345" s="14" t="e">
        <f t="shared" si="206"/>
        <v>#REF!</v>
      </c>
      <c r="AE345" s="14" t="e">
        <f t="shared" si="206"/>
        <v>#REF!</v>
      </c>
      <c r="AF345" s="16" t="e">
        <f t="shared" si="206"/>
        <v>#REF!</v>
      </c>
      <c r="AG345" t="s">
        <v>8</v>
      </c>
      <c r="AH345" t="e">
        <f>IF('Logboek staande netten'!#REF!="","",'Logboek staande netten'!#REF!)</f>
        <v>#REF!</v>
      </c>
      <c r="AI345" s="14" t="str">
        <f>IF(AG345="","",VLOOKUP(AG345,[1]codes!$F$2:$G$7,2,FALSE))</f>
        <v>fbm</v>
      </c>
      <c r="AK345" s="14" t="e">
        <f>IF(AK344="","",AK344)</f>
        <v>#REF!</v>
      </c>
    </row>
    <row r="346" spans="1:37" x14ac:dyDescent="0.3">
      <c r="A346" s="13" t="str">
        <f>IF('Logboek staande netten'!$F$7="","",'Logboek staande netten'!$F$7)</f>
        <v/>
      </c>
      <c r="B346" s="14"/>
      <c r="C346" s="13" t="str">
        <f>IF('Logboek staande netten'!$F$8="","",'Logboek staande netten'!$F$8)</f>
        <v/>
      </c>
      <c r="D346" s="14"/>
      <c r="E346" s="13" t="str">
        <f>IF('Logboek staande netten'!$F$9="","",'Logboek staande netten'!$F$9)</f>
        <v/>
      </c>
      <c r="F346" s="14"/>
      <c r="G346" s="13" t="str">
        <f>IF('Logboek staande netten'!$F$10="","",'Logboek staande netten'!$F$10)</f>
        <v/>
      </c>
      <c r="H346" s="14"/>
      <c r="I346" s="13" t="str">
        <f>IF('Logboek staande netten'!$F$11="","",'Logboek staande netten'!$F$11)</f>
        <v/>
      </c>
      <c r="J346" s="14"/>
      <c r="K346" s="13" t="str">
        <f>IF('Logboek staande netten'!$F$12="","",'Logboek staande netten'!$F$12)</f>
        <v/>
      </c>
      <c r="L346" s="14"/>
      <c r="M346" s="15" t="s">
        <v>59</v>
      </c>
      <c r="N346" s="14" t="e">
        <f t="shared" si="204"/>
        <v>#REF!</v>
      </c>
      <c r="O346" s="14" t="e">
        <f t="shared" si="204"/>
        <v>#REF!</v>
      </c>
      <c r="P346" s="14" t="e">
        <f t="shared" si="204"/>
        <v>#REF!</v>
      </c>
      <c r="Q346" s="14" t="e">
        <f t="shared" si="204"/>
        <v>#REF!</v>
      </c>
      <c r="R346" s="17"/>
      <c r="S346" s="17"/>
      <c r="T346" s="17"/>
      <c r="U346" s="14" t="e">
        <f t="shared" si="205"/>
        <v>#REF!</v>
      </c>
      <c r="V346" s="14" t="e">
        <f t="shared" si="205"/>
        <v>#REF!</v>
      </c>
      <c r="W346" s="17"/>
      <c r="X346" s="14" t="e">
        <f t="shared" si="206"/>
        <v>#REF!</v>
      </c>
      <c r="Y346" s="14" t="e">
        <f t="shared" si="206"/>
        <v>#REF!</v>
      </c>
      <c r="Z346" s="14" t="e">
        <f t="shared" si="206"/>
        <v>#REF!</v>
      </c>
      <c r="AA346" s="14" t="e">
        <f t="shared" si="206"/>
        <v>#REF!</v>
      </c>
      <c r="AB346" s="16" t="e">
        <f t="shared" si="206"/>
        <v>#REF!</v>
      </c>
      <c r="AC346" s="14" t="e">
        <f t="shared" si="206"/>
        <v>#REF!</v>
      </c>
      <c r="AD346" s="14" t="e">
        <f t="shared" si="206"/>
        <v>#REF!</v>
      </c>
      <c r="AE346" s="14" t="e">
        <f t="shared" si="206"/>
        <v>#REF!</v>
      </c>
      <c r="AF346" s="16" t="e">
        <f t="shared" si="206"/>
        <v>#REF!</v>
      </c>
      <c r="AG346" t="s">
        <v>9</v>
      </c>
      <c r="AH346" t="e">
        <f>IF('Logboek staande netten'!#REF!="","",'Logboek staande netten'!#REF!)</f>
        <v>#REF!</v>
      </c>
      <c r="AI346" s="14" t="str">
        <f>IF(AG346="","",VLOOKUP(AG346,[1]codes!$F$2:$G$7,2,FALSE))</f>
        <v>fle</v>
      </c>
      <c r="AK346" s="14" t="e">
        <f>IF(AK345="","",AK345)</f>
        <v>#REF!</v>
      </c>
    </row>
    <row r="347" spans="1:37" x14ac:dyDescent="0.3">
      <c r="A347" s="13" t="str">
        <f>IF('Logboek staande netten'!$F$7="","",'Logboek staande netten'!$F$7)</f>
        <v/>
      </c>
      <c r="B347" s="14"/>
      <c r="C347" s="13" t="str">
        <f>IF('Logboek staande netten'!$F$8="","",'Logboek staande netten'!$F$8)</f>
        <v/>
      </c>
      <c r="D347" s="14"/>
      <c r="E347" s="13" t="str">
        <f>IF('Logboek staande netten'!$F$9="","",'Logboek staande netten'!$F$9)</f>
        <v/>
      </c>
      <c r="F347" s="14"/>
      <c r="G347" s="13" t="str">
        <f>IF('Logboek staande netten'!$F$10="","",'Logboek staande netten'!$F$10)</f>
        <v/>
      </c>
      <c r="H347" s="14"/>
      <c r="I347" s="13" t="str">
        <f>IF('Logboek staande netten'!$F$11="","",'Logboek staande netten'!$F$11)</f>
        <v/>
      </c>
      <c r="J347" s="14"/>
      <c r="K347" s="13" t="str">
        <f>IF('Logboek staande netten'!$F$12="","",'Logboek staande netten'!$F$12)</f>
        <v/>
      </c>
      <c r="L347" s="14"/>
      <c r="M347" s="15" t="s">
        <v>59</v>
      </c>
      <c r="N347" s="13" t="e">
        <f>IF('Logboek staande netten'!#REF!="","",DAY('Logboek staande netten'!#REF!))</f>
        <v>#REF!</v>
      </c>
      <c r="O347" s="13" t="e">
        <f>IF('Logboek staande netten'!#REF!="","",MONTH('Logboek staande netten'!#REF!))</f>
        <v>#REF!</v>
      </c>
      <c r="P347" s="13" t="e">
        <f>IF('Logboek staande netten'!#REF!="","",YEAR('Logboek staande netten'!#REF!))</f>
        <v>#REF!</v>
      </c>
      <c r="Q347" s="13" t="e">
        <f>IF('Logboek staande netten'!#REF!="","",'Logboek staande netten'!#REF!)</f>
        <v>#REF!</v>
      </c>
      <c r="R347" s="17"/>
      <c r="S347" s="17"/>
      <c r="T347" s="17"/>
      <c r="U347" s="14" t="e">
        <f>IF('Logboek staande netten'!#REF!="","",'Logboek staande netten'!#REF!)</f>
        <v>#REF!</v>
      </c>
      <c r="V347" s="14" t="e">
        <f>IF('Logboek staande netten'!#REF!="","",'Logboek staande netten'!#REF!)</f>
        <v>#REF!</v>
      </c>
      <c r="W347" s="17"/>
      <c r="X347" s="14" t="e">
        <f>IF('Logboek staande netten'!#REF!="","",'Logboek staande netten'!#REF!)</f>
        <v>#REF!</v>
      </c>
      <c r="Y347" s="13" t="e">
        <f>IF('Logboek staande netten'!#REF!="","",DAY('Logboek staande netten'!#REF!))</f>
        <v>#REF!</v>
      </c>
      <c r="Z347" s="13" t="e">
        <f>IF('Logboek staande netten'!#REF!="","",MONTH('Logboek staande netten'!#REF!))</f>
        <v>#REF!</v>
      </c>
      <c r="AA347" s="13" t="e">
        <f>IF('Logboek staande netten'!#REF!="","",YEAR('Logboek staande netten'!#REF!))</f>
        <v>#REF!</v>
      </c>
      <c r="AB347" s="16" t="e">
        <f>IF('Logboek staande netten'!#REF!="","",('Logboek staande netten'!#REF!))</f>
        <v>#REF!</v>
      </c>
      <c r="AC347" s="13" t="e">
        <f>IF('Logboek staande netten'!#REF!="","",DAY('Logboek staande netten'!#REF!))</f>
        <v>#REF!</v>
      </c>
      <c r="AD347" s="13" t="e">
        <f>IF('Logboek staande netten'!#REF!="","",MONTH('Logboek staande netten'!#REF!))</f>
        <v>#REF!</v>
      </c>
      <c r="AE347" s="13" t="e">
        <f>IF('Logboek staande netten'!#REF!="","",YEAR('Logboek staande netten'!#REF!))</f>
        <v>#REF!</v>
      </c>
      <c r="AF347" s="16" t="e">
        <f>IF('Logboek staande netten'!#REF!="","",('Logboek staande netten'!#REF!))</f>
        <v>#REF!</v>
      </c>
      <c r="AG347" t="s">
        <v>60</v>
      </c>
      <c r="AH347" t="e">
        <f>IF('Logboek staande netten'!#REF!="","",'Logboek staande netten'!#REF!)</f>
        <v>#REF!</v>
      </c>
      <c r="AI347" s="14" t="str">
        <f>IF(AG347="","",VLOOKUP(AG347,[1]codes!$F$2:$G$7,2,FALSE))</f>
        <v>fpp</v>
      </c>
      <c r="AK347" s="13" t="e">
        <f>'Logboek staande netten'!#REF!</f>
        <v>#REF!</v>
      </c>
    </row>
    <row r="348" spans="1:37" x14ac:dyDescent="0.3">
      <c r="A348" s="13" t="str">
        <f>IF('Logboek staande netten'!$F$7="","",'Logboek staande netten'!$F$7)</f>
        <v/>
      </c>
      <c r="B348" s="14"/>
      <c r="C348" s="13" t="str">
        <f>IF('Logboek staande netten'!$F$8="","",'Logboek staande netten'!$F$8)</f>
        <v/>
      </c>
      <c r="D348" s="14"/>
      <c r="E348" s="13" t="str">
        <f>IF('Logboek staande netten'!$F$9="","",'Logboek staande netten'!$F$9)</f>
        <v/>
      </c>
      <c r="F348" s="14"/>
      <c r="G348" s="13" t="str">
        <f>IF('Logboek staande netten'!$F$10="","",'Logboek staande netten'!$F$10)</f>
        <v/>
      </c>
      <c r="H348" s="14"/>
      <c r="I348" s="13" t="str">
        <f>IF('Logboek staande netten'!$F$11="","",'Logboek staande netten'!$F$11)</f>
        <v/>
      </c>
      <c r="J348" s="14"/>
      <c r="K348" s="13" t="str">
        <f>IF('Logboek staande netten'!$F$12="","",'Logboek staande netten'!$F$12)</f>
        <v/>
      </c>
      <c r="L348" s="14"/>
      <c r="M348" s="15" t="s">
        <v>59</v>
      </c>
      <c r="N348" s="14" t="e">
        <f t="shared" ref="N348:Q351" si="207">IF(N347="","",N347)</f>
        <v>#REF!</v>
      </c>
      <c r="O348" s="14" t="e">
        <f t="shared" si="207"/>
        <v>#REF!</v>
      </c>
      <c r="P348" s="14" t="e">
        <f t="shared" si="207"/>
        <v>#REF!</v>
      </c>
      <c r="Q348" s="14" t="e">
        <f t="shared" si="207"/>
        <v>#REF!</v>
      </c>
      <c r="R348" s="17"/>
      <c r="S348" s="17"/>
      <c r="T348" s="17"/>
      <c r="U348" s="14" t="e">
        <f t="shared" ref="U348:V351" si="208">IF(U347="","",U347)</f>
        <v>#REF!</v>
      </c>
      <c r="V348" s="14" t="e">
        <f t="shared" si="208"/>
        <v>#REF!</v>
      </c>
      <c r="W348" s="17"/>
      <c r="X348" s="14" t="e">
        <f t="shared" ref="X348:AF351" si="209">IF(X347="","",X347)</f>
        <v>#REF!</v>
      </c>
      <c r="Y348" s="14" t="e">
        <f t="shared" si="209"/>
        <v>#REF!</v>
      </c>
      <c r="Z348" s="14" t="e">
        <f t="shared" si="209"/>
        <v>#REF!</v>
      </c>
      <c r="AA348" s="14" t="e">
        <f t="shared" si="209"/>
        <v>#REF!</v>
      </c>
      <c r="AB348" s="16" t="e">
        <f t="shared" si="209"/>
        <v>#REF!</v>
      </c>
      <c r="AC348" s="14" t="e">
        <f t="shared" si="209"/>
        <v>#REF!</v>
      </c>
      <c r="AD348" s="14" t="e">
        <f t="shared" si="209"/>
        <v>#REF!</v>
      </c>
      <c r="AE348" s="14" t="e">
        <f t="shared" si="209"/>
        <v>#REF!</v>
      </c>
      <c r="AF348" s="16" t="e">
        <f t="shared" si="209"/>
        <v>#REF!</v>
      </c>
      <c r="AG348" t="s">
        <v>61</v>
      </c>
      <c r="AH348" t="e">
        <f>IF('Logboek staande netten'!#REF!="","",'Logboek staande netten'!#REF!)</f>
        <v>#REF!</v>
      </c>
      <c r="AI348" s="14" t="str">
        <f>IF(AG348="","",VLOOKUP(AG348,[1]codes!$F$2:$G$7,2,FALSE))</f>
        <v>fde</v>
      </c>
      <c r="AK348" s="14" t="e">
        <f>IF(AK347="","",AK347)</f>
        <v>#REF!</v>
      </c>
    </row>
    <row r="349" spans="1:37" x14ac:dyDescent="0.3">
      <c r="A349" s="13" t="str">
        <f>IF('Logboek staande netten'!$F$7="","",'Logboek staande netten'!$F$7)</f>
        <v/>
      </c>
      <c r="B349" s="14"/>
      <c r="C349" s="13" t="str">
        <f>IF('Logboek staande netten'!$F$8="","",'Logboek staande netten'!$F$8)</f>
        <v/>
      </c>
      <c r="D349" s="14"/>
      <c r="E349" s="13" t="str">
        <f>IF('Logboek staande netten'!$F$9="","",'Logboek staande netten'!$F$9)</f>
        <v/>
      </c>
      <c r="F349" s="14"/>
      <c r="G349" s="13" t="str">
        <f>IF('Logboek staande netten'!$F$10="","",'Logboek staande netten'!$F$10)</f>
        <v/>
      </c>
      <c r="H349" s="14"/>
      <c r="I349" s="13" t="str">
        <f>IF('Logboek staande netten'!$F$11="","",'Logboek staande netten'!$F$11)</f>
        <v/>
      </c>
      <c r="J349" s="14"/>
      <c r="K349" s="13" t="str">
        <f>IF('Logboek staande netten'!$F$12="","",'Logboek staande netten'!$F$12)</f>
        <v/>
      </c>
      <c r="L349" s="14"/>
      <c r="M349" s="15" t="s">
        <v>59</v>
      </c>
      <c r="N349" s="14" t="e">
        <f t="shared" si="207"/>
        <v>#REF!</v>
      </c>
      <c r="O349" s="14" t="e">
        <f t="shared" si="207"/>
        <v>#REF!</v>
      </c>
      <c r="P349" s="14" t="e">
        <f t="shared" si="207"/>
        <v>#REF!</v>
      </c>
      <c r="Q349" s="14" t="e">
        <f t="shared" si="207"/>
        <v>#REF!</v>
      </c>
      <c r="R349" s="17"/>
      <c r="S349" s="17"/>
      <c r="T349" s="17"/>
      <c r="U349" s="14" t="e">
        <f t="shared" si="208"/>
        <v>#REF!</v>
      </c>
      <c r="V349" s="14" t="e">
        <f t="shared" si="208"/>
        <v>#REF!</v>
      </c>
      <c r="W349" s="17"/>
      <c r="X349" s="14" t="e">
        <f t="shared" si="209"/>
        <v>#REF!</v>
      </c>
      <c r="Y349" s="14" t="e">
        <f t="shared" si="209"/>
        <v>#REF!</v>
      </c>
      <c r="Z349" s="14" t="e">
        <f t="shared" si="209"/>
        <v>#REF!</v>
      </c>
      <c r="AA349" s="14" t="e">
        <f t="shared" si="209"/>
        <v>#REF!</v>
      </c>
      <c r="AB349" s="16" t="e">
        <f t="shared" si="209"/>
        <v>#REF!</v>
      </c>
      <c r="AC349" s="14" t="e">
        <f t="shared" si="209"/>
        <v>#REF!</v>
      </c>
      <c r="AD349" s="14" t="e">
        <f t="shared" si="209"/>
        <v>#REF!</v>
      </c>
      <c r="AE349" s="14" t="e">
        <f t="shared" si="209"/>
        <v>#REF!</v>
      </c>
      <c r="AF349" s="16" t="e">
        <f t="shared" si="209"/>
        <v>#REF!</v>
      </c>
      <c r="AG349" t="s">
        <v>62</v>
      </c>
      <c r="AH349" t="e">
        <f>IF('Logboek staande netten'!#REF!="","",'Logboek staande netten'!#REF!)</f>
        <v>#REF!</v>
      </c>
      <c r="AI349" s="14" t="str">
        <f>IF(AG349="","",VLOOKUP(AG349,[1]codes!$F$2:$G$7,2,FALSE))</f>
        <v>fro</v>
      </c>
      <c r="AK349" s="14" t="e">
        <f>IF(AK348="","",AK348)</f>
        <v>#REF!</v>
      </c>
    </row>
    <row r="350" spans="1:37" x14ac:dyDescent="0.3">
      <c r="A350" s="13" t="str">
        <f>IF('Logboek staande netten'!$F$7="","",'Logboek staande netten'!$F$7)</f>
        <v/>
      </c>
      <c r="B350" s="14"/>
      <c r="C350" s="13" t="str">
        <f>IF('Logboek staande netten'!$F$8="","",'Logboek staande netten'!$F$8)</f>
        <v/>
      </c>
      <c r="D350" s="14"/>
      <c r="E350" s="13" t="str">
        <f>IF('Logboek staande netten'!$F$9="","",'Logboek staande netten'!$F$9)</f>
        <v/>
      </c>
      <c r="F350" s="14"/>
      <c r="G350" s="13" t="str">
        <f>IF('Logboek staande netten'!$F$10="","",'Logboek staande netten'!$F$10)</f>
        <v/>
      </c>
      <c r="H350" s="14"/>
      <c r="I350" s="13" t="str">
        <f>IF('Logboek staande netten'!$F$11="","",'Logboek staande netten'!$F$11)</f>
        <v/>
      </c>
      <c r="J350" s="14"/>
      <c r="K350" s="13" t="str">
        <f>IF('Logboek staande netten'!$F$12="","",'Logboek staande netten'!$F$12)</f>
        <v/>
      </c>
      <c r="L350" s="14"/>
      <c r="M350" s="15" t="s">
        <v>59</v>
      </c>
      <c r="N350" s="14" t="e">
        <f t="shared" si="207"/>
        <v>#REF!</v>
      </c>
      <c r="O350" s="14" t="e">
        <f t="shared" si="207"/>
        <v>#REF!</v>
      </c>
      <c r="P350" s="14" t="e">
        <f t="shared" si="207"/>
        <v>#REF!</v>
      </c>
      <c r="Q350" s="14" t="e">
        <f t="shared" si="207"/>
        <v>#REF!</v>
      </c>
      <c r="R350" s="17"/>
      <c r="S350" s="17"/>
      <c r="T350" s="17"/>
      <c r="U350" s="14" t="e">
        <f t="shared" si="208"/>
        <v>#REF!</v>
      </c>
      <c r="V350" s="14" t="e">
        <f t="shared" si="208"/>
        <v>#REF!</v>
      </c>
      <c r="W350" s="17"/>
      <c r="X350" s="14" t="e">
        <f t="shared" si="209"/>
        <v>#REF!</v>
      </c>
      <c r="Y350" s="14" t="e">
        <f t="shared" si="209"/>
        <v>#REF!</v>
      </c>
      <c r="Z350" s="14" t="e">
        <f t="shared" si="209"/>
        <v>#REF!</v>
      </c>
      <c r="AA350" s="14" t="e">
        <f t="shared" si="209"/>
        <v>#REF!</v>
      </c>
      <c r="AB350" s="16" t="e">
        <f t="shared" si="209"/>
        <v>#REF!</v>
      </c>
      <c r="AC350" s="14" t="e">
        <f t="shared" si="209"/>
        <v>#REF!</v>
      </c>
      <c r="AD350" s="14" t="e">
        <f t="shared" si="209"/>
        <v>#REF!</v>
      </c>
      <c r="AE350" s="14" t="e">
        <f t="shared" si="209"/>
        <v>#REF!</v>
      </c>
      <c r="AF350" s="16" t="e">
        <f t="shared" si="209"/>
        <v>#REF!</v>
      </c>
      <c r="AG350" t="s">
        <v>8</v>
      </c>
      <c r="AH350" t="e">
        <f>IF('Logboek staande netten'!#REF!="","",'Logboek staande netten'!#REF!)</f>
        <v>#REF!</v>
      </c>
      <c r="AI350" s="14" t="str">
        <f>IF(AG350="","",VLOOKUP(AG350,[1]codes!$F$2:$G$7,2,FALSE))</f>
        <v>fbm</v>
      </c>
      <c r="AK350" s="14" t="e">
        <f>IF(AK349="","",AK349)</f>
        <v>#REF!</v>
      </c>
    </row>
    <row r="351" spans="1:37" x14ac:dyDescent="0.3">
      <c r="A351" s="13" t="str">
        <f>IF('Logboek staande netten'!$F$7="","",'Logboek staande netten'!$F$7)</f>
        <v/>
      </c>
      <c r="B351" s="14"/>
      <c r="C351" s="13" t="str">
        <f>IF('Logboek staande netten'!$F$8="","",'Logboek staande netten'!$F$8)</f>
        <v/>
      </c>
      <c r="D351" s="14"/>
      <c r="E351" s="13" t="str">
        <f>IF('Logboek staande netten'!$F$9="","",'Logboek staande netten'!$F$9)</f>
        <v/>
      </c>
      <c r="F351" s="14"/>
      <c r="G351" s="13" t="str">
        <f>IF('Logboek staande netten'!$F$10="","",'Logboek staande netten'!$F$10)</f>
        <v/>
      </c>
      <c r="H351" s="14"/>
      <c r="I351" s="13" t="str">
        <f>IF('Logboek staande netten'!$F$11="","",'Logboek staande netten'!$F$11)</f>
        <v/>
      </c>
      <c r="J351" s="14"/>
      <c r="K351" s="13" t="str">
        <f>IF('Logboek staande netten'!$F$12="","",'Logboek staande netten'!$F$12)</f>
        <v/>
      </c>
      <c r="L351" s="14"/>
      <c r="M351" s="15" t="s">
        <v>59</v>
      </c>
      <c r="N351" s="14" t="e">
        <f t="shared" si="207"/>
        <v>#REF!</v>
      </c>
      <c r="O351" s="14" t="e">
        <f t="shared" si="207"/>
        <v>#REF!</v>
      </c>
      <c r="P351" s="14" t="e">
        <f t="shared" si="207"/>
        <v>#REF!</v>
      </c>
      <c r="Q351" s="14" t="e">
        <f t="shared" si="207"/>
        <v>#REF!</v>
      </c>
      <c r="R351" s="17"/>
      <c r="S351" s="17"/>
      <c r="T351" s="17"/>
      <c r="U351" s="14" t="e">
        <f t="shared" si="208"/>
        <v>#REF!</v>
      </c>
      <c r="V351" s="14" t="e">
        <f t="shared" si="208"/>
        <v>#REF!</v>
      </c>
      <c r="W351" s="17"/>
      <c r="X351" s="14" t="e">
        <f t="shared" si="209"/>
        <v>#REF!</v>
      </c>
      <c r="Y351" s="14" t="e">
        <f t="shared" si="209"/>
        <v>#REF!</v>
      </c>
      <c r="Z351" s="14" t="e">
        <f t="shared" si="209"/>
        <v>#REF!</v>
      </c>
      <c r="AA351" s="14" t="e">
        <f t="shared" si="209"/>
        <v>#REF!</v>
      </c>
      <c r="AB351" s="16" t="e">
        <f t="shared" si="209"/>
        <v>#REF!</v>
      </c>
      <c r="AC351" s="14" t="e">
        <f t="shared" si="209"/>
        <v>#REF!</v>
      </c>
      <c r="AD351" s="14" t="e">
        <f t="shared" si="209"/>
        <v>#REF!</v>
      </c>
      <c r="AE351" s="14" t="e">
        <f t="shared" si="209"/>
        <v>#REF!</v>
      </c>
      <c r="AF351" s="16" t="e">
        <f t="shared" si="209"/>
        <v>#REF!</v>
      </c>
      <c r="AG351" t="s">
        <v>9</v>
      </c>
      <c r="AH351" t="e">
        <f>IF('Logboek staande netten'!#REF!="","",'Logboek staande netten'!#REF!)</f>
        <v>#REF!</v>
      </c>
      <c r="AI351" s="14" t="str">
        <f>IF(AG351="","",VLOOKUP(AG351,[1]codes!$F$2:$G$7,2,FALSE))</f>
        <v>fle</v>
      </c>
      <c r="AK351" s="14" t="e">
        <f>IF(AK350="","",AK350)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U42"/>
  <sheetViews>
    <sheetView workbookViewId="0">
      <selection activeCell="I19" sqref="I19"/>
    </sheetView>
  </sheetViews>
  <sheetFormatPr defaultColWidth="9.33203125" defaultRowHeight="14.4" x14ac:dyDescent="0.3"/>
  <cols>
    <col min="1" max="1" width="12" style="66" customWidth="1"/>
    <col min="2" max="4" width="10.6640625" style="66" customWidth="1"/>
    <col min="5" max="5" width="10.44140625" style="66" bestFit="1" customWidth="1"/>
    <col min="6" max="6" width="13.5546875" style="66" bestFit="1" customWidth="1"/>
    <col min="7" max="13" width="10.6640625" style="66" customWidth="1"/>
    <col min="14" max="14" width="8.6640625" style="66" customWidth="1"/>
    <col min="15" max="15" width="11.6640625" style="66" customWidth="1"/>
    <col min="16" max="16" width="5.33203125" style="66" bestFit="1" customWidth="1"/>
    <col min="17" max="17" width="20.33203125" style="66" bestFit="1" customWidth="1"/>
    <col min="18" max="16384" width="9.33203125" style="66"/>
  </cols>
  <sheetData>
    <row r="1" spans="1:73" s="60" customFormat="1" ht="25.8" x14ac:dyDescent="0.5">
      <c r="A1" s="60" t="s">
        <v>19</v>
      </c>
    </row>
    <row r="2" spans="1:73" s="62" customFormat="1" x14ac:dyDescent="0.3">
      <c r="A2" s="176" t="s">
        <v>68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73" s="63" customFormat="1" x14ac:dyDescent="0.3"/>
    <row r="4" spans="1:73" s="63" customFormat="1" x14ac:dyDescent="0.3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73" s="1" customFormat="1" ht="15" customHeight="1" thickBot="1" x14ac:dyDescent="0.35">
      <c r="A5" s="22"/>
      <c r="B5" s="22"/>
      <c r="C5" s="2"/>
      <c r="D5" s="144" t="s">
        <v>11</v>
      </c>
      <c r="E5" s="144"/>
      <c r="F5" s="144"/>
      <c r="G5" s="144"/>
      <c r="H5" s="145" t="s">
        <v>10</v>
      </c>
      <c r="I5" s="146"/>
      <c r="J5" s="145" t="s">
        <v>63</v>
      </c>
      <c r="K5" s="145"/>
      <c r="L5" s="14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s="1" customFormat="1" ht="15" customHeight="1" thickTop="1" thickBot="1" x14ac:dyDescent="0.35">
      <c r="A6" s="22"/>
      <c r="B6" s="22"/>
      <c r="C6" s="2"/>
      <c r="D6" s="2">
        <v>1</v>
      </c>
      <c r="E6" s="170">
        <v>5986</v>
      </c>
      <c r="F6" s="171"/>
      <c r="G6" s="172"/>
      <c r="H6" s="177" t="s">
        <v>109</v>
      </c>
      <c r="I6" s="178"/>
      <c r="J6" s="170" t="s">
        <v>80</v>
      </c>
      <c r="K6" s="171"/>
      <c r="L6" s="17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s="1" customFormat="1" ht="10.199999999999999" customHeight="1" thickTop="1" thickBot="1" x14ac:dyDescent="0.35">
      <c r="A7" s="22"/>
      <c r="B7" s="22"/>
      <c r="C7" s="2"/>
      <c r="D7" s="2"/>
      <c r="E7" s="2"/>
      <c r="F7" s="2"/>
      <c r="G7" s="22"/>
      <c r="H7" s="2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s="1" customFormat="1" ht="26.7" customHeight="1" thickBot="1" x14ac:dyDescent="0.35">
      <c r="A8" s="154" t="s">
        <v>85</v>
      </c>
      <c r="B8" s="179" t="s">
        <v>114</v>
      </c>
      <c r="C8" s="155" t="s">
        <v>13</v>
      </c>
      <c r="D8" s="155" t="s">
        <v>12</v>
      </c>
      <c r="E8" s="181" t="s">
        <v>69</v>
      </c>
      <c r="F8" s="182"/>
      <c r="G8" s="136" t="s">
        <v>71</v>
      </c>
      <c r="H8" s="136" t="s">
        <v>72</v>
      </c>
      <c r="I8" s="155" t="s">
        <v>115</v>
      </c>
      <c r="J8" s="152" t="s">
        <v>93</v>
      </c>
      <c r="K8" s="152"/>
      <c r="L8" s="152"/>
      <c r="M8" s="152"/>
      <c r="N8" s="15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s="1" customFormat="1" ht="27.6" customHeight="1" thickBot="1" x14ac:dyDescent="0.35">
      <c r="A9" s="154"/>
      <c r="B9" s="180"/>
      <c r="C9" s="156"/>
      <c r="D9" s="156"/>
      <c r="E9" s="52" t="s">
        <v>70</v>
      </c>
      <c r="F9" s="52" t="s">
        <v>24</v>
      </c>
      <c r="G9" s="27" t="s">
        <v>5</v>
      </c>
      <c r="H9" s="27" t="s">
        <v>5</v>
      </c>
      <c r="I9" s="156"/>
      <c r="J9" s="133" t="s">
        <v>6</v>
      </c>
      <c r="K9" s="133" t="s">
        <v>7</v>
      </c>
      <c r="L9" s="133" t="s">
        <v>25</v>
      </c>
      <c r="M9" s="133" t="s">
        <v>8</v>
      </c>
      <c r="N9" s="133" t="s">
        <v>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s="1" customFormat="1" ht="12.75" customHeight="1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s="1" customFormat="1" ht="15" customHeight="1" thickBot="1" x14ac:dyDescent="0.35">
      <c r="A11" s="109" t="s">
        <v>90</v>
      </c>
      <c r="B11" s="103"/>
      <c r="C11" s="104"/>
      <c r="D11" s="105"/>
      <c r="E11" s="105"/>
      <c r="F11" s="105"/>
      <c r="G11" s="103"/>
      <c r="H11" s="58"/>
      <c r="I11" s="125"/>
      <c r="J11" s="30"/>
      <c r="K11" s="30"/>
      <c r="L11" s="30"/>
      <c r="M11" s="30"/>
      <c r="N11" s="3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s="1" customFormat="1" ht="15" customHeight="1" thickBot="1" x14ac:dyDescent="0.35">
      <c r="A12" s="108">
        <v>43473</v>
      </c>
      <c r="B12" s="94">
        <v>1</v>
      </c>
      <c r="C12" s="106" t="s">
        <v>15</v>
      </c>
      <c r="D12" s="107">
        <v>1</v>
      </c>
      <c r="E12" s="107" t="s">
        <v>73</v>
      </c>
      <c r="F12" s="107">
        <v>101</v>
      </c>
      <c r="G12" s="93">
        <v>43467</v>
      </c>
      <c r="H12" s="58">
        <v>43473</v>
      </c>
      <c r="I12" s="125">
        <v>144</v>
      </c>
      <c r="J12" s="30">
        <v>101</v>
      </c>
      <c r="K12" s="30">
        <v>0</v>
      </c>
      <c r="L12" s="30">
        <v>0</v>
      </c>
      <c r="M12" s="30">
        <v>0</v>
      </c>
      <c r="N12" s="30"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s="1" customFormat="1" ht="15" customHeight="1" thickBot="1" x14ac:dyDescent="0.35">
      <c r="A13" s="35" t="str">
        <f t="shared" ref="A13" si="0">IF(H13&gt;0,H13, "")</f>
        <v/>
      </c>
      <c r="B13" s="137"/>
      <c r="C13" s="6"/>
      <c r="D13" s="5"/>
      <c r="E13" s="5"/>
      <c r="F13" s="5"/>
      <c r="G13" s="58"/>
      <c r="H13" s="58"/>
      <c r="I13" s="125"/>
      <c r="J13" s="30"/>
      <c r="K13" s="30"/>
      <c r="L13" s="30"/>
      <c r="M13" s="30"/>
      <c r="N13" s="3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x14ac:dyDescent="0.3">
      <c r="A14" s="83" t="s">
        <v>14</v>
      </c>
      <c r="B14" s="83"/>
    </row>
    <row r="15" spans="1:73" x14ac:dyDescent="0.3">
      <c r="A15" s="84"/>
      <c r="B15" s="84"/>
    </row>
    <row r="16" spans="1:73" x14ac:dyDescent="0.3">
      <c r="A16" s="85" t="s">
        <v>77</v>
      </c>
      <c r="B16" s="85"/>
    </row>
    <row r="17" spans="1:12" x14ac:dyDescent="0.3">
      <c r="A17" s="85" t="s">
        <v>97</v>
      </c>
      <c r="B17" s="85"/>
    </row>
    <row r="18" spans="1:12" x14ac:dyDescent="0.3">
      <c r="A18" s="87" t="s">
        <v>127</v>
      </c>
      <c r="B18" s="87"/>
      <c r="C18" s="86"/>
      <c r="D18" s="86"/>
      <c r="E18" s="86"/>
    </row>
    <row r="19" spans="1:12" x14ac:dyDescent="0.3">
      <c r="A19" s="87" t="s">
        <v>107</v>
      </c>
      <c r="B19" s="87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2" x14ac:dyDescent="0.3">
      <c r="A20" s="86" t="s">
        <v>102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1:12" x14ac:dyDescent="0.3">
      <c r="A21" s="86" t="s">
        <v>91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12" x14ac:dyDescent="0.3">
      <c r="A22" s="86" t="s">
        <v>82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2" x14ac:dyDescent="0.3">
      <c r="A23" s="86" t="s">
        <v>92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2" x14ac:dyDescent="0.3">
      <c r="A24" s="86" t="s">
        <v>119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spans="1:12" x14ac:dyDescent="0.3">
      <c r="A25" s="86" t="s">
        <v>103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spans="1:12" x14ac:dyDescent="0.3">
      <c r="A26" s="66" t="s">
        <v>129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2" x14ac:dyDescent="0.3">
      <c r="A27" s="86" t="s">
        <v>111</v>
      </c>
    </row>
    <row r="30" spans="1:12" x14ac:dyDescent="0.3">
      <c r="A30" s="87"/>
    </row>
    <row r="31" spans="1:12" x14ac:dyDescent="0.3">
      <c r="A31" s="87"/>
    </row>
    <row r="32" spans="1:12" x14ac:dyDescent="0.3">
      <c r="A32" s="87"/>
    </row>
    <row r="33" spans="1:1" x14ac:dyDescent="0.3">
      <c r="A33" s="87"/>
    </row>
    <row r="34" spans="1:1" x14ac:dyDescent="0.3">
      <c r="A34" s="87"/>
    </row>
    <row r="35" spans="1:1" x14ac:dyDescent="0.3">
      <c r="A35" s="87"/>
    </row>
    <row r="36" spans="1:1" x14ac:dyDescent="0.3">
      <c r="A36" s="86"/>
    </row>
    <row r="37" spans="1:1" x14ac:dyDescent="0.3">
      <c r="A37" s="86"/>
    </row>
    <row r="38" spans="1:1" x14ac:dyDescent="0.3">
      <c r="A38" s="86"/>
    </row>
    <row r="39" spans="1:1" x14ac:dyDescent="0.3">
      <c r="A39" s="86"/>
    </row>
    <row r="40" spans="1:1" x14ac:dyDescent="0.3">
      <c r="A40" s="86"/>
    </row>
    <row r="41" spans="1:1" x14ac:dyDescent="0.3">
      <c r="A41" s="86"/>
    </row>
    <row r="42" spans="1:1" x14ac:dyDescent="0.3">
      <c r="A42" s="86"/>
    </row>
  </sheetData>
  <mergeCells count="15">
    <mergeCell ref="A2:Q2"/>
    <mergeCell ref="A4:N4"/>
    <mergeCell ref="I8:I9"/>
    <mergeCell ref="J8:N8"/>
    <mergeCell ref="D5:G5"/>
    <mergeCell ref="H5:I5"/>
    <mergeCell ref="J5:L5"/>
    <mergeCell ref="E6:G6"/>
    <mergeCell ref="H6:I6"/>
    <mergeCell ref="J6:L6"/>
    <mergeCell ref="A8:A9"/>
    <mergeCell ref="B8:B9"/>
    <mergeCell ref="C8:C9"/>
    <mergeCell ref="D8:D9"/>
    <mergeCell ref="E8:F8"/>
  </mergeCells>
  <dataValidations count="6">
    <dataValidation type="whole" allowBlank="1" showInputMessage="1" showErrorMessage="1" error="Geef in uren aan hoe lang het net in het water heeft gestaan (voer alleen een getal in)" sqref="I11:I13" xr:uid="{0388689C-4D63-46CC-8569-D5BEE4B469CD}">
      <formula1>1</formula1>
      <formula2>1000</formula2>
    </dataValidation>
    <dataValidation allowBlank="1" showInputMessage="1" showErrorMessage="1" error="Dit moet datum zijn, bijvoorbeeld 14-02-2019 Let op, alleen het jaar 2019" sqref="B13" xr:uid="{C8D4CEAD-B6D3-4484-8E27-E2425FD96499}"/>
    <dataValidation type="date" allowBlank="1" showInputMessage="1" showErrorMessage="1" error="Dit moet datum zijn, bijvoorbeeld 14-02-2019 Let op, alleen het jaar 2019" sqref="A13" xr:uid="{EA0CAEF1-4675-4CB0-BB09-6BB7B7DFB559}">
      <formula1>43466</formula1>
      <formula2>43830</formula2>
    </dataValidation>
    <dataValidation type="whole" allowBlank="1" showInputMessage="1" showErrorMessage="1" error="Voer alleen de getallen in. Bijvoorbeeld 50 kg is 50" sqref="J11:N13" xr:uid="{83F8EBAF-A58C-480A-BC0F-66710B99FA23}">
      <formula1>0</formula1>
      <formula2>10000</formula2>
    </dataValidation>
    <dataValidation type="whole" allowBlank="1" showInputMessage="1" showErrorMessage="1" error="Voer alleen het getal in. Bijvoorbeeld 101 mm is101" sqref="F13" xr:uid="{F9FE6726-0C69-49E0-BA13-AB476375AB00}">
      <formula1>1</formula1>
      <formula2>10000</formula2>
    </dataValidation>
    <dataValidation type="whole" allowBlank="1" showInputMessage="1" showErrorMessage="1" error="Voer alleen het getal in. Bijvoorbeeld 1500 m is 1500" sqref="D13" xr:uid="{AD8AEE5A-9A49-4BDC-BEFD-D14A9C7CDAFF}">
      <formula1>1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oer alleen het getal in. Bijvoorbeeld 3 m is 3" xr:uid="{70D0AA7F-6724-4F38-9F70-C34E701918E2}">
          <x14:formula1>
            <xm:f>gegevens!$B$1:$B$2</xm:f>
          </x14:formula1>
          <xm:sqref>E13</xm:sqref>
        </x14:dataValidation>
        <x14:dataValidation type="list" allowBlank="1" showInputMessage="1" showErrorMessage="1" xr:uid="{DBB40BD0-507F-4DE3-9E42-CA1F360DA0D4}">
          <x14:formula1>
            <xm:f>gegevens!$A$1:$A$2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U180"/>
  <sheetViews>
    <sheetView zoomScale="55" zoomScaleNormal="55" workbookViewId="0">
      <pane ySplit="15" topLeftCell="A16" activePane="bottomLeft" state="frozen"/>
      <selection pane="bottomLeft" activeCell="I17" sqref="I17"/>
    </sheetView>
  </sheetViews>
  <sheetFormatPr defaultRowHeight="14.4" x14ac:dyDescent="0.3"/>
  <cols>
    <col min="1" max="1" width="11" style="25" customWidth="1"/>
    <col min="2" max="2" width="9.5546875" style="25" customWidth="1"/>
    <col min="3" max="3" width="11.6640625" customWidth="1"/>
    <col min="4" max="5" width="9.5546875" customWidth="1"/>
    <col min="6" max="6" width="14.44140625" customWidth="1"/>
    <col min="7" max="8" width="9.5546875" style="25" customWidth="1"/>
    <col min="9" max="9" width="17.33203125" bestFit="1" customWidth="1"/>
    <col min="10" max="10" width="10.6640625" customWidth="1"/>
    <col min="11" max="14" width="9.5546875" customWidth="1"/>
    <col min="15" max="15" width="23.44140625" style="19" customWidth="1"/>
    <col min="16" max="65" width="9.33203125" style="19"/>
  </cols>
  <sheetData>
    <row r="1" spans="1:73" ht="15" customHeight="1" x14ac:dyDescent="0.3">
      <c r="A1" s="175" t="s">
        <v>68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5" customHeight="1" x14ac:dyDescent="0.3">
      <c r="A2" s="20"/>
      <c r="B2" s="20"/>
      <c r="C2" s="4"/>
      <c r="D2" s="4"/>
      <c r="E2" s="4"/>
      <c r="F2" s="4"/>
      <c r="G2" s="20"/>
      <c r="H2" s="20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5" customHeight="1" x14ac:dyDescent="0.3">
      <c r="A3" s="175" t="s">
        <v>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5" customHeight="1" x14ac:dyDescent="0.3">
      <c r="A4" s="21"/>
      <c r="B4" s="21"/>
      <c r="C4" s="33"/>
      <c r="D4" s="33"/>
      <c r="E4" s="33"/>
      <c r="F4" s="33"/>
      <c r="G4" s="21"/>
      <c r="H4" s="21"/>
      <c r="I4" s="33"/>
      <c r="J4" s="33"/>
      <c r="K4" s="33"/>
      <c r="L4" s="33"/>
      <c r="M4" s="33"/>
      <c r="N4" s="3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1" customFormat="1" ht="15" customHeight="1" x14ac:dyDescent="0.3">
      <c r="A5" s="22"/>
      <c r="B5" s="22"/>
      <c r="C5" s="2"/>
      <c r="D5" s="2"/>
      <c r="E5" s="2"/>
      <c r="F5" s="2"/>
      <c r="G5" s="22"/>
      <c r="H5" s="2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s="1" customFormat="1" ht="15" customHeight="1" thickBot="1" x14ac:dyDescent="0.35">
      <c r="A6" s="22"/>
      <c r="B6" s="22"/>
      <c r="C6" s="2"/>
      <c r="D6" s="144" t="s">
        <v>11</v>
      </c>
      <c r="E6" s="144"/>
      <c r="F6" s="144"/>
      <c r="G6" s="144"/>
      <c r="H6" s="145" t="s">
        <v>10</v>
      </c>
      <c r="I6" s="146"/>
      <c r="J6" s="145" t="s">
        <v>63</v>
      </c>
      <c r="K6" s="145"/>
      <c r="L6" s="14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s="1" customFormat="1" ht="15" customHeight="1" thickTop="1" thickBot="1" x14ac:dyDescent="0.35">
      <c r="A7" s="22"/>
      <c r="B7" s="22"/>
      <c r="C7" s="2"/>
      <c r="D7" s="2">
        <v>1</v>
      </c>
      <c r="E7" s="170"/>
      <c r="F7" s="171"/>
      <c r="G7" s="172"/>
      <c r="H7" s="177"/>
      <c r="I7" s="178"/>
      <c r="J7" s="170"/>
      <c r="K7" s="171"/>
      <c r="L7" s="17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s="1" customFormat="1" ht="15" customHeight="1" thickTop="1" thickBot="1" x14ac:dyDescent="0.35">
      <c r="A8" s="22"/>
      <c r="B8" s="22"/>
      <c r="C8" s="2"/>
      <c r="D8" s="2">
        <v>2</v>
      </c>
      <c r="E8" s="170"/>
      <c r="F8" s="171"/>
      <c r="G8" s="172"/>
      <c r="H8" s="170"/>
      <c r="I8" s="172"/>
      <c r="J8" s="170"/>
      <c r="K8" s="171"/>
      <c r="L8" s="17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s="1" customFormat="1" ht="15" customHeight="1" thickTop="1" thickBot="1" x14ac:dyDescent="0.35">
      <c r="A9" s="22"/>
      <c r="B9" s="22"/>
      <c r="C9" s="2"/>
      <c r="D9" s="2">
        <v>3</v>
      </c>
      <c r="E9" s="170"/>
      <c r="F9" s="171"/>
      <c r="G9" s="172"/>
      <c r="H9" s="170"/>
      <c r="I9" s="172"/>
      <c r="J9" s="170"/>
      <c r="K9" s="171"/>
      <c r="L9" s="17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s="1" customFormat="1" ht="15" customHeight="1" thickTop="1" thickBot="1" x14ac:dyDescent="0.35">
      <c r="A10" s="23"/>
      <c r="B10" s="23"/>
      <c r="C10" s="18"/>
      <c r="D10" s="18">
        <v>4</v>
      </c>
      <c r="E10" s="170"/>
      <c r="F10" s="171"/>
      <c r="G10" s="172"/>
      <c r="H10" s="170"/>
      <c r="I10" s="172"/>
      <c r="J10" s="170"/>
      <c r="K10" s="171"/>
      <c r="L10" s="17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s="1" customFormat="1" ht="15" customHeight="1" thickTop="1" thickBot="1" x14ac:dyDescent="0.35">
      <c r="A11" s="24"/>
      <c r="B11" s="24"/>
      <c r="C11" s="34"/>
      <c r="D11" s="34">
        <v>5</v>
      </c>
      <c r="E11" s="170"/>
      <c r="F11" s="171"/>
      <c r="G11" s="172"/>
      <c r="H11" s="170"/>
      <c r="I11" s="172"/>
      <c r="J11" s="170"/>
      <c r="K11" s="171"/>
      <c r="L11" s="17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s="1" customFormat="1" ht="15" customHeight="1" thickTop="1" thickBot="1" x14ac:dyDescent="0.35">
      <c r="A12" s="24"/>
      <c r="B12" s="24"/>
      <c r="C12" s="112"/>
      <c r="D12" s="112">
        <v>6</v>
      </c>
      <c r="E12" s="170"/>
      <c r="F12" s="171"/>
      <c r="G12" s="172"/>
      <c r="H12" s="170"/>
      <c r="I12" s="172"/>
      <c r="J12" s="170"/>
      <c r="K12" s="171"/>
      <c r="L12" s="17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s="1" customFormat="1" ht="10.199999999999999" customHeight="1" thickTop="1" thickBot="1" x14ac:dyDescent="0.35">
      <c r="A13" s="22"/>
      <c r="B13" s="22"/>
      <c r="C13" s="2"/>
      <c r="D13" s="2"/>
      <c r="E13" s="2"/>
      <c r="F13" s="2"/>
      <c r="G13" s="22"/>
      <c r="H13" s="2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1" customFormat="1" ht="26.7" customHeight="1" thickBot="1" x14ac:dyDescent="0.35">
      <c r="A14" s="154" t="s">
        <v>125</v>
      </c>
      <c r="B14" s="179" t="s">
        <v>114</v>
      </c>
      <c r="C14" s="155" t="s">
        <v>13</v>
      </c>
      <c r="D14" s="155" t="s">
        <v>12</v>
      </c>
      <c r="E14" s="181" t="s">
        <v>69</v>
      </c>
      <c r="F14" s="182"/>
      <c r="G14" s="136" t="s">
        <v>71</v>
      </c>
      <c r="H14" s="136" t="s">
        <v>72</v>
      </c>
      <c r="I14" s="155" t="s">
        <v>115</v>
      </c>
      <c r="J14" s="152" t="s">
        <v>93</v>
      </c>
      <c r="K14" s="152"/>
      <c r="L14" s="152"/>
      <c r="M14" s="152"/>
      <c r="N14" s="152"/>
      <c r="O14" s="157" t="s">
        <v>123</v>
      </c>
      <c r="P14" s="158"/>
      <c r="Q14" s="158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1" customFormat="1" ht="27.6" customHeight="1" thickBot="1" x14ac:dyDescent="0.35">
      <c r="A15" s="154"/>
      <c r="B15" s="180"/>
      <c r="C15" s="156"/>
      <c r="D15" s="156"/>
      <c r="E15" s="52" t="s">
        <v>70</v>
      </c>
      <c r="F15" s="52" t="s">
        <v>24</v>
      </c>
      <c r="G15" s="27" t="s">
        <v>5</v>
      </c>
      <c r="H15" s="27" t="s">
        <v>5</v>
      </c>
      <c r="I15" s="156"/>
      <c r="J15" s="32" t="s">
        <v>6</v>
      </c>
      <c r="K15" s="32" t="s">
        <v>7</v>
      </c>
      <c r="L15" s="32" t="s">
        <v>25</v>
      </c>
      <c r="M15" s="32" t="s">
        <v>8</v>
      </c>
      <c r="N15" s="32" t="s">
        <v>9</v>
      </c>
      <c r="O15" s="143" t="s">
        <v>121</v>
      </c>
      <c r="P15" s="143" t="s">
        <v>41</v>
      </c>
      <c r="Q15" s="143" t="s">
        <v>122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1" customFormat="1" ht="12.75" customHeight="1" thickBot="1" x14ac:dyDescent="0.3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1" customFormat="1" ht="15" customHeight="1" thickBot="1" x14ac:dyDescent="0.35">
      <c r="A17" s="35" t="str">
        <f>IF(H17&gt;0,H17, "")</f>
        <v/>
      </c>
      <c r="B17" s="137"/>
      <c r="C17" s="6"/>
      <c r="D17" s="5"/>
      <c r="E17" s="5"/>
      <c r="F17" s="5"/>
      <c r="G17" s="58"/>
      <c r="H17" s="58"/>
      <c r="I17" s="125"/>
      <c r="J17" s="30"/>
      <c r="K17" s="30"/>
      <c r="L17" s="30"/>
      <c r="M17" s="30"/>
      <c r="N17" s="30"/>
      <c r="O17" s="143"/>
      <c r="P17" s="143"/>
      <c r="Q17" s="14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1" customFormat="1" ht="15" customHeight="1" thickBot="1" x14ac:dyDescent="0.35">
      <c r="A18" s="35" t="str">
        <f t="shared" ref="A18:A29" si="0">IF(H18&gt;0,H18, "")</f>
        <v/>
      </c>
      <c r="B18" s="137"/>
      <c r="C18" s="6"/>
      <c r="D18" s="5"/>
      <c r="E18" s="5"/>
      <c r="F18" s="5"/>
      <c r="G18" s="58"/>
      <c r="H18" s="58"/>
      <c r="I18" s="125"/>
      <c r="J18" s="30"/>
      <c r="K18" s="30"/>
      <c r="L18" s="30"/>
      <c r="M18" s="30"/>
      <c r="N18" s="30"/>
      <c r="O18" s="143"/>
      <c r="P18" s="143"/>
      <c r="Q18" s="14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1" customFormat="1" ht="15" customHeight="1" thickBot="1" x14ac:dyDescent="0.35">
      <c r="A19" s="35" t="str">
        <f t="shared" si="0"/>
        <v/>
      </c>
      <c r="B19" s="137"/>
      <c r="C19" s="6"/>
      <c r="D19" s="5"/>
      <c r="E19" s="5"/>
      <c r="F19" s="5"/>
      <c r="G19" s="58"/>
      <c r="H19" s="58"/>
      <c r="I19" s="125"/>
      <c r="J19" s="30"/>
      <c r="K19" s="30"/>
      <c r="L19" s="30"/>
      <c r="M19" s="30"/>
      <c r="N19" s="30"/>
      <c r="O19" s="143"/>
      <c r="P19" s="143"/>
      <c r="Q19" s="14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1" customFormat="1" ht="15" customHeight="1" thickBot="1" x14ac:dyDescent="0.35">
      <c r="A20" s="35" t="str">
        <f t="shared" si="0"/>
        <v/>
      </c>
      <c r="B20" s="137"/>
      <c r="C20" s="6"/>
      <c r="D20" s="5"/>
      <c r="E20" s="5"/>
      <c r="F20" s="5"/>
      <c r="G20" s="58"/>
      <c r="H20" s="58"/>
      <c r="I20" s="125"/>
      <c r="J20" s="30"/>
      <c r="K20" s="30"/>
      <c r="L20" s="30"/>
      <c r="M20" s="30"/>
      <c r="N20" s="30"/>
      <c r="O20" s="143"/>
      <c r="P20" s="143"/>
      <c r="Q20" s="14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1" customFormat="1" ht="15" customHeight="1" thickBot="1" x14ac:dyDescent="0.35">
      <c r="A21" s="35" t="str">
        <f t="shared" si="0"/>
        <v/>
      </c>
      <c r="B21" s="137"/>
      <c r="C21" s="6"/>
      <c r="D21" s="5"/>
      <c r="E21" s="5"/>
      <c r="F21" s="5"/>
      <c r="G21" s="58"/>
      <c r="H21" s="58"/>
      <c r="I21" s="125"/>
      <c r="J21" s="30"/>
      <c r="K21" s="30"/>
      <c r="L21" s="30"/>
      <c r="M21" s="30"/>
      <c r="N21" s="30"/>
      <c r="O21" s="143"/>
      <c r="P21" s="143"/>
      <c r="Q21" s="14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1" customFormat="1" ht="15" customHeight="1" thickBot="1" x14ac:dyDescent="0.35">
      <c r="A22" s="35" t="str">
        <f t="shared" si="0"/>
        <v/>
      </c>
      <c r="B22" s="137"/>
      <c r="C22" s="6"/>
      <c r="D22" s="5"/>
      <c r="E22" s="5"/>
      <c r="F22" s="5"/>
      <c r="G22" s="58"/>
      <c r="H22" s="58"/>
      <c r="I22" s="125"/>
      <c r="J22" s="30"/>
      <c r="K22" s="30"/>
      <c r="L22" s="30"/>
      <c r="M22" s="30"/>
      <c r="N22" s="30"/>
      <c r="O22" s="143"/>
      <c r="P22" s="143"/>
      <c r="Q22" s="14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1" customFormat="1" ht="15" customHeight="1" thickBot="1" x14ac:dyDescent="0.35">
      <c r="A23" s="35" t="str">
        <f t="shared" si="0"/>
        <v/>
      </c>
      <c r="B23" s="137"/>
      <c r="C23" s="6"/>
      <c r="D23" s="5"/>
      <c r="E23" s="5"/>
      <c r="F23" s="5"/>
      <c r="G23" s="58"/>
      <c r="H23" s="58"/>
      <c r="I23" s="125"/>
      <c r="J23" s="30"/>
      <c r="K23" s="30"/>
      <c r="L23" s="30"/>
      <c r="M23" s="30"/>
      <c r="N23" s="30"/>
      <c r="O23" s="143"/>
      <c r="P23" s="143"/>
      <c r="Q23" s="14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1" customFormat="1" ht="15" customHeight="1" thickBot="1" x14ac:dyDescent="0.35">
      <c r="A24" s="35" t="str">
        <f t="shared" si="0"/>
        <v/>
      </c>
      <c r="B24" s="137"/>
      <c r="C24" s="6"/>
      <c r="D24" s="5"/>
      <c r="E24" s="5"/>
      <c r="F24" s="5"/>
      <c r="G24" s="58"/>
      <c r="H24" s="58"/>
      <c r="I24" s="125"/>
      <c r="J24" s="30"/>
      <c r="K24" s="30"/>
      <c r="L24" s="30"/>
      <c r="M24" s="30"/>
      <c r="N24" s="30"/>
      <c r="O24" s="143"/>
      <c r="P24" s="143"/>
      <c r="Q24" s="14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1" customFormat="1" ht="15" customHeight="1" thickBot="1" x14ac:dyDescent="0.35">
      <c r="A25" s="35" t="str">
        <f t="shared" si="0"/>
        <v/>
      </c>
      <c r="B25" s="137"/>
      <c r="C25" s="6"/>
      <c r="D25" s="5"/>
      <c r="E25" s="5"/>
      <c r="F25" s="5"/>
      <c r="G25" s="58"/>
      <c r="H25" s="58"/>
      <c r="I25" s="125"/>
      <c r="J25" s="30"/>
      <c r="K25" s="30"/>
      <c r="L25" s="30"/>
      <c r="M25" s="30"/>
      <c r="N25" s="30"/>
      <c r="O25" s="143"/>
      <c r="P25" s="143"/>
      <c r="Q25" s="14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1" customFormat="1" ht="15" customHeight="1" thickBot="1" x14ac:dyDescent="0.35">
      <c r="A26" s="35" t="str">
        <f t="shared" si="0"/>
        <v/>
      </c>
      <c r="B26" s="137"/>
      <c r="C26" s="6"/>
      <c r="D26" s="5"/>
      <c r="E26" s="5"/>
      <c r="F26" s="5"/>
      <c r="G26" s="58"/>
      <c r="H26" s="58"/>
      <c r="I26" s="125"/>
      <c r="J26" s="30"/>
      <c r="K26" s="30"/>
      <c r="L26" s="30"/>
      <c r="M26" s="30"/>
      <c r="N26" s="30"/>
      <c r="O26" s="143"/>
      <c r="P26" s="143"/>
      <c r="Q26" s="14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1" customFormat="1" ht="15" customHeight="1" thickBot="1" x14ac:dyDescent="0.35">
      <c r="A27" s="35" t="str">
        <f t="shared" si="0"/>
        <v/>
      </c>
      <c r="B27" s="137"/>
      <c r="C27" s="6"/>
      <c r="D27" s="5"/>
      <c r="E27" s="5"/>
      <c r="F27" s="5"/>
      <c r="G27" s="58"/>
      <c r="H27" s="58"/>
      <c r="I27" s="125"/>
      <c r="J27" s="30"/>
      <c r="K27" s="30"/>
      <c r="L27" s="30"/>
      <c r="M27" s="30"/>
      <c r="N27" s="30"/>
      <c r="O27" s="143"/>
      <c r="P27" s="143"/>
      <c r="Q27" s="14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1" customFormat="1" ht="15" customHeight="1" thickBot="1" x14ac:dyDescent="0.35">
      <c r="A28" s="35" t="str">
        <f t="shared" si="0"/>
        <v/>
      </c>
      <c r="B28" s="137"/>
      <c r="C28" s="6"/>
      <c r="D28" s="5"/>
      <c r="E28" s="5"/>
      <c r="F28" s="5"/>
      <c r="G28" s="58"/>
      <c r="H28" s="58"/>
      <c r="I28" s="125"/>
      <c r="J28" s="30"/>
      <c r="K28" s="30"/>
      <c r="L28" s="30"/>
      <c r="M28" s="30"/>
      <c r="N28" s="30"/>
      <c r="O28" s="143"/>
      <c r="P28" s="143"/>
      <c r="Q28" s="14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1" customFormat="1" ht="15" customHeight="1" thickBot="1" x14ac:dyDescent="0.35">
      <c r="A29" s="35" t="str">
        <f t="shared" si="0"/>
        <v/>
      </c>
      <c r="B29" s="137"/>
      <c r="C29" s="6"/>
      <c r="D29" s="5"/>
      <c r="E29" s="5"/>
      <c r="F29" s="5"/>
      <c r="G29" s="58"/>
      <c r="H29" s="58"/>
      <c r="I29" s="125"/>
      <c r="J29" s="30"/>
      <c r="K29" s="30"/>
      <c r="L29" s="30"/>
      <c r="M29" s="30"/>
      <c r="N29" s="30"/>
      <c r="O29" s="143"/>
      <c r="P29" s="143"/>
      <c r="Q29" s="14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1" customFormat="1" ht="15" customHeight="1" thickBot="1" x14ac:dyDescent="0.35">
      <c r="A30" s="35" t="str">
        <f t="shared" ref="A30:A68" si="1">IF(H30&gt;0,H30, "")</f>
        <v/>
      </c>
      <c r="B30" s="137"/>
      <c r="C30" s="6"/>
      <c r="D30" s="5"/>
      <c r="E30" s="5"/>
      <c r="F30" s="5"/>
      <c r="G30" s="58"/>
      <c r="H30" s="58"/>
      <c r="I30" s="125"/>
      <c r="J30" s="30"/>
      <c r="K30" s="30"/>
      <c r="L30" s="30"/>
      <c r="M30" s="30"/>
      <c r="N30" s="30"/>
      <c r="O30" s="143"/>
      <c r="P30" s="143"/>
      <c r="Q30" s="14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1" customFormat="1" ht="15" customHeight="1" thickBot="1" x14ac:dyDescent="0.35">
      <c r="A31" s="35" t="str">
        <f t="shared" si="1"/>
        <v/>
      </c>
      <c r="B31" s="137"/>
      <c r="C31" s="6"/>
      <c r="D31" s="5"/>
      <c r="E31" s="5"/>
      <c r="F31" s="5"/>
      <c r="G31" s="58"/>
      <c r="H31" s="58"/>
      <c r="I31" s="125"/>
      <c r="J31" s="30"/>
      <c r="K31" s="30"/>
      <c r="L31" s="30"/>
      <c r="M31" s="30"/>
      <c r="N31" s="30"/>
      <c r="O31" s="143"/>
      <c r="P31" s="143"/>
      <c r="Q31" s="143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1" customFormat="1" ht="15" customHeight="1" thickBot="1" x14ac:dyDescent="0.35">
      <c r="A32" s="35" t="str">
        <f t="shared" si="1"/>
        <v/>
      </c>
      <c r="B32" s="137"/>
      <c r="C32" s="6"/>
      <c r="D32" s="5"/>
      <c r="E32" s="5"/>
      <c r="F32" s="5"/>
      <c r="G32" s="58"/>
      <c r="H32" s="58"/>
      <c r="I32" s="125"/>
      <c r="J32" s="30"/>
      <c r="K32" s="30"/>
      <c r="L32" s="30"/>
      <c r="M32" s="30"/>
      <c r="N32" s="30"/>
      <c r="O32" s="143"/>
      <c r="P32" s="143"/>
      <c r="Q32" s="143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1" customFormat="1" ht="15" customHeight="1" thickBot="1" x14ac:dyDescent="0.35">
      <c r="A33" s="35" t="str">
        <f t="shared" si="1"/>
        <v/>
      </c>
      <c r="B33" s="137"/>
      <c r="C33" s="6"/>
      <c r="D33" s="5"/>
      <c r="E33" s="5"/>
      <c r="F33" s="5"/>
      <c r="G33" s="58"/>
      <c r="H33" s="58"/>
      <c r="I33" s="125"/>
      <c r="J33" s="30"/>
      <c r="K33" s="30"/>
      <c r="L33" s="30"/>
      <c r="M33" s="30"/>
      <c r="N33" s="30"/>
      <c r="O33" s="143"/>
      <c r="P33" s="143"/>
      <c r="Q33" s="14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1" customFormat="1" ht="15" customHeight="1" thickBot="1" x14ac:dyDescent="0.35">
      <c r="A34" s="35" t="str">
        <f t="shared" si="1"/>
        <v/>
      </c>
      <c r="B34" s="137"/>
      <c r="C34" s="6"/>
      <c r="D34" s="5"/>
      <c r="E34" s="5"/>
      <c r="F34" s="5"/>
      <c r="G34" s="58"/>
      <c r="H34" s="58"/>
      <c r="I34" s="125"/>
      <c r="J34" s="30"/>
      <c r="K34" s="30"/>
      <c r="L34" s="30"/>
      <c r="M34" s="30"/>
      <c r="N34" s="30"/>
      <c r="O34" s="143"/>
      <c r="P34" s="143"/>
      <c r="Q34" s="14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1" customFormat="1" ht="15" customHeight="1" thickBot="1" x14ac:dyDescent="0.35">
      <c r="A35" s="35" t="str">
        <f t="shared" si="1"/>
        <v/>
      </c>
      <c r="B35" s="137"/>
      <c r="C35" s="6"/>
      <c r="D35" s="5"/>
      <c r="E35" s="5"/>
      <c r="F35" s="5"/>
      <c r="G35" s="58"/>
      <c r="H35" s="58"/>
      <c r="I35" s="125"/>
      <c r="J35" s="30"/>
      <c r="K35" s="30"/>
      <c r="L35" s="30"/>
      <c r="M35" s="30"/>
      <c r="N35" s="30"/>
      <c r="O35" s="143"/>
      <c r="P35" s="143"/>
      <c r="Q35" s="14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1" customFormat="1" ht="15" customHeight="1" thickBot="1" x14ac:dyDescent="0.35">
      <c r="A36" s="35" t="str">
        <f t="shared" si="1"/>
        <v/>
      </c>
      <c r="B36" s="137"/>
      <c r="C36" s="6"/>
      <c r="D36" s="5"/>
      <c r="E36" s="5"/>
      <c r="F36" s="5"/>
      <c r="G36" s="58"/>
      <c r="H36" s="58"/>
      <c r="I36" s="125"/>
      <c r="J36" s="30"/>
      <c r="K36" s="30"/>
      <c r="L36" s="30"/>
      <c r="M36" s="30"/>
      <c r="N36" s="30"/>
      <c r="O36" s="143"/>
      <c r="P36" s="143"/>
      <c r="Q36" s="143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1" customFormat="1" ht="15" customHeight="1" thickBot="1" x14ac:dyDescent="0.35">
      <c r="A37" s="35" t="str">
        <f t="shared" si="1"/>
        <v/>
      </c>
      <c r="B37" s="137"/>
      <c r="C37" s="6"/>
      <c r="D37" s="5"/>
      <c r="E37" s="5"/>
      <c r="F37" s="5"/>
      <c r="G37" s="58"/>
      <c r="H37" s="58"/>
      <c r="I37" s="125"/>
      <c r="J37" s="30"/>
      <c r="K37" s="30"/>
      <c r="L37" s="30"/>
      <c r="M37" s="30"/>
      <c r="N37" s="30"/>
      <c r="O37" s="143"/>
      <c r="P37" s="143"/>
      <c r="Q37" s="14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1" customFormat="1" ht="15" customHeight="1" thickBot="1" x14ac:dyDescent="0.35">
      <c r="A38" s="35" t="str">
        <f t="shared" si="1"/>
        <v/>
      </c>
      <c r="B38" s="137"/>
      <c r="C38" s="6"/>
      <c r="D38" s="5"/>
      <c r="E38" s="5"/>
      <c r="F38" s="5"/>
      <c r="G38" s="58"/>
      <c r="H38" s="58"/>
      <c r="I38" s="125"/>
      <c r="J38" s="30"/>
      <c r="K38" s="30"/>
      <c r="L38" s="30"/>
      <c r="M38" s="30"/>
      <c r="N38" s="30"/>
      <c r="O38" s="143"/>
      <c r="P38" s="143"/>
      <c r="Q38" s="14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1" customFormat="1" ht="15" customHeight="1" thickBot="1" x14ac:dyDescent="0.35">
      <c r="A39" s="35" t="str">
        <f t="shared" si="1"/>
        <v/>
      </c>
      <c r="B39" s="137"/>
      <c r="C39" s="6"/>
      <c r="D39" s="5"/>
      <c r="E39" s="5"/>
      <c r="F39" s="5"/>
      <c r="G39" s="58"/>
      <c r="H39" s="58"/>
      <c r="I39" s="125"/>
      <c r="J39" s="30"/>
      <c r="K39" s="30"/>
      <c r="L39" s="30"/>
      <c r="M39" s="30"/>
      <c r="N39" s="30"/>
      <c r="O39" s="143"/>
      <c r="P39" s="143"/>
      <c r="Q39" s="143"/>
      <c r="R39" s="2"/>
      <c r="S39" s="2"/>
      <c r="T39" s="2"/>
      <c r="U39" s="2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spans="1:73" s="1" customFormat="1" ht="15" customHeight="1" thickBot="1" x14ac:dyDescent="0.35">
      <c r="A40" s="35" t="str">
        <f t="shared" si="1"/>
        <v/>
      </c>
      <c r="B40" s="137"/>
      <c r="C40" s="6"/>
      <c r="D40" s="5"/>
      <c r="E40" s="5"/>
      <c r="F40" s="5"/>
      <c r="G40" s="58"/>
      <c r="H40" s="58"/>
      <c r="I40" s="125"/>
      <c r="J40" s="30"/>
      <c r="K40" s="30"/>
      <c r="L40" s="30"/>
      <c r="M40" s="30"/>
      <c r="N40" s="30"/>
      <c r="O40" s="143"/>
      <c r="P40" s="143"/>
      <c r="Q40" s="143"/>
      <c r="R40" s="2"/>
      <c r="S40" s="2"/>
      <c r="T40" s="2"/>
      <c r="U40" s="2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spans="1:73" s="1" customFormat="1" ht="15" customHeight="1" thickBot="1" x14ac:dyDescent="0.35">
      <c r="A41" s="35" t="str">
        <f t="shared" si="1"/>
        <v/>
      </c>
      <c r="B41" s="137"/>
      <c r="C41" s="6"/>
      <c r="D41" s="5"/>
      <c r="E41" s="5"/>
      <c r="F41" s="5"/>
      <c r="G41" s="58"/>
      <c r="H41" s="58"/>
      <c r="I41" s="125"/>
      <c r="J41" s="30"/>
      <c r="K41" s="30"/>
      <c r="L41" s="30"/>
      <c r="M41" s="30"/>
      <c r="N41" s="30"/>
      <c r="O41" s="143"/>
      <c r="P41" s="143"/>
      <c r="Q41" s="143"/>
      <c r="R41" s="2"/>
      <c r="S41" s="2"/>
      <c r="T41" s="2"/>
      <c r="U41" s="2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spans="1:73" s="1" customFormat="1" ht="15" customHeight="1" thickBot="1" x14ac:dyDescent="0.35">
      <c r="A42" s="35" t="str">
        <f t="shared" si="1"/>
        <v/>
      </c>
      <c r="B42" s="137"/>
      <c r="C42" s="6"/>
      <c r="D42" s="5"/>
      <c r="E42" s="5"/>
      <c r="F42" s="5"/>
      <c r="G42" s="58"/>
      <c r="H42" s="58"/>
      <c r="I42" s="125"/>
      <c r="J42" s="30"/>
      <c r="K42" s="30"/>
      <c r="L42" s="30"/>
      <c r="M42" s="30"/>
      <c r="N42" s="30"/>
      <c r="O42" s="143"/>
      <c r="P42" s="143"/>
      <c r="Q42" s="143"/>
      <c r="R42" s="2"/>
      <c r="S42" s="2"/>
      <c r="T42" s="2"/>
      <c r="U42" s="2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spans="1:73" s="1" customFormat="1" ht="15" customHeight="1" thickBot="1" x14ac:dyDescent="0.35">
      <c r="A43" s="35" t="str">
        <f t="shared" si="1"/>
        <v/>
      </c>
      <c r="B43" s="137"/>
      <c r="C43" s="6"/>
      <c r="D43" s="5"/>
      <c r="E43" s="5"/>
      <c r="F43" s="5"/>
      <c r="G43" s="58"/>
      <c r="H43" s="58"/>
      <c r="I43" s="125"/>
      <c r="J43" s="30"/>
      <c r="K43" s="30"/>
      <c r="L43" s="30"/>
      <c r="M43" s="30"/>
      <c r="N43" s="30"/>
      <c r="O43" s="143"/>
      <c r="P43" s="143"/>
      <c r="Q43" s="143"/>
      <c r="R43" s="2"/>
      <c r="S43" s="2"/>
      <c r="T43" s="2"/>
      <c r="U43" s="2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</row>
    <row r="44" spans="1:73" s="1" customFormat="1" ht="15" customHeight="1" thickBot="1" x14ac:dyDescent="0.35">
      <c r="A44" s="35" t="str">
        <f t="shared" si="1"/>
        <v/>
      </c>
      <c r="B44" s="137"/>
      <c r="C44" s="6"/>
      <c r="D44" s="5"/>
      <c r="E44" s="5"/>
      <c r="F44" s="5"/>
      <c r="G44" s="58"/>
      <c r="H44" s="58"/>
      <c r="I44" s="125"/>
      <c r="J44" s="30"/>
      <c r="K44" s="30"/>
      <c r="L44" s="30"/>
      <c r="M44" s="30"/>
      <c r="N44" s="30"/>
      <c r="O44" s="143"/>
      <c r="P44" s="143"/>
      <c r="Q44" s="143"/>
      <c r="R44" s="2"/>
      <c r="S44" s="2"/>
      <c r="T44" s="2"/>
      <c r="U44" s="2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</row>
    <row r="45" spans="1:73" s="1" customFormat="1" ht="15" customHeight="1" thickBot="1" x14ac:dyDescent="0.35">
      <c r="A45" s="35" t="str">
        <f t="shared" si="1"/>
        <v/>
      </c>
      <c r="B45" s="137"/>
      <c r="C45" s="6"/>
      <c r="D45" s="5"/>
      <c r="E45" s="5"/>
      <c r="F45" s="5"/>
      <c r="G45" s="58"/>
      <c r="H45" s="58"/>
      <c r="I45" s="125"/>
      <c r="J45" s="30"/>
      <c r="K45" s="30"/>
      <c r="L45" s="30"/>
      <c r="M45" s="30"/>
      <c r="N45" s="30"/>
      <c r="O45" s="143"/>
      <c r="P45" s="143"/>
      <c r="Q45" s="143"/>
      <c r="R45" s="2"/>
      <c r="S45" s="2"/>
      <c r="T45" s="2"/>
      <c r="U45" s="2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spans="1:73" s="1" customFormat="1" ht="15" customHeight="1" thickBot="1" x14ac:dyDescent="0.35">
      <c r="A46" s="35" t="str">
        <f t="shared" si="1"/>
        <v/>
      </c>
      <c r="B46" s="137"/>
      <c r="C46" s="6"/>
      <c r="D46" s="5"/>
      <c r="E46" s="5"/>
      <c r="F46" s="5"/>
      <c r="G46" s="58"/>
      <c r="H46" s="58"/>
      <c r="I46" s="125"/>
      <c r="J46" s="30"/>
      <c r="K46" s="30"/>
      <c r="L46" s="30"/>
      <c r="M46" s="30"/>
      <c r="N46" s="30"/>
      <c r="O46" s="143"/>
      <c r="P46" s="143"/>
      <c r="Q46" s="143"/>
      <c r="R46" s="2"/>
      <c r="S46" s="2"/>
      <c r="T46" s="2"/>
      <c r="U46" s="2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spans="1:73" s="1" customFormat="1" ht="15" customHeight="1" thickBot="1" x14ac:dyDescent="0.35">
      <c r="A47" s="35" t="str">
        <f t="shared" si="1"/>
        <v/>
      </c>
      <c r="B47" s="137"/>
      <c r="C47" s="6"/>
      <c r="D47" s="5"/>
      <c r="E47" s="5"/>
      <c r="F47" s="5"/>
      <c r="G47" s="58"/>
      <c r="H47" s="58"/>
      <c r="I47" s="125"/>
      <c r="J47" s="30"/>
      <c r="K47" s="30"/>
      <c r="L47" s="30"/>
      <c r="M47" s="30"/>
      <c r="N47" s="30"/>
      <c r="O47" s="143"/>
      <c r="P47" s="143"/>
      <c r="Q47" s="143"/>
      <c r="R47" s="2"/>
      <c r="S47" s="2"/>
      <c r="T47" s="2"/>
      <c r="U47" s="2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spans="1:73" s="1" customFormat="1" ht="15" customHeight="1" thickBot="1" x14ac:dyDescent="0.35">
      <c r="A48" s="35" t="str">
        <f t="shared" si="1"/>
        <v/>
      </c>
      <c r="B48" s="137"/>
      <c r="C48" s="6"/>
      <c r="D48" s="5"/>
      <c r="E48" s="5"/>
      <c r="F48" s="5"/>
      <c r="G48" s="58"/>
      <c r="H48" s="58"/>
      <c r="I48" s="125"/>
      <c r="J48" s="30"/>
      <c r="K48" s="30"/>
      <c r="L48" s="30"/>
      <c r="M48" s="30"/>
      <c r="N48" s="30"/>
      <c r="O48" s="143"/>
      <c r="P48" s="143"/>
      <c r="Q48" s="143"/>
      <c r="R48" s="2"/>
      <c r="S48" s="2"/>
      <c r="T48" s="2"/>
      <c r="U48" s="2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</row>
    <row r="49" spans="1:65" s="1" customFormat="1" ht="15" customHeight="1" thickBot="1" x14ac:dyDescent="0.35">
      <c r="A49" s="35" t="str">
        <f t="shared" si="1"/>
        <v/>
      </c>
      <c r="B49" s="137"/>
      <c r="C49" s="6"/>
      <c r="D49" s="5"/>
      <c r="E49" s="5"/>
      <c r="F49" s="5"/>
      <c r="G49" s="58"/>
      <c r="H49" s="58"/>
      <c r="I49" s="125"/>
      <c r="J49" s="30"/>
      <c r="K49" s="30"/>
      <c r="L49" s="30"/>
      <c r="M49" s="30"/>
      <c r="N49" s="30"/>
      <c r="O49" s="143"/>
      <c r="P49" s="143"/>
      <c r="Q49" s="143"/>
      <c r="R49" s="2"/>
      <c r="S49" s="2"/>
      <c r="T49" s="2"/>
      <c r="U49" s="2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</row>
    <row r="50" spans="1:65" s="1" customFormat="1" ht="15" thickBot="1" x14ac:dyDescent="0.35">
      <c r="A50" s="35" t="str">
        <f t="shared" si="1"/>
        <v/>
      </c>
      <c r="B50" s="137"/>
      <c r="C50" s="6"/>
      <c r="D50" s="5"/>
      <c r="E50" s="5"/>
      <c r="F50" s="5"/>
      <c r="G50" s="58"/>
      <c r="H50" s="58"/>
      <c r="I50" s="125"/>
      <c r="J50" s="30"/>
      <c r="K50" s="30"/>
      <c r="L50" s="30"/>
      <c r="M50" s="30"/>
      <c r="N50" s="30"/>
      <c r="O50" s="143"/>
      <c r="P50" s="143"/>
      <c r="Q50" s="143"/>
      <c r="R50" s="2"/>
      <c r="S50" s="2"/>
      <c r="T50" s="2"/>
      <c r="U50" s="2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</row>
    <row r="51" spans="1:65" s="1" customFormat="1" ht="15" thickBot="1" x14ac:dyDescent="0.35">
      <c r="A51" s="35" t="str">
        <f t="shared" si="1"/>
        <v/>
      </c>
      <c r="B51" s="137"/>
      <c r="C51" s="6"/>
      <c r="D51" s="5"/>
      <c r="E51" s="5"/>
      <c r="F51" s="5"/>
      <c r="G51" s="58"/>
      <c r="H51" s="58"/>
      <c r="I51" s="125"/>
      <c r="J51" s="30"/>
      <c r="K51" s="30"/>
      <c r="L51" s="30"/>
      <c r="M51" s="30"/>
      <c r="N51" s="30"/>
      <c r="O51" s="143"/>
      <c r="P51" s="143"/>
      <c r="Q51" s="143"/>
      <c r="R51" s="2"/>
      <c r="S51" s="2"/>
      <c r="T51" s="2"/>
      <c r="U51" s="2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</row>
    <row r="52" spans="1:65" s="1" customFormat="1" ht="15" thickBot="1" x14ac:dyDescent="0.35">
      <c r="A52" s="35" t="str">
        <f t="shared" si="1"/>
        <v/>
      </c>
      <c r="B52" s="137"/>
      <c r="C52" s="6"/>
      <c r="D52" s="5"/>
      <c r="E52" s="5"/>
      <c r="F52" s="5"/>
      <c r="G52" s="58"/>
      <c r="H52" s="58"/>
      <c r="I52" s="125"/>
      <c r="J52" s="30"/>
      <c r="K52" s="30"/>
      <c r="L52" s="30"/>
      <c r="M52" s="30"/>
      <c r="N52" s="30"/>
      <c r="O52" s="143"/>
      <c r="P52" s="143"/>
      <c r="Q52" s="143"/>
      <c r="R52" s="2"/>
      <c r="S52" s="2"/>
      <c r="T52" s="2"/>
      <c r="U52" s="2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</row>
    <row r="53" spans="1:65" s="1" customFormat="1" ht="15" thickBot="1" x14ac:dyDescent="0.35">
      <c r="A53" s="35" t="str">
        <f t="shared" si="1"/>
        <v/>
      </c>
      <c r="B53" s="137"/>
      <c r="C53" s="6"/>
      <c r="D53" s="5"/>
      <c r="E53" s="5"/>
      <c r="F53" s="5"/>
      <c r="G53" s="58"/>
      <c r="H53" s="58"/>
      <c r="I53" s="125"/>
      <c r="J53" s="30"/>
      <c r="K53" s="30"/>
      <c r="L53" s="30"/>
      <c r="M53" s="30"/>
      <c r="N53" s="30"/>
      <c r="O53" s="143"/>
      <c r="P53" s="143"/>
      <c r="Q53" s="143"/>
      <c r="R53" s="2"/>
      <c r="S53" s="2"/>
      <c r="T53" s="2"/>
      <c r="U53" s="2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</row>
    <row r="54" spans="1:65" s="1" customFormat="1" ht="15" thickBot="1" x14ac:dyDescent="0.35">
      <c r="A54" s="35" t="str">
        <f t="shared" si="1"/>
        <v/>
      </c>
      <c r="B54" s="137"/>
      <c r="C54" s="6"/>
      <c r="D54" s="5"/>
      <c r="E54" s="5"/>
      <c r="F54" s="5"/>
      <c r="G54" s="58"/>
      <c r="H54" s="58"/>
      <c r="I54" s="125"/>
      <c r="J54" s="30"/>
      <c r="K54" s="30"/>
      <c r="L54" s="30"/>
      <c r="M54" s="30"/>
      <c r="N54" s="30"/>
      <c r="O54" s="143"/>
      <c r="P54" s="143"/>
      <c r="Q54" s="143"/>
      <c r="R54" s="2"/>
      <c r="S54" s="2"/>
      <c r="T54" s="2"/>
      <c r="U54" s="2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</row>
    <row r="55" spans="1:65" s="1" customFormat="1" ht="15" thickBot="1" x14ac:dyDescent="0.35">
      <c r="A55" s="35" t="str">
        <f t="shared" si="1"/>
        <v/>
      </c>
      <c r="B55" s="137"/>
      <c r="C55" s="6"/>
      <c r="D55" s="5"/>
      <c r="E55" s="5"/>
      <c r="F55" s="5"/>
      <c r="G55" s="58"/>
      <c r="H55" s="58"/>
      <c r="I55" s="125"/>
      <c r="J55" s="30"/>
      <c r="K55" s="30"/>
      <c r="L55" s="30"/>
      <c r="M55" s="30"/>
      <c r="N55" s="30"/>
      <c r="O55" s="143"/>
      <c r="P55" s="143"/>
      <c r="Q55" s="143"/>
      <c r="R55" s="2"/>
      <c r="S55" s="2"/>
      <c r="T55" s="2"/>
      <c r="U55" s="2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</row>
    <row r="56" spans="1:65" s="1" customFormat="1" ht="15" thickBot="1" x14ac:dyDescent="0.35">
      <c r="A56" s="35" t="str">
        <f t="shared" si="1"/>
        <v/>
      </c>
      <c r="B56" s="137"/>
      <c r="C56" s="6"/>
      <c r="D56" s="5"/>
      <c r="E56" s="5"/>
      <c r="F56" s="5"/>
      <c r="G56" s="58"/>
      <c r="H56" s="58"/>
      <c r="I56" s="125"/>
      <c r="J56" s="30"/>
      <c r="K56" s="30"/>
      <c r="L56" s="30"/>
      <c r="M56" s="30"/>
      <c r="N56" s="30"/>
      <c r="O56" s="143"/>
      <c r="P56" s="143"/>
      <c r="Q56" s="143"/>
      <c r="R56" s="2"/>
      <c r="S56" s="2"/>
      <c r="T56" s="2"/>
      <c r="U56" s="2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</row>
    <row r="57" spans="1:65" s="1" customFormat="1" ht="15" thickBot="1" x14ac:dyDescent="0.35">
      <c r="A57" s="35" t="str">
        <f t="shared" si="1"/>
        <v/>
      </c>
      <c r="B57" s="137"/>
      <c r="C57" s="6"/>
      <c r="D57" s="5"/>
      <c r="E57" s="5"/>
      <c r="F57" s="5"/>
      <c r="G57" s="58"/>
      <c r="H57" s="58"/>
      <c r="I57" s="125"/>
      <c r="J57" s="30"/>
      <c r="K57" s="30"/>
      <c r="L57" s="30"/>
      <c r="M57" s="30"/>
      <c r="N57" s="30"/>
      <c r="O57" s="143"/>
      <c r="P57" s="143"/>
      <c r="Q57" s="143"/>
      <c r="R57" s="2"/>
      <c r="S57" s="2"/>
      <c r="T57" s="2"/>
      <c r="U57" s="2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</row>
    <row r="58" spans="1:65" ht="15" thickBot="1" x14ac:dyDescent="0.35">
      <c r="A58" s="35" t="str">
        <f t="shared" si="1"/>
        <v/>
      </c>
      <c r="B58" s="137"/>
      <c r="C58" s="6"/>
      <c r="D58" s="5"/>
      <c r="E58" s="5"/>
      <c r="F58" s="5"/>
      <c r="G58" s="58"/>
      <c r="H58" s="58"/>
      <c r="I58" s="125"/>
      <c r="J58" s="30"/>
      <c r="K58" s="30"/>
      <c r="L58" s="30"/>
      <c r="M58" s="30"/>
      <c r="N58" s="30"/>
      <c r="O58" s="143"/>
      <c r="P58" s="143"/>
      <c r="Q58" s="143"/>
      <c r="R58" s="3"/>
      <c r="S58" s="3"/>
      <c r="T58" s="3"/>
      <c r="U58" s="3"/>
    </row>
    <row r="59" spans="1:65" ht="15" thickBot="1" x14ac:dyDescent="0.35">
      <c r="A59" s="35" t="str">
        <f t="shared" si="1"/>
        <v/>
      </c>
      <c r="B59" s="137"/>
      <c r="C59" s="6"/>
      <c r="D59" s="5"/>
      <c r="E59" s="5"/>
      <c r="F59" s="5"/>
      <c r="G59" s="58"/>
      <c r="H59" s="58"/>
      <c r="I59" s="125"/>
      <c r="J59" s="30"/>
      <c r="K59" s="30"/>
      <c r="L59" s="30"/>
      <c r="M59" s="30"/>
      <c r="N59" s="30"/>
      <c r="O59" s="143"/>
      <c r="P59" s="143"/>
      <c r="Q59" s="143"/>
      <c r="R59" s="3"/>
      <c r="S59" s="3"/>
      <c r="T59" s="3"/>
      <c r="U59" s="3"/>
    </row>
    <row r="60" spans="1:65" ht="15" thickBot="1" x14ac:dyDescent="0.35">
      <c r="A60" s="35" t="str">
        <f t="shared" si="1"/>
        <v/>
      </c>
      <c r="B60" s="137"/>
      <c r="C60" s="6"/>
      <c r="D60" s="5"/>
      <c r="E60" s="5"/>
      <c r="F60" s="5"/>
      <c r="G60" s="58"/>
      <c r="H60" s="58"/>
      <c r="I60" s="125"/>
      <c r="J60" s="30"/>
      <c r="K60" s="30"/>
      <c r="L60" s="30"/>
      <c r="M60" s="30"/>
      <c r="N60" s="30"/>
      <c r="O60" s="143"/>
      <c r="P60" s="143"/>
      <c r="Q60" s="143"/>
      <c r="R60" s="3"/>
      <c r="S60" s="3"/>
      <c r="T60" s="3"/>
      <c r="U60" s="3"/>
    </row>
    <row r="61" spans="1:65" ht="15" thickBot="1" x14ac:dyDescent="0.35">
      <c r="A61" s="35" t="str">
        <f t="shared" si="1"/>
        <v/>
      </c>
      <c r="B61" s="137"/>
      <c r="C61" s="6"/>
      <c r="D61" s="5"/>
      <c r="E61" s="5"/>
      <c r="F61" s="5"/>
      <c r="G61" s="58"/>
      <c r="H61" s="58"/>
      <c r="I61" s="125"/>
      <c r="J61" s="30"/>
      <c r="K61" s="30"/>
      <c r="L61" s="30"/>
      <c r="M61" s="30"/>
      <c r="N61" s="30"/>
      <c r="O61" s="143"/>
      <c r="P61" s="143"/>
      <c r="Q61" s="143"/>
      <c r="R61" s="3"/>
      <c r="S61" s="3"/>
      <c r="T61" s="3"/>
      <c r="U61" s="3"/>
    </row>
    <row r="62" spans="1:65" ht="15" thickBot="1" x14ac:dyDescent="0.35">
      <c r="A62" s="35" t="str">
        <f t="shared" si="1"/>
        <v/>
      </c>
      <c r="B62" s="137"/>
      <c r="C62" s="6"/>
      <c r="D62" s="5"/>
      <c r="E62" s="5"/>
      <c r="F62" s="5"/>
      <c r="G62" s="58"/>
      <c r="H62" s="58"/>
      <c r="I62" s="125"/>
      <c r="J62" s="30"/>
      <c r="K62" s="30"/>
      <c r="L62" s="30"/>
      <c r="M62" s="30"/>
      <c r="N62" s="30"/>
      <c r="O62" s="143"/>
      <c r="P62" s="143"/>
      <c r="Q62" s="143"/>
      <c r="R62" s="3"/>
      <c r="S62" s="3"/>
      <c r="T62" s="3"/>
      <c r="U62" s="3"/>
    </row>
    <row r="63" spans="1:65" ht="15" thickBot="1" x14ac:dyDescent="0.35">
      <c r="A63" s="35" t="str">
        <f t="shared" si="1"/>
        <v/>
      </c>
      <c r="B63" s="137"/>
      <c r="C63" s="6"/>
      <c r="D63" s="5"/>
      <c r="E63" s="5"/>
      <c r="F63" s="5"/>
      <c r="G63" s="58"/>
      <c r="H63" s="58"/>
      <c r="I63" s="125"/>
      <c r="J63" s="30"/>
      <c r="K63" s="30"/>
      <c r="L63" s="30"/>
      <c r="M63" s="30"/>
      <c r="N63" s="30"/>
      <c r="O63" s="143"/>
      <c r="P63" s="143"/>
      <c r="Q63" s="143"/>
      <c r="R63" s="3"/>
      <c r="S63" s="3"/>
      <c r="T63" s="3"/>
      <c r="U63" s="3"/>
    </row>
    <row r="64" spans="1:65" ht="15" thickBot="1" x14ac:dyDescent="0.35">
      <c r="A64" s="35" t="str">
        <f t="shared" si="1"/>
        <v/>
      </c>
      <c r="B64" s="137"/>
      <c r="C64" s="6"/>
      <c r="D64" s="5"/>
      <c r="E64" s="5"/>
      <c r="F64" s="5"/>
      <c r="G64" s="58"/>
      <c r="H64" s="58"/>
      <c r="I64" s="125"/>
      <c r="J64" s="30"/>
      <c r="K64" s="30"/>
      <c r="L64" s="30"/>
      <c r="M64" s="30"/>
      <c r="N64" s="30"/>
      <c r="O64" s="143"/>
      <c r="P64" s="143"/>
      <c r="Q64" s="143"/>
      <c r="R64" s="3"/>
      <c r="S64" s="3"/>
      <c r="T64" s="3"/>
      <c r="U64" s="3"/>
    </row>
    <row r="65" spans="1:21" ht="15" thickBot="1" x14ac:dyDescent="0.35">
      <c r="A65" s="35" t="str">
        <f t="shared" si="1"/>
        <v/>
      </c>
      <c r="B65" s="137"/>
      <c r="C65" s="6"/>
      <c r="D65" s="5"/>
      <c r="E65" s="5"/>
      <c r="F65" s="5"/>
      <c r="G65" s="58"/>
      <c r="H65" s="58"/>
      <c r="I65" s="125"/>
      <c r="J65" s="30"/>
      <c r="K65" s="30"/>
      <c r="L65" s="30"/>
      <c r="M65" s="30"/>
      <c r="N65" s="30"/>
      <c r="O65" s="143"/>
      <c r="P65" s="143"/>
      <c r="Q65" s="143"/>
      <c r="R65" s="3"/>
      <c r="S65" s="3"/>
      <c r="T65" s="3"/>
      <c r="U65" s="3"/>
    </row>
    <row r="66" spans="1:21" ht="15" thickBot="1" x14ac:dyDescent="0.35">
      <c r="A66" s="35" t="str">
        <f t="shared" si="1"/>
        <v/>
      </c>
      <c r="B66" s="137"/>
      <c r="C66" s="6"/>
      <c r="D66" s="5"/>
      <c r="E66" s="5"/>
      <c r="F66" s="5"/>
      <c r="G66" s="58"/>
      <c r="H66" s="58"/>
      <c r="I66" s="125"/>
      <c r="J66" s="30"/>
      <c r="K66" s="30"/>
      <c r="L66" s="30"/>
      <c r="M66" s="30"/>
      <c r="N66" s="30"/>
      <c r="O66" s="143"/>
      <c r="P66" s="143"/>
      <c r="Q66" s="143"/>
      <c r="R66" s="3"/>
      <c r="S66" s="3"/>
      <c r="T66" s="3"/>
      <c r="U66" s="3"/>
    </row>
    <row r="67" spans="1:21" ht="15" thickBot="1" x14ac:dyDescent="0.35">
      <c r="A67" s="35" t="str">
        <f t="shared" si="1"/>
        <v/>
      </c>
      <c r="B67" s="137"/>
      <c r="C67" s="6"/>
      <c r="D67" s="5"/>
      <c r="E67" s="5"/>
      <c r="F67" s="5"/>
      <c r="G67" s="58"/>
      <c r="H67" s="58"/>
      <c r="I67" s="125"/>
      <c r="J67" s="30"/>
      <c r="K67" s="30"/>
      <c r="L67" s="30"/>
      <c r="M67" s="30"/>
      <c r="N67" s="30"/>
      <c r="O67" s="143"/>
      <c r="P67" s="143"/>
      <c r="Q67" s="143"/>
      <c r="R67" s="3"/>
      <c r="S67" s="3"/>
      <c r="T67" s="3"/>
      <c r="U67" s="3"/>
    </row>
    <row r="68" spans="1:21" ht="15" thickBot="1" x14ac:dyDescent="0.35">
      <c r="A68" s="35" t="str">
        <f t="shared" si="1"/>
        <v/>
      </c>
      <c r="B68" s="137"/>
      <c r="C68" s="6"/>
      <c r="D68" s="5"/>
      <c r="E68" s="5"/>
      <c r="F68" s="5"/>
      <c r="G68" s="58"/>
      <c r="H68" s="58"/>
      <c r="I68" s="125"/>
      <c r="J68" s="30"/>
      <c r="K68" s="30"/>
      <c r="L68" s="30"/>
      <c r="M68" s="30"/>
      <c r="N68" s="30"/>
      <c r="O68" s="143"/>
      <c r="P68" s="143"/>
      <c r="Q68" s="143"/>
      <c r="R68" s="3"/>
      <c r="S68" s="3"/>
      <c r="T68" s="3"/>
      <c r="U68" s="3"/>
    </row>
    <row r="69" spans="1:21" ht="15" thickBot="1" x14ac:dyDescent="0.35">
      <c r="A69" s="35" t="str">
        <f t="shared" ref="A69:A75" si="2">IF(H69&gt;0,H69, "")</f>
        <v/>
      </c>
      <c r="B69" s="137"/>
      <c r="C69" s="6"/>
      <c r="D69" s="5"/>
      <c r="E69" s="5"/>
      <c r="F69" s="5"/>
      <c r="G69" s="58"/>
      <c r="H69" s="58"/>
      <c r="I69" s="125"/>
      <c r="J69" s="30"/>
      <c r="K69" s="30"/>
      <c r="L69" s="30"/>
      <c r="M69" s="30"/>
      <c r="N69" s="30"/>
      <c r="O69" s="143"/>
      <c r="P69" s="143"/>
      <c r="Q69" s="143"/>
      <c r="R69" s="3"/>
      <c r="S69" s="3"/>
      <c r="T69" s="3"/>
      <c r="U69" s="3"/>
    </row>
    <row r="70" spans="1:21" ht="15" thickBot="1" x14ac:dyDescent="0.35">
      <c r="A70" s="35" t="str">
        <f t="shared" si="2"/>
        <v/>
      </c>
      <c r="B70" s="137"/>
      <c r="C70" s="6"/>
      <c r="D70" s="5"/>
      <c r="E70" s="5"/>
      <c r="F70" s="5"/>
      <c r="G70" s="58"/>
      <c r="H70" s="58"/>
      <c r="I70" s="125"/>
      <c r="J70" s="30"/>
      <c r="K70" s="30"/>
      <c r="L70" s="30"/>
      <c r="M70" s="30"/>
      <c r="N70" s="30"/>
      <c r="O70" s="143"/>
      <c r="P70" s="143"/>
      <c r="Q70" s="143"/>
      <c r="R70" s="3"/>
      <c r="S70" s="3"/>
      <c r="T70" s="3"/>
      <c r="U70" s="3"/>
    </row>
    <row r="71" spans="1:21" ht="15" thickBot="1" x14ac:dyDescent="0.35">
      <c r="A71" s="35" t="str">
        <f t="shared" si="2"/>
        <v/>
      </c>
      <c r="B71" s="137"/>
      <c r="C71" s="6"/>
      <c r="D71" s="5"/>
      <c r="E71" s="5"/>
      <c r="F71" s="5"/>
      <c r="G71" s="58"/>
      <c r="H71" s="58"/>
      <c r="I71" s="125"/>
      <c r="J71" s="30"/>
      <c r="K71" s="30"/>
      <c r="L71" s="30"/>
      <c r="M71" s="30"/>
      <c r="N71" s="30"/>
      <c r="O71" s="143"/>
      <c r="P71" s="143"/>
      <c r="Q71" s="143"/>
      <c r="R71" s="3"/>
      <c r="S71" s="3"/>
      <c r="T71" s="3"/>
      <c r="U71" s="3"/>
    </row>
    <row r="72" spans="1:21" ht="15" thickBot="1" x14ac:dyDescent="0.35">
      <c r="A72" s="35" t="str">
        <f t="shared" si="2"/>
        <v/>
      </c>
      <c r="B72" s="137"/>
      <c r="C72" s="6"/>
      <c r="D72" s="5"/>
      <c r="E72" s="5"/>
      <c r="F72" s="5"/>
      <c r="G72" s="58"/>
      <c r="H72" s="58"/>
      <c r="I72" s="125"/>
      <c r="J72" s="30"/>
      <c r="K72" s="30"/>
      <c r="L72" s="30"/>
      <c r="M72" s="30"/>
      <c r="N72" s="30"/>
      <c r="O72" s="143"/>
      <c r="P72" s="143"/>
      <c r="Q72" s="143"/>
      <c r="R72" s="3"/>
      <c r="S72" s="3"/>
      <c r="T72" s="3"/>
      <c r="U72" s="3"/>
    </row>
    <row r="73" spans="1:21" ht="15" thickBot="1" x14ac:dyDescent="0.35">
      <c r="A73" s="35" t="str">
        <f t="shared" si="2"/>
        <v/>
      </c>
      <c r="B73" s="137"/>
      <c r="C73" s="6"/>
      <c r="D73" s="5"/>
      <c r="E73" s="5"/>
      <c r="F73" s="5"/>
      <c r="G73" s="58"/>
      <c r="H73" s="58"/>
      <c r="I73" s="125"/>
      <c r="J73" s="30"/>
      <c r="K73" s="30"/>
      <c r="L73" s="30"/>
      <c r="M73" s="30"/>
      <c r="N73" s="30"/>
      <c r="O73" s="143"/>
      <c r="P73" s="143"/>
      <c r="Q73" s="143"/>
      <c r="R73" s="3"/>
      <c r="S73" s="3"/>
      <c r="T73" s="3"/>
      <c r="U73" s="3"/>
    </row>
    <row r="74" spans="1:21" ht="15" thickBot="1" x14ac:dyDescent="0.35">
      <c r="A74" s="35" t="str">
        <f t="shared" si="2"/>
        <v/>
      </c>
      <c r="B74" s="137"/>
      <c r="C74" s="6"/>
      <c r="D74" s="5"/>
      <c r="E74" s="5"/>
      <c r="F74" s="5"/>
      <c r="G74" s="58"/>
      <c r="H74" s="58"/>
      <c r="I74" s="125"/>
      <c r="J74" s="30"/>
      <c r="K74" s="30"/>
      <c r="L74" s="30"/>
      <c r="M74" s="30"/>
      <c r="N74" s="30"/>
      <c r="O74" s="143"/>
      <c r="P74" s="143"/>
      <c r="Q74" s="143"/>
      <c r="R74" s="3"/>
      <c r="S74" s="3"/>
      <c r="T74" s="3"/>
      <c r="U74" s="3"/>
    </row>
    <row r="75" spans="1:21" ht="15" thickBot="1" x14ac:dyDescent="0.35">
      <c r="A75" s="35" t="str">
        <f t="shared" si="2"/>
        <v/>
      </c>
      <c r="B75" s="137"/>
      <c r="C75" s="6"/>
      <c r="D75" s="5"/>
      <c r="E75" s="5"/>
      <c r="F75" s="5"/>
      <c r="G75" s="58"/>
      <c r="H75" s="58"/>
      <c r="I75" s="125"/>
      <c r="J75" s="30"/>
      <c r="K75" s="30"/>
      <c r="L75" s="30"/>
      <c r="M75" s="30"/>
      <c r="N75" s="30"/>
      <c r="O75" s="143"/>
      <c r="P75" s="143"/>
      <c r="Q75" s="143"/>
      <c r="R75" s="3"/>
      <c r="S75" s="3"/>
      <c r="T75" s="3"/>
      <c r="U75" s="3"/>
    </row>
    <row r="76" spans="1:21" ht="15" thickBot="1" x14ac:dyDescent="0.35">
      <c r="A76" s="35" t="str">
        <f t="shared" ref="A76:A78" si="3">IF(H76&gt;0,H76, "")</f>
        <v/>
      </c>
      <c r="B76" s="137"/>
      <c r="C76" s="6"/>
      <c r="D76" s="5"/>
      <c r="E76" s="5"/>
      <c r="F76" s="5"/>
      <c r="G76" s="58"/>
      <c r="H76" s="58"/>
      <c r="I76" s="125"/>
      <c r="J76" s="30"/>
      <c r="K76" s="30"/>
      <c r="L76" s="30"/>
      <c r="M76" s="30"/>
      <c r="N76" s="30"/>
      <c r="O76" s="143"/>
      <c r="P76" s="143"/>
      <c r="Q76" s="143"/>
      <c r="R76" s="3"/>
      <c r="S76" s="3"/>
      <c r="T76" s="3"/>
      <c r="U76" s="3"/>
    </row>
    <row r="77" spans="1:21" ht="15" thickBot="1" x14ac:dyDescent="0.35">
      <c r="A77" s="35" t="str">
        <f t="shared" si="3"/>
        <v/>
      </c>
      <c r="B77" s="137"/>
      <c r="C77" s="6"/>
      <c r="D77" s="5"/>
      <c r="E77" s="5"/>
      <c r="F77" s="5"/>
      <c r="G77" s="58"/>
      <c r="H77" s="58"/>
      <c r="I77" s="125"/>
      <c r="J77" s="30"/>
      <c r="K77" s="30"/>
      <c r="L77" s="30"/>
      <c r="M77" s="30"/>
      <c r="N77" s="30"/>
      <c r="O77" s="143"/>
      <c r="P77" s="143"/>
      <c r="Q77" s="143"/>
      <c r="R77" s="3"/>
      <c r="S77" s="3"/>
      <c r="T77" s="3"/>
      <c r="U77" s="3"/>
    </row>
    <row r="78" spans="1:21" ht="15" thickBot="1" x14ac:dyDescent="0.35">
      <c r="A78" s="35" t="str">
        <f t="shared" si="3"/>
        <v/>
      </c>
      <c r="B78" s="137"/>
      <c r="C78" s="6"/>
      <c r="D78" s="5"/>
      <c r="E78" s="5"/>
      <c r="F78" s="5"/>
      <c r="G78" s="58"/>
      <c r="H78" s="58"/>
      <c r="I78" s="125"/>
      <c r="J78" s="30"/>
      <c r="K78" s="30"/>
      <c r="L78" s="30"/>
      <c r="M78" s="30"/>
      <c r="N78" s="30"/>
      <c r="O78" s="143"/>
      <c r="P78" s="143"/>
      <c r="Q78" s="143"/>
      <c r="R78" s="3"/>
      <c r="S78" s="3"/>
      <c r="T78" s="3"/>
      <c r="U78" s="3"/>
    </row>
    <row r="79" spans="1:21" ht="15" thickBot="1" x14ac:dyDescent="0.35">
      <c r="A79" s="35" t="str">
        <f t="shared" ref="A79:A83" si="4">IF(H79&gt;0,H79, "")</f>
        <v/>
      </c>
      <c r="B79" s="137"/>
      <c r="C79" s="6"/>
      <c r="D79" s="5"/>
      <c r="E79" s="5"/>
      <c r="F79" s="5"/>
      <c r="G79" s="58"/>
      <c r="H79" s="58"/>
      <c r="I79" s="125"/>
      <c r="J79" s="30"/>
      <c r="K79" s="30"/>
      <c r="L79" s="30"/>
      <c r="M79" s="30"/>
      <c r="N79" s="30"/>
      <c r="O79" s="143"/>
      <c r="P79" s="143"/>
      <c r="Q79" s="143"/>
      <c r="R79" s="3"/>
      <c r="S79" s="3"/>
      <c r="T79" s="3"/>
      <c r="U79" s="3"/>
    </row>
    <row r="80" spans="1:21" ht="15" thickBot="1" x14ac:dyDescent="0.35">
      <c r="A80" s="35" t="str">
        <f t="shared" si="4"/>
        <v/>
      </c>
      <c r="B80" s="137"/>
      <c r="C80" s="6"/>
      <c r="D80" s="5"/>
      <c r="E80" s="5"/>
      <c r="F80" s="5"/>
      <c r="G80" s="58"/>
      <c r="H80" s="58"/>
      <c r="I80" s="125"/>
      <c r="J80" s="30"/>
      <c r="K80" s="30"/>
      <c r="L80" s="30"/>
      <c r="M80" s="30"/>
      <c r="N80" s="30"/>
      <c r="O80" s="143"/>
      <c r="P80" s="143"/>
      <c r="Q80" s="143"/>
      <c r="R80" s="3"/>
      <c r="S80" s="3"/>
      <c r="T80" s="3"/>
      <c r="U80" s="3"/>
    </row>
    <row r="81" spans="1:21" ht="15" thickBot="1" x14ac:dyDescent="0.35">
      <c r="A81" s="35" t="str">
        <f t="shared" si="4"/>
        <v/>
      </c>
      <c r="B81" s="137"/>
      <c r="C81" s="6"/>
      <c r="D81" s="5"/>
      <c r="E81" s="5"/>
      <c r="F81" s="5"/>
      <c r="G81" s="58"/>
      <c r="H81" s="58"/>
      <c r="I81" s="125"/>
      <c r="J81" s="30"/>
      <c r="K81" s="30"/>
      <c r="L81" s="30"/>
      <c r="M81" s="30"/>
      <c r="N81" s="30"/>
      <c r="O81" s="143"/>
      <c r="P81" s="143"/>
      <c r="Q81" s="143"/>
      <c r="R81" s="3"/>
      <c r="S81" s="3"/>
      <c r="T81" s="3"/>
      <c r="U81" s="3"/>
    </row>
    <row r="82" spans="1:21" ht="15" thickBot="1" x14ac:dyDescent="0.35">
      <c r="A82" s="35" t="str">
        <f t="shared" si="4"/>
        <v/>
      </c>
      <c r="B82" s="137"/>
      <c r="C82" s="6"/>
      <c r="D82" s="5"/>
      <c r="E82" s="5"/>
      <c r="F82" s="5"/>
      <c r="G82" s="58"/>
      <c r="H82" s="58"/>
      <c r="I82" s="125"/>
      <c r="J82" s="30"/>
      <c r="K82" s="30"/>
      <c r="L82" s="30"/>
      <c r="M82" s="30"/>
      <c r="N82" s="30"/>
      <c r="O82" s="143"/>
      <c r="P82" s="143"/>
      <c r="Q82" s="143"/>
      <c r="R82" s="3"/>
      <c r="S82" s="3"/>
      <c r="T82" s="3"/>
      <c r="U82" s="3"/>
    </row>
    <row r="83" spans="1:21" ht="15" thickBot="1" x14ac:dyDescent="0.35">
      <c r="A83" s="35" t="str">
        <f t="shared" si="4"/>
        <v/>
      </c>
      <c r="B83" s="137"/>
      <c r="C83" s="6"/>
      <c r="D83" s="5"/>
      <c r="E83" s="5"/>
      <c r="F83" s="5"/>
      <c r="G83" s="58"/>
      <c r="H83" s="58"/>
      <c r="I83" s="125"/>
      <c r="J83" s="30"/>
      <c r="K83" s="30"/>
      <c r="L83" s="30"/>
      <c r="M83" s="30"/>
      <c r="N83" s="30"/>
      <c r="O83" s="143"/>
      <c r="P83" s="143"/>
      <c r="Q83" s="143"/>
      <c r="R83" s="3"/>
      <c r="S83" s="3"/>
      <c r="T83" s="3"/>
      <c r="U83" s="3"/>
    </row>
    <row r="84" spans="1:21" ht="15" thickBot="1" x14ac:dyDescent="0.35">
      <c r="A84" s="35" t="str">
        <f t="shared" ref="A84:A95" si="5">IF(H84&gt;0,H84, "")</f>
        <v/>
      </c>
      <c r="B84" s="137"/>
      <c r="C84" s="6"/>
      <c r="D84" s="5"/>
      <c r="E84" s="5"/>
      <c r="F84" s="5"/>
      <c r="G84" s="58"/>
      <c r="H84" s="58"/>
      <c r="I84" s="125"/>
      <c r="J84" s="30"/>
      <c r="K84" s="30"/>
      <c r="L84" s="30"/>
      <c r="M84" s="30"/>
      <c r="N84" s="30"/>
      <c r="O84" s="143"/>
      <c r="P84" s="143"/>
      <c r="Q84" s="143"/>
      <c r="R84" s="3"/>
      <c r="S84" s="3"/>
      <c r="T84" s="3"/>
      <c r="U84" s="3"/>
    </row>
    <row r="85" spans="1:21" ht="15" thickBot="1" x14ac:dyDescent="0.35">
      <c r="A85" s="35" t="str">
        <f t="shared" si="5"/>
        <v/>
      </c>
      <c r="B85" s="137"/>
      <c r="C85" s="6"/>
      <c r="D85" s="5"/>
      <c r="E85" s="5"/>
      <c r="F85" s="5"/>
      <c r="G85" s="58"/>
      <c r="H85" s="58"/>
      <c r="I85" s="125"/>
      <c r="J85" s="30"/>
      <c r="K85" s="30"/>
      <c r="L85" s="30"/>
      <c r="M85" s="30"/>
      <c r="N85" s="30"/>
      <c r="O85" s="143"/>
      <c r="P85" s="143"/>
      <c r="Q85" s="143"/>
      <c r="R85" s="3"/>
      <c r="S85" s="3"/>
      <c r="T85" s="3"/>
      <c r="U85" s="3"/>
    </row>
    <row r="86" spans="1:21" ht="15" thickBot="1" x14ac:dyDescent="0.35">
      <c r="A86" s="35" t="str">
        <f t="shared" si="5"/>
        <v/>
      </c>
      <c r="B86" s="137"/>
      <c r="C86" s="6"/>
      <c r="D86" s="5"/>
      <c r="E86" s="5"/>
      <c r="F86" s="5"/>
      <c r="G86" s="58"/>
      <c r="H86" s="58"/>
      <c r="I86" s="125"/>
      <c r="J86" s="30"/>
      <c r="K86" s="30"/>
      <c r="L86" s="30"/>
      <c r="M86" s="30"/>
      <c r="N86" s="30"/>
      <c r="O86" s="143"/>
      <c r="P86" s="143"/>
      <c r="Q86" s="143"/>
      <c r="R86" s="3"/>
      <c r="S86" s="3"/>
      <c r="T86" s="3"/>
      <c r="U86" s="3"/>
    </row>
    <row r="87" spans="1:21" ht="15" thickBot="1" x14ac:dyDescent="0.35">
      <c r="A87" s="35" t="str">
        <f t="shared" si="5"/>
        <v/>
      </c>
      <c r="B87" s="137"/>
      <c r="C87" s="6"/>
      <c r="D87" s="5"/>
      <c r="E87" s="5"/>
      <c r="F87" s="5"/>
      <c r="G87" s="58"/>
      <c r="H87" s="58"/>
      <c r="I87" s="125"/>
      <c r="J87" s="30"/>
      <c r="K87" s="30"/>
      <c r="L87" s="30"/>
      <c r="M87" s="30"/>
      <c r="N87" s="30"/>
      <c r="O87" s="143"/>
      <c r="P87" s="143"/>
      <c r="Q87" s="143"/>
      <c r="R87" s="3"/>
      <c r="S87" s="3"/>
      <c r="T87" s="3"/>
      <c r="U87" s="3"/>
    </row>
    <row r="88" spans="1:21" ht="15" thickBot="1" x14ac:dyDescent="0.35">
      <c r="A88" s="35" t="str">
        <f t="shared" si="5"/>
        <v/>
      </c>
      <c r="B88" s="137"/>
      <c r="C88" s="6"/>
      <c r="D88" s="5"/>
      <c r="E88" s="5"/>
      <c r="F88" s="5"/>
      <c r="G88" s="58"/>
      <c r="H88" s="58"/>
      <c r="I88" s="125"/>
      <c r="J88" s="30"/>
      <c r="K88" s="30"/>
      <c r="L88" s="30"/>
      <c r="M88" s="30"/>
      <c r="N88" s="30"/>
      <c r="O88" s="143"/>
      <c r="P88" s="143"/>
      <c r="Q88" s="143"/>
      <c r="R88" s="3"/>
      <c r="S88" s="3"/>
      <c r="T88" s="3"/>
      <c r="U88" s="3"/>
    </row>
    <row r="89" spans="1:21" ht="15" thickBot="1" x14ac:dyDescent="0.35">
      <c r="A89" s="35" t="str">
        <f t="shared" si="5"/>
        <v/>
      </c>
      <c r="B89" s="137"/>
      <c r="C89" s="6"/>
      <c r="D89" s="5"/>
      <c r="E89" s="5"/>
      <c r="F89" s="5"/>
      <c r="G89" s="58"/>
      <c r="H89" s="58"/>
      <c r="I89" s="125"/>
      <c r="J89" s="30"/>
      <c r="K89" s="30"/>
      <c r="L89" s="30"/>
      <c r="M89" s="30"/>
      <c r="N89" s="30"/>
      <c r="O89" s="143"/>
      <c r="P89" s="143"/>
      <c r="Q89" s="143"/>
      <c r="R89" s="3"/>
      <c r="S89" s="3"/>
      <c r="T89" s="3"/>
      <c r="U89" s="3"/>
    </row>
    <row r="90" spans="1:21" ht="15" thickBot="1" x14ac:dyDescent="0.35">
      <c r="A90" s="35" t="str">
        <f t="shared" si="5"/>
        <v/>
      </c>
      <c r="B90" s="137"/>
      <c r="C90" s="6"/>
      <c r="D90" s="5"/>
      <c r="E90" s="5"/>
      <c r="F90" s="5"/>
      <c r="G90" s="58"/>
      <c r="H90" s="58"/>
      <c r="I90" s="125"/>
      <c r="J90" s="30"/>
      <c r="K90" s="30"/>
      <c r="L90" s="30"/>
      <c r="M90" s="30"/>
      <c r="N90" s="30"/>
      <c r="O90" s="143"/>
      <c r="P90" s="143"/>
      <c r="Q90" s="143"/>
      <c r="R90" s="3"/>
      <c r="S90" s="3"/>
      <c r="T90" s="3"/>
      <c r="U90" s="3"/>
    </row>
    <row r="91" spans="1:21" ht="15" thickBot="1" x14ac:dyDescent="0.35">
      <c r="A91" s="35" t="str">
        <f t="shared" si="5"/>
        <v/>
      </c>
      <c r="B91" s="137"/>
      <c r="C91" s="6"/>
      <c r="D91" s="5"/>
      <c r="E91" s="5"/>
      <c r="F91" s="5"/>
      <c r="G91" s="58"/>
      <c r="H91" s="58"/>
      <c r="I91" s="125"/>
      <c r="J91" s="30"/>
      <c r="K91" s="30"/>
      <c r="L91" s="30"/>
      <c r="M91" s="30"/>
      <c r="N91" s="30"/>
      <c r="O91" s="143"/>
      <c r="P91" s="143"/>
      <c r="Q91" s="143"/>
      <c r="R91" s="3"/>
      <c r="S91" s="3"/>
      <c r="T91" s="3"/>
      <c r="U91" s="3"/>
    </row>
    <row r="92" spans="1:21" ht="15" thickBot="1" x14ac:dyDescent="0.35">
      <c r="A92" s="35" t="str">
        <f t="shared" si="5"/>
        <v/>
      </c>
      <c r="B92" s="137"/>
      <c r="C92" s="6"/>
      <c r="D92" s="5"/>
      <c r="E92" s="5"/>
      <c r="F92" s="5"/>
      <c r="G92" s="58"/>
      <c r="H92" s="58"/>
      <c r="I92" s="125"/>
      <c r="J92" s="30"/>
      <c r="K92" s="30"/>
      <c r="L92" s="30"/>
      <c r="M92" s="30"/>
      <c r="N92" s="30"/>
      <c r="O92" s="143"/>
      <c r="P92" s="143"/>
      <c r="Q92" s="143"/>
      <c r="R92" s="3"/>
      <c r="S92" s="3"/>
      <c r="T92" s="3"/>
      <c r="U92" s="3"/>
    </row>
    <row r="93" spans="1:21" ht="15" thickBot="1" x14ac:dyDescent="0.35">
      <c r="A93" s="35" t="str">
        <f t="shared" si="5"/>
        <v/>
      </c>
      <c r="B93" s="137"/>
      <c r="C93" s="6"/>
      <c r="D93" s="5"/>
      <c r="E93" s="5"/>
      <c r="F93" s="5"/>
      <c r="G93" s="58"/>
      <c r="H93" s="58"/>
      <c r="I93" s="125"/>
      <c r="J93" s="30"/>
      <c r="K93" s="30"/>
      <c r="L93" s="30"/>
      <c r="M93" s="30"/>
      <c r="N93" s="30"/>
      <c r="O93" s="143"/>
      <c r="P93" s="143"/>
      <c r="Q93" s="143"/>
      <c r="R93" s="3"/>
      <c r="S93" s="3"/>
      <c r="T93" s="3"/>
      <c r="U93" s="3"/>
    </row>
    <row r="94" spans="1:21" ht="15" thickBot="1" x14ac:dyDescent="0.35">
      <c r="A94" s="35" t="str">
        <f t="shared" si="5"/>
        <v/>
      </c>
      <c r="B94" s="137"/>
      <c r="C94" s="6"/>
      <c r="D94" s="5"/>
      <c r="E94" s="5"/>
      <c r="F94" s="5"/>
      <c r="G94" s="58"/>
      <c r="H94" s="58"/>
      <c r="I94" s="125"/>
      <c r="J94" s="30"/>
      <c r="K94" s="30"/>
      <c r="L94" s="30"/>
      <c r="M94" s="30"/>
      <c r="N94" s="30"/>
      <c r="O94" s="143"/>
      <c r="P94" s="143"/>
      <c r="Q94" s="143"/>
      <c r="R94" s="3"/>
      <c r="S94" s="3"/>
      <c r="T94" s="3"/>
      <c r="U94" s="3"/>
    </row>
    <row r="95" spans="1:21" ht="15" thickBot="1" x14ac:dyDescent="0.35">
      <c r="A95" s="35" t="str">
        <f t="shared" si="5"/>
        <v/>
      </c>
      <c r="B95" s="137"/>
      <c r="C95" s="6"/>
      <c r="D95" s="5"/>
      <c r="E95" s="5"/>
      <c r="F95" s="5"/>
      <c r="G95" s="58"/>
      <c r="H95" s="58"/>
      <c r="I95" s="125"/>
      <c r="J95" s="30"/>
      <c r="K95" s="30"/>
      <c r="L95" s="30"/>
      <c r="M95" s="30"/>
      <c r="N95" s="30"/>
      <c r="O95" s="143"/>
      <c r="P95" s="143"/>
      <c r="Q95" s="143"/>
      <c r="R95" s="3"/>
      <c r="S95" s="3"/>
      <c r="T95" s="3"/>
      <c r="U95" s="3"/>
    </row>
    <row r="96" spans="1:21" ht="15" thickBot="1" x14ac:dyDescent="0.35">
      <c r="A96" s="35" t="str">
        <f t="shared" ref="A96:A103" si="6">IF(H96&gt;0,H96, "")</f>
        <v/>
      </c>
      <c r="B96" s="137"/>
      <c r="C96" s="6"/>
      <c r="D96" s="5"/>
      <c r="E96" s="5"/>
      <c r="F96" s="5"/>
      <c r="G96" s="58"/>
      <c r="H96" s="58"/>
      <c r="I96" s="125"/>
      <c r="J96" s="30"/>
      <c r="K96" s="30"/>
      <c r="L96" s="30"/>
      <c r="M96" s="30"/>
      <c r="N96" s="30"/>
      <c r="O96" s="143"/>
      <c r="P96" s="143"/>
      <c r="Q96" s="143"/>
      <c r="R96" s="3"/>
      <c r="S96" s="3"/>
      <c r="T96" s="3"/>
      <c r="U96" s="3"/>
    </row>
    <row r="97" spans="1:21" ht="15" thickBot="1" x14ac:dyDescent="0.35">
      <c r="A97" s="35" t="str">
        <f t="shared" si="6"/>
        <v/>
      </c>
      <c r="B97" s="137"/>
      <c r="C97" s="6"/>
      <c r="D97" s="5"/>
      <c r="E97" s="5"/>
      <c r="F97" s="5"/>
      <c r="G97" s="58"/>
      <c r="H97" s="58"/>
      <c r="I97" s="125"/>
      <c r="J97" s="30"/>
      <c r="K97" s="30"/>
      <c r="L97" s="30"/>
      <c r="M97" s="30"/>
      <c r="N97" s="30"/>
      <c r="O97" s="143"/>
      <c r="P97" s="143"/>
      <c r="Q97" s="143"/>
      <c r="R97" s="3"/>
      <c r="S97" s="3"/>
      <c r="T97" s="3"/>
      <c r="U97" s="3"/>
    </row>
    <row r="98" spans="1:21" ht="15" thickBot="1" x14ac:dyDescent="0.35">
      <c r="A98" s="35" t="str">
        <f t="shared" si="6"/>
        <v/>
      </c>
      <c r="B98" s="137"/>
      <c r="C98" s="6"/>
      <c r="D98" s="5"/>
      <c r="E98" s="5"/>
      <c r="F98" s="5"/>
      <c r="G98" s="58"/>
      <c r="H98" s="58"/>
      <c r="I98" s="125"/>
      <c r="J98" s="30"/>
      <c r="K98" s="30"/>
      <c r="L98" s="30"/>
      <c r="M98" s="30"/>
      <c r="N98" s="30"/>
      <c r="O98" s="143"/>
      <c r="P98" s="143"/>
      <c r="Q98" s="143"/>
      <c r="R98" s="3"/>
      <c r="S98" s="3"/>
      <c r="T98" s="3"/>
      <c r="U98" s="3"/>
    </row>
    <row r="99" spans="1:21" ht="15" thickBot="1" x14ac:dyDescent="0.35">
      <c r="A99" s="35" t="str">
        <f t="shared" si="6"/>
        <v/>
      </c>
      <c r="B99" s="137"/>
      <c r="C99" s="6"/>
      <c r="D99" s="5"/>
      <c r="E99" s="5"/>
      <c r="F99" s="5"/>
      <c r="G99" s="58"/>
      <c r="H99" s="58"/>
      <c r="I99" s="125"/>
      <c r="J99" s="30"/>
      <c r="K99" s="30"/>
      <c r="L99" s="30"/>
      <c r="M99" s="30"/>
      <c r="N99" s="30"/>
      <c r="O99" s="143"/>
      <c r="P99" s="143"/>
      <c r="Q99" s="143"/>
      <c r="R99" s="3"/>
      <c r="S99" s="3"/>
      <c r="T99" s="3"/>
      <c r="U99" s="3"/>
    </row>
    <row r="100" spans="1:21" ht="15" thickBot="1" x14ac:dyDescent="0.35">
      <c r="A100" s="35" t="str">
        <f t="shared" si="6"/>
        <v/>
      </c>
      <c r="B100" s="137"/>
      <c r="C100" s="6"/>
      <c r="D100" s="5"/>
      <c r="E100" s="5"/>
      <c r="F100" s="5"/>
      <c r="G100" s="58"/>
      <c r="H100" s="58"/>
      <c r="I100" s="125"/>
      <c r="J100" s="30"/>
      <c r="K100" s="30"/>
      <c r="L100" s="30"/>
      <c r="M100" s="30"/>
      <c r="N100" s="30"/>
      <c r="O100" s="143"/>
      <c r="P100" s="143"/>
      <c r="Q100" s="143"/>
      <c r="R100" s="3"/>
      <c r="S100" s="3"/>
      <c r="T100" s="3"/>
      <c r="U100" s="3"/>
    </row>
    <row r="101" spans="1:21" ht="15" thickBot="1" x14ac:dyDescent="0.35">
      <c r="A101" s="35" t="str">
        <f t="shared" si="6"/>
        <v/>
      </c>
      <c r="B101" s="137"/>
      <c r="C101" s="6"/>
      <c r="D101" s="5"/>
      <c r="E101" s="5"/>
      <c r="F101" s="5"/>
      <c r="G101" s="58"/>
      <c r="H101" s="58"/>
      <c r="I101" s="125"/>
      <c r="J101" s="30"/>
      <c r="K101" s="30"/>
      <c r="L101" s="30"/>
      <c r="M101" s="30"/>
      <c r="N101" s="30"/>
      <c r="O101" s="143"/>
      <c r="P101" s="143"/>
      <c r="Q101" s="143"/>
      <c r="R101" s="3"/>
      <c r="S101" s="3"/>
      <c r="T101" s="3"/>
      <c r="U101" s="3"/>
    </row>
    <row r="102" spans="1:21" ht="15" thickBot="1" x14ac:dyDescent="0.35">
      <c r="A102" s="35" t="str">
        <f t="shared" si="6"/>
        <v/>
      </c>
      <c r="B102" s="137"/>
      <c r="C102" s="6"/>
      <c r="D102" s="5"/>
      <c r="E102" s="5"/>
      <c r="F102" s="5"/>
      <c r="G102" s="58"/>
      <c r="H102" s="58"/>
      <c r="I102" s="125"/>
      <c r="J102" s="30"/>
      <c r="K102" s="30"/>
      <c r="L102" s="30"/>
      <c r="M102" s="30"/>
      <c r="N102" s="30"/>
      <c r="O102" s="143"/>
      <c r="P102" s="143"/>
      <c r="Q102" s="143"/>
      <c r="R102" s="3"/>
      <c r="S102" s="3"/>
      <c r="T102" s="3"/>
      <c r="U102" s="3"/>
    </row>
    <row r="103" spans="1:21" ht="15" thickBot="1" x14ac:dyDescent="0.35">
      <c r="A103" s="35" t="str">
        <f t="shared" si="6"/>
        <v/>
      </c>
      <c r="B103" s="137"/>
      <c r="C103" s="6"/>
      <c r="D103" s="5"/>
      <c r="E103" s="5"/>
      <c r="F103" s="5"/>
      <c r="G103" s="58"/>
      <c r="H103" s="58"/>
      <c r="I103" s="125"/>
      <c r="J103" s="30"/>
      <c r="K103" s="30"/>
      <c r="L103" s="30"/>
      <c r="M103" s="30"/>
      <c r="N103" s="30"/>
      <c r="O103" s="143"/>
      <c r="P103" s="143"/>
      <c r="Q103" s="143"/>
      <c r="R103" s="3"/>
      <c r="S103" s="3"/>
      <c r="T103" s="3"/>
      <c r="U103" s="3"/>
    </row>
    <row r="104" spans="1:21" ht="15" thickBot="1" x14ac:dyDescent="0.35">
      <c r="A104" s="35" t="str">
        <f t="shared" ref="A104:A107" si="7">IF(H104&gt;0,H104, "")</f>
        <v/>
      </c>
      <c r="B104" s="137"/>
      <c r="C104" s="6"/>
      <c r="D104" s="5"/>
      <c r="E104" s="5"/>
      <c r="F104" s="5"/>
      <c r="G104" s="58"/>
      <c r="H104" s="58"/>
      <c r="I104" s="125"/>
      <c r="J104" s="30"/>
      <c r="K104" s="30"/>
      <c r="L104" s="30"/>
      <c r="M104" s="30"/>
      <c r="N104" s="30"/>
      <c r="O104" s="143"/>
      <c r="P104" s="143"/>
      <c r="Q104" s="143"/>
      <c r="R104" s="3"/>
      <c r="S104" s="3"/>
      <c r="T104" s="3"/>
      <c r="U104" s="3"/>
    </row>
    <row r="105" spans="1:21" ht="15" thickBot="1" x14ac:dyDescent="0.35">
      <c r="A105" s="35" t="str">
        <f t="shared" si="7"/>
        <v/>
      </c>
      <c r="B105" s="137"/>
      <c r="C105" s="6"/>
      <c r="D105" s="5"/>
      <c r="E105" s="5"/>
      <c r="F105" s="5"/>
      <c r="G105" s="58"/>
      <c r="H105" s="58"/>
      <c r="I105" s="125"/>
      <c r="J105" s="30"/>
      <c r="K105" s="30"/>
      <c r="L105" s="30"/>
      <c r="M105" s="30"/>
      <c r="N105" s="30"/>
      <c r="O105" s="143"/>
      <c r="P105" s="143"/>
      <c r="Q105" s="143"/>
      <c r="R105" s="3"/>
      <c r="S105" s="3"/>
      <c r="T105" s="3"/>
      <c r="U105" s="3"/>
    </row>
    <row r="106" spans="1:21" ht="15" thickBot="1" x14ac:dyDescent="0.35">
      <c r="A106" s="35" t="str">
        <f t="shared" si="7"/>
        <v/>
      </c>
      <c r="B106" s="137"/>
      <c r="C106" s="6"/>
      <c r="D106" s="5"/>
      <c r="E106" s="5"/>
      <c r="F106" s="5"/>
      <c r="G106" s="58"/>
      <c r="H106" s="58"/>
      <c r="I106" s="125"/>
      <c r="J106" s="30"/>
      <c r="K106" s="30"/>
      <c r="L106" s="30"/>
      <c r="M106" s="30"/>
      <c r="N106" s="30"/>
      <c r="O106" s="143"/>
      <c r="P106" s="143"/>
      <c r="Q106" s="143"/>
      <c r="R106" s="3"/>
      <c r="S106" s="3"/>
      <c r="T106" s="3"/>
      <c r="U106" s="3"/>
    </row>
    <row r="107" spans="1:21" ht="15" thickBot="1" x14ac:dyDescent="0.35">
      <c r="A107" s="35" t="str">
        <f t="shared" si="7"/>
        <v/>
      </c>
      <c r="B107" s="137"/>
      <c r="C107" s="6"/>
      <c r="D107" s="5"/>
      <c r="E107" s="5"/>
      <c r="F107" s="5"/>
      <c r="G107" s="58"/>
      <c r="H107" s="58"/>
      <c r="I107" s="125"/>
      <c r="J107" s="30"/>
      <c r="K107" s="30"/>
      <c r="L107" s="30"/>
      <c r="M107" s="30"/>
      <c r="N107" s="30"/>
      <c r="O107" s="143"/>
      <c r="P107" s="143"/>
      <c r="Q107" s="143"/>
      <c r="R107" s="3"/>
      <c r="S107" s="3"/>
      <c r="T107" s="3"/>
      <c r="U107" s="3"/>
    </row>
    <row r="108" spans="1:21" ht="15" thickBot="1" x14ac:dyDescent="0.35">
      <c r="A108" s="35" t="str">
        <f t="shared" ref="A108" si="8">IF(H108&gt;0,H108, "")</f>
        <v/>
      </c>
      <c r="B108" s="137"/>
      <c r="C108" s="6"/>
      <c r="D108" s="5"/>
      <c r="E108" s="5"/>
      <c r="F108" s="5"/>
      <c r="G108" s="58"/>
      <c r="H108" s="58"/>
      <c r="I108" s="125"/>
      <c r="J108" s="30"/>
      <c r="K108" s="30"/>
      <c r="L108" s="30"/>
      <c r="M108" s="30"/>
      <c r="N108" s="30"/>
      <c r="O108" s="143"/>
      <c r="P108" s="143"/>
      <c r="Q108" s="143"/>
      <c r="R108" s="3"/>
      <c r="S108" s="3"/>
      <c r="T108" s="3"/>
      <c r="U108" s="3"/>
    </row>
    <row r="109" spans="1:21" s="8" customFormat="1" x14ac:dyDescent="0.3">
      <c r="A109" s="42"/>
      <c r="B109" s="42"/>
      <c r="C109" s="48"/>
      <c r="D109" s="49"/>
      <c r="E109" s="49"/>
      <c r="F109" s="49"/>
      <c r="G109" s="42"/>
      <c r="H109" s="42"/>
      <c r="I109" s="44"/>
      <c r="J109" s="50"/>
      <c r="K109" s="50"/>
      <c r="L109" s="50"/>
      <c r="M109" s="50"/>
      <c r="N109" s="50"/>
    </row>
    <row r="110" spans="1:21" s="8" customFormat="1" x14ac:dyDescent="0.3">
      <c r="A110" s="159" t="s">
        <v>120</v>
      </c>
      <c r="B110" s="160"/>
      <c r="C110" s="47"/>
      <c r="D110" s="48"/>
      <c r="E110" s="49"/>
      <c r="F110" s="49"/>
      <c r="G110" s="49"/>
      <c r="H110" s="42"/>
      <c r="I110" s="42"/>
      <c r="J110" s="42"/>
      <c r="K110" s="50"/>
      <c r="L110" s="50"/>
      <c r="M110" s="50"/>
      <c r="N110" s="50"/>
      <c r="O110" s="50"/>
    </row>
    <row r="111" spans="1:21" s="8" customFormat="1" x14ac:dyDescent="0.3">
      <c r="A111" s="161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3"/>
    </row>
    <row r="112" spans="1:21" s="8" customFormat="1" x14ac:dyDescent="0.3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6"/>
    </row>
    <row r="113" spans="1:15" s="8" customFormat="1" x14ac:dyDescent="0.3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6"/>
    </row>
    <row r="114" spans="1:15" s="8" customFormat="1" x14ac:dyDescent="0.3">
      <c r="A114" s="167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9"/>
    </row>
    <row r="115" spans="1:15" s="8" customFormat="1" x14ac:dyDescent="0.3">
      <c r="A115" s="42"/>
      <c r="B115" s="42"/>
      <c r="C115" s="48"/>
      <c r="D115" s="49"/>
      <c r="E115" s="49"/>
      <c r="F115" s="49"/>
      <c r="G115" s="42"/>
      <c r="H115" s="42"/>
      <c r="I115" s="44"/>
      <c r="J115" s="50"/>
      <c r="K115" s="50"/>
      <c r="L115" s="50"/>
      <c r="M115" s="50"/>
      <c r="N115" s="50"/>
    </row>
    <row r="116" spans="1:15" s="8" customFormat="1" x14ac:dyDescent="0.3">
      <c r="A116" s="42"/>
      <c r="B116" s="42"/>
      <c r="C116" s="48"/>
      <c r="D116" s="49"/>
      <c r="E116" s="49"/>
      <c r="F116" s="49"/>
      <c r="G116" s="42"/>
      <c r="H116" s="42"/>
      <c r="I116" s="44"/>
      <c r="J116" s="50"/>
      <c r="K116" s="50"/>
      <c r="L116" s="50"/>
      <c r="M116" s="50"/>
      <c r="N116" s="50"/>
    </row>
    <row r="117" spans="1:15" s="8" customFormat="1" x14ac:dyDescent="0.3">
      <c r="A117" s="42"/>
      <c r="B117" s="42"/>
      <c r="C117" s="48"/>
      <c r="D117" s="49"/>
      <c r="E117" s="49"/>
      <c r="F117" s="49"/>
      <c r="G117" s="42"/>
      <c r="H117" s="42"/>
      <c r="I117" s="44"/>
      <c r="J117" s="50"/>
      <c r="K117" s="50"/>
      <c r="L117" s="50"/>
      <c r="M117" s="50"/>
      <c r="N117" s="50"/>
    </row>
    <row r="118" spans="1:15" s="8" customFormat="1" x14ac:dyDescent="0.3">
      <c r="A118" s="42"/>
      <c r="B118" s="42"/>
      <c r="C118" s="43"/>
      <c r="D118" s="43"/>
      <c r="E118" s="43"/>
      <c r="F118" s="43"/>
      <c r="G118" s="42"/>
      <c r="H118" s="42"/>
      <c r="I118" s="43"/>
      <c r="J118" s="45"/>
      <c r="K118" s="45"/>
      <c r="L118" s="45"/>
      <c r="M118" s="45"/>
      <c r="N118" s="45"/>
    </row>
    <row r="119" spans="1:15" s="8" customFormat="1" x14ac:dyDescent="0.3">
      <c r="A119" s="42"/>
      <c r="B119" s="42"/>
      <c r="C119" s="43"/>
      <c r="D119" s="43"/>
      <c r="E119" s="43"/>
      <c r="F119" s="43"/>
      <c r="G119" s="42"/>
      <c r="H119" s="42"/>
      <c r="I119" s="43"/>
      <c r="J119" s="45"/>
      <c r="K119" s="45"/>
      <c r="L119" s="45"/>
      <c r="M119" s="45"/>
      <c r="N119" s="45"/>
    </row>
    <row r="120" spans="1:15" s="8" customFormat="1" x14ac:dyDescent="0.3">
      <c r="A120" s="42"/>
      <c r="B120" s="42"/>
      <c r="C120" s="43"/>
      <c r="D120" s="43"/>
      <c r="E120" s="43"/>
      <c r="F120" s="43"/>
      <c r="G120" s="42"/>
      <c r="H120" s="42"/>
      <c r="I120" s="43"/>
      <c r="J120" s="45"/>
      <c r="K120" s="45"/>
      <c r="L120" s="45"/>
      <c r="M120" s="45"/>
      <c r="N120" s="45"/>
    </row>
    <row r="121" spans="1:15" s="8" customFormat="1" x14ac:dyDescent="0.3">
      <c r="A121" s="42"/>
      <c r="B121" s="42"/>
      <c r="C121" s="48"/>
      <c r="D121" s="49"/>
      <c r="E121" s="49"/>
      <c r="F121" s="49"/>
      <c r="G121" s="42"/>
      <c r="H121" s="42"/>
      <c r="I121" s="44"/>
      <c r="J121" s="50"/>
      <c r="K121" s="50"/>
      <c r="L121" s="50"/>
      <c r="M121" s="50"/>
      <c r="N121" s="50"/>
    </row>
    <row r="122" spans="1:15" s="8" customFormat="1" x14ac:dyDescent="0.3">
      <c r="A122" s="42"/>
      <c r="B122" s="42"/>
      <c r="C122" s="48"/>
      <c r="D122" s="49"/>
      <c r="E122" s="49"/>
      <c r="F122" s="49"/>
      <c r="G122" s="42"/>
      <c r="H122" s="42"/>
      <c r="I122" s="44"/>
      <c r="J122" s="50"/>
      <c r="K122" s="50"/>
      <c r="L122" s="50"/>
      <c r="M122" s="50"/>
      <c r="N122" s="50"/>
    </row>
    <row r="123" spans="1:15" s="8" customFormat="1" x14ac:dyDescent="0.3">
      <c r="A123" s="42"/>
      <c r="B123" s="42"/>
      <c r="C123" s="48"/>
      <c r="D123" s="49"/>
      <c r="E123" s="49"/>
      <c r="F123" s="49"/>
      <c r="G123" s="42"/>
      <c r="H123" s="42"/>
      <c r="I123" s="44"/>
      <c r="J123" s="50"/>
      <c r="K123" s="50"/>
      <c r="L123" s="50"/>
      <c r="M123" s="50"/>
      <c r="N123" s="50"/>
    </row>
    <row r="124" spans="1:15" s="8" customFormat="1" x14ac:dyDescent="0.3">
      <c r="A124" s="42"/>
      <c r="B124" s="42"/>
      <c r="C124" s="48"/>
      <c r="D124" s="49"/>
      <c r="E124" s="49"/>
      <c r="F124" s="49"/>
      <c r="G124" s="42"/>
      <c r="H124" s="42"/>
      <c r="I124" s="44"/>
      <c r="J124" s="50"/>
      <c r="K124" s="50"/>
      <c r="L124" s="50"/>
      <c r="M124" s="50"/>
      <c r="N124" s="50"/>
    </row>
    <row r="125" spans="1:15" s="8" customFormat="1" x14ac:dyDescent="0.3">
      <c r="A125" s="42"/>
      <c r="B125" s="42"/>
      <c r="C125" s="43"/>
      <c r="D125" s="43"/>
      <c r="E125" s="43"/>
      <c r="F125" s="43"/>
      <c r="G125" s="42"/>
      <c r="H125" s="42"/>
      <c r="I125" s="43"/>
      <c r="J125" s="45"/>
      <c r="K125" s="45"/>
      <c r="L125" s="45"/>
      <c r="M125" s="45"/>
      <c r="N125" s="45"/>
    </row>
    <row r="126" spans="1:15" s="8" customFormat="1" x14ac:dyDescent="0.3">
      <c r="A126" s="42"/>
      <c r="B126" s="42"/>
      <c r="C126" s="43"/>
      <c r="D126" s="43"/>
      <c r="E126" s="43"/>
      <c r="F126" s="43"/>
      <c r="G126" s="42"/>
      <c r="H126" s="42"/>
      <c r="I126" s="43"/>
      <c r="J126" s="45"/>
      <c r="K126" s="45"/>
      <c r="L126" s="45"/>
      <c r="M126" s="45"/>
      <c r="N126" s="45"/>
    </row>
    <row r="127" spans="1:15" s="8" customFormat="1" x14ac:dyDescent="0.3">
      <c r="A127" s="42"/>
      <c r="B127" s="42"/>
      <c r="C127" s="43"/>
      <c r="D127" s="43"/>
      <c r="E127" s="43"/>
      <c r="F127" s="43"/>
      <c r="G127" s="42"/>
      <c r="H127" s="42"/>
      <c r="I127" s="43"/>
      <c r="J127" s="45"/>
      <c r="K127" s="45"/>
      <c r="L127" s="45"/>
      <c r="M127" s="45"/>
      <c r="N127" s="45"/>
    </row>
    <row r="128" spans="1:15" s="8" customFormat="1" x14ac:dyDescent="0.3">
      <c r="A128" s="42"/>
      <c r="B128" s="42"/>
      <c r="C128" s="48"/>
      <c r="D128" s="49"/>
      <c r="E128" s="49"/>
      <c r="F128" s="49"/>
      <c r="G128" s="42"/>
      <c r="H128" s="42"/>
      <c r="I128" s="44"/>
      <c r="J128" s="50"/>
      <c r="K128" s="50"/>
      <c r="L128" s="50"/>
      <c r="M128" s="50"/>
      <c r="N128" s="50"/>
    </row>
    <row r="129" spans="1:14" s="8" customFormat="1" x14ac:dyDescent="0.3">
      <c r="A129" s="42"/>
      <c r="B129" s="42"/>
      <c r="C129" s="48"/>
      <c r="D129" s="49"/>
      <c r="E129" s="49"/>
      <c r="F129" s="49"/>
      <c r="G129" s="42"/>
      <c r="H129" s="42"/>
      <c r="I129" s="44"/>
      <c r="J129" s="50"/>
      <c r="K129" s="50"/>
      <c r="L129" s="50"/>
      <c r="M129" s="50"/>
      <c r="N129" s="50"/>
    </row>
    <row r="130" spans="1:14" s="8" customFormat="1" x14ac:dyDescent="0.3">
      <c r="A130" s="42"/>
      <c r="B130" s="42"/>
      <c r="C130" s="48"/>
      <c r="D130" s="49"/>
      <c r="E130" s="49"/>
      <c r="F130" s="49"/>
      <c r="G130" s="42"/>
      <c r="H130" s="42"/>
      <c r="I130" s="44"/>
      <c r="J130" s="50"/>
      <c r="K130" s="50"/>
      <c r="L130" s="50"/>
      <c r="M130" s="50"/>
      <c r="N130" s="50"/>
    </row>
    <row r="131" spans="1:14" s="8" customFormat="1" x14ac:dyDescent="0.3">
      <c r="A131" s="42"/>
      <c r="B131" s="42"/>
      <c r="C131" s="48"/>
      <c r="D131" s="49"/>
      <c r="E131" s="49"/>
      <c r="F131" s="49"/>
      <c r="G131" s="42"/>
      <c r="H131" s="42"/>
      <c r="I131" s="44"/>
      <c r="J131" s="50"/>
      <c r="K131" s="50"/>
      <c r="L131" s="50"/>
      <c r="M131" s="50"/>
      <c r="N131" s="50"/>
    </row>
    <row r="132" spans="1:14" s="8" customFormat="1" x14ac:dyDescent="0.3">
      <c r="A132" s="42"/>
      <c r="B132" s="42"/>
      <c r="C132" s="43"/>
      <c r="D132" s="43"/>
      <c r="E132" s="43"/>
      <c r="F132" s="43"/>
      <c r="G132" s="42"/>
      <c r="H132" s="42"/>
      <c r="I132" s="43"/>
      <c r="J132" s="45"/>
      <c r="K132" s="45"/>
      <c r="L132" s="45"/>
      <c r="M132" s="45"/>
      <c r="N132" s="45"/>
    </row>
    <row r="133" spans="1:14" s="8" customFormat="1" x14ac:dyDescent="0.3">
      <c r="A133" s="42"/>
      <c r="B133" s="42"/>
      <c r="C133" s="43"/>
      <c r="D133" s="43"/>
      <c r="E133" s="43"/>
      <c r="F133" s="43"/>
      <c r="G133" s="42"/>
      <c r="H133" s="42"/>
      <c r="I133" s="43"/>
      <c r="J133" s="45"/>
      <c r="K133" s="45"/>
      <c r="L133" s="45"/>
      <c r="M133" s="45"/>
      <c r="N133" s="45"/>
    </row>
    <row r="134" spans="1:14" s="8" customFormat="1" x14ac:dyDescent="0.3">
      <c r="A134" s="42"/>
      <c r="B134" s="42"/>
      <c r="C134" s="43"/>
      <c r="D134" s="43"/>
      <c r="E134" s="43"/>
      <c r="F134" s="43"/>
      <c r="G134" s="42"/>
      <c r="H134" s="42"/>
      <c r="I134" s="43"/>
      <c r="J134" s="45"/>
      <c r="K134" s="45"/>
      <c r="L134" s="45"/>
      <c r="M134" s="45"/>
      <c r="N134" s="45"/>
    </row>
    <row r="135" spans="1:14" s="8" customFormat="1" x14ac:dyDescent="0.3">
      <c r="A135" s="42"/>
      <c r="B135" s="42"/>
      <c r="C135" s="48"/>
      <c r="D135" s="49"/>
      <c r="E135" s="49"/>
      <c r="F135" s="49"/>
      <c r="G135" s="42"/>
      <c r="H135" s="42"/>
      <c r="I135" s="44"/>
      <c r="J135" s="50"/>
      <c r="K135" s="50"/>
      <c r="L135" s="50"/>
      <c r="M135" s="50"/>
      <c r="N135" s="50"/>
    </row>
    <row r="136" spans="1:14" s="8" customFormat="1" x14ac:dyDescent="0.3">
      <c r="A136" s="42"/>
      <c r="B136" s="42"/>
      <c r="C136" s="48"/>
      <c r="D136" s="49"/>
      <c r="E136" s="49"/>
      <c r="F136" s="49"/>
      <c r="G136" s="42"/>
      <c r="H136" s="42"/>
      <c r="I136" s="44"/>
      <c r="J136" s="50"/>
      <c r="K136" s="50"/>
      <c r="L136" s="50"/>
      <c r="M136" s="50"/>
      <c r="N136" s="50"/>
    </row>
    <row r="137" spans="1:14" s="8" customFormat="1" x14ac:dyDescent="0.3">
      <c r="A137" s="42"/>
      <c r="B137" s="42"/>
      <c r="C137" s="48"/>
      <c r="D137" s="49"/>
      <c r="E137" s="49"/>
      <c r="F137" s="49"/>
      <c r="G137" s="42"/>
      <c r="H137" s="42"/>
      <c r="I137" s="44"/>
      <c r="J137" s="50"/>
      <c r="K137" s="50"/>
      <c r="L137" s="50"/>
      <c r="M137" s="50"/>
      <c r="N137" s="50"/>
    </row>
    <row r="138" spans="1:14" s="8" customFormat="1" x14ac:dyDescent="0.3">
      <c r="A138" s="42"/>
      <c r="B138" s="42"/>
      <c r="C138" s="48"/>
      <c r="D138" s="49"/>
      <c r="E138" s="49"/>
      <c r="F138" s="49"/>
      <c r="G138" s="42"/>
      <c r="H138" s="42"/>
      <c r="I138" s="44"/>
      <c r="J138" s="50"/>
      <c r="K138" s="50"/>
      <c r="L138" s="50"/>
      <c r="M138" s="50"/>
      <c r="N138" s="50"/>
    </row>
    <row r="139" spans="1:14" s="8" customFormat="1" x14ac:dyDescent="0.3">
      <c r="A139" s="42"/>
      <c r="B139" s="42"/>
      <c r="C139" s="43"/>
      <c r="D139" s="43"/>
      <c r="E139" s="43"/>
      <c r="F139" s="43"/>
      <c r="G139" s="42"/>
      <c r="H139" s="42"/>
      <c r="I139" s="43"/>
      <c r="J139" s="45"/>
      <c r="K139" s="45"/>
      <c r="L139" s="45"/>
      <c r="M139" s="45"/>
      <c r="N139" s="45"/>
    </row>
    <row r="140" spans="1:14" s="8" customFormat="1" x14ac:dyDescent="0.3">
      <c r="A140" s="42"/>
      <c r="B140" s="42"/>
      <c r="C140" s="43"/>
      <c r="D140" s="43"/>
      <c r="E140" s="43"/>
      <c r="F140" s="43"/>
      <c r="G140" s="42"/>
      <c r="H140" s="42"/>
      <c r="I140" s="43"/>
      <c r="J140" s="45"/>
      <c r="K140" s="45"/>
      <c r="L140" s="45"/>
      <c r="M140" s="45"/>
      <c r="N140" s="45"/>
    </row>
    <row r="141" spans="1:14" s="8" customFormat="1" x14ac:dyDescent="0.3">
      <c r="A141" s="42"/>
      <c r="B141" s="42"/>
      <c r="C141" s="43"/>
      <c r="D141" s="43"/>
      <c r="E141" s="43"/>
      <c r="F141" s="43"/>
      <c r="G141" s="42"/>
      <c r="H141" s="42"/>
      <c r="I141" s="43"/>
      <c r="J141" s="45"/>
      <c r="K141" s="45"/>
      <c r="L141" s="45"/>
      <c r="M141" s="45"/>
      <c r="N141" s="45"/>
    </row>
    <row r="142" spans="1:14" s="8" customFormat="1" x14ac:dyDescent="0.3">
      <c r="A142" s="42"/>
      <c r="B142" s="42"/>
      <c r="C142" s="48"/>
      <c r="D142" s="49"/>
      <c r="E142" s="49"/>
      <c r="F142" s="49"/>
      <c r="G142" s="42"/>
      <c r="H142" s="42"/>
      <c r="I142" s="44"/>
      <c r="J142" s="50"/>
      <c r="K142" s="50"/>
      <c r="L142" s="50"/>
      <c r="M142" s="50"/>
      <c r="N142" s="50"/>
    </row>
    <row r="143" spans="1:14" s="8" customFormat="1" x14ac:dyDescent="0.3">
      <c r="A143" s="42"/>
      <c r="B143" s="42"/>
      <c r="C143" s="48"/>
      <c r="D143" s="49"/>
      <c r="E143" s="49"/>
      <c r="F143" s="49"/>
      <c r="G143" s="42"/>
      <c r="H143" s="42"/>
      <c r="I143" s="44"/>
      <c r="J143" s="50"/>
      <c r="K143" s="50"/>
      <c r="L143" s="50"/>
      <c r="M143" s="50"/>
      <c r="N143" s="50"/>
    </row>
    <row r="144" spans="1:14" s="8" customFormat="1" x14ac:dyDescent="0.3">
      <c r="A144" s="42"/>
      <c r="B144" s="42"/>
      <c r="C144" s="48"/>
      <c r="D144" s="49"/>
      <c r="E144" s="49"/>
      <c r="F144" s="49"/>
      <c r="G144" s="42"/>
      <c r="H144" s="42"/>
      <c r="I144" s="44"/>
      <c r="J144" s="50"/>
      <c r="K144" s="50"/>
      <c r="L144" s="50"/>
      <c r="M144" s="50"/>
      <c r="N144" s="50"/>
    </row>
    <row r="145" spans="1:14" s="8" customFormat="1" x14ac:dyDescent="0.3">
      <c r="A145" s="42"/>
      <c r="B145" s="42"/>
      <c r="C145" s="48"/>
      <c r="D145" s="49"/>
      <c r="E145" s="49"/>
      <c r="F145" s="49"/>
      <c r="G145" s="42"/>
      <c r="H145" s="42"/>
      <c r="I145" s="44"/>
      <c r="J145" s="50"/>
      <c r="K145" s="50"/>
      <c r="L145" s="50"/>
      <c r="M145" s="50"/>
      <c r="N145" s="50"/>
    </row>
    <row r="146" spans="1:14" s="8" customFormat="1" x14ac:dyDescent="0.3">
      <c r="A146" s="42"/>
      <c r="B146" s="42"/>
      <c r="C146" s="43"/>
      <c r="D146" s="43"/>
      <c r="E146" s="43"/>
      <c r="F146" s="43"/>
      <c r="G146" s="42"/>
      <c r="H146" s="42"/>
      <c r="I146" s="43"/>
      <c r="J146" s="45"/>
      <c r="K146" s="45"/>
      <c r="L146" s="45"/>
      <c r="M146" s="45"/>
      <c r="N146" s="45"/>
    </row>
    <row r="147" spans="1:14" s="8" customFormat="1" x14ac:dyDescent="0.3">
      <c r="A147" s="42"/>
      <c r="B147" s="42"/>
      <c r="C147" s="43"/>
      <c r="D147" s="43"/>
      <c r="E147" s="43"/>
      <c r="F147" s="43"/>
      <c r="G147" s="42"/>
      <c r="H147" s="42"/>
      <c r="I147" s="43"/>
      <c r="J147" s="45"/>
      <c r="K147" s="45"/>
      <c r="L147" s="45"/>
      <c r="M147" s="45"/>
      <c r="N147" s="45"/>
    </row>
    <row r="148" spans="1:14" s="8" customFormat="1" x14ac:dyDescent="0.3">
      <c r="A148" s="42"/>
      <c r="B148" s="42"/>
      <c r="C148" s="43"/>
      <c r="D148" s="43"/>
      <c r="E148" s="43"/>
      <c r="F148" s="43"/>
      <c r="G148" s="42"/>
      <c r="H148" s="42"/>
      <c r="I148" s="43"/>
      <c r="J148" s="45"/>
      <c r="K148" s="45"/>
      <c r="L148" s="45"/>
      <c r="M148" s="45"/>
      <c r="N148" s="45"/>
    </row>
    <row r="149" spans="1:14" s="8" customFormat="1" x14ac:dyDescent="0.3">
      <c r="A149" s="42"/>
      <c r="B149" s="42"/>
      <c r="C149" s="48"/>
      <c r="D149" s="49"/>
      <c r="E149" s="49"/>
      <c r="F149" s="49"/>
      <c r="G149" s="42"/>
      <c r="H149" s="42"/>
      <c r="I149" s="44"/>
      <c r="J149" s="50"/>
      <c r="K149" s="50"/>
      <c r="L149" s="50"/>
      <c r="M149" s="50"/>
      <c r="N149" s="50"/>
    </row>
    <row r="150" spans="1:14" s="8" customFormat="1" x14ac:dyDescent="0.3">
      <c r="A150" s="42"/>
      <c r="B150" s="42"/>
      <c r="C150" s="48"/>
      <c r="D150" s="49"/>
      <c r="E150" s="49"/>
      <c r="F150" s="49"/>
      <c r="G150" s="42"/>
      <c r="H150" s="42"/>
      <c r="I150" s="44"/>
      <c r="J150" s="50"/>
      <c r="K150" s="50"/>
      <c r="L150" s="50"/>
      <c r="M150" s="50"/>
      <c r="N150" s="50"/>
    </row>
    <row r="151" spans="1:14" s="8" customFormat="1" x14ac:dyDescent="0.3">
      <c r="A151" s="42"/>
      <c r="B151" s="42"/>
      <c r="C151" s="48"/>
      <c r="D151" s="49"/>
      <c r="E151" s="49"/>
      <c r="F151" s="49"/>
      <c r="G151" s="42"/>
      <c r="H151" s="42"/>
      <c r="I151" s="44"/>
      <c r="J151" s="50"/>
      <c r="K151" s="50"/>
      <c r="L151" s="50"/>
      <c r="M151" s="50"/>
      <c r="N151" s="50"/>
    </row>
    <row r="152" spans="1:14" s="8" customFormat="1" x14ac:dyDescent="0.3">
      <c r="A152" s="42"/>
      <c r="B152" s="42"/>
      <c r="C152" s="48"/>
      <c r="D152" s="49"/>
      <c r="E152" s="49"/>
      <c r="F152" s="49"/>
      <c r="G152" s="42"/>
      <c r="H152" s="42"/>
      <c r="I152" s="44"/>
      <c r="J152" s="50"/>
      <c r="K152" s="50"/>
      <c r="L152" s="50"/>
      <c r="M152" s="50"/>
      <c r="N152" s="50"/>
    </row>
    <row r="153" spans="1:14" s="8" customFormat="1" x14ac:dyDescent="0.3">
      <c r="A153" s="42"/>
      <c r="B153" s="42"/>
      <c r="C153" s="43"/>
      <c r="D153" s="43"/>
      <c r="E153" s="43"/>
      <c r="F153" s="43"/>
      <c r="G153" s="42"/>
      <c r="H153" s="42"/>
      <c r="I153" s="43"/>
      <c r="J153" s="45"/>
      <c r="K153" s="45"/>
      <c r="L153" s="45"/>
      <c r="M153" s="45"/>
      <c r="N153" s="45"/>
    </row>
    <row r="154" spans="1:14" s="8" customFormat="1" x14ac:dyDescent="0.3">
      <c r="A154" s="42"/>
      <c r="B154" s="42"/>
      <c r="C154" s="43"/>
      <c r="D154" s="43"/>
      <c r="E154" s="43"/>
      <c r="F154" s="43"/>
      <c r="G154" s="42"/>
      <c r="H154" s="42"/>
      <c r="I154" s="43"/>
      <c r="J154" s="45"/>
      <c r="K154" s="45"/>
      <c r="L154" s="45"/>
      <c r="M154" s="45"/>
      <c r="N154" s="45"/>
    </row>
    <row r="155" spans="1:14" s="8" customFormat="1" x14ac:dyDescent="0.3">
      <c r="A155" s="42"/>
      <c r="B155" s="42"/>
      <c r="C155" s="43"/>
      <c r="D155" s="43"/>
      <c r="E155" s="43"/>
      <c r="F155" s="43"/>
      <c r="G155" s="42"/>
      <c r="H155" s="42"/>
      <c r="I155" s="43"/>
      <c r="J155" s="45"/>
      <c r="K155" s="45"/>
      <c r="L155" s="45"/>
      <c r="M155" s="45"/>
      <c r="N155" s="45"/>
    </row>
    <row r="156" spans="1:14" s="8" customFormat="1" x14ac:dyDescent="0.3">
      <c r="A156" s="42"/>
      <c r="B156" s="42"/>
      <c r="C156" s="48"/>
      <c r="D156" s="49"/>
      <c r="E156" s="49"/>
      <c r="F156" s="49"/>
      <c r="G156" s="42"/>
      <c r="H156" s="42"/>
      <c r="I156" s="44"/>
      <c r="J156" s="50"/>
      <c r="K156" s="50"/>
      <c r="L156" s="50"/>
      <c r="M156" s="50"/>
      <c r="N156" s="50"/>
    </row>
    <row r="157" spans="1:14" s="8" customFormat="1" x14ac:dyDescent="0.3">
      <c r="A157" s="42"/>
      <c r="B157" s="42"/>
      <c r="C157" s="48"/>
      <c r="D157" s="49"/>
      <c r="E157" s="49"/>
      <c r="F157" s="49"/>
      <c r="G157" s="42"/>
      <c r="H157" s="42"/>
      <c r="I157" s="44"/>
      <c r="J157" s="50"/>
      <c r="K157" s="50"/>
      <c r="L157" s="50"/>
      <c r="M157" s="50"/>
      <c r="N157" s="50"/>
    </row>
    <row r="158" spans="1:14" s="8" customFormat="1" x14ac:dyDescent="0.3">
      <c r="A158" s="42"/>
      <c r="B158" s="42"/>
      <c r="C158" s="48"/>
      <c r="D158" s="49"/>
      <c r="E158" s="49"/>
      <c r="F158" s="49"/>
      <c r="G158" s="42"/>
      <c r="H158" s="42"/>
      <c r="I158" s="44"/>
      <c r="J158" s="50"/>
      <c r="K158" s="50"/>
      <c r="L158" s="50"/>
      <c r="M158" s="50"/>
      <c r="N158" s="50"/>
    </row>
    <row r="159" spans="1:14" s="8" customFormat="1" x14ac:dyDescent="0.3">
      <c r="A159" s="42"/>
      <c r="B159" s="42"/>
      <c r="C159" s="48"/>
      <c r="D159" s="49"/>
      <c r="E159" s="49"/>
      <c r="F159" s="49"/>
      <c r="G159" s="42"/>
      <c r="H159" s="42"/>
      <c r="I159" s="44"/>
      <c r="J159" s="50"/>
      <c r="K159" s="50"/>
      <c r="L159" s="50"/>
      <c r="M159" s="50"/>
      <c r="N159" s="50"/>
    </row>
    <row r="160" spans="1:14" s="8" customFormat="1" x14ac:dyDescent="0.3">
      <c r="A160" s="51"/>
      <c r="B160" s="51"/>
      <c r="G160" s="51"/>
      <c r="H160" s="51"/>
    </row>
    <row r="161" spans="1:8" s="8" customFormat="1" x14ac:dyDescent="0.3">
      <c r="A161" s="51"/>
      <c r="B161" s="51"/>
      <c r="G161" s="51"/>
      <c r="H161" s="51"/>
    </row>
    <row r="162" spans="1:8" s="8" customFormat="1" x14ac:dyDescent="0.3">
      <c r="A162" s="51"/>
      <c r="B162" s="51"/>
      <c r="G162" s="51"/>
      <c r="H162" s="51"/>
    </row>
    <row r="163" spans="1:8" s="8" customFormat="1" x14ac:dyDescent="0.3">
      <c r="A163" s="51"/>
      <c r="B163" s="51"/>
      <c r="G163" s="51"/>
      <c r="H163" s="51"/>
    </row>
    <row r="164" spans="1:8" s="8" customFormat="1" x14ac:dyDescent="0.3">
      <c r="A164" s="51"/>
      <c r="B164" s="51"/>
      <c r="G164" s="51"/>
      <c r="H164" s="51"/>
    </row>
    <row r="165" spans="1:8" s="8" customFormat="1" x14ac:dyDescent="0.3">
      <c r="A165" s="51"/>
      <c r="B165" s="51"/>
      <c r="G165" s="51"/>
      <c r="H165" s="51"/>
    </row>
    <row r="166" spans="1:8" s="8" customFormat="1" x14ac:dyDescent="0.3">
      <c r="A166" s="51"/>
      <c r="B166" s="51"/>
      <c r="G166" s="51"/>
      <c r="H166" s="51"/>
    </row>
    <row r="167" spans="1:8" s="8" customFormat="1" x14ac:dyDescent="0.3">
      <c r="A167" s="51"/>
      <c r="B167" s="51"/>
      <c r="G167" s="51"/>
      <c r="H167" s="51"/>
    </row>
    <row r="168" spans="1:8" s="8" customFormat="1" x14ac:dyDescent="0.3">
      <c r="A168" s="51"/>
      <c r="B168" s="51"/>
      <c r="G168" s="51"/>
      <c r="H168" s="51"/>
    </row>
    <row r="169" spans="1:8" s="8" customFormat="1" x14ac:dyDescent="0.3">
      <c r="A169" s="51"/>
      <c r="B169" s="51"/>
      <c r="G169" s="51"/>
      <c r="H169" s="51"/>
    </row>
    <row r="170" spans="1:8" s="8" customFormat="1" x14ac:dyDescent="0.3">
      <c r="A170" s="51"/>
      <c r="B170" s="51"/>
      <c r="G170" s="51"/>
      <c r="H170" s="51"/>
    </row>
    <row r="171" spans="1:8" s="8" customFormat="1" x14ac:dyDescent="0.3">
      <c r="A171" s="51"/>
      <c r="B171" s="51"/>
      <c r="G171" s="51"/>
      <c r="H171" s="51"/>
    </row>
    <row r="172" spans="1:8" s="8" customFormat="1" x14ac:dyDescent="0.3">
      <c r="A172" s="51"/>
      <c r="B172" s="51"/>
      <c r="G172" s="51"/>
      <c r="H172" s="51"/>
    </row>
    <row r="173" spans="1:8" s="8" customFormat="1" x14ac:dyDescent="0.3">
      <c r="A173" s="51"/>
      <c r="B173" s="51"/>
      <c r="G173" s="51"/>
      <c r="H173" s="51"/>
    </row>
    <row r="174" spans="1:8" s="8" customFormat="1" x14ac:dyDescent="0.3">
      <c r="A174" s="51"/>
      <c r="B174" s="51"/>
      <c r="G174" s="51"/>
      <c r="H174" s="51"/>
    </row>
    <row r="175" spans="1:8" s="8" customFormat="1" x14ac:dyDescent="0.3">
      <c r="A175" s="51"/>
      <c r="B175" s="51"/>
      <c r="G175" s="51"/>
      <c r="H175" s="51"/>
    </row>
    <row r="176" spans="1:8" s="8" customFormat="1" x14ac:dyDescent="0.3">
      <c r="A176" s="51"/>
      <c r="B176" s="51"/>
      <c r="G176" s="51"/>
      <c r="H176" s="51"/>
    </row>
    <row r="177" spans="1:8" s="8" customFormat="1" x14ac:dyDescent="0.3">
      <c r="A177" s="51"/>
      <c r="B177" s="51"/>
      <c r="G177" s="51"/>
      <c r="H177" s="51"/>
    </row>
    <row r="178" spans="1:8" s="8" customFormat="1" x14ac:dyDescent="0.3">
      <c r="A178" s="51"/>
      <c r="B178" s="51"/>
      <c r="G178" s="51"/>
      <c r="H178" s="51"/>
    </row>
    <row r="179" spans="1:8" s="8" customFormat="1" x14ac:dyDescent="0.3">
      <c r="A179" s="51"/>
      <c r="B179" s="51"/>
      <c r="G179" s="51"/>
      <c r="H179" s="51"/>
    </row>
    <row r="180" spans="1:8" s="8" customFormat="1" x14ac:dyDescent="0.3">
      <c r="A180" s="51"/>
      <c r="B180" s="51"/>
      <c r="G180" s="51"/>
      <c r="H180" s="51"/>
    </row>
  </sheetData>
  <sheetProtection algorithmName="SHA-512" hashValue="QxU/4ddPou1F4XxHpFDJOPQJRdonL101sn9K6x5JUANhYvgl2narUBMsjajGG4tB9sYMYVNZ+x07Tyg9DQbkEA==" saltValue="qr5IZ5FofhLycCukX7K6ug==" spinCount="100000" sheet="1" selectLockedCells="1"/>
  <dataConsolidate/>
  <mergeCells count="33">
    <mergeCell ref="J14:N14"/>
    <mergeCell ref="E14:F14"/>
    <mergeCell ref="A14:A15"/>
    <mergeCell ref="C14:C15"/>
    <mergeCell ref="D14:D15"/>
    <mergeCell ref="B14:B15"/>
    <mergeCell ref="I14:I15"/>
    <mergeCell ref="A1:N1"/>
    <mergeCell ref="A3:N3"/>
    <mergeCell ref="D6:G6"/>
    <mergeCell ref="H6:I6"/>
    <mergeCell ref="J6:L6"/>
    <mergeCell ref="H8:I8"/>
    <mergeCell ref="J8:L8"/>
    <mergeCell ref="E9:G9"/>
    <mergeCell ref="H9:I9"/>
    <mergeCell ref="J9:L9"/>
    <mergeCell ref="O14:Q14"/>
    <mergeCell ref="A110:B110"/>
    <mergeCell ref="A111:O114"/>
    <mergeCell ref="E7:G7"/>
    <mergeCell ref="H7:I7"/>
    <mergeCell ref="J7:L7"/>
    <mergeCell ref="H11:I11"/>
    <mergeCell ref="J11:L11"/>
    <mergeCell ref="E10:G10"/>
    <mergeCell ref="H10:I10"/>
    <mergeCell ref="J10:L10"/>
    <mergeCell ref="E11:G11"/>
    <mergeCell ref="E12:G12"/>
    <mergeCell ref="H12:I12"/>
    <mergeCell ref="J12:L12"/>
    <mergeCell ref="E8:G8"/>
  </mergeCells>
  <dataValidations count="9">
    <dataValidation type="whole" allowBlank="1" showInputMessage="1" showErrorMessage="1" error="Voer alleen het getal in. Bijvoorbeeld 1500 m is 1500" sqref="D17:D56" xr:uid="{00000000-0002-0000-0300-000000000000}">
      <formula1>1</formula1>
      <formula2>10000</formula2>
    </dataValidation>
    <dataValidation type="whole" allowBlank="1" showInputMessage="1" showErrorMessage="1" error="Voer alleen het getal in. Bijvoorbeeld 101 mm is101" sqref="F17:F108" xr:uid="{00000000-0002-0000-0300-000001000000}">
      <formula1>1</formula1>
      <formula2>10000</formula2>
    </dataValidation>
    <dataValidation type="whole" allowBlank="1" showInputMessage="1" showErrorMessage="1" error="Voer alleen de getallen in. Bijvoorbeeld 50 kg is 50" sqref="J17:N108" xr:uid="{00000000-0002-0000-0300-000002000000}">
      <formula1>0</formula1>
      <formula2>10000</formula2>
    </dataValidation>
    <dataValidation type="whole" allowBlank="1" showInputMessage="1" showErrorMessage="1" sqref="J109:N109 J115:N159 K110:O110" xr:uid="{00000000-0002-0000-0300-000004000000}">
      <formula1>0</formula1>
      <formula2>10000</formula2>
    </dataValidation>
    <dataValidation type="time" allowBlank="1" showInputMessage="1" showErrorMessage="1" sqref="I109 I115:I159" xr:uid="{00000000-0002-0000-0300-000005000000}">
      <formula1>0</formula1>
      <formula2>0.999305555555556</formula2>
    </dataValidation>
    <dataValidation type="whole" allowBlank="1" showInputMessage="1" showErrorMessage="1" sqref="D57:D109 E109:F109 D115:F159 E110:G110" xr:uid="{00000000-0002-0000-0300-000006000000}">
      <formula1>1</formula1>
      <formula2>10000</formula2>
    </dataValidation>
    <dataValidation type="date" allowBlank="1" showInputMessage="1" showErrorMessage="1" error="Dit moet datum zijn, bijvoorbeeld 14-02-2019 Let op, alleen het jaar 2019" sqref="A17:A108" xr:uid="{00000000-0002-0000-0300-000007000000}">
      <formula1>43466</formula1>
      <formula2>43830</formula2>
    </dataValidation>
    <dataValidation allowBlank="1" showInputMessage="1" showErrorMessage="1" error="Dit moet datum zijn, bijvoorbeeld 14-02-2019 Let op, alleen het jaar 2019" sqref="B17:B108" xr:uid="{82067CF3-D88E-45CB-8A2B-5CFD2A4B7231}"/>
    <dataValidation type="whole" allowBlank="1" showInputMessage="1" showErrorMessage="1" error="Geef in uren aan hoe lang het net in het water heeft gestaan (voer alleen een getal in)" sqref="I17:I108" xr:uid="{E24768F0-6588-44BA-A30B-BBF295DB5D5B}">
      <formula1>1</formula1>
      <formula2>1000</formula2>
    </dataValidation>
  </dataValidations>
  <pageMargins left="0.25" right="0.25" top="0.75" bottom="0.75" header="0.3" footer="0.3"/>
  <pageSetup paperSize="9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8000000}">
          <x14:formula1>
            <xm:f>gegevens!$A$1:$A$2</xm:f>
          </x14:formula1>
          <xm:sqref>C156:C159 C149:C152 C17:C109 C121:C124 C128:C131 C135:C138 C142:C145 C115:C117 D110</xm:sqref>
        </x14:dataValidation>
        <x14:dataValidation type="list" allowBlank="1" showInputMessage="1" showErrorMessage="1" error="Voer alleen het getal in. Bijvoorbeeld 3 m is 3" xr:uid="{00000000-0002-0000-0300-000009000000}">
          <x14:formula1>
            <xm:f>gegevens!$B$1:$B$2</xm:f>
          </x14:formula1>
          <xm:sqref>E17:E108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U30"/>
  <sheetViews>
    <sheetView workbookViewId="0">
      <selection activeCell="D30" sqref="D30"/>
    </sheetView>
  </sheetViews>
  <sheetFormatPr defaultColWidth="9.33203125" defaultRowHeight="14.4" x14ac:dyDescent="0.3"/>
  <cols>
    <col min="1" max="10" width="13.33203125" style="66" customWidth="1"/>
    <col min="11" max="11" width="11.44140625" style="66" customWidth="1"/>
    <col min="12" max="13" width="5.5546875" style="66" bestFit="1" customWidth="1"/>
    <col min="14" max="14" width="6.6640625" style="66" bestFit="1" customWidth="1"/>
    <col min="15" max="15" width="3.6640625" style="66" bestFit="1" customWidth="1"/>
    <col min="16" max="16" width="11.6640625" style="66" customWidth="1"/>
    <col min="17" max="17" width="5.33203125" style="66" bestFit="1" customWidth="1"/>
    <col min="18" max="18" width="20.33203125" style="66" bestFit="1" customWidth="1"/>
    <col min="19" max="16384" width="9.33203125" style="66"/>
  </cols>
  <sheetData>
    <row r="1" spans="1:21" s="60" customFormat="1" ht="25.8" x14ac:dyDescent="0.5">
      <c r="A1" s="60" t="s">
        <v>19</v>
      </c>
    </row>
    <row r="2" spans="1:21" s="62" customFormat="1" x14ac:dyDescent="0.3">
      <c r="A2" s="176" t="s">
        <v>66</v>
      </c>
      <c r="B2" s="176"/>
      <c r="C2" s="176"/>
      <c r="D2" s="176"/>
      <c r="E2" s="176"/>
      <c r="F2" s="176"/>
      <c r="G2" s="176"/>
      <c r="H2" s="176"/>
      <c r="I2" s="176"/>
      <c r="J2" s="176"/>
      <c r="K2" s="61"/>
      <c r="L2" s="61"/>
      <c r="M2" s="61"/>
      <c r="N2" s="61"/>
      <c r="O2" s="61"/>
      <c r="P2" s="61"/>
      <c r="Q2" s="61"/>
      <c r="R2" s="61"/>
    </row>
    <row r="3" spans="1:21" s="63" customFormat="1" x14ac:dyDescent="0.3"/>
    <row r="4" spans="1:21" s="63" customFormat="1" x14ac:dyDescent="0.3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21" s="63" customForma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21" s="63" customFormat="1" ht="16.5" customHeight="1" thickBot="1" x14ac:dyDescent="0.35">
      <c r="A6" s="185" t="s">
        <v>11</v>
      </c>
      <c r="B6" s="185"/>
      <c r="C6" s="185"/>
      <c r="D6" s="185"/>
      <c r="E6" s="186" t="s">
        <v>10</v>
      </c>
      <c r="F6" s="186"/>
      <c r="G6" s="186"/>
      <c r="H6" s="186" t="s">
        <v>63</v>
      </c>
      <c r="I6" s="186"/>
      <c r="J6" s="186"/>
      <c r="K6" s="64"/>
      <c r="L6" s="64"/>
      <c r="M6" s="64"/>
      <c r="N6" s="64"/>
      <c r="O6" s="64"/>
    </row>
    <row r="7" spans="1:21" s="63" customFormat="1" ht="16.5" customHeight="1" thickTop="1" thickBot="1" x14ac:dyDescent="0.35">
      <c r="A7" s="65">
        <v>1</v>
      </c>
      <c r="B7" s="147">
        <v>5986</v>
      </c>
      <c r="C7" s="148"/>
      <c r="D7" s="149"/>
      <c r="E7" s="147" t="s">
        <v>20</v>
      </c>
      <c r="F7" s="148"/>
      <c r="G7" s="149"/>
      <c r="H7" s="147" t="s">
        <v>80</v>
      </c>
      <c r="I7" s="148"/>
      <c r="J7" s="149"/>
      <c r="K7" s="64"/>
      <c r="L7" s="64"/>
      <c r="M7" s="64"/>
      <c r="N7" s="64"/>
      <c r="O7" s="64"/>
    </row>
    <row r="8" spans="1:21" ht="15.6" thickTop="1" thickBot="1" x14ac:dyDescent="0.35"/>
    <row r="9" spans="1:21" s="67" customFormat="1" ht="15" thickTop="1" thickBot="1" x14ac:dyDescent="0.35">
      <c r="A9" s="183" t="s">
        <v>76</v>
      </c>
      <c r="B9" s="183" t="s">
        <v>64</v>
      </c>
      <c r="C9" s="183" t="s">
        <v>65</v>
      </c>
      <c r="D9" s="187" t="s">
        <v>13</v>
      </c>
      <c r="E9" s="187" t="s">
        <v>3</v>
      </c>
      <c r="F9" s="183" t="s">
        <v>79</v>
      </c>
      <c r="G9" s="183" t="s">
        <v>67</v>
      </c>
      <c r="H9" s="152" t="s">
        <v>93</v>
      </c>
      <c r="I9" s="152"/>
      <c r="J9" s="152"/>
      <c r="K9" s="152"/>
      <c r="L9" s="152"/>
    </row>
    <row r="10" spans="1:21" s="67" customFormat="1" ht="16.5" customHeight="1" thickTop="1" thickBot="1" x14ac:dyDescent="0.35">
      <c r="A10" s="184"/>
      <c r="B10" s="184"/>
      <c r="C10" s="184"/>
      <c r="D10" s="187"/>
      <c r="E10" s="187"/>
      <c r="F10" s="184"/>
      <c r="G10" s="184"/>
      <c r="H10" s="68" t="s">
        <v>6</v>
      </c>
      <c r="I10" s="68" t="s">
        <v>7</v>
      </c>
      <c r="J10" s="68" t="s">
        <v>25</v>
      </c>
      <c r="K10" s="68" t="s">
        <v>8</v>
      </c>
      <c r="L10" s="68" t="s">
        <v>9</v>
      </c>
    </row>
    <row r="11" spans="1:21" ht="16.8" thickTop="1" thickBot="1" x14ac:dyDescent="0.35">
      <c r="A11" s="101" t="s">
        <v>90</v>
      </c>
      <c r="B11" s="69"/>
      <c r="C11" s="69"/>
      <c r="D11" s="70"/>
      <c r="E11" s="71"/>
      <c r="F11" s="71"/>
      <c r="G11" s="72"/>
      <c r="H11" s="73"/>
      <c r="I11" s="73"/>
      <c r="J11" s="73"/>
      <c r="K11" s="73"/>
      <c r="L11" s="73"/>
      <c r="M11" s="74"/>
      <c r="N11" s="74"/>
      <c r="O11" s="74"/>
      <c r="P11" s="74"/>
      <c r="Q11" s="74"/>
      <c r="R11" s="74"/>
      <c r="S11" s="74"/>
      <c r="T11" s="74"/>
      <c r="U11" s="75"/>
    </row>
    <row r="12" spans="1:21" ht="15" thickBot="1" x14ac:dyDescent="0.35">
      <c r="A12" s="76">
        <v>43473</v>
      </c>
      <c r="B12" s="102">
        <v>1</v>
      </c>
      <c r="C12" s="76" t="s">
        <v>80</v>
      </c>
      <c r="D12" s="77" t="s">
        <v>15</v>
      </c>
      <c r="E12" s="78">
        <v>1500</v>
      </c>
      <c r="F12" s="78">
        <v>101</v>
      </c>
      <c r="G12" s="102">
        <v>1</v>
      </c>
      <c r="H12" s="79">
        <v>101</v>
      </c>
      <c r="I12" s="79">
        <v>53</v>
      </c>
      <c r="J12" s="79">
        <v>50</v>
      </c>
      <c r="K12" s="79">
        <v>0</v>
      </c>
      <c r="L12" s="79">
        <v>0</v>
      </c>
      <c r="M12" s="64"/>
      <c r="N12" s="64"/>
      <c r="O12" s="64"/>
      <c r="P12" s="64"/>
      <c r="Q12" s="64"/>
      <c r="R12" s="64"/>
      <c r="S12" s="64"/>
      <c r="T12" s="64"/>
      <c r="U12" s="75"/>
    </row>
    <row r="13" spans="1:21" ht="15" thickBot="1" x14ac:dyDescent="0.35">
      <c r="A13" s="76"/>
      <c r="B13" s="76"/>
      <c r="C13" s="76"/>
      <c r="D13" s="77"/>
      <c r="E13" s="78"/>
      <c r="F13" s="78"/>
      <c r="G13" s="76"/>
      <c r="H13" s="79"/>
      <c r="I13" s="79"/>
      <c r="J13" s="79"/>
      <c r="K13" s="79"/>
      <c r="L13" s="79"/>
      <c r="M13" s="64"/>
      <c r="N13" s="64"/>
      <c r="O13" s="64"/>
      <c r="P13" s="64"/>
      <c r="Q13" s="64"/>
      <c r="R13" s="64"/>
      <c r="S13" s="64"/>
      <c r="T13" s="64"/>
    </row>
    <row r="14" spans="1:21" x14ac:dyDescent="0.3">
      <c r="A14" s="80"/>
      <c r="B14" s="80"/>
      <c r="C14" s="81"/>
      <c r="D14" s="64"/>
      <c r="E14" s="64"/>
      <c r="F14" s="64"/>
      <c r="G14" s="80"/>
      <c r="H14" s="82"/>
      <c r="I14" s="80"/>
      <c r="J14" s="82"/>
      <c r="K14" s="64"/>
      <c r="L14" s="64"/>
      <c r="M14" s="64"/>
      <c r="N14" s="64"/>
      <c r="O14" s="64"/>
      <c r="P14" s="64"/>
      <c r="Q14" s="64"/>
      <c r="R14" s="64"/>
    </row>
    <row r="15" spans="1:21" x14ac:dyDescent="0.3">
      <c r="A15" s="83" t="s">
        <v>14</v>
      </c>
      <c r="B15" s="83"/>
    </row>
    <row r="16" spans="1:21" x14ac:dyDescent="0.3">
      <c r="A16" s="84"/>
      <c r="B16" s="84"/>
    </row>
    <row r="17" spans="1:16" x14ac:dyDescent="0.3">
      <c r="A17" s="87" t="s">
        <v>78</v>
      </c>
      <c r="B17" s="87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</row>
    <row r="18" spans="1:16" x14ac:dyDescent="0.3">
      <c r="A18" s="87" t="s">
        <v>81</v>
      </c>
      <c r="B18" s="87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</row>
    <row r="19" spans="1:16" x14ac:dyDescent="0.3">
      <c r="A19" s="87" t="s">
        <v>104</v>
      </c>
      <c r="B19" s="87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 x14ac:dyDescent="0.3">
      <c r="A20" s="87" t="s">
        <v>84</v>
      </c>
      <c r="B20" s="87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 x14ac:dyDescent="0.3">
      <c r="A21" s="87" t="s">
        <v>87</v>
      </c>
      <c r="B21" s="87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 x14ac:dyDescent="0.3">
      <c r="A22" s="86" t="s">
        <v>105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 x14ac:dyDescent="0.3">
      <c r="A23" s="86" t="s">
        <v>82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 x14ac:dyDescent="0.3">
      <c r="A24" s="86" t="s">
        <v>106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 x14ac:dyDescent="0.3">
      <c r="A25" s="86" t="s">
        <v>108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 x14ac:dyDescent="0.3">
      <c r="A26" s="86" t="s">
        <v>83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x14ac:dyDescent="0.3">
      <c r="A27" s="86" t="s">
        <v>112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 x14ac:dyDescent="0.3">
      <c r="A28" s="87"/>
      <c r="B28" s="87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1:16" x14ac:dyDescent="0.3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</row>
    <row r="30" spans="1:16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</sheetData>
  <sheetProtection algorithmName="SHA-512" hashValue="OGSXPDRDZK/iXcrUrDITtVGTjGwOXD6lxZLwvBcMgx6jTjE3RgL5OwhHE7zDv0PNNA0LIcsBv/3W+rhy1QhmXA==" saltValue="hxU5wfieau7fFP2F/gOSzQ==" spinCount="100000" sheet="1" objects="1" scenarios="1"/>
  <mergeCells count="16">
    <mergeCell ref="H9:L9"/>
    <mergeCell ref="B9:B10"/>
    <mergeCell ref="C9:C10"/>
    <mergeCell ref="A2:J2"/>
    <mergeCell ref="A4:O4"/>
    <mergeCell ref="A6:D6"/>
    <mergeCell ref="E6:G6"/>
    <mergeCell ref="E7:G7"/>
    <mergeCell ref="H6:J6"/>
    <mergeCell ref="B7:D7"/>
    <mergeCell ref="H7:J7"/>
    <mergeCell ref="A9:A10"/>
    <mergeCell ref="D9:D10"/>
    <mergeCell ref="E9:E10"/>
    <mergeCell ref="F9:F10"/>
    <mergeCell ref="G9:G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BV180"/>
  <sheetViews>
    <sheetView zoomScaleNormal="100" workbookViewId="0">
      <pane ySplit="15" topLeftCell="A16" activePane="bottomLeft" state="frozen"/>
      <selection pane="bottomLeft" activeCell="A22" sqref="A22"/>
    </sheetView>
  </sheetViews>
  <sheetFormatPr defaultRowHeight="14.4" x14ac:dyDescent="0.3"/>
  <cols>
    <col min="1" max="1" width="9.5546875" style="25" customWidth="1"/>
    <col min="2" max="2" width="12.6640625" customWidth="1"/>
    <col min="3" max="3" width="11.6640625" customWidth="1"/>
    <col min="4" max="5" width="11.33203125" customWidth="1"/>
    <col min="6" max="6" width="11.5546875" customWidth="1"/>
    <col min="7" max="7" width="11.33203125" style="25" customWidth="1"/>
    <col min="8" max="8" width="11.33203125" customWidth="1"/>
    <col min="9" max="9" width="11.33203125" style="25" customWidth="1"/>
    <col min="10" max="10" width="11.33203125" customWidth="1"/>
    <col min="11" max="11" width="12.33203125" bestFit="1" customWidth="1"/>
    <col min="12" max="14" width="9.5546875" customWidth="1"/>
    <col min="15" max="15" width="10.6640625" customWidth="1"/>
    <col min="16" max="16" width="23.44140625" style="19" customWidth="1"/>
    <col min="17" max="66" width="9.33203125" style="19"/>
  </cols>
  <sheetData>
    <row r="1" spans="1:74" ht="15" customHeight="1" x14ac:dyDescent="0.3">
      <c r="A1" s="175" t="s">
        <v>66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5" customHeight="1" x14ac:dyDescent="0.3">
      <c r="A2" s="20"/>
      <c r="B2" s="4"/>
      <c r="C2" s="4"/>
      <c r="D2" s="4"/>
      <c r="E2" s="4"/>
      <c r="F2" s="4"/>
      <c r="G2" s="20"/>
      <c r="H2" s="4"/>
      <c r="I2" s="20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5" customHeight="1" x14ac:dyDescent="0.3">
      <c r="A3" s="175" t="s">
        <v>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5" customHeight="1" x14ac:dyDescent="0.3">
      <c r="A4" s="21"/>
      <c r="B4" s="33"/>
      <c r="C4" s="33"/>
      <c r="D4" s="33"/>
      <c r="E4" s="33"/>
      <c r="F4" s="33"/>
      <c r="G4" s="21"/>
      <c r="H4" s="33"/>
      <c r="I4" s="21"/>
      <c r="J4" s="33"/>
      <c r="K4" s="33"/>
      <c r="L4" s="33"/>
      <c r="M4" s="33"/>
      <c r="N4" s="3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1" customFormat="1" ht="15" customHeight="1" x14ac:dyDescent="0.3">
      <c r="A5" s="22"/>
      <c r="B5" s="2"/>
      <c r="C5" s="2"/>
      <c r="D5" s="2"/>
      <c r="E5" s="2"/>
      <c r="F5" s="2"/>
      <c r="G5" s="22"/>
      <c r="H5" s="2"/>
      <c r="I5" s="2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1" customFormat="1" ht="15" customHeight="1" thickBot="1" x14ac:dyDescent="0.35">
      <c r="A6" s="22"/>
      <c r="B6" s="144" t="s">
        <v>11</v>
      </c>
      <c r="C6" s="144"/>
      <c r="D6" s="144"/>
      <c r="E6" s="145" t="s">
        <v>10</v>
      </c>
      <c r="F6" s="145"/>
      <c r="G6" s="145"/>
      <c r="H6" s="145" t="s">
        <v>63</v>
      </c>
      <c r="I6" s="145"/>
      <c r="J6" s="14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4" s="1" customFormat="1" ht="15" customHeight="1" thickTop="1" thickBot="1" x14ac:dyDescent="0.35">
      <c r="A7" s="2">
        <v>1</v>
      </c>
      <c r="B7" s="170"/>
      <c r="C7" s="171"/>
      <c r="D7" s="172"/>
      <c r="E7" s="170"/>
      <c r="F7" s="171"/>
      <c r="G7" s="172"/>
      <c r="H7" s="170"/>
      <c r="I7" s="171"/>
      <c r="J7" s="17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4" s="1" customFormat="1" ht="15" customHeight="1" thickTop="1" thickBot="1" x14ac:dyDescent="0.35">
      <c r="A8" s="2">
        <v>2</v>
      </c>
      <c r="B8" s="170"/>
      <c r="C8" s="171"/>
      <c r="D8" s="172"/>
      <c r="E8" s="170"/>
      <c r="F8" s="171"/>
      <c r="G8" s="172"/>
      <c r="H8" s="170"/>
      <c r="I8" s="171"/>
      <c r="J8" s="17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4" s="1" customFormat="1" ht="15" customHeight="1" thickTop="1" thickBot="1" x14ac:dyDescent="0.35">
      <c r="A9" s="2">
        <v>3</v>
      </c>
      <c r="B9" s="170"/>
      <c r="C9" s="171"/>
      <c r="D9" s="172"/>
      <c r="E9" s="170"/>
      <c r="F9" s="171"/>
      <c r="G9" s="172"/>
      <c r="H9" s="170"/>
      <c r="I9" s="171"/>
      <c r="J9" s="17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4" s="1" customFormat="1" ht="15" customHeight="1" thickTop="1" thickBot="1" x14ac:dyDescent="0.35">
      <c r="A10" s="18">
        <v>4</v>
      </c>
      <c r="B10" s="170"/>
      <c r="C10" s="171"/>
      <c r="D10" s="172"/>
      <c r="E10" s="170"/>
      <c r="F10" s="171"/>
      <c r="G10" s="172"/>
      <c r="H10" s="170"/>
      <c r="I10" s="171"/>
      <c r="J10" s="17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4" s="1" customFormat="1" ht="15" customHeight="1" thickTop="1" thickBot="1" x14ac:dyDescent="0.35">
      <c r="A11" s="34">
        <v>5</v>
      </c>
      <c r="B11" s="170"/>
      <c r="C11" s="171"/>
      <c r="D11" s="172"/>
      <c r="E11" s="170"/>
      <c r="F11" s="171"/>
      <c r="G11" s="172"/>
      <c r="H11" s="170"/>
      <c r="I11" s="171"/>
      <c r="J11" s="17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4" s="1" customFormat="1" ht="15" customHeight="1" thickTop="1" thickBot="1" x14ac:dyDescent="0.35">
      <c r="A12" s="112">
        <v>6</v>
      </c>
      <c r="B12" s="170"/>
      <c r="C12" s="171"/>
      <c r="D12" s="172"/>
      <c r="E12" s="170"/>
      <c r="F12" s="171"/>
      <c r="G12" s="172"/>
      <c r="H12" s="170"/>
      <c r="I12" s="171"/>
      <c r="J12" s="17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4" s="1" customFormat="1" ht="10.199999999999999" customHeight="1" thickTop="1" thickBot="1" x14ac:dyDescent="0.35">
      <c r="A13" s="22"/>
      <c r="B13" s="2"/>
      <c r="C13" s="2"/>
      <c r="D13" s="2"/>
      <c r="E13" s="2"/>
      <c r="F13" s="2"/>
      <c r="G13" s="22"/>
      <c r="H13" s="2"/>
      <c r="I13" s="2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1" customFormat="1" ht="26.7" customHeight="1" thickBot="1" x14ac:dyDescent="0.35">
      <c r="A14" s="154" t="s">
        <v>2</v>
      </c>
      <c r="B14" s="155" t="s">
        <v>13</v>
      </c>
      <c r="C14" s="152" t="s">
        <v>3</v>
      </c>
      <c r="D14" s="155" t="s">
        <v>24</v>
      </c>
      <c r="E14" s="155" t="s">
        <v>67</v>
      </c>
      <c r="F14" s="152" t="s">
        <v>93</v>
      </c>
      <c r="G14" s="152"/>
      <c r="H14" s="152"/>
      <c r="I14" s="152"/>
      <c r="J14" s="152"/>
      <c r="K14" s="157" t="s">
        <v>123</v>
      </c>
      <c r="L14" s="158"/>
      <c r="M14" s="15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74" s="1" customFormat="1" ht="27.6" customHeight="1" thickBot="1" x14ac:dyDescent="0.35">
      <c r="A15" s="154"/>
      <c r="B15" s="156"/>
      <c r="C15" s="152"/>
      <c r="D15" s="156"/>
      <c r="E15" s="156"/>
      <c r="F15" s="32" t="s">
        <v>6</v>
      </c>
      <c r="G15" s="32" t="s">
        <v>7</v>
      </c>
      <c r="H15" s="32" t="s">
        <v>25</v>
      </c>
      <c r="I15" s="32" t="s">
        <v>8</v>
      </c>
      <c r="J15" s="32" t="s">
        <v>9</v>
      </c>
      <c r="K15" s="143" t="s">
        <v>121</v>
      </c>
      <c r="L15" s="143" t="s">
        <v>41</v>
      </c>
      <c r="M15" s="143" t="s">
        <v>122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74" s="1" customFormat="1" ht="12.75" customHeight="1" thickBot="1" x14ac:dyDescent="0.3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1" customFormat="1" ht="15" customHeight="1" thickBot="1" x14ac:dyDescent="0.35">
      <c r="A17" s="58"/>
      <c r="B17" s="6"/>
      <c r="C17" s="5"/>
      <c r="D17" s="5"/>
      <c r="E17" s="53"/>
      <c r="F17" s="30"/>
      <c r="G17" s="30"/>
      <c r="H17" s="30"/>
      <c r="I17" s="30"/>
      <c r="J17" s="30"/>
      <c r="K17" s="143"/>
      <c r="L17" s="143"/>
      <c r="M17" s="14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1" customFormat="1" ht="15" customHeight="1" thickBot="1" x14ac:dyDescent="0.35">
      <c r="A18" s="58"/>
      <c r="B18" s="6"/>
      <c r="C18" s="5"/>
      <c r="D18" s="5"/>
      <c r="E18" s="53"/>
      <c r="F18" s="30"/>
      <c r="G18" s="30"/>
      <c r="H18" s="30"/>
      <c r="I18" s="30"/>
      <c r="J18" s="30"/>
      <c r="K18" s="143"/>
      <c r="L18" s="143"/>
      <c r="M18" s="14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1" customFormat="1" ht="15" customHeight="1" thickBot="1" x14ac:dyDescent="0.35">
      <c r="A19" s="58"/>
      <c r="B19" s="6"/>
      <c r="C19" s="5"/>
      <c r="D19" s="5"/>
      <c r="E19" s="53"/>
      <c r="F19" s="30"/>
      <c r="G19" s="30"/>
      <c r="H19" s="30"/>
      <c r="I19" s="30"/>
      <c r="J19" s="30"/>
      <c r="K19" s="143"/>
      <c r="L19" s="143"/>
      <c r="M19" s="14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1" customFormat="1" ht="15" customHeight="1" thickBot="1" x14ac:dyDescent="0.35">
      <c r="A20" s="58"/>
      <c r="B20" s="6"/>
      <c r="C20" s="5"/>
      <c r="D20" s="5"/>
      <c r="E20" s="53"/>
      <c r="F20" s="30"/>
      <c r="G20" s="30"/>
      <c r="H20" s="30"/>
      <c r="I20" s="30"/>
      <c r="J20" s="30"/>
      <c r="K20" s="143"/>
      <c r="L20" s="143"/>
      <c r="M20" s="14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1" customFormat="1" ht="15" customHeight="1" thickBot="1" x14ac:dyDescent="0.35">
      <c r="A21" s="58"/>
      <c r="B21" s="6"/>
      <c r="C21" s="5"/>
      <c r="D21" s="5"/>
      <c r="E21" s="53"/>
      <c r="F21" s="30"/>
      <c r="G21" s="30"/>
      <c r="H21" s="30"/>
      <c r="I21" s="30"/>
      <c r="J21" s="30"/>
      <c r="K21" s="143"/>
      <c r="L21" s="143"/>
      <c r="M21" s="14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1" customFormat="1" ht="15" customHeight="1" thickBot="1" x14ac:dyDescent="0.35">
      <c r="A22" s="58"/>
      <c r="B22" s="6"/>
      <c r="C22" s="5"/>
      <c r="D22" s="5"/>
      <c r="E22" s="53"/>
      <c r="F22" s="30"/>
      <c r="G22" s="30"/>
      <c r="H22" s="30"/>
      <c r="I22" s="30"/>
      <c r="J22" s="30"/>
      <c r="K22" s="143"/>
      <c r="L22" s="143"/>
      <c r="M22" s="14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1" customFormat="1" ht="15" customHeight="1" thickBot="1" x14ac:dyDescent="0.35">
      <c r="A23" s="58"/>
      <c r="B23" s="6"/>
      <c r="C23" s="5"/>
      <c r="D23" s="5"/>
      <c r="E23" s="53"/>
      <c r="F23" s="30"/>
      <c r="G23" s="30"/>
      <c r="H23" s="30"/>
      <c r="I23" s="30"/>
      <c r="J23" s="30"/>
      <c r="K23" s="143"/>
      <c r="L23" s="143"/>
      <c r="M23" s="14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1" customFormat="1" ht="15" customHeight="1" thickBot="1" x14ac:dyDescent="0.35">
      <c r="A24" s="58"/>
      <c r="B24" s="6"/>
      <c r="C24" s="5"/>
      <c r="D24" s="5"/>
      <c r="E24" s="53"/>
      <c r="F24" s="30"/>
      <c r="G24" s="30"/>
      <c r="H24" s="30"/>
      <c r="I24" s="30"/>
      <c r="J24" s="30"/>
      <c r="K24" s="143"/>
      <c r="L24" s="143"/>
      <c r="M24" s="14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1" customFormat="1" ht="15" customHeight="1" thickBot="1" x14ac:dyDescent="0.35">
      <c r="A25" s="58"/>
      <c r="B25" s="6"/>
      <c r="C25" s="5"/>
      <c r="D25" s="5"/>
      <c r="E25" s="53"/>
      <c r="F25" s="30"/>
      <c r="G25" s="30"/>
      <c r="H25" s="30"/>
      <c r="I25" s="30"/>
      <c r="J25" s="30"/>
      <c r="K25" s="143"/>
      <c r="L25" s="143"/>
      <c r="M25" s="14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1" customFormat="1" ht="15" customHeight="1" thickBot="1" x14ac:dyDescent="0.35">
      <c r="A26" s="58"/>
      <c r="B26" s="6"/>
      <c r="C26" s="5"/>
      <c r="D26" s="5"/>
      <c r="E26" s="53"/>
      <c r="F26" s="30"/>
      <c r="G26" s="30"/>
      <c r="H26" s="30"/>
      <c r="I26" s="30"/>
      <c r="J26" s="30"/>
      <c r="K26" s="143"/>
      <c r="L26" s="143"/>
      <c r="M26" s="14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1" customFormat="1" ht="15" customHeight="1" thickBot="1" x14ac:dyDescent="0.35">
      <c r="A27" s="58"/>
      <c r="B27" s="6"/>
      <c r="C27" s="5"/>
      <c r="D27" s="5"/>
      <c r="E27" s="53"/>
      <c r="F27" s="30"/>
      <c r="G27" s="30"/>
      <c r="H27" s="30"/>
      <c r="I27" s="30"/>
      <c r="J27" s="30"/>
      <c r="K27" s="143"/>
      <c r="L27" s="143"/>
      <c r="M27" s="14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1" customFormat="1" ht="15" customHeight="1" thickBot="1" x14ac:dyDescent="0.35">
      <c r="A28" s="58"/>
      <c r="B28" s="6"/>
      <c r="C28" s="5"/>
      <c r="D28" s="5"/>
      <c r="E28" s="53"/>
      <c r="F28" s="30"/>
      <c r="G28" s="30"/>
      <c r="H28" s="30"/>
      <c r="I28" s="30"/>
      <c r="J28" s="30"/>
      <c r="K28" s="143"/>
      <c r="L28" s="143"/>
      <c r="M28" s="14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1" customFormat="1" ht="15" customHeight="1" thickBot="1" x14ac:dyDescent="0.35">
      <c r="A29" s="58"/>
      <c r="B29" s="6"/>
      <c r="C29" s="5"/>
      <c r="D29" s="5"/>
      <c r="E29" s="53"/>
      <c r="F29" s="30"/>
      <c r="G29" s="30"/>
      <c r="H29" s="30"/>
      <c r="I29" s="30"/>
      <c r="J29" s="30"/>
      <c r="K29" s="143"/>
      <c r="L29" s="143"/>
      <c r="M29" s="14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1" customFormat="1" ht="15" customHeight="1" thickBot="1" x14ac:dyDescent="0.35">
      <c r="A30" s="58"/>
      <c r="B30" s="6"/>
      <c r="C30" s="5"/>
      <c r="D30" s="5"/>
      <c r="E30" s="53"/>
      <c r="F30" s="30"/>
      <c r="G30" s="30"/>
      <c r="H30" s="30"/>
      <c r="I30" s="30"/>
      <c r="J30" s="30"/>
      <c r="K30" s="143"/>
      <c r="L30" s="143"/>
      <c r="M30" s="14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s="1" customFormat="1" ht="15" customHeight="1" thickBot="1" x14ac:dyDescent="0.35">
      <c r="A31" s="58"/>
      <c r="B31" s="6"/>
      <c r="C31" s="5"/>
      <c r="D31" s="5"/>
      <c r="E31" s="53"/>
      <c r="F31" s="30"/>
      <c r="G31" s="30"/>
      <c r="H31" s="30"/>
      <c r="I31" s="30"/>
      <c r="J31" s="30"/>
      <c r="K31" s="143"/>
      <c r="L31" s="143"/>
      <c r="M31" s="14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s="1" customFormat="1" ht="15" customHeight="1" thickBot="1" x14ac:dyDescent="0.35">
      <c r="A32" s="58"/>
      <c r="B32" s="6"/>
      <c r="C32" s="5"/>
      <c r="D32" s="5"/>
      <c r="E32" s="53"/>
      <c r="F32" s="30"/>
      <c r="G32" s="30"/>
      <c r="H32" s="30"/>
      <c r="I32" s="30"/>
      <c r="J32" s="30"/>
      <c r="K32" s="143"/>
      <c r="L32" s="143"/>
      <c r="M32" s="14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s="1" customFormat="1" ht="15" customHeight="1" thickBot="1" x14ac:dyDescent="0.35">
      <c r="A33" s="58"/>
      <c r="B33" s="6"/>
      <c r="C33" s="5"/>
      <c r="D33" s="5"/>
      <c r="E33" s="53"/>
      <c r="F33" s="30"/>
      <c r="G33" s="30"/>
      <c r="H33" s="30"/>
      <c r="I33" s="30"/>
      <c r="J33" s="30"/>
      <c r="K33" s="143"/>
      <c r="L33" s="143"/>
      <c r="M33" s="14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s="1" customFormat="1" ht="15" customHeight="1" thickBot="1" x14ac:dyDescent="0.35">
      <c r="A34" s="58"/>
      <c r="B34" s="6"/>
      <c r="C34" s="5"/>
      <c r="D34" s="5"/>
      <c r="E34" s="53"/>
      <c r="F34" s="30"/>
      <c r="G34" s="30"/>
      <c r="H34" s="30"/>
      <c r="I34" s="30"/>
      <c r="J34" s="30"/>
      <c r="K34" s="143"/>
      <c r="L34" s="143"/>
      <c r="M34" s="14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1" customFormat="1" ht="15" customHeight="1" thickBot="1" x14ac:dyDescent="0.35">
      <c r="A35" s="58"/>
      <c r="B35" s="6"/>
      <c r="C35" s="5"/>
      <c r="D35" s="5"/>
      <c r="E35" s="53"/>
      <c r="F35" s="30"/>
      <c r="G35" s="30"/>
      <c r="H35" s="30"/>
      <c r="I35" s="30"/>
      <c r="J35" s="30"/>
      <c r="K35" s="143"/>
      <c r="L35" s="143"/>
      <c r="M35" s="14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1" customFormat="1" ht="15" customHeight="1" thickBot="1" x14ac:dyDescent="0.35">
      <c r="A36" s="58"/>
      <c r="B36" s="6"/>
      <c r="C36" s="5"/>
      <c r="D36" s="5"/>
      <c r="E36" s="53"/>
      <c r="F36" s="30"/>
      <c r="G36" s="30"/>
      <c r="H36" s="30"/>
      <c r="I36" s="30"/>
      <c r="J36" s="30"/>
      <c r="K36" s="143"/>
      <c r="L36" s="143"/>
      <c r="M36" s="14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1" customFormat="1" ht="15" customHeight="1" thickBot="1" x14ac:dyDescent="0.35">
      <c r="A37" s="58"/>
      <c r="B37" s="6"/>
      <c r="C37" s="5"/>
      <c r="D37" s="5"/>
      <c r="E37" s="53"/>
      <c r="F37" s="30"/>
      <c r="G37" s="30"/>
      <c r="H37" s="30"/>
      <c r="I37" s="30"/>
      <c r="J37" s="30"/>
      <c r="K37" s="143"/>
      <c r="L37" s="143"/>
      <c r="M37" s="14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1" customFormat="1" ht="15" customHeight="1" thickBot="1" x14ac:dyDescent="0.35">
      <c r="A38" s="58"/>
      <c r="B38" s="6"/>
      <c r="C38" s="5"/>
      <c r="D38" s="5"/>
      <c r="E38" s="53"/>
      <c r="F38" s="30"/>
      <c r="G38" s="30"/>
      <c r="H38" s="30"/>
      <c r="I38" s="30"/>
      <c r="J38" s="30"/>
      <c r="K38" s="143"/>
      <c r="L38" s="143"/>
      <c r="M38" s="14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1" customFormat="1" ht="15" customHeight="1" thickBot="1" x14ac:dyDescent="0.35">
      <c r="A39" s="58"/>
      <c r="B39" s="6"/>
      <c r="C39" s="5"/>
      <c r="D39" s="5"/>
      <c r="E39" s="53"/>
      <c r="F39" s="30"/>
      <c r="G39" s="30"/>
      <c r="H39" s="30"/>
      <c r="I39" s="30"/>
      <c r="J39" s="30"/>
      <c r="K39" s="143"/>
      <c r="L39" s="143"/>
      <c r="M39" s="143"/>
      <c r="N39" s="2"/>
      <c r="O39" s="2"/>
      <c r="P39" s="2"/>
      <c r="Q39" s="2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</row>
    <row r="40" spans="1:69" s="1" customFormat="1" ht="15" customHeight="1" thickBot="1" x14ac:dyDescent="0.35">
      <c r="A40" s="58"/>
      <c r="B40" s="6"/>
      <c r="C40" s="5"/>
      <c r="D40" s="5"/>
      <c r="E40" s="53"/>
      <c r="F40" s="30"/>
      <c r="G40" s="30"/>
      <c r="H40" s="30"/>
      <c r="I40" s="30"/>
      <c r="J40" s="30"/>
      <c r="K40" s="143"/>
      <c r="L40" s="143"/>
      <c r="M40" s="143"/>
      <c r="N40" s="2"/>
      <c r="O40" s="2"/>
      <c r="P40" s="2"/>
      <c r="Q40" s="2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</row>
    <row r="41" spans="1:69" s="1" customFormat="1" ht="15" customHeight="1" thickBot="1" x14ac:dyDescent="0.35">
      <c r="A41" s="58"/>
      <c r="B41" s="6"/>
      <c r="C41" s="5"/>
      <c r="D41" s="5"/>
      <c r="E41" s="53"/>
      <c r="F41" s="30"/>
      <c r="G41" s="30"/>
      <c r="H41" s="30"/>
      <c r="I41" s="30"/>
      <c r="J41" s="30"/>
      <c r="K41" s="143"/>
      <c r="L41" s="143"/>
      <c r="M41" s="143"/>
      <c r="N41" s="2"/>
      <c r="O41" s="2"/>
      <c r="P41" s="2"/>
      <c r="Q41" s="2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</row>
    <row r="42" spans="1:69" s="1" customFormat="1" ht="15" customHeight="1" thickBot="1" x14ac:dyDescent="0.35">
      <c r="A42" s="58"/>
      <c r="B42" s="6"/>
      <c r="C42" s="5"/>
      <c r="D42" s="5"/>
      <c r="E42" s="53"/>
      <c r="F42" s="30"/>
      <c r="G42" s="30"/>
      <c r="H42" s="30"/>
      <c r="I42" s="30"/>
      <c r="J42" s="30"/>
      <c r="K42" s="143"/>
      <c r="L42" s="143"/>
      <c r="M42" s="143"/>
      <c r="N42" s="2"/>
      <c r="O42" s="2"/>
      <c r="P42" s="2"/>
      <c r="Q42" s="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</row>
    <row r="43" spans="1:69" s="1" customFormat="1" ht="15" customHeight="1" thickBot="1" x14ac:dyDescent="0.35">
      <c r="A43" s="58"/>
      <c r="B43" s="6"/>
      <c r="C43" s="5"/>
      <c r="D43" s="5"/>
      <c r="E43" s="53"/>
      <c r="F43" s="30"/>
      <c r="G43" s="30"/>
      <c r="H43" s="30"/>
      <c r="I43" s="30"/>
      <c r="J43" s="30"/>
      <c r="K43" s="143"/>
      <c r="L43" s="143"/>
      <c r="M43" s="143"/>
      <c r="N43" s="2"/>
      <c r="O43" s="2"/>
      <c r="P43" s="2"/>
      <c r="Q43" s="2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</row>
    <row r="44" spans="1:69" s="1" customFormat="1" ht="15" customHeight="1" thickBot="1" x14ac:dyDescent="0.35">
      <c r="A44" s="58"/>
      <c r="B44" s="6"/>
      <c r="C44" s="5"/>
      <c r="D44" s="5"/>
      <c r="E44" s="53"/>
      <c r="F44" s="30"/>
      <c r="G44" s="30"/>
      <c r="H44" s="30"/>
      <c r="I44" s="30"/>
      <c r="J44" s="30"/>
      <c r="K44" s="143"/>
      <c r="L44" s="143"/>
      <c r="M44" s="143"/>
      <c r="N44" s="2"/>
      <c r="O44" s="2"/>
      <c r="P44" s="2"/>
      <c r="Q44" s="2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</row>
    <row r="45" spans="1:69" s="1" customFormat="1" ht="15" customHeight="1" thickBot="1" x14ac:dyDescent="0.35">
      <c r="A45" s="58"/>
      <c r="B45" s="6"/>
      <c r="C45" s="5"/>
      <c r="D45" s="5"/>
      <c r="E45" s="53"/>
      <c r="F45" s="30"/>
      <c r="G45" s="30"/>
      <c r="H45" s="30"/>
      <c r="I45" s="30"/>
      <c r="J45" s="30"/>
      <c r="K45" s="143"/>
      <c r="L45" s="143"/>
      <c r="M45" s="143"/>
      <c r="N45" s="2"/>
      <c r="O45" s="2"/>
      <c r="P45" s="2"/>
      <c r="Q45" s="2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</row>
    <row r="46" spans="1:69" s="1" customFormat="1" ht="15" customHeight="1" thickBot="1" x14ac:dyDescent="0.35">
      <c r="A46" s="58"/>
      <c r="B46" s="6"/>
      <c r="C46" s="5"/>
      <c r="D46" s="5"/>
      <c r="E46" s="53"/>
      <c r="F46" s="30"/>
      <c r="G46" s="30"/>
      <c r="H46" s="30"/>
      <c r="I46" s="30"/>
      <c r="J46" s="30"/>
      <c r="K46" s="143"/>
      <c r="L46" s="143"/>
      <c r="M46" s="143"/>
      <c r="N46" s="2"/>
      <c r="O46" s="2"/>
      <c r="P46" s="2"/>
      <c r="Q46" s="2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</row>
    <row r="47" spans="1:69" s="1" customFormat="1" ht="15" customHeight="1" thickBot="1" x14ac:dyDescent="0.35">
      <c r="A47" s="58"/>
      <c r="B47" s="6"/>
      <c r="C47" s="5"/>
      <c r="D47" s="5"/>
      <c r="E47" s="53"/>
      <c r="F47" s="30"/>
      <c r="G47" s="30"/>
      <c r="H47" s="30"/>
      <c r="I47" s="30"/>
      <c r="J47" s="30"/>
      <c r="K47" s="143"/>
      <c r="L47" s="143"/>
      <c r="M47" s="143"/>
      <c r="N47" s="2"/>
      <c r="O47" s="2"/>
      <c r="P47" s="2"/>
      <c r="Q47" s="2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</row>
    <row r="48" spans="1:69" s="1" customFormat="1" ht="15" customHeight="1" thickBot="1" x14ac:dyDescent="0.35">
      <c r="A48" s="58"/>
      <c r="B48" s="6"/>
      <c r="C48" s="5"/>
      <c r="D48" s="5"/>
      <c r="E48" s="53"/>
      <c r="F48" s="30"/>
      <c r="G48" s="30"/>
      <c r="H48" s="30"/>
      <c r="I48" s="30"/>
      <c r="J48" s="30"/>
      <c r="K48" s="143"/>
      <c r="L48" s="143"/>
      <c r="M48" s="143"/>
      <c r="N48" s="2"/>
      <c r="O48" s="2"/>
      <c r="P48" s="2"/>
      <c r="Q48" s="2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</row>
    <row r="49" spans="1:66" s="1" customFormat="1" ht="15" customHeight="1" thickBot="1" x14ac:dyDescent="0.35">
      <c r="A49" s="58"/>
      <c r="B49" s="6"/>
      <c r="C49" s="5"/>
      <c r="D49" s="5"/>
      <c r="E49" s="53"/>
      <c r="F49" s="30"/>
      <c r="G49" s="30"/>
      <c r="H49" s="30"/>
      <c r="I49" s="30"/>
      <c r="J49" s="30"/>
      <c r="K49" s="143"/>
      <c r="L49" s="143"/>
      <c r="M49" s="143"/>
      <c r="N49" s="2"/>
      <c r="O49" s="2"/>
      <c r="P49" s="2"/>
      <c r="Q49" s="2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</row>
    <row r="50" spans="1:66" s="1" customFormat="1" ht="15" thickBot="1" x14ac:dyDescent="0.35">
      <c r="A50" s="58"/>
      <c r="B50" s="6"/>
      <c r="C50" s="5"/>
      <c r="D50" s="5"/>
      <c r="E50" s="53"/>
      <c r="F50" s="30"/>
      <c r="G50" s="30"/>
      <c r="H50" s="30"/>
      <c r="I50" s="30"/>
      <c r="J50" s="30"/>
      <c r="K50" s="143"/>
      <c r="L50" s="143"/>
      <c r="M50" s="143"/>
      <c r="N50" s="2"/>
      <c r="O50" s="2"/>
      <c r="P50" s="2"/>
      <c r="Q50" s="2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</row>
    <row r="51" spans="1:66" s="1" customFormat="1" ht="15" thickBot="1" x14ac:dyDescent="0.35">
      <c r="A51" s="58"/>
      <c r="B51" s="6"/>
      <c r="C51" s="5"/>
      <c r="D51" s="5"/>
      <c r="E51" s="53"/>
      <c r="F51" s="30"/>
      <c r="G51" s="30"/>
      <c r="H51" s="30"/>
      <c r="I51" s="30"/>
      <c r="J51" s="30"/>
      <c r="K51" s="143"/>
      <c r="L51" s="143"/>
      <c r="M51" s="143"/>
      <c r="N51" s="2"/>
      <c r="O51" s="2"/>
      <c r="P51" s="2"/>
      <c r="Q51" s="2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</row>
    <row r="52" spans="1:66" s="1" customFormat="1" ht="15" thickBot="1" x14ac:dyDescent="0.35">
      <c r="A52" s="58"/>
      <c r="B52" s="6"/>
      <c r="C52" s="5"/>
      <c r="D52" s="5"/>
      <c r="E52" s="53"/>
      <c r="F52" s="30"/>
      <c r="G52" s="30"/>
      <c r="H52" s="30"/>
      <c r="I52" s="30"/>
      <c r="J52" s="30"/>
      <c r="K52" s="143"/>
      <c r="L52" s="143"/>
      <c r="M52" s="143"/>
      <c r="N52" s="2"/>
      <c r="O52" s="2"/>
      <c r="P52" s="2"/>
      <c r="Q52" s="2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</row>
    <row r="53" spans="1:66" s="1" customFormat="1" ht="15" thickBot="1" x14ac:dyDescent="0.35">
      <c r="A53" s="58"/>
      <c r="B53" s="6"/>
      <c r="C53" s="5"/>
      <c r="D53" s="5"/>
      <c r="E53" s="53"/>
      <c r="F53" s="30"/>
      <c r="G53" s="30"/>
      <c r="H53" s="30"/>
      <c r="I53" s="30"/>
      <c r="J53" s="30"/>
      <c r="K53" s="143"/>
      <c r="L53" s="143"/>
      <c r="M53" s="143"/>
      <c r="N53" s="2"/>
      <c r="O53" s="2"/>
      <c r="P53" s="2"/>
      <c r="Q53" s="2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</row>
    <row r="54" spans="1:66" s="1" customFormat="1" ht="15" thickBot="1" x14ac:dyDescent="0.35">
      <c r="A54" s="58"/>
      <c r="B54" s="6"/>
      <c r="C54" s="5"/>
      <c r="D54" s="5"/>
      <c r="E54" s="53"/>
      <c r="F54" s="30"/>
      <c r="G54" s="30"/>
      <c r="H54" s="30"/>
      <c r="I54" s="30"/>
      <c r="J54" s="30"/>
      <c r="K54" s="143"/>
      <c r="L54" s="143"/>
      <c r="M54" s="143"/>
      <c r="N54" s="2"/>
      <c r="O54" s="2"/>
      <c r="P54" s="2"/>
      <c r="Q54" s="2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</row>
    <row r="55" spans="1:66" s="1" customFormat="1" ht="15" thickBot="1" x14ac:dyDescent="0.35">
      <c r="A55" s="58"/>
      <c r="B55" s="6"/>
      <c r="C55" s="5"/>
      <c r="D55" s="5"/>
      <c r="E55" s="53"/>
      <c r="F55" s="30"/>
      <c r="G55" s="30"/>
      <c r="H55" s="30"/>
      <c r="I55" s="30"/>
      <c r="J55" s="30"/>
      <c r="K55" s="143"/>
      <c r="L55" s="143"/>
      <c r="M55" s="143"/>
      <c r="N55" s="2"/>
      <c r="O55" s="2"/>
      <c r="P55" s="2"/>
      <c r="Q55" s="2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</row>
    <row r="56" spans="1:66" s="1" customFormat="1" ht="15" thickBot="1" x14ac:dyDescent="0.35">
      <c r="A56" s="58"/>
      <c r="B56" s="6"/>
      <c r="C56" s="5"/>
      <c r="D56" s="5"/>
      <c r="E56" s="53"/>
      <c r="F56" s="30"/>
      <c r="G56" s="30"/>
      <c r="H56" s="30"/>
      <c r="I56" s="30"/>
      <c r="J56" s="30"/>
      <c r="K56" s="143"/>
      <c r="L56" s="143"/>
      <c r="M56" s="143"/>
      <c r="N56" s="2"/>
      <c r="O56" s="2"/>
      <c r="P56" s="2"/>
      <c r="Q56" s="2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</row>
    <row r="57" spans="1:66" s="1" customFormat="1" ht="15" thickBot="1" x14ac:dyDescent="0.35">
      <c r="A57" s="58"/>
      <c r="B57" s="6"/>
      <c r="C57" s="5"/>
      <c r="D57" s="5"/>
      <c r="E57" s="53"/>
      <c r="F57" s="30"/>
      <c r="G57" s="30"/>
      <c r="H57" s="30"/>
      <c r="I57" s="30"/>
      <c r="J57" s="30"/>
      <c r="K57" s="143"/>
      <c r="L57" s="143"/>
      <c r="M57" s="143"/>
      <c r="N57" s="2"/>
      <c r="O57" s="2"/>
      <c r="P57" s="2"/>
      <c r="Q57" s="2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</row>
    <row r="58" spans="1:66" ht="15" thickBot="1" x14ac:dyDescent="0.35">
      <c r="A58" s="58"/>
      <c r="B58" s="6"/>
      <c r="C58" s="5"/>
      <c r="D58" s="5"/>
      <c r="E58" s="53"/>
      <c r="F58" s="30"/>
      <c r="G58" s="30"/>
      <c r="H58" s="30"/>
      <c r="I58" s="30"/>
      <c r="J58" s="30"/>
      <c r="K58" s="143"/>
      <c r="L58" s="143"/>
      <c r="M58" s="143"/>
      <c r="N58" s="3"/>
      <c r="O58" s="3"/>
      <c r="P58" s="3"/>
      <c r="Q58" s="3"/>
      <c r="BJ58"/>
      <c r="BK58"/>
      <c r="BL58"/>
      <c r="BM58"/>
      <c r="BN58"/>
    </row>
    <row r="59" spans="1:66" ht="15" thickBot="1" x14ac:dyDescent="0.35">
      <c r="A59" s="58"/>
      <c r="B59" s="6"/>
      <c r="C59" s="5"/>
      <c r="D59" s="5"/>
      <c r="E59" s="53"/>
      <c r="F59" s="30"/>
      <c r="G59" s="30"/>
      <c r="H59" s="30"/>
      <c r="I59" s="30"/>
      <c r="J59" s="30"/>
      <c r="K59" s="143"/>
      <c r="L59" s="143"/>
      <c r="M59" s="143"/>
      <c r="N59" s="3"/>
      <c r="O59" s="3"/>
      <c r="P59" s="3"/>
      <c r="Q59" s="3"/>
      <c r="BJ59"/>
      <c r="BK59"/>
      <c r="BL59"/>
      <c r="BM59"/>
      <c r="BN59"/>
    </row>
    <row r="60" spans="1:66" ht="15" thickBot="1" x14ac:dyDescent="0.35">
      <c r="A60" s="58"/>
      <c r="B60" s="6"/>
      <c r="C60" s="5"/>
      <c r="D60" s="5"/>
      <c r="E60" s="53"/>
      <c r="F60" s="30"/>
      <c r="G60" s="30"/>
      <c r="H60" s="30"/>
      <c r="I60" s="30"/>
      <c r="J60" s="30"/>
      <c r="K60" s="143"/>
      <c r="L60" s="143"/>
      <c r="M60" s="143"/>
      <c r="N60" s="3"/>
      <c r="O60" s="3"/>
      <c r="P60" s="3"/>
      <c r="Q60" s="3"/>
      <c r="BJ60"/>
      <c r="BK60"/>
      <c r="BL60"/>
      <c r="BM60"/>
      <c r="BN60"/>
    </row>
    <row r="61" spans="1:66" ht="15" thickBot="1" x14ac:dyDescent="0.35">
      <c r="A61" s="58"/>
      <c r="B61" s="6"/>
      <c r="C61" s="5"/>
      <c r="D61" s="5"/>
      <c r="E61" s="53"/>
      <c r="F61" s="30"/>
      <c r="G61" s="30"/>
      <c r="H61" s="30"/>
      <c r="I61" s="30"/>
      <c r="J61" s="30"/>
      <c r="K61" s="143"/>
      <c r="L61" s="143"/>
      <c r="M61" s="143"/>
      <c r="N61" s="3"/>
      <c r="O61" s="3"/>
      <c r="P61" s="3"/>
      <c r="Q61" s="3"/>
      <c r="BJ61"/>
      <c r="BK61"/>
      <c r="BL61"/>
      <c r="BM61"/>
      <c r="BN61"/>
    </row>
    <row r="62" spans="1:66" ht="15" thickBot="1" x14ac:dyDescent="0.35">
      <c r="A62" s="58"/>
      <c r="B62" s="6"/>
      <c r="C62" s="5"/>
      <c r="D62" s="5"/>
      <c r="E62" s="53"/>
      <c r="F62" s="30"/>
      <c r="G62" s="30"/>
      <c r="H62" s="30"/>
      <c r="I62" s="30"/>
      <c r="J62" s="30"/>
      <c r="K62" s="143"/>
      <c r="L62" s="143"/>
      <c r="M62" s="143"/>
      <c r="N62" s="3"/>
      <c r="O62" s="3"/>
      <c r="P62" s="3"/>
      <c r="Q62" s="3"/>
      <c r="BJ62"/>
      <c r="BK62"/>
      <c r="BL62"/>
      <c r="BM62"/>
      <c r="BN62"/>
    </row>
    <row r="63" spans="1:66" ht="15" thickBot="1" x14ac:dyDescent="0.35">
      <c r="A63" s="58"/>
      <c r="B63" s="6"/>
      <c r="C63" s="5"/>
      <c r="D63" s="5"/>
      <c r="E63" s="53"/>
      <c r="F63" s="30"/>
      <c r="G63" s="30"/>
      <c r="H63" s="30"/>
      <c r="I63" s="30"/>
      <c r="J63" s="30"/>
      <c r="K63" s="143"/>
      <c r="L63" s="143"/>
      <c r="M63" s="143"/>
      <c r="N63" s="3"/>
      <c r="O63" s="3"/>
      <c r="P63" s="3"/>
      <c r="Q63" s="3"/>
      <c r="BJ63"/>
      <c r="BK63"/>
      <c r="BL63"/>
      <c r="BM63"/>
      <c r="BN63"/>
    </row>
    <row r="64" spans="1:66" ht="15" thickBot="1" x14ac:dyDescent="0.35">
      <c r="A64" s="58"/>
      <c r="B64" s="6"/>
      <c r="C64" s="5"/>
      <c r="D64" s="5"/>
      <c r="E64" s="53"/>
      <c r="F64" s="30"/>
      <c r="G64" s="30"/>
      <c r="H64" s="30"/>
      <c r="I64" s="30"/>
      <c r="J64" s="30"/>
      <c r="K64" s="143"/>
      <c r="L64" s="143"/>
      <c r="M64" s="143"/>
      <c r="N64" s="3"/>
      <c r="O64" s="3"/>
      <c r="P64" s="3"/>
      <c r="Q64" s="3"/>
      <c r="BJ64"/>
      <c r="BK64"/>
      <c r="BL64"/>
      <c r="BM64"/>
      <c r="BN64"/>
    </row>
    <row r="65" spans="1:66" ht="15" thickBot="1" x14ac:dyDescent="0.35">
      <c r="A65" s="58"/>
      <c r="B65" s="6"/>
      <c r="C65" s="5"/>
      <c r="D65" s="5"/>
      <c r="E65" s="53"/>
      <c r="F65" s="30"/>
      <c r="G65" s="30"/>
      <c r="H65" s="30"/>
      <c r="I65" s="30"/>
      <c r="J65" s="30"/>
      <c r="K65" s="143"/>
      <c r="L65" s="143"/>
      <c r="M65" s="143"/>
      <c r="N65" s="3"/>
      <c r="O65" s="3"/>
      <c r="P65" s="3"/>
      <c r="Q65" s="3"/>
      <c r="BJ65"/>
      <c r="BK65"/>
      <c r="BL65"/>
      <c r="BM65"/>
      <c r="BN65"/>
    </row>
    <row r="66" spans="1:66" ht="15" thickBot="1" x14ac:dyDescent="0.35">
      <c r="A66" s="58"/>
      <c r="B66" s="6"/>
      <c r="C66" s="5"/>
      <c r="D66" s="5"/>
      <c r="E66" s="53"/>
      <c r="F66" s="30"/>
      <c r="G66" s="30"/>
      <c r="H66" s="30"/>
      <c r="I66" s="30"/>
      <c r="J66" s="30"/>
      <c r="K66" s="143"/>
      <c r="L66" s="143"/>
      <c r="M66" s="143"/>
      <c r="N66" s="3"/>
      <c r="O66" s="3"/>
      <c r="P66" s="3"/>
      <c r="Q66" s="3"/>
      <c r="BJ66"/>
      <c r="BK66"/>
      <c r="BL66"/>
      <c r="BM66"/>
      <c r="BN66"/>
    </row>
    <row r="67" spans="1:66" ht="15" thickBot="1" x14ac:dyDescent="0.35">
      <c r="A67" s="58"/>
      <c r="B67" s="6"/>
      <c r="C67" s="5"/>
      <c r="D67" s="5"/>
      <c r="E67" s="53"/>
      <c r="F67" s="30"/>
      <c r="G67" s="30"/>
      <c r="H67" s="30"/>
      <c r="I67" s="30"/>
      <c r="J67" s="30"/>
      <c r="K67" s="143"/>
      <c r="L67" s="143"/>
      <c r="M67" s="143"/>
      <c r="N67" s="3"/>
      <c r="O67" s="3"/>
      <c r="P67" s="3"/>
      <c r="Q67" s="3"/>
      <c r="BJ67"/>
      <c r="BK67"/>
      <c r="BL67"/>
      <c r="BM67"/>
      <c r="BN67"/>
    </row>
    <row r="68" spans="1:66" ht="15" thickBot="1" x14ac:dyDescent="0.35">
      <c r="A68" s="58"/>
      <c r="B68" s="6"/>
      <c r="C68" s="5"/>
      <c r="D68" s="5"/>
      <c r="E68" s="53"/>
      <c r="F68" s="30"/>
      <c r="G68" s="30"/>
      <c r="H68" s="30"/>
      <c r="I68" s="30"/>
      <c r="J68" s="30"/>
      <c r="K68" s="143"/>
      <c r="L68" s="143"/>
      <c r="M68" s="143"/>
      <c r="N68" s="3"/>
      <c r="O68" s="3"/>
      <c r="P68" s="3"/>
      <c r="Q68" s="3"/>
      <c r="BJ68"/>
      <c r="BK68"/>
      <c r="BL68"/>
      <c r="BM68"/>
      <c r="BN68"/>
    </row>
    <row r="69" spans="1:66" s="3" customFormat="1" x14ac:dyDescent="0.3">
      <c r="A69" s="28"/>
      <c r="B69" s="26"/>
      <c r="C69" s="26"/>
      <c r="D69" s="26"/>
      <c r="E69" s="26"/>
      <c r="F69" s="26"/>
      <c r="G69" s="28"/>
      <c r="H69" s="29"/>
      <c r="I69" s="28"/>
      <c r="J69" s="26"/>
      <c r="K69" s="31"/>
      <c r="L69" s="31"/>
      <c r="M69" s="31"/>
      <c r="N69" s="31"/>
      <c r="O69" s="31"/>
    </row>
    <row r="70" spans="1:66" s="8" customFormat="1" x14ac:dyDescent="0.3">
      <c r="A70" s="159" t="s">
        <v>120</v>
      </c>
      <c r="B70" s="160"/>
      <c r="C70" s="47"/>
      <c r="D70" s="48"/>
      <c r="E70" s="49"/>
      <c r="F70" s="49"/>
      <c r="G70" s="49"/>
      <c r="H70" s="42"/>
      <c r="I70" s="42"/>
      <c r="J70" s="42"/>
      <c r="K70" s="50"/>
      <c r="L70" s="50"/>
      <c r="M70" s="50"/>
      <c r="N70" s="50"/>
      <c r="O70" s="50"/>
    </row>
    <row r="71" spans="1:66" s="8" customFormat="1" x14ac:dyDescent="0.3">
      <c r="A71" s="161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3"/>
    </row>
    <row r="72" spans="1:66" s="8" customFormat="1" x14ac:dyDescent="0.3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6"/>
    </row>
    <row r="73" spans="1:66" s="8" customFormat="1" x14ac:dyDescent="0.3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6"/>
    </row>
    <row r="74" spans="1:66" s="8" customFormat="1" x14ac:dyDescent="0.3">
      <c r="A74" s="167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9"/>
    </row>
    <row r="75" spans="1:66" s="8" customFormat="1" x14ac:dyDescent="0.3">
      <c r="A75" s="42"/>
      <c r="B75" s="47"/>
      <c r="C75" s="48"/>
      <c r="D75" s="49"/>
      <c r="E75" s="49"/>
      <c r="F75" s="49"/>
      <c r="G75" s="42"/>
      <c r="H75" s="44"/>
      <c r="I75" s="42"/>
      <c r="J75" s="44"/>
      <c r="K75" s="50"/>
      <c r="L75" s="50"/>
      <c r="M75" s="50"/>
      <c r="N75" s="50"/>
      <c r="O75" s="50"/>
    </row>
    <row r="76" spans="1:66" s="8" customFormat="1" x14ac:dyDescent="0.3">
      <c r="A76" s="42"/>
      <c r="B76" s="43"/>
      <c r="C76" s="43"/>
      <c r="D76" s="43"/>
      <c r="E76" s="43"/>
      <c r="F76" s="43"/>
      <c r="G76" s="42"/>
      <c r="H76" s="44"/>
      <c r="I76" s="42"/>
      <c r="J76" s="43"/>
      <c r="K76" s="45"/>
      <c r="L76" s="45"/>
      <c r="M76" s="45"/>
      <c r="N76" s="45"/>
      <c r="O76" s="45"/>
    </row>
    <row r="77" spans="1:66" s="8" customFormat="1" x14ac:dyDescent="0.3">
      <c r="A77" s="42"/>
      <c r="B77" s="43"/>
      <c r="C77" s="43"/>
      <c r="D77" s="43"/>
      <c r="E77" s="43"/>
      <c r="F77" s="43"/>
      <c r="G77" s="42"/>
      <c r="H77" s="44"/>
      <c r="I77" s="42"/>
      <c r="J77" s="43"/>
      <c r="K77" s="45"/>
      <c r="L77" s="45"/>
      <c r="M77" s="45"/>
      <c r="N77" s="45"/>
      <c r="O77" s="45"/>
    </row>
    <row r="78" spans="1:66" s="8" customFormat="1" x14ac:dyDescent="0.3">
      <c r="A78" s="42"/>
      <c r="B78" s="43"/>
      <c r="C78" s="43"/>
      <c r="D78" s="43"/>
      <c r="E78" s="43"/>
      <c r="F78" s="43"/>
      <c r="G78" s="42"/>
      <c r="H78" s="44"/>
      <c r="I78" s="42"/>
      <c r="J78" s="43"/>
      <c r="K78" s="45"/>
      <c r="L78" s="45"/>
      <c r="M78" s="45"/>
      <c r="N78" s="45"/>
      <c r="O78" s="45"/>
    </row>
    <row r="79" spans="1:66" s="8" customFormat="1" x14ac:dyDescent="0.3">
      <c r="A79" s="42"/>
      <c r="B79" s="47"/>
      <c r="C79" s="48"/>
      <c r="D79" s="49"/>
      <c r="E79" s="49"/>
      <c r="F79" s="49"/>
      <c r="G79" s="42"/>
      <c r="H79" s="44"/>
      <c r="I79" s="42"/>
      <c r="J79" s="44"/>
      <c r="K79" s="50"/>
      <c r="L79" s="50"/>
      <c r="M79" s="50"/>
      <c r="N79" s="50"/>
      <c r="O79" s="50"/>
    </row>
    <row r="80" spans="1:66" s="8" customFormat="1" x14ac:dyDescent="0.3">
      <c r="A80" s="42"/>
      <c r="B80" s="47"/>
      <c r="C80" s="48"/>
      <c r="D80" s="49"/>
      <c r="E80" s="49"/>
      <c r="F80" s="49"/>
      <c r="G80" s="42"/>
      <c r="H80" s="44"/>
      <c r="I80" s="42"/>
      <c r="J80" s="44"/>
      <c r="K80" s="50"/>
      <c r="L80" s="50"/>
      <c r="M80" s="50"/>
      <c r="N80" s="50"/>
      <c r="O80" s="50"/>
    </row>
    <row r="81" spans="1:15" s="8" customFormat="1" x14ac:dyDescent="0.3">
      <c r="A81" s="42"/>
      <c r="B81" s="47"/>
      <c r="C81" s="48"/>
      <c r="D81" s="49"/>
      <c r="E81" s="49"/>
      <c r="F81" s="49"/>
      <c r="G81" s="42"/>
      <c r="H81" s="44"/>
      <c r="I81" s="42"/>
      <c r="J81" s="44"/>
      <c r="K81" s="50"/>
      <c r="L81" s="50"/>
      <c r="M81" s="50"/>
      <c r="N81" s="50"/>
      <c r="O81" s="50"/>
    </row>
    <row r="82" spans="1:15" s="8" customFormat="1" x14ac:dyDescent="0.3">
      <c r="A82" s="42"/>
      <c r="B82" s="47"/>
      <c r="C82" s="48"/>
      <c r="D82" s="49"/>
      <c r="E82" s="49"/>
      <c r="F82" s="49"/>
      <c r="G82" s="42"/>
      <c r="H82" s="44"/>
      <c r="I82" s="42"/>
      <c r="J82" s="44"/>
      <c r="K82" s="50"/>
      <c r="L82" s="50"/>
      <c r="M82" s="50"/>
      <c r="N82" s="50"/>
      <c r="O82" s="50"/>
    </row>
    <row r="83" spans="1:15" s="8" customFormat="1" x14ac:dyDescent="0.3">
      <c r="A83" s="42"/>
      <c r="B83" s="43"/>
      <c r="C83" s="43"/>
      <c r="D83" s="43"/>
      <c r="E83" s="43"/>
      <c r="F83" s="43"/>
      <c r="G83" s="42"/>
      <c r="H83" s="44"/>
      <c r="I83" s="42"/>
      <c r="J83" s="43"/>
      <c r="K83" s="45"/>
      <c r="L83" s="45"/>
      <c r="M83" s="45"/>
      <c r="N83" s="45"/>
      <c r="O83" s="45"/>
    </row>
    <row r="84" spans="1:15" s="8" customFormat="1" x14ac:dyDescent="0.3">
      <c r="A84" s="42"/>
      <c r="B84" s="43"/>
      <c r="C84" s="43"/>
      <c r="D84" s="43"/>
      <c r="E84" s="43"/>
      <c r="F84" s="43"/>
      <c r="G84" s="42"/>
      <c r="H84" s="44"/>
      <c r="I84" s="42"/>
      <c r="J84" s="43"/>
      <c r="K84" s="45"/>
      <c r="L84" s="45"/>
      <c r="M84" s="45"/>
      <c r="N84" s="45"/>
      <c r="O84" s="45"/>
    </row>
    <row r="85" spans="1:15" s="8" customFormat="1" x14ac:dyDescent="0.3">
      <c r="A85" s="42"/>
      <c r="B85" s="43"/>
      <c r="C85" s="43"/>
      <c r="D85" s="43"/>
      <c r="E85" s="43"/>
      <c r="F85" s="43"/>
      <c r="G85" s="42"/>
      <c r="H85" s="44"/>
      <c r="I85" s="42"/>
      <c r="J85" s="43"/>
      <c r="K85" s="45"/>
      <c r="L85" s="45"/>
      <c r="M85" s="45"/>
      <c r="N85" s="45"/>
      <c r="O85" s="45"/>
    </row>
    <row r="86" spans="1:15" s="8" customFormat="1" x14ac:dyDescent="0.3">
      <c r="A86" s="42"/>
      <c r="B86" s="47"/>
      <c r="C86" s="48"/>
      <c r="D86" s="49"/>
      <c r="E86" s="49"/>
      <c r="F86" s="49"/>
      <c r="G86" s="42"/>
      <c r="H86" s="44"/>
      <c r="I86" s="42"/>
      <c r="J86" s="44"/>
      <c r="K86" s="50"/>
      <c r="L86" s="50"/>
      <c r="M86" s="50"/>
      <c r="N86" s="50"/>
      <c r="O86" s="50"/>
    </row>
    <row r="87" spans="1:15" s="8" customFormat="1" x14ac:dyDescent="0.3">
      <c r="A87" s="42"/>
      <c r="B87" s="47"/>
      <c r="C87" s="48"/>
      <c r="D87" s="49"/>
      <c r="E87" s="49"/>
      <c r="F87" s="49"/>
      <c r="G87" s="42"/>
      <c r="H87" s="44"/>
      <c r="I87" s="42"/>
      <c r="J87" s="44"/>
      <c r="K87" s="50"/>
      <c r="L87" s="50"/>
      <c r="M87" s="50"/>
      <c r="N87" s="50"/>
      <c r="O87" s="50"/>
    </row>
    <row r="88" spans="1:15" s="8" customFormat="1" x14ac:dyDescent="0.3">
      <c r="A88" s="42"/>
      <c r="B88" s="47"/>
      <c r="C88" s="48"/>
      <c r="D88" s="49"/>
      <c r="E88" s="49"/>
      <c r="F88" s="49"/>
      <c r="G88" s="42"/>
      <c r="H88" s="44"/>
      <c r="I88" s="42"/>
      <c r="J88" s="44"/>
      <c r="K88" s="50"/>
      <c r="L88" s="50"/>
      <c r="M88" s="50"/>
      <c r="N88" s="50"/>
      <c r="O88" s="50"/>
    </row>
    <row r="89" spans="1:15" s="8" customFormat="1" x14ac:dyDescent="0.3">
      <c r="A89" s="42"/>
      <c r="B89" s="47"/>
      <c r="C89" s="48"/>
      <c r="D89" s="49"/>
      <c r="E89" s="49"/>
      <c r="F89" s="49"/>
      <c r="G89" s="42"/>
      <c r="H89" s="44"/>
      <c r="I89" s="42"/>
      <c r="J89" s="44"/>
      <c r="K89" s="50"/>
      <c r="L89" s="50"/>
      <c r="M89" s="50"/>
      <c r="N89" s="50"/>
      <c r="O89" s="50"/>
    </row>
    <row r="90" spans="1:15" s="8" customFormat="1" x14ac:dyDescent="0.3">
      <c r="A90" s="42"/>
      <c r="B90" s="43"/>
      <c r="C90" s="43"/>
      <c r="D90" s="43"/>
      <c r="E90" s="43"/>
      <c r="F90" s="43"/>
      <c r="G90" s="42"/>
      <c r="H90" s="44"/>
      <c r="I90" s="42"/>
      <c r="J90" s="43"/>
      <c r="K90" s="45"/>
      <c r="L90" s="45"/>
      <c r="M90" s="45"/>
      <c r="N90" s="45"/>
      <c r="O90" s="45"/>
    </row>
    <row r="91" spans="1:15" s="8" customFormat="1" x14ac:dyDescent="0.3">
      <c r="A91" s="42"/>
      <c r="B91" s="43"/>
      <c r="C91" s="43"/>
      <c r="D91" s="43"/>
      <c r="E91" s="43"/>
      <c r="F91" s="43"/>
      <c r="G91" s="42"/>
      <c r="H91" s="44"/>
      <c r="I91" s="42"/>
      <c r="J91" s="43"/>
      <c r="K91" s="45"/>
      <c r="L91" s="45"/>
      <c r="M91" s="45"/>
      <c r="N91" s="45"/>
      <c r="O91" s="45"/>
    </row>
    <row r="92" spans="1:15" s="8" customFormat="1" x14ac:dyDescent="0.3">
      <c r="A92" s="42"/>
      <c r="B92" s="43"/>
      <c r="C92" s="43"/>
      <c r="D92" s="43"/>
      <c r="E92" s="43"/>
      <c r="F92" s="43"/>
      <c r="G92" s="42"/>
      <c r="H92" s="44"/>
      <c r="I92" s="42"/>
      <c r="J92" s="43"/>
      <c r="K92" s="45"/>
      <c r="L92" s="45"/>
      <c r="M92" s="45"/>
      <c r="N92" s="45"/>
      <c r="O92" s="45"/>
    </row>
    <row r="93" spans="1:15" s="8" customFormat="1" x14ac:dyDescent="0.3">
      <c r="A93" s="42"/>
      <c r="B93" s="47"/>
      <c r="C93" s="48"/>
      <c r="D93" s="49"/>
      <c r="E93" s="49"/>
      <c r="F93" s="49"/>
      <c r="G93" s="42"/>
      <c r="H93" s="44"/>
      <c r="I93" s="42"/>
      <c r="J93" s="44"/>
      <c r="K93" s="50"/>
      <c r="L93" s="50"/>
      <c r="M93" s="50"/>
      <c r="N93" s="50"/>
      <c r="O93" s="50"/>
    </row>
    <row r="94" spans="1:15" s="8" customFormat="1" x14ac:dyDescent="0.3">
      <c r="A94" s="42"/>
      <c r="B94" s="47"/>
      <c r="C94" s="48"/>
      <c r="D94" s="49"/>
      <c r="E94" s="49"/>
      <c r="F94" s="49"/>
      <c r="G94" s="42"/>
      <c r="H94" s="44"/>
      <c r="I94" s="42"/>
      <c r="J94" s="44"/>
      <c r="K94" s="50"/>
      <c r="L94" s="50"/>
      <c r="M94" s="50"/>
      <c r="N94" s="50"/>
      <c r="O94" s="50"/>
    </row>
    <row r="95" spans="1:15" s="8" customFormat="1" x14ac:dyDescent="0.3">
      <c r="A95" s="42"/>
      <c r="B95" s="47"/>
      <c r="C95" s="48"/>
      <c r="D95" s="49"/>
      <c r="E95" s="49"/>
      <c r="F95" s="49"/>
      <c r="G95" s="42"/>
      <c r="H95" s="44"/>
      <c r="I95" s="42"/>
      <c r="J95" s="44"/>
      <c r="K95" s="50"/>
      <c r="L95" s="50"/>
      <c r="M95" s="50"/>
      <c r="N95" s="50"/>
      <c r="O95" s="50"/>
    </row>
    <row r="96" spans="1:15" s="8" customFormat="1" x14ac:dyDescent="0.3">
      <c r="A96" s="42"/>
      <c r="B96" s="47"/>
      <c r="C96" s="48"/>
      <c r="D96" s="49"/>
      <c r="E96" s="49"/>
      <c r="F96" s="49"/>
      <c r="G96" s="42"/>
      <c r="H96" s="44"/>
      <c r="I96" s="42"/>
      <c r="J96" s="44"/>
      <c r="K96" s="50"/>
      <c r="L96" s="50"/>
      <c r="M96" s="50"/>
      <c r="N96" s="50"/>
      <c r="O96" s="50"/>
    </row>
    <row r="97" spans="1:15" s="8" customFormat="1" x14ac:dyDescent="0.3">
      <c r="A97" s="42"/>
      <c r="B97" s="43"/>
      <c r="C97" s="43"/>
      <c r="D97" s="43"/>
      <c r="E97" s="43"/>
      <c r="F97" s="43"/>
      <c r="G97" s="42"/>
      <c r="H97" s="44"/>
      <c r="I97" s="42"/>
      <c r="J97" s="43"/>
      <c r="K97" s="45"/>
      <c r="L97" s="45"/>
      <c r="M97" s="45"/>
      <c r="N97" s="45"/>
      <c r="O97" s="45"/>
    </row>
    <row r="98" spans="1:15" s="8" customFormat="1" x14ac:dyDescent="0.3">
      <c r="A98" s="42"/>
      <c r="B98" s="43"/>
      <c r="C98" s="43"/>
      <c r="D98" s="43"/>
      <c r="E98" s="43"/>
      <c r="F98" s="43"/>
      <c r="G98" s="42"/>
      <c r="H98" s="44"/>
      <c r="I98" s="42"/>
      <c r="J98" s="43"/>
      <c r="K98" s="45"/>
      <c r="L98" s="45"/>
      <c r="M98" s="45"/>
      <c r="N98" s="45"/>
      <c r="O98" s="45"/>
    </row>
    <row r="99" spans="1:15" s="8" customFormat="1" x14ac:dyDescent="0.3">
      <c r="A99" s="42"/>
      <c r="B99" s="43"/>
      <c r="C99" s="43"/>
      <c r="D99" s="43"/>
      <c r="E99" s="43"/>
      <c r="F99" s="43"/>
      <c r="G99" s="42"/>
      <c r="H99" s="44"/>
      <c r="I99" s="42"/>
      <c r="J99" s="43"/>
      <c r="K99" s="45"/>
      <c r="L99" s="45"/>
      <c r="M99" s="45"/>
      <c r="N99" s="45"/>
      <c r="O99" s="45"/>
    </row>
    <row r="100" spans="1:15" s="8" customFormat="1" x14ac:dyDescent="0.3">
      <c r="A100" s="42"/>
      <c r="B100" s="47"/>
      <c r="C100" s="48"/>
      <c r="D100" s="49"/>
      <c r="E100" s="49"/>
      <c r="F100" s="49"/>
      <c r="G100" s="42"/>
      <c r="H100" s="44"/>
      <c r="I100" s="42"/>
      <c r="J100" s="44"/>
      <c r="K100" s="50"/>
      <c r="L100" s="50"/>
      <c r="M100" s="50"/>
      <c r="N100" s="50"/>
      <c r="O100" s="50"/>
    </row>
    <row r="101" spans="1:15" s="8" customFormat="1" x14ac:dyDescent="0.3">
      <c r="A101" s="42"/>
      <c r="B101" s="47"/>
      <c r="C101" s="48"/>
      <c r="D101" s="49"/>
      <c r="E101" s="49"/>
      <c r="F101" s="49"/>
      <c r="G101" s="42"/>
      <c r="H101" s="44"/>
      <c r="I101" s="42"/>
      <c r="J101" s="44"/>
      <c r="K101" s="50"/>
      <c r="L101" s="50"/>
      <c r="M101" s="50"/>
      <c r="N101" s="50"/>
      <c r="O101" s="50"/>
    </row>
    <row r="102" spans="1:15" s="8" customFormat="1" x14ac:dyDescent="0.3">
      <c r="A102" s="42"/>
      <c r="B102" s="47"/>
      <c r="C102" s="48"/>
      <c r="D102" s="49"/>
      <c r="E102" s="49"/>
      <c r="F102" s="49"/>
      <c r="G102" s="42"/>
      <c r="H102" s="44"/>
      <c r="I102" s="42"/>
      <c r="J102" s="44"/>
      <c r="K102" s="50"/>
      <c r="L102" s="50"/>
      <c r="M102" s="50"/>
      <c r="N102" s="50"/>
      <c r="O102" s="50"/>
    </row>
    <row r="103" spans="1:15" s="8" customFormat="1" x14ac:dyDescent="0.3">
      <c r="A103" s="42"/>
      <c r="B103" s="47"/>
      <c r="C103" s="48"/>
      <c r="D103" s="49"/>
      <c r="E103" s="49"/>
      <c r="F103" s="49"/>
      <c r="G103" s="42"/>
      <c r="H103" s="44"/>
      <c r="I103" s="42"/>
      <c r="J103" s="44"/>
      <c r="K103" s="50"/>
      <c r="L103" s="50"/>
      <c r="M103" s="50"/>
      <c r="N103" s="50"/>
      <c r="O103" s="50"/>
    </row>
    <row r="104" spans="1:15" s="8" customFormat="1" x14ac:dyDescent="0.3">
      <c r="A104" s="42"/>
      <c r="B104" s="43"/>
      <c r="C104" s="43"/>
      <c r="D104" s="43"/>
      <c r="E104" s="43"/>
      <c r="F104" s="43"/>
      <c r="G104" s="42"/>
      <c r="H104" s="44"/>
      <c r="I104" s="42"/>
      <c r="J104" s="43"/>
      <c r="K104" s="45"/>
      <c r="L104" s="45"/>
      <c r="M104" s="45"/>
      <c r="N104" s="45"/>
      <c r="O104" s="45"/>
    </row>
    <row r="105" spans="1:15" s="8" customFormat="1" x14ac:dyDescent="0.3">
      <c r="A105" s="42"/>
      <c r="B105" s="43"/>
      <c r="C105" s="43"/>
      <c r="D105" s="43"/>
      <c r="E105" s="43"/>
      <c r="F105" s="43"/>
      <c r="G105" s="42"/>
      <c r="H105" s="44"/>
      <c r="I105" s="42"/>
      <c r="J105" s="43"/>
      <c r="K105" s="45"/>
      <c r="L105" s="45"/>
      <c r="M105" s="45"/>
      <c r="N105" s="45"/>
      <c r="O105" s="45"/>
    </row>
    <row r="106" spans="1:15" s="8" customFormat="1" x14ac:dyDescent="0.3">
      <c r="A106" s="42"/>
      <c r="B106" s="43"/>
      <c r="C106" s="43"/>
      <c r="D106" s="43"/>
      <c r="E106" s="43"/>
      <c r="F106" s="43"/>
      <c r="G106" s="42"/>
      <c r="H106" s="44"/>
      <c r="I106" s="42"/>
      <c r="J106" s="43"/>
      <c r="K106" s="45"/>
      <c r="L106" s="45"/>
      <c r="M106" s="45"/>
      <c r="N106" s="45"/>
      <c r="O106" s="45"/>
    </row>
    <row r="107" spans="1:15" s="8" customFormat="1" x14ac:dyDescent="0.3">
      <c r="A107" s="42"/>
      <c r="B107" s="47"/>
      <c r="C107" s="48"/>
      <c r="D107" s="49"/>
      <c r="E107" s="49"/>
      <c r="F107" s="49"/>
      <c r="G107" s="42"/>
      <c r="H107" s="44"/>
      <c r="I107" s="42"/>
      <c r="J107" s="44"/>
      <c r="K107" s="50"/>
      <c r="L107" s="50"/>
      <c r="M107" s="50"/>
      <c r="N107" s="50"/>
      <c r="O107" s="50"/>
    </row>
    <row r="108" spans="1:15" s="8" customFormat="1" x14ac:dyDescent="0.3">
      <c r="A108" s="42"/>
      <c r="B108" s="47"/>
      <c r="C108" s="48"/>
      <c r="D108" s="49"/>
      <c r="E108" s="49"/>
      <c r="F108" s="49"/>
      <c r="G108" s="42"/>
      <c r="H108" s="44"/>
      <c r="I108" s="42"/>
      <c r="J108" s="44"/>
      <c r="K108" s="50"/>
      <c r="L108" s="50"/>
      <c r="M108" s="50"/>
      <c r="N108" s="50"/>
      <c r="O108" s="50"/>
    </row>
    <row r="109" spans="1:15" s="8" customFormat="1" x14ac:dyDescent="0.3">
      <c r="A109" s="42"/>
      <c r="B109" s="47"/>
      <c r="C109" s="48"/>
      <c r="D109" s="49"/>
      <c r="E109" s="49"/>
      <c r="F109" s="49"/>
      <c r="G109" s="42"/>
      <c r="H109" s="44"/>
      <c r="I109" s="42"/>
      <c r="J109" s="44"/>
      <c r="K109" s="50"/>
      <c r="L109" s="50"/>
      <c r="M109" s="50"/>
      <c r="N109" s="50"/>
      <c r="O109" s="50"/>
    </row>
    <row r="110" spans="1:15" s="8" customFormat="1" x14ac:dyDescent="0.3">
      <c r="A110" s="42"/>
      <c r="B110" s="47"/>
      <c r="C110" s="48"/>
      <c r="D110" s="49"/>
      <c r="E110" s="49"/>
      <c r="F110" s="49"/>
      <c r="G110" s="42"/>
      <c r="H110" s="44"/>
      <c r="I110" s="42"/>
      <c r="J110" s="44"/>
      <c r="K110" s="50"/>
      <c r="L110" s="50"/>
      <c r="M110" s="50"/>
      <c r="N110" s="50"/>
      <c r="O110" s="50"/>
    </row>
    <row r="111" spans="1:15" s="8" customFormat="1" x14ac:dyDescent="0.3">
      <c r="A111" s="42"/>
      <c r="B111" s="43"/>
      <c r="C111" s="43"/>
      <c r="D111" s="43"/>
      <c r="E111" s="43"/>
      <c r="F111" s="43"/>
      <c r="G111" s="42"/>
      <c r="H111" s="44"/>
      <c r="I111" s="42"/>
      <c r="J111" s="43"/>
      <c r="K111" s="45"/>
      <c r="L111" s="45"/>
      <c r="M111" s="45"/>
      <c r="N111" s="45"/>
      <c r="O111" s="45"/>
    </row>
    <row r="112" spans="1:15" s="8" customFormat="1" x14ac:dyDescent="0.3">
      <c r="A112" s="42"/>
      <c r="B112" s="43"/>
      <c r="C112" s="43"/>
      <c r="D112" s="43"/>
      <c r="E112" s="43"/>
      <c r="F112" s="43"/>
      <c r="G112" s="42"/>
      <c r="H112" s="44"/>
      <c r="I112" s="42"/>
      <c r="J112" s="43"/>
      <c r="K112" s="45"/>
      <c r="L112" s="45"/>
      <c r="M112" s="45"/>
      <c r="N112" s="45"/>
      <c r="O112" s="45"/>
    </row>
    <row r="113" spans="1:15" s="8" customFormat="1" x14ac:dyDescent="0.3">
      <c r="A113" s="42"/>
      <c r="B113" s="43"/>
      <c r="C113" s="43"/>
      <c r="D113" s="43"/>
      <c r="E113" s="43"/>
      <c r="F113" s="43"/>
      <c r="G113" s="42"/>
      <c r="H113" s="44"/>
      <c r="I113" s="42"/>
      <c r="J113" s="43"/>
      <c r="K113" s="45"/>
      <c r="L113" s="45"/>
      <c r="M113" s="45"/>
      <c r="N113" s="45"/>
      <c r="O113" s="45"/>
    </row>
    <row r="114" spans="1:15" s="8" customFormat="1" x14ac:dyDescent="0.3">
      <c r="A114" s="42"/>
      <c r="B114" s="47"/>
      <c r="C114" s="48"/>
      <c r="D114" s="49"/>
      <c r="E114" s="49"/>
      <c r="F114" s="49"/>
      <c r="G114" s="42"/>
      <c r="H114" s="44"/>
      <c r="I114" s="42"/>
      <c r="J114" s="44"/>
      <c r="K114" s="50"/>
      <c r="L114" s="50"/>
      <c r="M114" s="50"/>
      <c r="N114" s="50"/>
      <c r="O114" s="50"/>
    </row>
    <row r="115" spans="1:15" s="8" customFormat="1" x14ac:dyDescent="0.3">
      <c r="A115" s="42"/>
      <c r="B115" s="47"/>
      <c r="C115" s="48"/>
      <c r="D115" s="49"/>
      <c r="E115" s="49"/>
      <c r="F115" s="49"/>
      <c r="G115" s="42"/>
      <c r="H115" s="44"/>
      <c r="I115" s="42"/>
      <c r="J115" s="44"/>
      <c r="K115" s="50"/>
      <c r="L115" s="50"/>
      <c r="M115" s="50"/>
      <c r="N115" s="50"/>
      <c r="O115" s="50"/>
    </row>
    <row r="116" spans="1:15" s="8" customFormat="1" x14ac:dyDescent="0.3">
      <c r="A116" s="42"/>
      <c r="B116" s="47"/>
      <c r="C116" s="48"/>
      <c r="D116" s="49"/>
      <c r="E116" s="49"/>
      <c r="F116" s="49"/>
      <c r="G116" s="42"/>
      <c r="H116" s="44"/>
      <c r="I116" s="42"/>
      <c r="J116" s="44"/>
      <c r="K116" s="50"/>
      <c r="L116" s="50"/>
      <c r="M116" s="50"/>
      <c r="N116" s="50"/>
      <c r="O116" s="50"/>
    </row>
    <row r="117" spans="1:15" s="8" customFormat="1" x14ac:dyDescent="0.3">
      <c r="A117" s="42"/>
      <c r="B117" s="47"/>
      <c r="C117" s="48"/>
      <c r="D117" s="49"/>
      <c r="E117" s="49"/>
      <c r="F117" s="49"/>
      <c r="G117" s="42"/>
      <c r="H117" s="44"/>
      <c r="I117" s="42"/>
      <c r="J117" s="44"/>
      <c r="K117" s="50"/>
      <c r="L117" s="50"/>
      <c r="M117" s="50"/>
      <c r="N117" s="50"/>
      <c r="O117" s="50"/>
    </row>
    <row r="118" spans="1:15" s="8" customFormat="1" x14ac:dyDescent="0.3">
      <c r="A118" s="42"/>
      <c r="B118" s="43"/>
      <c r="C118" s="43"/>
      <c r="D118" s="43"/>
      <c r="E118" s="43"/>
      <c r="F118" s="43"/>
      <c r="G118" s="42"/>
      <c r="H118" s="44"/>
      <c r="I118" s="42"/>
      <c r="J118" s="43"/>
      <c r="K118" s="45"/>
      <c r="L118" s="45"/>
      <c r="M118" s="45"/>
      <c r="N118" s="45"/>
      <c r="O118" s="45"/>
    </row>
    <row r="119" spans="1:15" s="8" customFormat="1" x14ac:dyDescent="0.3">
      <c r="A119" s="42"/>
      <c r="B119" s="43"/>
      <c r="C119" s="43"/>
      <c r="D119" s="43"/>
      <c r="E119" s="43"/>
      <c r="F119" s="43"/>
      <c r="G119" s="42"/>
      <c r="H119" s="44"/>
      <c r="I119" s="42"/>
      <c r="J119" s="43"/>
      <c r="K119" s="45"/>
      <c r="L119" s="45"/>
      <c r="M119" s="45"/>
      <c r="N119" s="45"/>
      <c r="O119" s="45"/>
    </row>
    <row r="120" spans="1:15" s="8" customFormat="1" x14ac:dyDescent="0.3">
      <c r="A120" s="42"/>
      <c r="B120" s="43"/>
      <c r="C120" s="43"/>
      <c r="D120" s="43"/>
      <c r="E120" s="43"/>
      <c r="F120" s="43"/>
      <c r="G120" s="42"/>
      <c r="H120" s="44"/>
      <c r="I120" s="42"/>
      <c r="J120" s="43"/>
      <c r="K120" s="45"/>
      <c r="L120" s="45"/>
      <c r="M120" s="45"/>
      <c r="N120" s="45"/>
      <c r="O120" s="45"/>
    </row>
    <row r="121" spans="1:15" s="8" customFormat="1" x14ac:dyDescent="0.3">
      <c r="A121" s="42"/>
      <c r="B121" s="47"/>
      <c r="C121" s="48"/>
      <c r="D121" s="49"/>
      <c r="E121" s="49"/>
      <c r="F121" s="49"/>
      <c r="G121" s="42"/>
      <c r="H121" s="44"/>
      <c r="I121" s="42"/>
      <c r="J121" s="44"/>
      <c r="K121" s="50"/>
      <c r="L121" s="50"/>
      <c r="M121" s="50"/>
      <c r="N121" s="50"/>
      <c r="O121" s="50"/>
    </row>
    <row r="122" spans="1:15" s="8" customFormat="1" x14ac:dyDescent="0.3">
      <c r="A122" s="42"/>
      <c r="B122" s="47"/>
      <c r="C122" s="48"/>
      <c r="D122" s="49"/>
      <c r="E122" s="49"/>
      <c r="F122" s="49"/>
      <c r="G122" s="42"/>
      <c r="H122" s="44"/>
      <c r="I122" s="42"/>
      <c r="J122" s="44"/>
      <c r="K122" s="50"/>
      <c r="L122" s="50"/>
      <c r="M122" s="50"/>
      <c r="N122" s="50"/>
      <c r="O122" s="50"/>
    </row>
    <row r="123" spans="1:15" s="8" customFormat="1" x14ac:dyDescent="0.3">
      <c r="A123" s="42"/>
      <c r="B123" s="47"/>
      <c r="C123" s="48"/>
      <c r="D123" s="49"/>
      <c r="E123" s="49"/>
      <c r="F123" s="49"/>
      <c r="G123" s="42"/>
      <c r="H123" s="44"/>
      <c r="I123" s="42"/>
      <c r="J123" s="44"/>
      <c r="K123" s="50"/>
      <c r="L123" s="50"/>
      <c r="M123" s="50"/>
      <c r="N123" s="50"/>
      <c r="O123" s="50"/>
    </row>
    <row r="124" spans="1:15" s="8" customFormat="1" x14ac:dyDescent="0.3">
      <c r="A124" s="42"/>
      <c r="B124" s="47"/>
      <c r="C124" s="48"/>
      <c r="D124" s="49"/>
      <c r="E124" s="49"/>
      <c r="F124" s="49"/>
      <c r="G124" s="42"/>
      <c r="H124" s="44"/>
      <c r="I124" s="42"/>
      <c r="J124" s="44"/>
      <c r="K124" s="50"/>
      <c r="L124" s="50"/>
      <c r="M124" s="50"/>
      <c r="N124" s="50"/>
      <c r="O124" s="50"/>
    </row>
    <row r="125" spans="1:15" s="8" customFormat="1" x14ac:dyDescent="0.3">
      <c r="A125" s="42"/>
      <c r="B125" s="43"/>
      <c r="C125" s="43"/>
      <c r="D125" s="43"/>
      <c r="E125" s="43"/>
      <c r="F125" s="43"/>
      <c r="G125" s="42"/>
      <c r="H125" s="44"/>
      <c r="I125" s="42"/>
      <c r="J125" s="43"/>
      <c r="K125" s="45"/>
      <c r="L125" s="45"/>
      <c r="M125" s="45"/>
      <c r="N125" s="45"/>
      <c r="O125" s="45"/>
    </row>
    <row r="126" spans="1:15" s="8" customFormat="1" x14ac:dyDescent="0.3">
      <c r="A126" s="42"/>
      <c r="B126" s="43"/>
      <c r="C126" s="43"/>
      <c r="D126" s="43"/>
      <c r="E126" s="43"/>
      <c r="F126" s="43"/>
      <c r="G126" s="42"/>
      <c r="H126" s="44"/>
      <c r="I126" s="42"/>
      <c r="J126" s="43"/>
      <c r="K126" s="45"/>
      <c r="L126" s="45"/>
      <c r="M126" s="45"/>
      <c r="N126" s="45"/>
      <c r="O126" s="45"/>
    </row>
    <row r="127" spans="1:15" s="8" customFormat="1" x14ac:dyDescent="0.3">
      <c r="A127" s="42"/>
      <c r="B127" s="43"/>
      <c r="C127" s="43"/>
      <c r="D127" s="43"/>
      <c r="E127" s="43"/>
      <c r="F127" s="43"/>
      <c r="G127" s="42"/>
      <c r="H127" s="44"/>
      <c r="I127" s="42"/>
      <c r="J127" s="43"/>
      <c r="K127" s="45"/>
      <c r="L127" s="45"/>
      <c r="M127" s="45"/>
      <c r="N127" s="45"/>
      <c r="O127" s="45"/>
    </row>
    <row r="128" spans="1:15" s="8" customFormat="1" x14ac:dyDescent="0.3">
      <c r="A128" s="42"/>
      <c r="B128" s="47"/>
      <c r="C128" s="48"/>
      <c r="D128" s="49"/>
      <c r="E128" s="49"/>
      <c r="F128" s="49"/>
      <c r="G128" s="42"/>
      <c r="H128" s="44"/>
      <c r="I128" s="42"/>
      <c r="J128" s="44"/>
      <c r="K128" s="50"/>
      <c r="L128" s="50"/>
      <c r="M128" s="50"/>
      <c r="N128" s="50"/>
      <c r="O128" s="50"/>
    </row>
    <row r="129" spans="1:15" s="8" customFormat="1" x14ac:dyDescent="0.3">
      <c r="A129" s="42"/>
      <c r="B129" s="47"/>
      <c r="C129" s="48"/>
      <c r="D129" s="49"/>
      <c r="E129" s="49"/>
      <c r="F129" s="49"/>
      <c r="G129" s="42"/>
      <c r="H129" s="44"/>
      <c r="I129" s="42"/>
      <c r="J129" s="44"/>
      <c r="K129" s="50"/>
      <c r="L129" s="50"/>
      <c r="M129" s="50"/>
      <c r="N129" s="50"/>
      <c r="O129" s="50"/>
    </row>
    <row r="130" spans="1:15" s="8" customFormat="1" x14ac:dyDescent="0.3">
      <c r="A130" s="42"/>
      <c r="B130" s="47"/>
      <c r="C130" s="48"/>
      <c r="D130" s="49"/>
      <c r="E130" s="49"/>
      <c r="F130" s="49"/>
      <c r="G130" s="42"/>
      <c r="H130" s="44"/>
      <c r="I130" s="42"/>
      <c r="J130" s="44"/>
      <c r="K130" s="50"/>
      <c r="L130" s="50"/>
      <c r="M130" s="50"/>
      <c r="N130" s="50"/>
      <c r="O130" s="50"/>
    </row>
    <row r="131" spans="1:15" s="8" customFormat="1" x14ac:dyDescent="0.3">
      <c r="A131" s="42"/>
      <c r="B131" s="47"/>
      <c r="C131" s="48"/>
      <c r="D131" s="49"/>
      <c r="E131" s="49"/>
      <c r="F131" s="49"/>
      <c r="G131" s="42"/>
      <c r="H131" s="44"/>
      <c r="I131" s="42"/>
      <c r="J131" s="44"/>
      <c r="K131" s="50"/>
      <c r="L131" s="50"/>
      <c r="M131" s="50"/>
      <c r="N131" s="50"/>
      <c r="O131" s="50"/>
    </row>
    <row r="132" spans="1:15" s="8" customFormat="1" x14ac:dyDescent="0.3">
      <c r="A132" s="42"/>
      <c r="B132" s="43"/>
      <c r="C132" s="43"/>
      <c r="D132" s="43"/>
      <c r="E132" s="43"/>
      <c r="F132" s="43"/>
      <c r="G132" s="42"/>
      <c r="H132" s="44"/>
      <c r="I132" s="42"/>
      <c r="J132" s="43"/>
      <c r="K132" s="45"/>
      <c r="L132" s="45"/>
      <c r="M132" s="45"/>
      <c r="N132" s="45"/>
      <c r="O132" s="45"/>
    </row>
    <row r="133" spans="1:15" s="8" customFormat="1" x14ac:dyDescent="0.3">
      <c r="A133" s="42"/>
      <c r="B133" s="43"/>
      <c r="C133" s="43"/>
      <c r="D133" s="43"/>
      <c r="E133" s="43"/>
      <c r="F133" s="43"/>
      <c r="G133" s="42"/>
      <c r="H133" s="44"/>
      <c r="I133" s="42"/>
      <c r="J133" s="43"/>
      <c r="K133" s="45"/>
      <c r="L133" s="45"/>
      <c r="M133" s="45"/>
      <c r="N133" s="45"/>
      <c r="O133" s="45"/>
    </row>
    <row r="134" spans="1:15" s="8" customFormat="1" x14ac:dyDescent="0.3">
      <c r="A134" s="42"/>
      <c r="B134" s="43"/>
      <c r="C134" s="43"/>
      <c r="D134" s="43"/>
      <c r="E134" s="43"/>
      <c r="F134" s="43"/>
      <c r="G134" s="42"/>
      <c r="H134" s="44"/>
      <c r="I134" s="42"/>
      <c r="J134" s="43"/>
      <c r="K134" s="45"/>
      <c r="L134" s="45"/>
      <c r="M134" s="45"/>
      <c r="N134" s="45"/>
      <c r="O134" s="45"/>
    </row>
    <row r="135" spans="1:15" s="8" customFormat="1" x14ac:dyDescent="0.3">
      <c r="A135" s="42"/>
      <c r="B135" s="47"/>
      <c r="C135" s="48"/>
      <c r="D135" s="49"/>
      <c r="E135" s="49"/>
      <c r="F135" s="49"/>
      <c r="G135" s="42"/>
      <c r="H135" s="44"/>
      <c r="I135" s="42"/>
      <c r="J135" s="44"/>
      <c r="K135" s="50"/>
      <c r="L135" s="50"/>
      <c r="M135" s="50"/>
      <c r="N135" s="50"/>
      <c r="O135" s="50"/>
    </row>
    <row r="136" spans="1:15" s="8" customFormat="1" x14ac:dyDescent="0.3">
      <c r="A136" s="42"/>
      <c r="B136" s="47"/>
      <c r="C136" s="48"/>
      <c r="D136" s="49"/>
      <c r="E136" s="49"/>
      <c r="F136" s="49"/>
      <c r="G136" s="42"/>
      <c r="H136" s="44"/>
      <c r="I136" s="42"/>
      <c r="J136" s="44"/>
      <c r="K136" s="50"/>
      <c r="L136" s="50"/>
      <c r="M136" s="50"/>
      <c r="N136" s="50"/>
      <c r="O136" s="50"/>
    </row>
    <row r="137" spans="1:15" s="8" customFormat="1" x14ac:dyDescent="0.3">
      <c r="A137" s="42"/>
      <c r="B137" s="47"/>
      <c r="C137" s="48"/>
      <c r="D137" s="49"/>
      <c r="E137" s="49"/>
      <c r="F137" s="49"/>
      <c r="G137" s="42"/>
      <c r="H137" s="44"/>
      <c r="I137" s="42"/>
      <c r="J137" s="44"/>
      <c r="K137" s="50"/>
      <c r="L137" s="50"/>
      <c r="M137" s="50"/>
      <c r="N137" s="50"/>
      <c r="O137" s="50"/>
    </row>
    <row r="138" spans="1:15" s="8" customFormat="1" x14ac:dyDescent="0.3">
      <c r="A138" s="42"/>
      <c r="B138" s="47"/>
      <c r="C138" s="48"/>
      <c r="D138" s="49"/>
      <c r="E138" s="49"/>
      <c r="F138" s="49"/>
      <c r="G138" s="42"/>
      <c r="H138" s="44"/>
      <c r="I138" s="42"/>
      <c r="J138" s="44"/>
      <c r="K138" s="50"/>
      <c r="L138" s="50"/>
      <c r="M138" s="50"/>
      <c r="N138" s="50"/>
      <c r="O138" s="50"/>
    </row>
    <row r="139" spans="1:15" s="8" customFormat="1" x14ac:dyDescent="0.3">
      <c r="A139" s="42"/>
      <c r="B139" s="43"/>
      <c r="C139" s="43"/>
      <c r="D139" s="43"/>
      <c r="E139" s="43"/>
      <c r="F139" s="43"/>
      <c r="G139" s="42"/>
      <c r="H139" s="44"/>
      <c r="I139" s="42"/>
      <c r="J139" s="43"/>
      <c r="K139" s="45"/>
      <c r="L139" s="45"/>
      <c r="M139" s="45"/>
      <c r="N139" s="45"/>
      <c r="O139" s="45"/>
    </row>
    <row r="140" spans="1:15" s="8" customFormat="1" x14ac:dyDescent="0.3">
      <c r="A140" s="42"/>
      <c r="B140" s="43"/>
      <c r="C140" s="43"/>
      <c r="D140" s="43"/>
      <c r="E140" s="43"/>
      <c r="F140" s="43"/>
      <c r="G140" s="42"/>
      <c r="H140" s="44"/>
      <c r="I140" s="42"/>
      <c r="J140" s="43"/>
      <c r="K140" s="45"/>
      <c r="L140" s="45"/>
      <c r="M140" s="45"/>
      <c r="N140" s="45"/>
      <c r="O140" s="45"/>
    </row>
    <row r="141" spans="1:15" s="8" customFormat="1" x14ac:dyDescent="0.3">
      <c r="A141" s="42"/>
      <c r="B141" s="43"/>
      <c r="C141" s="43"/>
      <c r="D141" s="43"/>
      <c r="E141" s="43"/>
      <c r="F141" s="43"/>
      <c r="G141" s="42"/>
      <c r="H141" s="44"/>
      <c r="I141" s="42"/>
      <c r="J141" s="43"/>
      <c r="K141" s="45"/>
      <c r="L141" s="45"/>
      <c r="M141" s="45"/>
      <c r="N141" s="45"/>
      <c r="O141" s="45"/>
    </row>
    <row r="142" spans="1:15" s="8" customFormat="1" x14ac:dyDescent="0.3">
      <c r="A142" s="42"/>
      <c r="B142" s="47"/>
      <c r="C142" s="48"/>
      <c r="D142" s="49"/>
      <c r="E142" s="49"/>
      <c r="F142" s="49"/>
      <c r="G142" s="42"/>
      <c r="H142" s="44"/>
      <c r="I142" s="42"/>
      <c r="J142" s="44"/>
      <c r="K142" s="50"/>
      <c r="L142" s="50"/>
      <c r="M142" s="50"/>
      <c r="N142" s="50"/>
      <c r="O142" s="50"/>
    </row>
    <row r="143" spans="1:15" s="8" customFormat="1" x14ac:dyDescent="0.3">
      <c r="A143" s="42"/>
      <c r="B143" s="47"/>
      <c r="C143" s="48"/>
      <c r="D143" s="49"/>
      <c r="E143" s="49"/>
      <c r="F143" s="49"/>
      <c r="G143" s="42"/>
      <c r="H143" s="44"/>
      <c r="I143" s="42"/>
      <c r="J143" s="44"/>
      <c r="K143" s="50"/>
      <c r="L143" s="50"/>
      <c r="M143" s="50"/>
      <c r="N143" s="50"/>
      <c r="O143" s="50"/>
    </row>
    <row r="144" spans="1:15" s="8" customFormat="1" x14ac:dyDescent="0.3">
      <c r="A144" s="42"/>
      <c r="B144" s="47"/>
      <c r="C144" s="48"/>
      <c r="D144" s="49"/>
      <c r="E144" s="49"/>
      <c r="F144" s="49"/>
      <c r="G144" s="42"/>
      <c r="H144" s="44"/>
      <c r="I144" s="42"/>
      <c r="J144" s="44"/>
      <c r="K144" s="50"/>
      <c r="L144" s="50"/>
      <c r="M144" s="50"/>
      <c r="N144" s="50"/>
      <c r="O144" s="50"/>
    </row>
    <row r="145" spans="1:15" s="8" customFormat="1" x14ac:dyDescent="0.3">
      <c r="A145" s="42"/>
      <c r="B145" s="47"/>
      <c r="C145" s="48"/>
      <c r="D145" s="49"/>
      <c r="E145" s="49"/>
      <c r="F145" s="49"/>
      <c r="G145" s="42"/>
      <c r="H145" s="44"/>
      <c r="I145" s="42"/>
      <c r="J145" s="44"/>
      <c r="K145" s="50"/>
      <c r="L145" s="50"/>
      <c r="M145" s="50"/>
      <c r="N145" s="50"/>
      <c r="O145" s="50"/>
    </row>
    <row r="146" spans="1:15" s="8" customFormat="1" x14ac:dyDescent="0.3">
      <c r="A146" s="42"/>
      <c r="B146" s="43"/>
      <c r="C146" s="43"/>
      <c r="D146" s="43"/>
      <c r="E146" s="43"/>
      <c r="F146" s="43"/>
      <c r="G146" s="42"/>
      <c r="H146" s="44"/>
      <c r="I146" s="42"/>
      <c r="J146" s="43"/>
      <c r="K146" s="45"/>
      <c r="L146" s="45"/>
      <c r="M146" s="45"/>
      <c r="N146" s="45"/>
      <c r="O146" s="45"/>
    </row>
    <row r="147" spans="1:15" s="8" customFormat="1" x14ac:dyDescent="0.3">
      <c r="A147" s="42"/>
      <c r="B147" s="43"/>
      <c r="C147" s="43"/>
      <c r="D147" s="43"/>
      <c r="E147" s="43"/>
      <c r="F147" s="43"/>
      <c r="G147" s="42"/>
      <c r="H147" s="44"/>
      <c r="I147" s="42"/>
      <c r="J147" s="43"/>
      <c r="K147" s="45"/>
      <c r="L147" s="45"/>
      <c r="M147" s="45"/>
      <c r="N147" s="45"/>
      <c r="O147" s="45"/>
    </row>
    <row r="148" spans="1:15" s="8" customFormat="1" x14ac:dyDescent="0.3">
      <c r="A148" s="42"/>
      <c r="B148" s="43"/>
      <c r="C148" s="43"/>
      <c r="D148" s="43"/>
      <c r="E148" s="43"/>
      <c r="F148" s="43"/>
      <c r="G148" s="42"/>
      <c r="H148" s="44"/>
      <c r="I148" s="42"/>
      <c r="J148" s="43"/>
      <c r="K148" s="45"/>
      <c r="L148" s="45"/>
      <c r="M148" s="45"/>
      <c r="N148" s="45"/>
      <c r="O148" s="45"/>
    </row>
    <row r="149" spans="1:15" s="8" customFormat="1" x14ac:dyDescent="0.3">
      <c r="A149" s="42"/>
      <c r="B149" s="47"/>
      <c r="C149" s="48"/>
      <c r="D149" s="49"/>
      <c r="E149" s="49"/>
      <c r="F149" s="49"/>
      <c r="G149" s="42"/>
      <c r="H149" s="44"/>
      <c r="I149" s="42"/>
      <c r="J149" s="44"/>
      <c r="K149" s="50"/>
      <c r="L149" s="50"/>
      <c r="M149" s="50"/>
      <c r="N149" s="50"/>
      <c r="O149" s="50"/>
    </row>
    <row r="150" spans="1:15" s="8" customFormat="1" x14ac:dyDescent="0.3">
      <c r="A150" s="42"/>
      <c r="B150" s="47"/>
      <c r="C150" s="48"/>
      <c r="D150" s="49"/>
      <c r="E150" s="49"/>
      <c r="F150" s="49"/>
      <c r="G150" s="42"/>
      <c r="H150" s="44"/>
      <c r="I150" s="42"/>
      <c r="J150" s="44"/>
      <c r="K150" s="50"/>
      <c r="L150" s="50"/>
      <c r="M150" s="50"/>
      <c r="N150" s="50"/>
      <c r="O150" s="50"/>
    </row>
    <row r="151" spans="1:15" s="8" customFormat="1" x14ac:dyDescent="0.3">
      <c r="A151" s="42"/>
      <c r="B151" s="47"/>
      <c r="C151" s="48"/>
      <c r="D151" s="49"/>
      <c r="E151" s="49"/>
      <c r="F151" s="49"/>
      <c r="G151" s="42"/>
      <c r="H151" s="44"/>
      <c r="I151" s="42"/>
      <c r="J151" s="44"/>
      <c r="K151" s="50"/>
      <c r="L151" s="50"/>
      <c r="M151" s="50"/>
      <c r="N151" s="50"/>
      <c r="O151" s="50"/>
    </row>
    <row r="152" spans="1:15" s="8" customFormat="1" x14ac:dyDescent="0.3">
      <c r="A152" s="42"/>
      <c r="B152" s="47"/>
      <c r="C152" s="48"/>
      <c r="D152" s="49"/>
      <c r="E152" s="49"/>
      <c r="F152" s="49"/>
      <c r="G152" s="42"/>
      <c r="H152" s="44"/>
      <c r="I152" s="42"/>
      <c r="J152" s="44"/>
      <c r="K152" s="50"/>
      <c r="L152" s="50"/>
      <c r="M152" s="50"/>
      <c r="N152" s="50"/>
      <c r="O152" s="50"/>
    </row>
    <row r="153" spans="1:15" s="8" customFormat="1" x14ac:dyDescent="0.3">
      <c r="A153" s="42"/>
      <c r="B153" s="43"/>
      <c r="C153" s="43"/>
      <c r="D153" s="43"/>
      <c r="E153" s="43"/>
      <c r="F153" s="43"/>
      <c r="G153" s="42"/>
      <c r="H153" s="44"/>
      <c r="I153" s="42"/>
      <c r="J153" s="43"/>
      <c r="K153" s="45"/>
      <c r="L153" s="45"/>
      <c r="M153" s="45"/>
      <c r="N153" s="45"/>
      <c r="O153" s="45"/>
    </row>
    <row r="154" spans="1:15" s="8" customFormat="1" x14ac:dyDescent="0.3">
      <c r="A154" s="42"/>
      <c r="B154" s="43"/>
      <c r="C154" s="43"/>
      <c r="D154" s="43"/>
      <c r="E154" s="43"/>
      <c r="F154" s="43"/>
      <c r="G154" s="42"/>
      <c r="H154" s="44"/>
      <c r="I154" s="42"/>
      <c r="J154" s="43"/>
      <c r="K154" s="45"/>
      <c r="L154" s="45"/>
      <c r="M154" s="45"/>
      <c r="N154" s="45"/>
      <c r="O154" s="45"/>
    </row>
    <row r="155" spans="1:15" s="8" customFormat="1" x14ac:dyDescent="0.3">
      <c r="A155" s="42"/>
      <c r="B155" s="43"/>
      <c r="C155" s="43"/>
      <c r="D155" s="43"/>
      <c r="E155" s="43"/>
      <c r="F155" s="43"/>
      <c r="G155" s="42"/>
      <c r="H155" s="44"/>
      <c r="I155" s="42"/>
      <c r="J155" s="43"/>
      <c r="K155" s="45"/>
      <c r="L155" s="45"/>
      <c r="M155" s="45"/>
      <c r="N155" s="45"/>
      <c r="O155" s="45"/>
    </row>
    <row r="156" spans="1:15" s="8" customFormat="1" x14ac:dyDescent="0.3">
      <c r="A156" s="42"/>
      <c r="B156" s="47"/>
      <c r="C156" s="48"/>
      <c r="D156" s="49"/>
      <c r="E156" s="49"/>
      <c r="F156" s="49"/>
      <c r="G156" s="42"/>
      <c r="H156" s="44"/>
      <c r="I156" s="42"/>
      <c r="J156" s="44"/>
      <c r="K156" s="50"/>
      <c r="L156" s="50"/>
      <c r="M156" s="50"/>
      <c r="N156" s="50"/>
      <c r="O156" s="50"/>
    </row>
    <row r="157" spans="1:15" s="8" customFormat="1" x14ac:dyDescent="0.3">
      <c r="A157" s="42"/>
      <c r="B157" s="47"/>
      <c r="C157" s="48"/>
      <c r="D157" s="49"/>
      <c r="E157" s="49"/>
      <c r="F157" s="49"/>
      <c r="G157" s="42"/>
      <c r="H157" s="44"/>
      <c r="I157" s="42"/>
      <c r="J157" s="44"/>
      <c r="K157" s="50"/>
      <c r="L157" s="50"/>
      <c r="M157" s="50"/>
      <c r="N157" s="50"/>
      <c r="O157" s="50"/>
    </row>
    <row r="158" spans="1:15" s="8" customFormat="1" x14ac:dyDescent="0.3">
      <c r="A158" s="42"/>
      <c r="B158" s="47"/>
      <c r="C158" s="48"/>
      <c r="D158" s="49"/>
      <c r="E158" s="49"/>
      <c r="F158" s="49"/>
      <c r="G158" s="42"/>
      <c r="H158" s="44"/>
      <c r="I158" s="42"/>
      <c r="J158" s="44"/>
      <c r="K158" s="50"/>
      <c r="L158" s="50"/>
      <c r="M158" s="50"/>
      <c r="N158" s="50"/>
      <c r="O158" s="50"/>
    </row>
    <row r="159" spans="1:15" s="8" customFormat="1" x14ac:dyDescent="0.3">
      <c r="A159" s="42"/>
      <c r="B159" s="47"/>
      <c r="C159" s="48"/>
      <c r="D159" s="49"/>
      <c r="E159" s="49"/>
      <c r="F159" s="49"/>
      <c r="G159" s="42"/>
      <c r="H159" s="44"/>
      <c r="I159" s="42"/>
      <c r="J159" s="44"/>
      <c r="K159" s="50"/>
      <c r="L159" s="50"/>
      <c r="M159" s="50"/>
      <c r="N159" s="50"/>
      <c r="O159" s="50"/>
    </row>
    <row r="160" spans="1:15" s="8" customFormat="1" x14ac:dyDescent="0.3">
      <c r="A160" s="51"/>
      <c r="G160" s="51"/>
      <c r="I160" s="51"/>
    </row>
    <row r="161" spans="1:9" s="8" customFormat="1" x14ac:dyDescent="0.3">
      <c r="A161" s="51"/>
      <c r="G161" s="51"/>
      <c r="I161" s="51"/>
    </row>
    <row r="162" spans="1:9" s="8" customFormat="1" x14ac:dyDescent="0.3">
      <c r="A162" s="51"/>
      <c r="G162" s="51"/>
      <c r="I162" s="51"/>
    </row>
    <row r="163" spans="1:9" s="8" customFormat="1" x14ac:dyDescent="0.3">
      <c r="A163" s="51"/>
      <c r="G163" s="51"/>
      <c r="I163" s="51"/>
    </row>
    <row r="164" spans="1:9" s="8" customFormat="1" x14ac:dyDescent="0.3">
      <c r="A164" s="51"/>
      <c r="G164" s="51"/>
      <c r="I164" s="51"/>
    </row>
    <row r="165" spans="1:9" s="8" customFormat="1" x14ac:dyDescent="0.3">
      <c r="A165" s="51"/>
      <c r="G165" s="51"/>
      <c r="I165" s="51"/>
    </row>
    <row r="166" spans="1:9" s="8" customFormat="1" x14ac:dyDescent="0.3">
      <c r="A166" s="51"/>
      <c r="G166" s="51"/>
      <c r="I166" s="51"/>
    </row>
    <row r="167" spans="1:9" s="8" customFormat="1" x14ac:dyDescent="0.3">
      <c r="A167" s="51"/>
      <c r="G167" s="51"/>
      <c r="I167" s="51"/>
    </row>
    <row r="168" spans="1:9" s="8" customFormat="1" x14ac:dyDescent="0.3">
      <c r="A168" s="51"/>
      <c r="G168" s="51"/>
      <c r="I168" s="51"/>
    </row>
    <row r="169" spans="1:9" s="8" customFormat="1" x14ac:dyDescent="0.3">
      <c r="A169" s="51"/>
      <c r="G169" s="51"/>
      <c r="I169" s="51"/>
    </row>
    <row r="170" spans="1:9" s="8" customFormat="1" x14ac:dyDescent="0.3">
      <c r="A170" s="51"/>
      <c r="G170" s="51"/>
      <c r="I170" s="51"/>
    </row>
    <row r="171" spans="1:9" s="8" customFormat="1" x14ac:dyDescent="0.3">
      <c r="A171" s="51"/>
      <c r="G171" s="51"/>
      <c r="I171" s="51"/>
    </row>
    <row r="172" spans="1:9" s="8" customFormat="1" x14ac:dyDescent="0.3">
      <c r="A172" s="51"/>
      <c r="G172" s="51"/>
      <c r="I172" s="51"/>
    </row>
    <row r="173" spans="1:9" s="8" customFormat="1" x14ac:dyDescent="0.3">
      <c r="A173" s="51"/>
      <c r="G173" s="51"/>
      <c r="I173" s="51"/>
    </row>
    <row r="174" spans="1:9" s="8" customFormat="1" x14ac:dyDescent="0.3">
      <c r="A174" s="51"/>
      <c r="G174" s="51"/>
      <c r="I174" s="51"/>
    </row>
    <row r="175" spans="1:9" s="8" customFormat="1" x14ac:dyDescent="0.3">
      <c r="A175" s="51"/>
      <c r="G175" s="51"/>
      <c r="I175" s="51"/>
    </row>
    <row r="176" spans="1:9" s="8" customFormat="1" x14ac:dyDescent="0.3">
      <c r="A176" s="51"/>
      <c r="G176" s="51"/>
      <c r="I176" s="51"/>
    </row>
    <row r="177" spans="1:9" s="8" customFormat="1" x14ac:dyDescent="0.3">
      <c r="A177" s="51"/>
      <c r="G177" s="51"/>
      <c r="I177" s="51"/>
    </row>
    <row r="178" spans="1:9" s="8" customFormat="1" x14ac:dyDescent="0.3">
      <c r="A178" s="51"/>
      <c r="G178" s="51"/>
      <c r="I178" s="51"/>
    </row>
    <row r="179" spans="1:9" s="8" customFormat="1" x14ac:dyDescent="0.3">
      <c r="A179" s="51"/>
      <c r="G179" s="51"/>
      <c r="I179" s="51"/>
    </row>
    <row r="180" spans="1:9" s="8" customFormat="1" x14ac:dyDescent="0.3">
      <c r="A180" s="51"/>
      <c r="G180" s="51"/>
      <c r="I180" s="51"/>
    </row>
  </sheetData>
  <sheetProtection algorithmName="SHA-512" hashValue="GoMdfB0/nPp8owkGp2+ZHdzehI53Y49ROp+zxB050N7g5UUAX5ANzUA+m1KWkjAoMIpg/LfEhHaFuMcR9qFbRw==" saltValue="gvriCgRjFFiHSmAV+BoAgw==" spinCount="100000" sheet="1" objects="1" scenarios="1"/>
  <mergeCells count="32">
    <mergeCell ref="D14:D15"/>
    <mergeCell ref="F14:J14"/>
    <mergeCell ref="E14:E15"/>
    <mergeCell ref="A14:A15"/>
    <mergeCell ref="B14:B15"/>
    <mergeCell ref="C14:C15"/>
    <mergeCell ref="A1:N1"/>
    <mergeCell ref="A3:N3"/>
    <mergeCell ref="B6:D6"/>
    <mergeCell ref="E6:G6"/>
    <mergeCell ref="H6:J6"/>
    <mergeCell ref="E8:G8"/>
    <mergeCell ref="H8:J8"/>
    <mergeCell ref="B9:D9"/>
    <mergeCell ref="E9:G9"/>
    <mergeCell ref="H9:J9"/>
    <mergeCell ref="K14:M14"/>
    <mergeCell ref="A70:B70"/>
    <mergeCell ref="A71:O74"/>
    <mergeCell ref="B7:D7"/>
    <mergeCell ref="E7:G7"/>
    <mergeCell ref="H7:J7"/>
    <mergeCell ref="E11:G11"/>
    <mergeCell ref="H11:J11"/>
    <mergeCell ref="B10:D10"/>
    <mergeCell ref="E10:G10"/>
    <mergeCell ref="H10:J10"/>
    <mergeCell ref="B11:D11"/>
    <mergeCell ref="B12:D12"/>
    <mergeCell ref="E12:G12"/>
    <mergeCell ref="H12:J12"/>
    <mergeCell ref="B8:D8"/>
  </mergeCells>
  <dataValidations count="8">
    <dataValidation type="whole" allowBlank="1" showInputMessage="1" showErrorMessage="1" error="Voer alleen het getal in. Bijvoorbeeld 1500 m is 1500" sqref="C17:C56" xr:uid="{00000000-0002-0000-0500-000000000000}">
      <formula1>1</formula1>
      <formula2>10000</formula2>
    </dataValidation>
    <dataValidation type="whole" allowBlank="1" showInputMessage="1" showErrorMessage="1" error="Voer alleen het getal in. Bijvoorbeeld 101 mm is101" sqref="D17:D68" xr:uid="{00000000-0002-0000-0500-000001000000}">
      <formula1>1</formula1>
      <formula2>10000</formula2>
    </dataValidation>
    <dataValidation type="whole" allowBlank="1" showInputMessage="1" showErrorMessage="1" error="Voer alleen de getallen in. Bijvoorbeeld 50 kg is 50" sqref="F17:J68" xr:uid="{00000000-0002-0000-0500-000002000000}">
      <formula1>0</formula1>
      <formula2>10000</formula2>
    </dataValidation>
    <dataValidation type="whole" allowBlank="1" showInputMessage="1" showErrorMessage="1" error="geheel getal tussen 0 en 2000_x000a_" sqref="E17:E68" xr:uid="{00000000-0002-0000-0500-000003000000}">
      <formula1>0</formula1>
      <formula2>2000</formula2>
    </dataValidation>
    <dataValidation type="whole" allowBlank="1" showInputMessage="1" showErrorMessage="1" sqref="K69:O70 K75:O159" xr:uid="{00000000-0002-0000-0500-000004000000}">
      <formula1>0</formula1>
      <formula2>10000</formula2>
    </dataValidation>
    <dataValidation type="time" allowBlank="1" showInputMessage="1" showErrorMessage="1" sqref="J75:J159 J69 H69 H75:H159" xr:uid="{00000000-0002-0000-0500-000005000000}">
      <formula1>0</formula1>
      <formula2>0.999305555555556</formula2>
    </dataValidation>
    <dataValidation type="whole" allowBlank="1" showInputMessage="1" showErrorMessage="1" sqref="C57:C68 D69:F69 D75:F159 E70:G70" xr:uid="{00000000-0002-0000-0500-000006000000}">
      <formula1>1</formula1>
      <formula2>10000</formula2>
    </dataValidation>
    <dataValidation type="date" allowBlank="1" showInputMessage="1" showErrorMessage="1" error="datum: bijvoorbeeld 15-01-2019_x000a__x000a_let op 2019!" sqref="A17:A68" xr:uid="{00000000-0002-0000-0500-000007000000}">
      <formula1>43831</formula1>
      <formula2>44196</formula2>
    </dataValidation>
  </dataValidations>
  <pageMargins left="0.25" right="0.25" top="0.75" bottom="0.75" header="0.3" footer="0.3"/>
  <pageSetup paperSize="9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8000000}">
          <x14:formula1>
            <xm:f>gegevens!$A$1:$A$2</xm:f>
          </x14:formula1>
          <xm:sqref>B17:B68 C156:C159 C79:C82 C86:C89 C93:C96 C100:C103 C107:C110 C114:C117 C121:C124 C128:C131 C135:C138 C142:C145 C149:C152 C75 D70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3"/>
  <dimension ref="A1:B2"/>
  <sheetViews>
    <sheetView workbookViewId="0">
      <selection activeCell="B3" sqref="B3"/>
    </sheetView>
  </sheetViews>
  <sheetFormatPr defaultRowHeight="14.4" x14ac:dyDescent="0.3"/>
  <sheetData>
    <row r="1" spans="1:2" x14ac:dyDescent="0.3">
      <c r="A1" t="s">
        <v>15</v>
      </c>
      <c r="B1" t="s">
        <v>74</v>
      </c>
    </row>
    <row r="2" spans="1:2" x14ac:dyDescent="0.3">
      <c r="A2" t="s">
        <v>16</v>
      </c>
      <c r="B2" t="s">
        <v>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75"/>
  <sheetViews>
    <sheetView topLeftCell="U1" workbookViewId="0">
      <selection activeCell="AK4" sqref="AK4"/>
    </sheetView>
  </sheetViews>
  <sheetFormatPr defaultRowHeight="14.4" x14ac:dyDescent="0.3"/>
  <cols>
    <col min="1" max="1" width="23.33203125" bestFit="1" customWidth="1"/>
    <col min="2" max="2" width="25.6640625" customWidth="1"/>
    <col min="3" max="3" width="23.33203125" customWidth="1"/>
    <col min="4" max="4" width="25.6640625" customWidth="1"/>
    <col min="5" max="5" width="23.33203125" customWidth="1"/>
    <col min="6" max="6" width="25.6640625" customWidth="1"/>
    <col min="7" max="7" width="23.33203125" customWidth="1"/>
    <col min="8" max="8" width="25.6640625" customWidth="1"/>
    <col min="9" max="9" width="23.33203125" customWidth="1"/>
    <col min="10" max="12" width="25.6640625" customWidth="1"/>
    <col min="13" max="14" width="10.6640625" bestFit="1" customWidth="1"/>
    <col min="15" max="15" width="14.33203125" bestFit="1" customWidth="1"/>
    <col min="16" max="16" width="11" bestFit="1" customWidth="1"/>
    <col min="17" max="17" width="7" bestFit="1" customWidth="1"/>
    <col min="18" max="18" width="9.33203125" style="113"/>
    <col min="19" max="19" width="35.6640625" style="113" bestFit="1" customWidth="1"/>
    <col min="20" max="20" width="22.33203125" style="113" bestFit="1" customWidth="1"/>
    <col min="21" max="21" width="10.6640625" bestFit="1" customWidth="1"/>
    <col min="22" max="22" width="11.44140625" bestFit="1" customWidth="1"/>
    <col min="23" max="23" width="14.44140625" bestFit="1" customWidth="1"/>
    <col min="24" max="24" width="28.33203125" bestFit="1" customWidth="1"/>
    <col min="26" max="26" width="12" bestFit="1" customWidth="1"/>
    <col min="28" max="28" width="9.33203125" style="111"/>
    <col min="30" max="30" width="12" bestFit="1" customWidth="1"/>
    <col min="32" max="32" width="9.33203125" style="111"/>
    <col min="33" max="34" width="15.33203125" customWidth="1"/>
    <col min="35" max="35" width="15.33203125" bestFit="1" customWidth="1"/>
  </cols>
  <sheetData>
    <row r="1" spans="1:37" x14ac:dyDescent="0.3">
      <c r="A1" s="11" t="s">
        <v>26</v>
      </c>
      <c r="B1" s="11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34</v>
      </c>
      <c r="J1" s="11" t="s">
        <v>35</v>
      </c>
      <c r="K1" s="11" t="s">
        <v>94</v>
      </c>
      <c r="L1" s="11" t="s">
        <v>95</v>
      </c>
      <c r="M1" s="11" t="s">
        <v>36</v>
      </c>
      <c r="N1" s="11" t="s">
        <v>37</v>
      </c>
      <c r="O1" s="11" t="s">
        <v>38</v>
      </c>
      <c r="P1" s="11" t="s">
        <v>39</v>
      </c>
      <c r="Q1" s="11" t="s">
        <v>40</v>
      </c>
      <c r="R1" s="11" t="s">
        <v>41</v>
      </c>
      <c r="S1" s="11" t="s">
        <v>42</v>
      </c>
      <c r="T1" s="11" t="s">
        <v>43</v>
      </c>
      <c r="U1" s="11" t="s">
        <v>44</v>
      </c>
      <c r="V1" s="11" t="s">
        <v>45</v>
      </c>
      <c r="W1" s="11" t="s">
        <v>46</v>
      </c>
      <c r="X1" s="11" t="s">
        <v>47</v>
      </c>
      <c r="Y1" s="11" t="s">
        <v>48</v>
      </c>
      <c r="Z1" s="11" t="s">
        <v>49</v>
      </c>
      <c r="AA1" s="11" t="s">
        <v>50</v>
      </c>
      <c r="AB1" s="110" t="s">
        <v>51</v>
      </c>
      <c r="AC1" s="11" t="s">
        <v>52</v>
      </c>
      <c r="AD1" s="11" t="s">
        <v>53</v>
      </c>
      <c r="AE1" s="11" t="s">
        <v>54</v>
      </c>
      <c r="AF1" s="110" t="s">
        <v>55</v>
      </c>
      <c r="AG1" s="11" t="s">
        <v>56</v>
      </c>
      <c r="AH1" s="12" t="s">
        <v>57</v>
      </c>
      <c r="AI1" s="11" t="s">
        <v>58</v>
      </c>
      <c r="AK1" s="11" t="s">
        <v>117</v>
      </c>
    </row>
    <row r="2" spans="1:37" x14ac:dyDescent="0.3">
      <c r="A2" s="13" t="str">
        <f>IF('Logboek grote fuiken'!$E$7="","",'Logboek grote fuiken'!$E$7)</f>
        <v/>
      </c>
      <c r="B2" s="14"/>
      <c r="C2" s="13" t="str">
        <f>IF('Logboek grote fuiken'!$E$8="","",'Logboek grote fuiken'!$E$8)</f>
        <v/>
      </c>
      <c r="D2" s="14"/>
      <c r="E2" s="13" t="str">
        <f>IF('Logboek grote fuiken'!$E$9="","",'Logboek grote fuiken'!$E$9)</f>
        <v/>
      </c>
      <c r="F2" s="14"/>
      <c r="G2" s="13" t="str">
        <f>IF('Logboek grote fuiken'!$E$10="","",'Logboek grote fuiken'!$E$10)</f>
        <v/>
      </c>
      <c r="H2" s="14"/>
      <c r="I2" s="13" t="str">
        <f>IF('Logboek grote fuiken'!$E$11="","",'Logboek grote fuiken'!$E$11)</f>
        <v/>
      </c>
      <c r="J2" s="14"/>
      <c r="K2" s="13" t="str">
        <f>IF('Logboek grote fuiken'!$E$12="","",'Logboek grote fuiken'!$E$12)</f>
        <v/>
      </c>
      <c r="L2" s="14"/>
      <c r="M2" s="15" t="s">
        <v>96</v>
      </c>
      <c r="N2" s="13" t="str">
        <f>IF('Logboek grote fuiken'!H17="","",DAY('Logboek grote fuiken'!H17))</f>
        <v/>
      </c>
      <c r="O2" s="13" t="str">
        <f>IF('Logboek grote fuiken'!H17="","",MONTH('Logboek grote fuiken'!H17))</f>
        <v/>
      </c>
      <c r="P2" s="13" t="str">
        <f>IF('Logboek grote fuiken'!H17="","",YEAR('Logboek grote fuiken'!H17))</f>
        <v/>
      </c>
      <c r="Q2" s="13" t="str">
        <f>IF('Logboek grote fuiken'!C17="","",'Logboek grote fuiken'!C17)</f>
        <v/>
      </c>
      <c r="R2" s="13" t="str">
        <f>IF('Logboek grote fuiken'!D17="","",'Logboek grote fuiken'!D17)</f>
        <v/>
      </c>
      <c r="S2" s="13" t="str">
        <f>IF('Logboek grote fuiken'!E17="","",'Logboek grote fuiken'!E17)</f>
        <v/>
      </c>
      <c r="U2" s="17"/>
      <c r="V2" s="17"/>
      <c r="W2" s="17"/>
      <c r="X2" s="13" t="str">
        <f>IF('Logboek grote fuiken'!F17="","",'Logboek grote fuiken'!F17)</f>
        <v/>
      </c>
      <c r="Y2" s="13" t="str">
        <f>IF('Logboek grote fuiken'!G17="","",DAY('Logboek grote fuiken'!G17))</f>
        <v/>
      </c>
      <c r="Z2" s="13" t="str">
        <f>IF('Logboek grote fuiken'!G17="","",MONTH('Logboek grote fuiken'!G17))</f>
        <v/>
      </c>
      <c r="AA2" s="13" t="str">
        <f>IF('Logboek grote fuiken'!G17="","",YEAR('Logboek grote fuiken'!G17))</f>
        <v/>
      </c>
      <c r="AB2" s="16" t="e">
        <f>IF('Logboek grote fuiken'!#REF!="","",'Logboek grote fuiken'!#REF!)</f>
        <v>#REF!</v>
      </c>
      <c r="AC2" s="13" t="str">
        <f>IF('Logboek grote fuiken'!H17="","",DAY('Logboek grote fuiken'!H17))</f>
        <v/>
      </c>
      <c r="AD2" s="13" t="str">
        <f>IF('Logboek grote fuiken'!H17="","",MONTH('Logboek grote fuiken'!H17))</f>
        <v/>
      </c>
      <c r="AE2" s="13" t="str">
        <f>IF('Logboek grote fuiken'!H17="","",YEAR('Logboek grote fuiken'!H17))</f>
        <v/>
      </c>
      <c r="AF2" s="16" t="e">
        <f>AB2</f>
        <v>#REF!</v>
      </c>
      <c r="AG2" s="14" t="s">
        <v>60</v>
      </c>
      <c r="AH2" s="14" t="str">
        <f>IF('Logboek grote fuiken'!J17="","",'Logboek grote fuiken'!J17)</f>
        <v/>
      </c>
      <c r="AI2" s="14" t="str">
        <f>IF(AG2="","",VLOOKUP(AG2,[1]codes!$F$2:$G$7,2,FALSE))</f>
        <v>fpp</v>
      </c>
      <c r="AK2" s="13" t="str">
        <f>IF('Logboek grote fuiken'!I17="","",'Logboek grote fuiken'!I17)</f>
        <v/>
      </c>
    </row>
    <row r="3" spans="1:37" x14ac:dyDescent="0.3">
      <c r="A3" s="13" t="str">
        <f>IF('Logboek grote fuiken'!$E$7="","",'Logboek grote fuiken'!$E$7)</f>
        <v/>
      </c>
      <c r="B3" s="14"/>
      <c r="C3" s="13" t="str">
        <f>IF('Logboek grote fuiken'!$E$8="","",'Logboek grote fuiken'!$E$8)</f>
        <v/>
      </c>
      <c r="D3" s="14"/>
      <c r="E3" s="13" t="str">
        <f>IF('Logboek grote fuiken'!$E$9="","",'Logboek grote fuiken'!$E$9)</f>
        <v/>
      </c>
      <c r="F3" s="14"/>
      <c r="G3" s="13" t="str">
        <f>IF('Logboek grote fuiken'!$E$10="","",'Logboek grote fuiken'!$E$10)</f>
        <v/>
      </c>
      <c r="H3" s="14"/>
      <c r="I3" s="13" t="str">
        <f>IF('Logboek grote fuiken'!$E$11="","",'Logboek grote fuiken'!$E$11)</f>
        <v/>
      </c>
      <c r="J3" s="14"/>
      <c r="K3" s="13" t="str">
        <f>IF('Logboek grote fuiken'!$E$12="","",'Logboek grote fuiken'!$E$12)</f>
        <v/>
      </c>
      <c r="L3" s="14"/>
      <c r="M3" s="15" t="s">
        <v>96</v>
      </c>
      <c r="N3" s="114" t="str">
        <f t="shared" ref="N3" si="0">IF(N2="","",N2)</f>
        <v/>
      </c>
      <c r="O3" s="114" t="str">
        <f t="shared" ref="O3" si="1">IF(O2="","",O2)</f>
        <v/>
      </c>
      <c r="P3" s="114" t="str">
        <f t="shared" ref="P3" si="2">IF(P2="","",P2)</f>
        <v/>
      </c>
      <c r="Q3" s="114" t="str">
        <f t="shared" ref="Q3" si="3">IF(Q2="","",Q2)</f>
        <v/>
      </c>
      <c r="R3" s="114" t="str">
        <f t="shared" ref="R3" si="4">IF(R2="","",R2)</f>
        <v/>
      </c>
      <c r="S3" s="114" t="str">
        <f t="shared" ref="S3" si="5">IF(S2="","",S2)</f>
        <v/>
      </c>
      <c r="U3" s="17"/>
      <c r="V3" s="17"/>
      <c r="W3" s="17"/>
      <c r="X3" s="114" t="str">
        <f t="shared" ref="X3:AD3" si="6">IF(X2="","",X2)</f>
        <v/>
      </c>
      <c r="Y3" s="114" t="str">
        <f t="shared" si="6"/>
        <v/>
      </c>
      <c r="Z3" s="114" t="str">
        <f t="shared" si="6"/>
        <v/>
      </c>
      <c r="AA3" s="114" t="str">
        <f t="shared" si="6"/>
        <v/>
      </c>
      <c r="AB3" s="16" t="e">
        <f t="shared" si="6"/>
        <v>#REF!</v>
      </c>
      <c r="AC3" s="114" t="str">
        <f t="shared" si="6"/>
        <v/>
      </c>
      <c r="AD3" s="114" t="str">
        <f t="shared" si="6"/>
        <v/>
      </c>
      <c r="AE3" s="114" t="str">
        <f>IF(AE2="","",AE2)</f>
        <v/>
      </c>
      <c r="AF3" s="16" t="e">
        <f>IF(AF2="","",AF2)</f>
        <v>#REF!</v>
      </c>
      <c r="AG3" s="14" t="s">
        <v>61</v>
      </c>
      <c r="AH3" s="14" t="str">
        <f>IF('Logboek grote fuiken'!K17="","",'Logboek grote fuiken'!K17)</f>
        <v/>
      </c>
      <c r="AI3" s="14" t="str">
        <f>IF(AG3="","",VLOOKUP(AG3,[1]codes!$F$2:$G$7,2,FALSE))</f>
        <v>fde</v>
      </c>
      <c r="AK3" s="114" t="str">
        <f>IF(AK2="","",AK2)</f>
        <v/>
      </c>
    </row>
    <row r="4" spans="1:37" x14ac:dyDescent="0.3">
      <c r="A4" s="13" t="str">
        <f>IF('Logboek grote fuiken'!$E$7="","",'Logboek grote fuiken'!$E$7)</f>
        <v/>
      </c>
      <c r="B4" s="14"/>
      <c r="C4" s="13" t="str">
        <f>IF('Logboek grote fuiken'!$E$8="","",'Logboek grote fuiken'!$E$8)</f>
        <v/>
      </c>
      <c r="D4" s="14"/>
      <c r="E4" s="13" t="str">
        <f>IF('Logboek grote fuiken'!$E$9="","",'Logboek grote fuiken'!$E$9)</f>
        <v/>
      </c>
      <c r="F4" s="14"/>
      <c r="G4" s="13" t="str">
        <f>IF('Logboek grote fuiken'!$E$10="","",'Logboek grote fuiken'!$E$10)</f>
        <v/>
      </c>
      <c r="H4" s="14"/>
      <c r="I4" s="13" t="str">
        <f>IF('Logboek grote fuiken'!$E$11="","",'Logboek grote fuiken'!$E$11)</f>
        <v/>
      </c>
      <c r="J4" s="14"/>
      <c r="K4" s="13" t="str">
        <f>IF('Logboek grote fuiken'!$E$12="","",'Logboek grote fuiken'!$E$12)</f>
        <v/>
      </c>
      <c r="L4" s="14"/>
      <c r="M4" s="15" t="s">
        <v>96</v>
      </c>
      <c r="N4" s="114" t="str">
        <f t="shared" ref="N4" si="7">IF(N2="","",N2)</f>
        <v/>
      </c>
      <c r="O4" s="114" t="str">
        <f t="shared" ref="O4" si="8">IF(O2="","",O2)</f>
        <v/>
      </c>
      <c r="P4" s="114" t="str">
        <f t="shared" ref="P4" si="9">IF(P2="","",P2)</f>
        <v/>
      </c>
      <c r="Q4" s="114" t="str">
        <f t="shared" ref="Q4" si="10">IF(Q2="","",Q2)</f>
        <v/>
      </c>
      <c r="R4" s="114" t="str">
        <f t="shared" ref="R4" si="11">IF(R2="","",R2)</f>
        <v/>
      </c>
      <c r="S4" s="114" t="str">
        <f t="shared" ref="S4" si="12">IF(S2="","",S2)</f>
        <v/>
      </c>
      <c r="U4" s="17"/>
      <c r="V4" s="17"/>
      <c r="W4" s="17"/>
      <c r="X4" s="114" t="str">
        <f t="shared" ref="X4:AD4" si="13">IF(X2="","",X2)</f>
        <v/>
      </c>
      <c r="Y4" s="114" t="str">
        <f t="shared" si="13"/>
        <v/>
      </c>
      <c r="Z4" s="114" t="str">
        <f t="shared" si="13"/>
        <v/>
      </c>
      <c r="AA4" s="114" t="str">
        <f t="shared" si="13"/>
        <v/>
      </c>
      <c r="AB4" s="16" t="e">
        <f t="shared" si="13"/>
        <v>#REF!</v>
      </c>
      <c r="AC4" s="114" t="str">
        <f t="shared" si="13"/>
        <v/>
      </c>
      <c r="AD4" s="114" t="str">
        <f t="shared" si="13"/>
        <v/>
      </c>
      <c r="AE4" s="114" t="str">
        <f>IF(AE2="","",AE2)</f>
        <v/>
      </c>
      <c r="AF4" s="16" t="e">
        <f>IF(AF2="","",AF2)</f>
        <v>#REF!</v>
      </c>
      <c r="AG4" s="14" t="s">
        <v>62</v>
      </c>
      <c r="AH4" s="14" t="str">
        <f>IF('Logboek grote fuiken'!L17="","",'Logboek grote fuiken'!L17)</f>
        <v/>
      </c>
      <c r="AI4" s="14" t="str">
        <f>IF(AG4="","",VLOOKUP(AG4,[1]codes!$F$2:$G$7,2,FALSE))</f>
        <v>fro</v>
      </c>
      <c r="AK4" s="114" t="str">
        <f>IF(AK2="","",AK2)</f>
        <v/>
      </c>
    </row>
    <row r="5" spans="1:37" x14ac:dyDescent="0.3">
      <c r="A5" s="13" t="str">
        <f>IF('Logboek grote fuiken'!$E$7="","",'Logboek grote fuiken'!$E$7)</f>
        <v/>
      </c>
      <c r="B5" s="14"/>
      <c r="C5" s="13" t="str">
        <f>IF('Logboek grote fuiken'!$E$8="","",'Logboek grote fuiken'!$E$8)</f>
        <v/>
      </c>
      <c r="D5" s="14"/>
      <c r="E5" s="13" t="str">
        <f>IF('Logboek grote fuiken'!$E$9="","",'Logboek grote fuiken'!$E$9)</f>
        <v/>
      </c>
      <c r="F5" s="14"/>
      <c r="G5" s="13" t="str">
        <f>IF('Logboek grote fuiken'!$E$10="","",'Logboek grote fuiken'!$E$10)</f>
        <v/>
      </c>
      <c r="H5" s="14"/>
      <c r="I5" s="13" t="str">
        <f>IF('Logboek grote fuiken'!$E$11="","",'Logboek grote fuiken'!$E$11)</f>
        <v/>
      </c>
      <c r="J5" s="14"/>
      <c r="K5" s="13" t="str">
        <f>IF('Logboek grote fuiken'!$E$12="","",'Logboek grote fuiken'!$E$12)</f>
        <v/>
      </c>
      <c r="L5" s="14"/>
      <c r="M5" s="15" t="s">
        <v>96</v>
      </c>
      <c r="N5" s="114" t="str">
        <f t="shared" ref="N5" si="14">IF(N2="","",N2)</f>
        <v/>
      </c>
      <c r="O5" s="114" t="str">
        <f t="shared" ref="O5" si="15">IF(O2="","",O2)</f>
        <v/>
      </c>
      <c r="P5" s="114" t="str">
        <f t="shared" ref="P5" si="16">IF(P2="","",P2)</f>
        <v/>
      </c>
      <c r="Q5" s="114" t="str">
        <f t="shared" ref="Q5" si="17">IF(Q2="","",Q2)</f>
        <v/>
      </c>
      <c r="R5" s="114" t="str">
        <f t="shared" ref="R5" si="18">IF(R2="","",R2)</f>
        <v/>
      </c>
      <c r="S5" s="114" t="str">
        <f t="shared" ref="S5" si="19">IF(S2="","",S2)</f>
        <v/>
      </c>
      <c r="U5" s="17"/>
      <c r="V5" s="17"/>
      <c r="W5" s="17"/>
      <c r="X5" s="114" t="str">
        <f t="shared" ref="X5:AD5" si="20">IF(X2="","",X2)</f>
        <v/>
      </c>
      <c r="Y5" s="114" t="str">
        <f t="shared" si="20"/>
        <v/>
      </c>
      <c r="Z5" s="114" t="str">
        <f t="shared" si="20"/>
        <v/>
      </c>
      <c r="AA5" s="114" t="str">
        <f t="shared" si="20"/>
        <v/>
      </c>
      <c r="AB5" s="16" t="e">
        <f t="shared" si="20"/>
        <v>#REF!</v>
      </c>
      <c r="AC5" s="114" t="str">
        <f t="shared" si="20"/>
        <v/>
      </c>
      <c r="AD5" s="114" t="str">
        <f t="shared" si="20"/>
        <v/>
      </c>
      <c r="AE5" s="114" t="str">
        <f>IF(AE2="","",AE2)</f>
        <v/>
      </c>
      <c r="AF5" s="16" t="e">
        <f>IF(AF2="","",AF2)</f>
        <v>#REF!</v>
      </c>
      <c r="AG5" s="14" t="s">
        <v>8</v>
      </c>
      <c r="AH5" s="14" t="str">
        <f>IF('Logboek grote fuiken'!M17="","",'Logboek grote fuiken'!M17)</f>
        <v/>
      </c>
      <c r="AI5" s="14" t="str">
        <f>IF(AG5="","",VLOOKUP(AG5,[1]codes!$F$2:$G$7,2,FALSE))</f>
        <v>fbm</v>
      </c>
      <c r="AK5" s="114" t="str">
        <f>IF(AK2="","",AK2)</f>
        <v/>
      </c>
    </row>
    <row r="6" spans="1:37" x14ac:dyDescent="0.3">
      <c r="A6" s="13" t="str">
        <f>IF('Logboek grote fuiken'!$E$7="","",'Logboek grote fuiken'!$E$7)</f>
        <v/>
      </c>
      <c r="B6" s="14"/>
      <c r="C6" s="13" t="str">
        <f>IF('Logboek grote fuiken'!$E$8="","",'Logboek grote fuiken'!$E$8)</f>
        <v/>
      </c>
      <c r="D6" s="14"/>
      <c r="E6" s="13" t="str">
        <f>IF('Logboek grote fuiken'!$E$9="","",'Logboek grote fuiken'!$E$9)</f>
        <v/>
      </c>
      <c r="F6" s="14"/>
      <c r="G6" s="13" t="str">
        <f>IF('Logboek grote fuiken'!$E$10="","",'Logboek grote fuiken'!$E$10)</f>
        <v/>
      </c>
      <c r="H6" s="14"/>
      <c r="I6" s="13" t="str">
        <f>IF('Logboek grote fuiken'!$E$11="","",'Logboek grote fuiken'!$E$11)</f>
        <v/>
      </c>
      <c r="J6" s="14"/>
      <c r="K6" s="13" t="str">
        <f>IF('Logboek grote fuiken'!$E$12="","",'Logboek grote fuiken'!$E$12)</f>
        <v/>
      </c>
      <c r="L6" s="14"/>
      <c r="M6" s="15" t="s">
        <v>96</v>
      </c>
      <c r="N6" s="114" t="str">
        <f t="shared" ref="N6" si="21">IF(N2="","",N2)</f>
        <v/>
      </c>
      <c r="O6" s="114" t="str">
        <f t="shared" ref="O6" si="22">IF(O2="","",O2)</f>
        <v/>
      </c>
      <c r="P6" s="114" t="str">
        <f t="shared" ref="P6" si="23">IF(P2="","",P2)</f>
        <v/>
      </c>
      <c r="Q6" s="114" t="str">
        <f t="shared" ref="Q6" si="24">IF(Q2="","",Q2)</f>
        <v/>
      </c>
      <c r="R6" s="114" t="str">
        <f t="shared" ref="R6" si="25">IF(R2="","",R2)</f>
        <v/>
      </c>
      <c r="S6" s="114" t="str">
        <f t="shared" ref="S6" si="26">IF(S2="","",S2)</f>
        <v/>
      </c>
      <c r="U6" s="17"/>
      <c r="V6" s="17"/>
      <c r="W6" s="17"/>
      <c r="X6" s="114" t="str">
        <f t="shared" ref="X6:AD6" si="27">IF(X2="","",X2)</f>
        <v/>
      </c>
      <c r="Y6" s="114" t="str">
        <f t="shared" si="27"/>
        <v/>
      </c>
      <c r="Z6" s="114" t="str">
        <f t="shared" si="27"/>
        <v/>
      </c>
      <c r="AA6" s="114" t="str">
        <f t="shared" si="27"/>
        <v/>
      </c>
      <c r="AB6" s="16" t="e">
        <f t="shared" si="27"/>
        <v>#REF!</v>
      </c>
      <c r="AC6" s="114" t="str">
        <f t="shared" si="27"/>
        <v/>
      </c>
      <c r="AD6" s="114" t="str">
        <f t="shared" si="27"/>
        <v/>
      </c>
      <c r="AE6" s="114" t="str">
        <f>IF(AE2="","",AE2)</f>
        <v/>
      </c>
      <c r="AF6" s="16" t="e">
        <f>IF(AF2="","",AF2)</f>
        <v>#REF!</v>
      </c>
      <c r="AG6" s="14" t="s">
        <v>9</v>
      </c>
      <c r="AH6" s="14" t="str">
        <f>IF('Logboek grote fuiken'!N17="","",'Logboek grote fuiken'!N17)</f>
        <v/>
      </c>
      <c r="AI6" s="14" t="str">
        <f>IF(AG6="","",VLOOKUP(AG6,[1]codes!$F$2:$G$7,2,FALSE))</f>
        <v>fle</v>
      </c>
      <c r="AK6" s="114" t="str">
        <f>IF(AK2="","",AK2)</f>
        <v/>
      </c>
    </row>
    <row r="7" spans="1:37" x14ac:dyDescent="0.3">
      <c r="A7" s="13" t="str">
        <f>IF('Logboek grote fuiken'!$E$7="","",'Logboek grote fuiken'!$E$7)</f>
        <v/>
      </c>
      <c r="B7" s="14"/>
      <c r="C7" s="13" t="str">
        <f>IF('Logboek grote fuiken'!$E$8="","",'Logboek grote fuiken'!$E$8)</f>
        <v/>
      </c>
      <c r="D7" s="14"/>
      <c r="E7" s="13" t="str">
        <f>IF('Logboek grote fuiken'!$E$9="","",'Logboek grote fuiken'!$E$9)</f>
        <v/>
      </c>
      <c r="F7" s="14"/>
      <c r="G7" s="13" t="str">
        <f>IF('Logboek grote fuiken'!$E$10="","",'Logboek grote fuiken'!$E$10)</f>
        <v/>
      </c>
      <c r="H7" s="14"/>
      <c r="I7" s="13" t="str">
        <f>IF('Logboek grote fuiken'!$E$11="","",'Logboek grote fuiken'!$E$11)</f>
        <v/>
      </c>
      <c r="J7" s="14"/>
      <c r="K7" s="13" t="str">
        <f>IF('Logboek grote fuiken'!$E$12="","",'Logboek grote fuiken'!$E$12)</f>
        <v/>
      </c>
      <c r="L7" s="14"/>
      <c r="M7" s="15" t="s">
        <v>96</v>
      </c>
      <c r="N7" s="13" t="str">
        <f>IF('Logboek grote fuiken'!H18="","",DAY('Logboek grote fuiken'!H18))</f>
        <v/>
      </c>
      <c r="O7" s="13" t="str">
        <f>IF('Logboek grote fuiken'!H18="","",MONTH('Logboek grote fuiken'!H18))</f>
        <v/>
      </c>
      <c r="P7" s="13" t="str">
        <f>IF('Logboek grote fuiken'!H18="","",YEAR('Logboek grote fuiken'!H18))</f>
        <v/>
      </c>
      <c r="Q7" s="13" t="str">
        <f>IF('Logboek grote fuiken'!C18="","",'Logboek grote fuiken'!C18)</f>
        <v/>
      </c>
      <c r="R7" s="13" t="str">
        <f>IF('Logboek grote fuiken'!D18="","",'Logboek grote fuiken'!D18)</f>
        <v/>
      </c>
      <c r="S7" s="13" t="str">
        <f>IF('Logboek grote fuiken'!E18="","",'Logboek grote fuiken'!E18)</f>
        <v/>
      </c>
      <c r="U7" s="17"/>
      <c r="V7" s="17"/>
      <c r="W7" s="17"/>
      <c r="X7" s="13" t="str">
        <f>IF('Logboek grote fuiken'!F18="","",'Logboek grote fuiken'!F18)</f>
        <v/>
      </c>
      <c r="Y7" s="13" t="str">
        <f>IF('Logboek grote fuiken'!G18="","",DAY('Logboek grote fuiken'!G18))</f>
        <v/>
      </c>
      <c r="Z7" s="13" t="str">
        <f>IF('Logboek grote fuiken'!G18="","",MONTH('Logboek grote fuiken'!G18))</f>
        <v/>
      </c>
      <c r="AA7" s="13" t="str">
        <f>IF('Logboek grote fuiken'!G18="","",YEAR('Logboek grote fuiken'!G18))</f>
        <v/>
      </c>
      <c r="AB7" s="16" t="e">
        <f>IF('Logboek grote fuiken'!#REF!="","",'Logboek grote fuiken'!#REF!)</f>
        <v>#REF!</v>
      </c>
      <c r="AC7" s="13" t="str">
        <f>IF('Logboek grote fuiken'!H18="","",DAY('Logboek grote fuiken'!H18))</f>
        <v/>
      </c>
      <c r="AD7" s="13" t="str">
        <f>IF('Logboek grote fuiken'!H18="","",MONTH('Logboek grote fuiken'!H18))</f>
        <v/>
      </c>
      <c r="AE7" s="13" t="str">
        <f>IF('Logboek grote fuiken'!H18="","",YEAR('Logboek grote fuiken'!H18))</f>
        <v/>
      </c>
      <c r="AF7" s="16" t="e">
        <f t="shared" ref="AF7" si="28">AB7</f>
        <v>#REF!</v>
      </c>
      <c r="AG7" s="14" t="s">
        <v>60</v>
      </c>
      <c r="AH7" s="14" t="str">
        <f>IF('Logboek grote fuiken'!J18="","",'Logboek grote fuiken'!J18)</f>
        <v/>
      </c>
      <c r="AI7" s="14" t="str">
        <f>IF(AG7="","",VLOOKUP(AG7,[1]codes!$F$2:$G$7,2,FALSE))</f>
        <v>fpp</v>
      </c>
      <c r="AK7" s="13" t="str">
        <f>IF('Logboek grote fuiken'!I18="","",'Logboek grote fuiken'!I18)</f>
        <v/>
      </c>
    </row>
    <row r="8" spans="1:37" x14ac:dyDescent="0.3">
      <c r="A8" s="13" t="str">
        <f>IF('Logboek grote fuiken'!$E$7="","",'Logboek grote fuiken'!$E$7)</f>
        <v/>
      </c>
      <c r="B8" s="14"/>
      <c r="C8" s="13" t="str">
        <f>IF('Logboek grote fuiken'!$E$8="","",'Logboek grote fuiken'!$E$8)</f>
        <v/>
      </c>
      <c r="D8" s="14"/>
      <c r="E8" s="13" t="str">
        <f>IF('Logboek grote fuiken'!$E$9="","",'Logboek grote fuiken'!$E$9)</f>
        <v/>
      </c>
      <c r="F8" s="14"/>
      <c r="G8" s="13" t="str">
        <f>IF('Logboek grote fuiken'!$E$10="","",'Logboek grote fuiken'!$E$10)</f>
        <v/>
      </c>
      <c r="H8" s="14"/>
      <c r="I8" s="13" t="str">
        <f>IF('Logboek grote fuiken'!$E$11="","",'Logboek grote fuiken'!$E$11)</f>
        <v/>
      </c>
      <c r="J8" s="14"/>
      <c r="K8" s="13" t="str">
        <f>IF('Logboek grote fuiken'!$E$12="","",'Logboek grote fuiken'!$E$12)</f>
        <v/>
      </c>
      <c r="L8" s="14"/>
      <c r="M8" s="15" t="s">
        <v>96</v>
      </c>
      <c r="N8" s="114" t="str">
        <f t="shared" ref="N8" si="29">IF(N7="","",N7)</f>
        <v/>
      </c>
      <c r="O8" s="114" t="str">
        <f t="shared" ref="O8" si="30">IF(O7="","",O7)</f>
        <v/>
      </c>
      <c r="P8" s="114" t="str">
        <f t="shared" ref="P8" si="31">IF(P7="","",P7)</f>
        <v/>
      </c>
      <c r="Q8" s="114" t="str">
        <f t="shared" ref="Q8" si="32">IF(Q7="","",Q7)</f>
        <v/>
      </c>
      <c r="R8" s="114" t="str">
        <f t="shared" ref="R8" si="33">IF(R7="","",R7)</f>
        <v/>
      </c>
      <c r="S8" s="114" t="str">
        <f t="shared" ref="S8" si="34">IF(S7="","",S7)</f>
        <v/>
      </c>
      <c r="U8" s="17"/>
      <c r="V8" s="17"/>
      <c r="W8" s="17"/>
      <c r="X8" s="114" t="str">
        <f t="shared" ref="X8" si="35">IF(X7="","",X7)</f>
        <v/>
      </c>
      <c r="Y8" s="114" t="str">
        <f t="shared" ref="Y8" si="36">IF(Y7="","",Y7)</f>
        <v/>
      </c>
      <c r="Z8" s="114" t="str">
        <f t="shared" ref="Z8" si="37">IF(Z7="","",Z7)</f>
        <v/>
      </c>
      <c r="AA8" s="114" t="str">
        <f t="shared" ref="AA8" si="38">IF(AA7="","",AA7)</f>
        <v/>
      </c>
      <c r="AB8" s="16" t="e">
        <f t="shared" ref="AB8" si="39">IF(AB7="","",AB7)</f>
        <v>#REF!</v>
      </c>
      <c r="AC8" s="114" t="str">
        <f t="shared" ref="AC8" si="40">IF(AC7="","",AC7)</f>
        <v/>
      </c>
      <c r="AD8" s="114" t="str">
        <f t="shared" ref="AD8" si="41">IF(AD7="","",AD7)</f>
        <v/>
      </c>
      <c r="AE8" s="114" t="str">
        <f>IF(AE7="","",AE7)</f>
        <v/>
      </c>
      <c r="AF8" s="16" t="e">
        <f t="shared" ref="AF8" si="42">IF(AF7="","",AF7)</f>
        <v>#REF!</v>
      </c>
      <c r="AG8" s="14" t="s">
        <v>61</v>
      </c>
      <c r="AH8" s="14" t="str">
        <f>IF('Logboek grote fuiken'!K18="","",'Logboek grote fuiken'!K18)</f>
        <v/>
      </c>
      <c r="AI8" s="14" t="str">
        <f>IF(AG8="","",VLOOKUP(AG8,[1]codes!$F$2:$G$7,2,FALSE))</f>
        <v>fde</v>
      </c>
      <c r="AK8" s="114" t="str">
        <f>IF(AK7="","",AK7)</f>
        <v/>
      </c>
    </row>
    <row r="9" spans="1:37" x14ac:dyDescent="0.3">
      <c r="A9" s="13" t="str">
        <f>IF('Logboek grote fuiken'!$E$7="","",'Logboek grote fuiken'!$E$7)</f>
        <v/>
      </c>
      <c r="B9" s="14"/>
      <c r="C9" s="13" t="str">
        <f>IF('Logboek grote fuiken'!$E$8="","",'Logboek grote fuiken'!$E$8)</f>
        <v/>
      </c>
      <c r="D9" s="14"/>
      <c r="E9" s="13" t="str">
        <f>IF('Logboek grote fuiken'!$E$9="","",'Logboek grote fuiken'!$E$9)</f>
        <v/>
      </c>
      <c r="F9" s="14"/>
      <c r="G9" s="13" t="str">
        <f>IF('Logboek grote fuiken'!$E$10="","",'Logboek grote fuiken'!$E$10)</f>
        <v/>
      </c>
      <c r="H9" s="14"/>
      <c r="I9" s="13" t="str">
        <f>IF('Logboek grote fuiken'!$E$11="","",'Logboek grote fuiken'!$E$11)</f>
        <v/>
      </c>
      <c r="J9" s="14"/>
      <c r="K9" s="13" t="str">
        <f>IF('Logboek grote fuiken'!$E$12="","",'Logboek grote fuiken'!$E$12)</f>
        <v/>
      </c>
      <c r="L9" s="14"/>
      <c r="M9" s="15" t="s">
        <v>96</v>
      </c>
      <c r="N9" s="114" t="str">
        <f t="shared" ref="N9:S9" si="43">IF(N7="","",N7)</f>
        <v/>
      </c>
      <c r="O9" s="114" t="str">
        <f t="shared" si="43"/>
        <v/>
      </c>
      <c r="P9" s="114" t="str">
        <f t="shared" si="43"/>
        <v/>
      </c>
      <c r="Q9" s="114" t="str">
        <f t="shared" si="43"/>
        <v/>
      </c>
      <c r="R9" s="114" t="str">
        <f t="shared" si="43"/>
        <v/>
      </c>
      <c r="S9" s="114" t="str">
        <f t="shared" si="43"/>
        <v/>
      </c>
      <c r="U9" s="17"/>
      <c r="V9" s="17"/>
      <c r="W9" s="17"/>
      <c r="X9" s="114" t="str">
        <f t="shared" ref="X9:AD9" si="44">IF(X7="","",X7)</f>
        <v/>
      </c>
      <c r="Y9" s="114" t="str">
        <f t="shared" si="44"/>
        <v/>
      </c>
      <c r="Z9" s="114" t="str">
        <f t="shared" si="44"/>
        <v/>
      </c>
      <c r="AA9" s="114" t="str">
        <f t="shared" si="44"/>
        <v/>
      </c>
      <c r="AB9" s="16" t="e">
        <f t="shared" si="44"/>
        <v>#REF!</v>
      </c>
      <c r="AC9" s="114" t="str">
        <f t="shared" si="44"/>
        <v/>
      </c>
      <c r="AD9" s="114" t="str">
        <f t="shared" si="44"/>
        <v/>
      </c>
      <c r="AE9" s="114" t="str">
        <f>IF(AE7="","",AE7)</f>
        <v/>
      </c>
      <c r="AF9" s="16" t="e">
        <f t="shared" ref="AF9" si="45">IF(AF7="","",AF7)</f>
        <v>#REF!</v>
      </c>
      <c r="AG9" s="14" t="s">
        <v>62</v>
      </c>
      <c r="AH9" s="14" t="str">
        <f>IF('Logboek grote fuiken'!L18="","",'Logboek grote fuiken'!L18)</f>
        <v/>
      </c>
      <c r="AI9" s="14" t="str">
        <f>IF(AG9="","",VLOOKUP(AG9,[1]codes!$F$2:$G$7,2,FALSE))</f>
        <v>fro</v>
      </c>
      <c r="AK9" s="114" t="str">
        <f>IF(AK7="","",AK7)</f>
        <v/>
      </c>
    </row>
    <row r="10" spans="1:37" x14ac:dyDescent="0.3">
      <c r="A10" s="13" t="str">
        <f>IF('Logboek grote fuiken'!$E$7="","",'Logboek grote fuiken'!$E$7)</f>
        <v/>
      </c>
      <c r="B10" s="14"/>
      <c r="C10" s="13" t="str">
        <f>IF('Logboek grote fuiken'!$E$8="","",'Logboek grote fuiken'!$E$8)</f>
        <v/>
      </c>
      <c r="D10" s="14"/>
      <c r="E10" s="13" t="str">
        <f>IF('Logboek grote fuiken'!$E$9="","",'Logboek grote fuiken'!$E$9)</f>
        <v/>
      </c>
      <c r="F10" s="14"/>
      <c r="G10" s="13" t="str">
        <f>IF('Logboek grote fuiken'!$E$10="","",'Logboek grote fuiken'!$E$10)</f>
        <v/>
      </c>
      <c r="H10" s="14"/>
      <c r="I10" s="13" t="str">
        <f>IF('Logboek grote fuiken'!$E$11="","",'Logboek grote fuiken'!$E$11)</f>
        <v/>
      </c>
      <c r="J10" s="14"/>
      <c r="K10" s="13" t="str">
        <f>IF('Logboek grote fuiken'!$E$12="","",'Logboek grote fuiken'!$E$12)</f>
        <v/>
      </c>
      <c r="L10" s="14"/>
      <c r="M10" s="15" t="s">
        <v>96</v>
      </c>
      <c r="N10" s="114" t="str">
        <f t="shared" ref="N10:S10" si="46">IF(N7="","",N7)</f>
        <v/>
      </c>
      <c r="O10" s="114" t="str">
        <f t="shared" si="46"/>
        <v/>
      </c>
      <c r="P10" s="114" t="str">
        <f t="shared" si="46"/>
        <v/>
      </c>
      <c r="Q10" s="114" t="str">
        <f t="shared" si="46"/>
        <v/>
      </c>
      <c r="R10" s="114" t="str">
        <f t="shared" si="46"/>
        <v/>
      </c>
      <c r="S10" s="114" t="str">
        <f t="shared" si="46"/>
        <v/>
      </c>
      <c r="U10" s="17"/>
      <c r="V10" s="17"/>
      <c r="W10" s="17"/>
      <c r="X10" s="114" t="str">
        <f t="shared" ref="X10:AD10" si="47">IF(X7="","",X7)</f>
        <v/>
      </c>
      <c r="Y10" s="114" t="str">
        <f t="shared" si="47"/>
        <v/>
      </c>
      <c r="Z10" s="114" t="str">
        <f t="shared" si="47"/>
        <v/>
      </c>
      <c r="AA10" s="114" t="str">
        <f t="shared" si="47"/>
        <v/>
      </c>
      <c r="AB10" s="16" t="e">
        <f t="shared" si="47"/>
        <v>#REF!</v>
      </c>
      <c r="AC10" s="114" t="str">
        <f t="shared" si="47"/>
        <v/>
      </c>
      <c r="AD10" s="114" t="str">
        <f t="shared" si="47"/>
        <v/>
      </c>
      <c r="AE10" s="114" t="str">
        <f>IF(AE7="","",AE7)</f>
        <v/>
      </c>
      <c r="AF10" s="16" t="e">
        <f t="shared" ref="AF10" si="48">IF(AF7="","",AF7)</f>
        <v>#REF!</v>
      </c>
      <c r="AG10" s="14" t="s">
        <v>8</v>
      </c>
      <c r="AH10" s="14" t="str">
        <f>IF('Logboek grote fuiken'!M18="","",'Logboek grote fuiken'!M18)</f>
        <v/>
      </c>
      <c r="AI10" s="14" t="str">
        <f>IF(AG10="","",VLOOKUP(AG10,[1]codes!$F$2:$G$7,2,FALSE))</f>
        <v>fbm</v>
      </c>
      <c r="AK10" s="114" t="str">
        <f>IF(AK7="","",AK7)</f>
        <v/>
      </c>
    </row>
    <row r="11" spans="1:37" x14ac:dyDescent="0.3">
      <c r="A11" s="13" t="str">
        <f>IF('Logboek grote fuiken'!$E$7="","",'Logboek grote fuiken'!$E$7)</f>
        <v/>
      </c>
      <c r="B11" s="14"/>
      <c r="C11" s="13" t="str">
        <f>IF('Logboek grote fuiken'!$E$8="","",'Logboek grote fuiken'!$E$8)</f>
        <v/>
      </c>
      <c r="D11" s="14"/>
      <c r="E11" s="13" t="str">
        <f>IF('Logboek grote fuiken'!$E$9="","",'Logboek grote fuiken'!$E$9)</f>
        <v/>
      </c>
      <c r="F11" s="14"/>
      <c r="G11" s="13" t="str">
        <f>IF('Logboek grote fuiken'!$E$10="","",'Logboek grote fuiken'!$E$10)</f>
        <v/>
      </c>
      <c r="H11" s="14"/>
      <c r="I11" s="13" t="str">
        <f>IF('Logboek grote fuiken'!$E$11="","",'Logboek grote fuiken'!$E$11)</f>
        <v/>
      </c>
      <c r="J11" s="14"/>
      <c r="K11" s="13" t="str">
        <f>IF('Logboek grote fuiken'!$E$12="","",'Logboek grote fuiken'!$E$12)</f>
        <v/>
      </c>
      <c r="L11" s="14"/>
      <c r="M11" s="15" t="s">
        <v>96</v>
      </c>
      <c r="N11" s="114" t="str">
        <f t="shared" ref="N11:S11" si="49">IF(N7="","",N7)</f>
        <v/>
      </c>
      <c r="O11" s="114" t="str">
        <f t="shared" si="49"/>
        <v/>
      </c>
      <c r="P11" s="114" t="str">
        <f t="shared" si="49"/>
        <v/>
      </c>
      <c r="Q11" s="114" t="str">
        <f t="shared" si="49"/>
        <v/>
      </c>
      <c r="R11" s="114" t="str">
        <f t="shared" si="49"/>
        <v/>
      </c>
      <c r="S11" s="114" t="str">
        <f t="shared" si="49"/>
        <v/>
      </c>
      <c r="U11" s="17"/>
      <c r="V11" s="17"/>
      <c r="W11" s="17"/>
      <c r="X11" s="114" t="str">
        <f t="shared" ref="X11:AD11" si="50">IF(X7="","",X7)</f>
        <v/>
      </c>
      <c r="Y11" s="114" t="str">
        <f t="shared" si="50"/>
        <v/>
      </c>
      <c r="Z11" s="114" t="str">
        <f t="shared" si="50"/>
        <v/>
      </c>
      <c r="AA11" s="114" t="str">
        <f t="shared" si="50"/>
        <v/>
      </c>
      <c r="AB11" s="16" t="e">
        <f t="shared" si="50"/>
        <v>#REF!</v>
      </c>
      <c r="AC11" s="114" t="str">
        <f t="shared" si="50"/>
        <v/>
      </c>
      <c r="AD11" s="114" t="str">
        <f t="shared" si="50"/>
        <v/>
      </c>
      <c r="AE11" s="114" t="str">
        <f>IF(AE7="","",AE7)</f>
        <v/>
      </c>
      <c r="AF11" s="16" t="e">
        <f t="shared" ref="AF11" si="51">IF(AF7="","",AF7)</f>
        <v>#REF!</v>
      </c>
      <c r="AG11" s="14" t="s">
        <v>9</v>
      </c>
      <c r="AH11" s="14" t="str">
        <f>IF('Logboek grote fuiken'!N18="","",'Logboek grote fuiken'!N18)</f>
        <v/>
      </c>
      <c r="AI11" s="14" t="str">
        <f>IF(AG11="","",VLOOKUP(AG11,[1]codes!$F$2:$G$7,2,FALSE))</f>
        <v>fle</v>
      </c>
      <c r="AK11" s="114" t="str">
        <f>IF(AK7="","",AK7)</f>
        <v/>
      </c>
    </row>
    <row r="12" spans="1:37" x14ac:dyDescent="0.3">
      <c r="A12" s="13" t="str">
        <f>IF('Logboek grote fuiken'!$E$7="","",'Logboek grote fuiken'!$E$7)</f>
        <v/>
      </c>
      <c r="B12" s="14"/>
      <c r="C12" s="13" t="str">
        <f>IF('Logboek grote fuiken'!$E$8="","",'Logboek grote fuiken'!$E$8)</f>
        <v/>
      </c>
      <c r="D12" s="14"/>
      <c r="E12" s="13" t="str">
        <f>IF('Logboek grote fuiken'!$E$9="","",'Logboek grote fuiken'!$E$9)</f>
        <v/>
      </c>
      <c r="F12" s="14"/>
      <c r="G12" s="13" t="str">
        <f>IF('Logboek grote fuiken'!$E$10="","",'Logboek grote fuiken'!$E$10)</f>
        <v/>
      </c>
      <c r="H12" s="14"/>
      <c r="I12" s="13" t="str">
        <f>IF('Logboek grote fuiken'!$E$11="","",'Logboek grote fuiken'!$E$11)</f>
        <v/>
      </c>
      <c r="J12" s="14"/>
      <c r="K12" s="13" t="str">
        <f>IF('Logboek grote fuiken'!$E$12="","",'Logboek grote fuiken'!$E$12)</f>
        <v/>
      </c>
      <c r="L12" s="14"/>
      <c r="M12" s="15" t="s">
        <v>96</v>
      </c>
      <c r="N12" s="13" t="str">
        <f>IF('Logboek grote fuiken'!H19="","",DAY('Logboek grote fuiken'!H19))</f>
        <v/>
      </c>
      <c r="O12" s="13" t="str">
        <f>IF('Logboek grote fuiken'!H19="","",MONTH('Logboek grote fuiken'!H19))</f>
        <v/>
      </c>
      <c r="P12" s="13" t="str">
        <f>IF('Logboek grote fuiken'!H19="","",YEAR('Logboek grote fuiken'!H19))</f>
        <v/>
      </c>
      <c r="Q12" s="13" t="str">
        <f>IF('Logboek grote fuiken'!C19="","",'Logboek grote fuiken'!C19)</f>
        <v/>
      </c>
      <c r="R12" s="13" t="str">
        <f>IF('Logboek grote fuiken'!D19="","",'Logboek grote fuiken'!D19)</f>
        <v/>
      </c>
      <c r="S12" s="13" t="str">
        <f>IF('Logboek grote fuiken'!E19="","",'Logboek grote fuiken'!E19)</f>
        <v/>
      </c>
      <c r="U12" s="17"/>
      <c r="V12" s="17"/>
      <c r="W12" s="17"/>
      <c r="X12" s="13" t="str">
        <f>IF('Logboek grote fuiken'!F19="","",'Logboek grote fuiken'!F19)</f>
        <v/>
      </c>
      <c r="Y12" s="13" t="str">
        <f>IF('Logboek grote fuiken'!G19="","",DAY('Logboek grote fuiken'!G19))</f>
        <v/>
      </c>
      <c r="Z12" s="13" t="str">
        <f>IF('Logboek grote fuiken'!G19="","",MONTH('Logboek grote fuiken'!G19))</f>
        <v/>
      </c>
      <c r="AA12" s="13" t="str">
        <f>IF('Logboek grote fuiken'!G19="","",YEAR('Logboek grote fuiken'!G19))</f>
        <v/>
      </c>
      <c r="AB12" s="16" t="e">
        <f>IF('Logboek grote fuiken'!#REF!="","",'Logboek grote fuiken'!#REF!)</f>
        <v>#REF!</v>
      </c>
      <c r="AC12" s="13" t="str">
        <f>IF('Logboek grote fuiken'!H19="","",DAY('Logboek grote fuiken'!H19))</f>
        <v/>
      </c>
      <c r="AD12" s="13" t="str">
        <f>IF('Logboek grote fuiken'!H19="","",MONTH('Logboek grote fuiken'!H19))</f>
        <v/>
      </c>
      <c r="AE12" s="13" t="str">
        <f>IF('Logboek grote fuiken'!H19="","",YEAR('Logboek grote fuiken'!H19))</f>
        <v/>
      </c>
      <c r="AF12" s="16" t="e">
        <f t="shared" ref="AF12" si="52">AB12</f>
        <v>#REF!</v>
      </c>
      <c r="AG12" s="14" t="s">
        <v>60</v>
      </c>
      <c r="AH12" s="14" t="str">
        <f>IF('Logboek grote fuiken'!J19="","",'Logboek grote fuiken'!J19)</f>
        <v/>
      </c>
      <c r="AI12" s="14" t="str">
        <f>IF(AG12="","",VLOOKUP(AG12,[1]codes!$F$2:$G$7,2,FALSE))</f>
        <v>fpp</v>
      </c>
      <c r="AK12" s="13" t="str">
        <f>IF('Logboek grote fuiken'!I19="","",'Logboek grote fuiken'!I19)</f>
        <v/>
      </c>
    </row>
    <row r="13" spans="1:37" x14ac:dyDescent="0.3">
      <c r="A13" s="13" t="str">
        <f>IF('Logboek grote fuiken'!$E$7="","",'Logboek grote fuiken'!$E$7)</f>
        <v/>
      </c>
      <c r="B13" s="14"/>
      <c r="C13" s="13" t="str">
        <f>IF('Logboek grote fuiken'!$E$8="","",'Logboek grote fuiken'!$E$8)</f>
        <v/>
      </c>
      <c r="D13" s="14"/>
      <c r="E13" s="13" t="str">
        <f>IF('Logboek grote fuiken'!$E$9="","",'Logboek grote fuiken'!$E$9)</f>
        <v/>
      </c>
      <c r="F13" s="14"/>
      <c r="G13" s="13" t="str">
        <f>IF('Logboek grote fuiken'!$E$10="","",'Logboek grote fuiken'!$E$10)</f>
        <v/>
      </c>
      <c r="H13" s="14"/>
      <c r="I13" s="13" t="str">
        <f>IF('Logboek grote fuiken'!$E$11="","",'Logboek grote fuiken'!$E$11)</f>
        <v/>
      </c>
      <c r="J13" s="14"/>
      <c r="K13" s="13" t="str">
        <f>IF('Logboek grote fuiken'!$E$12="","",'Logboek grote fuiken'!$E$12)</f>
        <v/>
      </c>
      <c r="L13" s="14"/>
      <c r="M13" s="15" t="s">
        <v>96</v>
      </c>
      <c r="N13" s="114" t="str">
        <f t="shared" ref="N13" si="53">IF(N12="","",N12)</f>
        <v/>
      </c>
      <c r="O13" s="114" t="str">
        <f t="shared" ref="O13" si="54">IF(O12="","",O12)</f>
        <v/>
      </c>
      <c r="P13" s="114" t="str">
        <f t="shared" ref="P13" si="55">IF(P12="","",P12)</f>
        <v/>
      </c>
      <c r="Q13" s="114" t="str">
        <f t="shared" ref="Q13" si="56">IF(Q12="","",Q12)</f>
        <v/>
      </c>
      <c r="R13" s="114" t="str">
        <f t="shared" ref="R13" si="57">IF(R12="","",R12)</f>
        <v/>
      </c>
      <c r="S13" s="114" t="str">
        <f t="shared" ref="S13" si="58">IF(S12="","",S12)</f>
        <v/>
      </c>
      <c r="U13" s="17"/>
      <c r="V13" s="17"/>
      <c r="W13" s="17"/>
      <c r="X13" s="114" t="str">
        <f t="shared" ref="X13" si="59">IF(X12="","",X12)</f>
        <v/>
      </c>
      <c r="Y13" s="114" t="str">
        <f t="shared" ref="Y13" si="60">IF(Y12="","",Y12)</f>
        <v/>
      </c>
      <c r="Z13" s="114" t="str">
        <f t="shared" ref="Z13" si="61">IF(Z12="","",Z12)</f>
        <v/>
      </c>
      <c r="AA13" s="114" t="str">
        <f t="shared" ref="AA13" si="62">IF(AA12="","",AA12)</f>
        <v/>
      </c>
      <c r="AB13" s="16" t="e">
        <f t="shared" ref="AB13" si="63">IF(AB12="","",AB12)</f>
        <v>#REF!</v>
      </c>
      <c r="AC13" s="114" t="str">
        <f t="shared" ref="AC13" si="64">IF(AC12="","",AC12)</f>
        <v/>
      </c>
      <c r="AD13" s="114" t="str">
        <f t="shared" ref="AD13" si="65">IF(AD12="","",AD12)</f>
        <v/>
      </c>
      <c r="AE13" s="114" t="str">
        <f>IF(AE12="","",AE12)</f>
        <v/>
      </c>
      <c r="AF13" s="16" t="e">
        <f t="shared" ref="AF13" si="66">IF(AF12="","",AF12)</f>
        <v>#REF!</v>
      </c>
      <c r="AG13" s="14" t="s">
        <v>61</v>
      </c>
      <c r="AH13" s="14" t="str">
        <f>IF('Logboek grote fuiken'!K19="","",'Logboek grote fuiken'!K19)</f>
        <v/>
      </c>
      <c r="AI13" s="14" t="str">
        <f>IF(AG13="","",VLOOKUP(AG13,[1]codes!$F$2:$G$7,2,FALSE))</f>
        <v>fde</v>
      </c>
      <c r="AK13" s="114" t="str">
        <f>IF(AK12="","",AK12)</f>
        <v/>
      </c>
    </row>
    <row r="14" spans="1:37" x14ac:dyDescent="0.3">
      <c r="A14" s="13" t="str">
        <f>IF('Logboek grote fuiken'!$E$7="","",'Logboek grote fuiken'!$E$7)</f>
        <v/>
      </c>
      <c r="B14" s="14"/>
      <c r="C14" s="13" t="str">
        <f>IF('Logboek grote fuiken'!$E$8="","",'Logboek grote fuiken'!$E$8)</f>
        <v/>
      </c>
      <c r="D14" s="14"/>
      <c r="E14" s="13" t="str">
        <f>IF('Logboek grote fuiken'!$E$9="","",'Logboek grote fuiken'!$E$9)</f>
        <v/>
      </c>
      <c r="F14" s="14"/>
      <c r="G14" s="13" t="str">
        <f>IF('Logboek grote fuiken'!$E$10="","",'Logboek grote fuiken'!$E$10)</f>
        <v/>
      </c>
      <c r="H14" s="14"/>
      <c r="I14" s="13" t="str">
        <f>IF('Logboek grote fuiken'!$E$11="","",'Logboek grote fuiken'!$E$11)</f>
        <v/>
      </c>
      <c r="J14" s="14"/>
      <c r="K14" s="13" t="str">
        <f>IF('Logboek grote fuiken'!$E$12="","",'Logboek grote fuiken'!$E$12)</f>
        <v/>
      </c>
      <c r="L14" s="14"/>
      <c r="M14" s="15" t="s">
        <v>96</v>
      </c>
      <c r="N14" s="114" t="str">
        <f t="shared" ref="N14:S14" si="67">IF(N12="","",N12)</f>
        <v/>
      </c>
      <c r="O14" s="114" t="str">
        <f t="shared" si="67"/>
        <v/>
      </c>
      <c r="P14" s="114" t="str">
        <f t="shared" si="67"/>
        <v/>
      </c>
      <c r="Q14" s="114" t="str">
        <f t="shared" si="67"/>
        <v/>
      </c>
      <c r="R14" s="114" t="str">
        <f t="shared" si="67"/>
        <v/>
      </c>
      <c r="S14" s="114" t="str">
        <f t="shared" si="67"/>
        <v/>
      </c>
      <c r="U14" s="17"/>
      <c r="V14" s="17"/>
      <c r="W14" s="17"/>
      <c r="X14" s="114" t="str">
        <f t="shared" ref="X14:AD14" si="68">IF(X12="","",X12)</f>
        <v/>
      </c>
      <c r="Y14" s="114" t="str">
        <f t="shared" si="68"/>
        <v/>
      </c>
      <c r="Z14" s="114" t="str">
        <f t="shared" si="68"/>
        <v/>
      </c>
      <c r="AA14" s="114" t="str">
        <f t="shared" si="68"/>
        <v/>
      </c>
      <c r="AB14" s="16" t="e">
        <f t="shared" si="68"/>
        <v>#REF!</v>
      </c>
      <c r="AC14" s="114" t="str">
        <f t="shared" si="68"/>
        <v/>
      </c>
      <c r="AD14" s="114" t="str">
        <f t="shared" si="68"/>
        <v/>
      </c>
      <c r="AE14" s="114" t="str">
        <f>IF(AE12="","",AE12)</f>
        <v/>
      </c>
      <c r="AF14" s="16" t="e">
        <f t="shared" ref="AF14" si="69">IF(AF12="","",AF12)</f>
        <v>#REF!</v>
      </c>
      <c r="AG14" s="14" t="s">
        <v>62</v>
      </c>
      <c r="AH14" s="14" t="str">
        <f>IF('Logboek grote fuiken'!L19="","",'Logboek grote fuiken'!L19)</f>
        <v/>
      </c>
      <c r="AI14" s="14" t="str">
        <f>IF(AG14="","",VLOOKUP(AG14,[1]codes!$F$2:$G$7,2,FALSE))</f>
        <v>fro</v>
      </c>
      <c r="AK14" s="114" t="str">
        <f>IF(AK12="","",AK12)</f>
        <v/>
      </c>
    </row>
    <row r="15" spans="1:37" x14ac:dyDescent="0.3">
      <c r="A15" s="13" t="str">
        <f>IF('Logboek grote fuiken'!$E$7="","",'Logboek grote fuiken'!$E$7)</f>
        <v/>
      </c>
      <c r="B15" s="14"/>
      <c r="C15" s="13" t="str">
        <f>IF('Logboek grote fuiken'!$E$8="","",'Logboek grote fuiken'!$E$8)</f>
        <v/>
      </c>
      <c r="D15" s="14"/>
      <c r="E15" s="13" t="str">
        <f>IF('Logboek grote fuiken'!$E$9="","",'Logboek grote fuiken'!$E$9)</f>
        <v/>
      </c>
      <c r="F15" s="14"/>
      <c r="G15" s="13" t="str">
        <f>IF('Logboek grote fuiken'!$E$10="","",'Logboek grote fuiken'!$E$10)</f>
        <v/>
      </c>
      <c r="H15" s="14"/>
      <c r="I15" s="13" t="str">
        <f>IF('Logboek grote fuiken'!$E$11="","",'Logboek grote fuiken'!$E$11)</f>
        <v/>
      </c>
      <c r="J15" s="14"/>
      <c r="K15" s="13" t="str">
        <f>IF('Logboek grote fuiken'!$E$12="","",'Logboek grote fuiken'!$E$12)</f>
        <v/>
      </c>
      <c r="L15" s="14"/>
      <c r="M15" s="15" t="s">
        <v>96</v>
      </c>
      <c r="N15" s="114" t="str">
        <f t="shared" ref="N15:S15" si="70">IF(N12="","",N12)</f>
        <v/>
      </c>
      <c r="O15" s="114" t="str">
        <f t="shared" si="70"/>
        <v/>
      </c>
      <c r="P15" s="114" t="str">
        <f t="shared" si="70"/>
        <v/>
      </c>
      <c r="Q15" s="114" t="str">
        <f t="shared" si="70"/>
        <v/>
      </c>
      <c r="R15" s="114" t="str">
        <f t="shared" si="70"/>
        <v/>
      </c>
      <c r="S15" s="114" t="str">
        <f t="shared" si="70"/>
        <v/>
      </c>
      <c r="U15" s="17"/>
      <c r="V15" s="17"/>
      <c r="W15" s="17"/>
      <c r="X15" s="114" t="str">
        <f t="shared" ref="X15:AD15" si="71">IF(X12="","",X12)</f>
        <v/>
      </c>
      <c r="Y15" s="114" t="str">
        <f t="shared" si="71"/>
        <v/>
      </c>
      <c r="Z15" s="114" t="str">
        <f t="shared" si="71"/>
        <v/>
      </c>
      <c r="AA15" s="114" t="str">
        <f t="shared" si="71"/>
        <v/>
      </c>
      <c r="AB15" s="16" t="e">
        <f t="shared" si="71"/>
        <v>#REF!</v>
      </c>
      <c r="AC15" s="114" t="str">
        <f t="shared" si="71"/>
        <v/>
      </c>
      <c r="AD15" s="114" t="str">
        <f t="shared" si="71"/>
        <v/>
      </c>
      <c r="AE15" s="114" t="str">
        <f>IF(AE12="","",AE12)</f>
        <v/>
      </c>
      <c r="AF15" s="16" t="e">
        <f t="shared" ref="AF15" si="72">IF(AF12="","",AF12)</f>
        <v>#REF!</v>
      </c>
      <c r="AG15" s="14" t="s">
        <v>8</v>
      </c>
      <c r="AH15" s="14" t="str">
        <f>IF('Logboek grote fuiken'!M19="","",'Logboek grote fuiken'!M19)</f>
        <v/>
      </c>
      <c r="AI15" s="14" t="str">
        <f>IF(AG15="","",VLOOKUP(AG15,[1]codes!$F$2:$G$7,2,FALSE))</f>
        <v>fbm</v>
      </c>
      <c r="AK15" s="114" t="str">
        <f>IF(AK12="","",AK12)</f>
        <v/>
      </c>
    </row>
    <row r="16" spans="1:37" x14ac:dyDescent="0.3">
      <c r="A16" s="13" t="str">
        <f>IF('Logboek grote fuiken'!$E$7="","",'Logboek grote fuiken'!$E$7)</f>
        <v/>
      </c>
      <c r="B16" s="14"/>
      <c r="C16" s="13" t="str">
        <f>IF('Logboek grote fuiken'!$E$8="","",'Logboek grote fuiken'!$E$8)</f>
        <v/>
      </c>
      <c r="D16" s="14"/>
      <c r="E16" s="13" t="str">
        <f>IF('Logboek grote fuiken'!$E$9="","",'Logboek grote fuiken'!$E$9)</f>
        <v/>
      </c>
      <c r="F16" s="14"/>
      <c r="G16" s="13" t="str">
        <f>IF('Logboek grote fuiken'!$E$10="","",'Logboek grote fuiken'!$E$10)</f>
        <v/>
      </c>
      <c r="H16" s="14"/>
      <c r="I16" s="13" t="str">
        <f>IF('Logboek grote fuiken'!$E$11="","",'Logboek grote fuiken'!$E$11)</f>
        <v/>
      </c>
      <c r="J16" s="14"/>
      <c r="K16" s="13" t="str">
        <f>IF('Logboek grote fuiken'!$E$12="","",'Logboek grote fuiken'!$E$12)</f>
        <v/>
      </c>
      <c r="L16" s="14"/>
      <c r="M16" s="15" t="s">
        <v>96</v>
      </c>
      <c r="N16" s="114" t="str">
        <f t="shared" ref="N16:S16" si="73">IF(N12="","",N12)</f>
        <v/>
      </c>
      <c r="O16" s="114" t="str">
        <f t="shared" si="73"/>
        <v/>
      </c>
      <c r="P16" s="114" t="str">
        <f t="shared" si="73"/>
        <v/>
      </c>
      <c r="Q16" s="114" t="str">
        <f t="shared" si="73"/>
        <v/>
      </c>
      <c r="R16" s="114" t="str">
        <f t="shared" si="73"/>
        <v/>
      </c>
      <c r="S16" s="114" t="str">
        <f t="shared" si="73"/>
        <v/>
      </c>
      <c r="U16" s="17"/>
      <c r="V16" s="17"/>
      <c r="W16" s="17"/>
      <c r="X16" s="114" t="str">
        <f t="shared" ref="X16:AD16" si="74">IF(X12="","",X12)</f>
        <v/>
      </c>
      <c r="Y16" s="114" t="str">
        <f t="shared" si="74"/>
        <v/>
      </c>
      <c r="Z16" s="114" t="str">
        <f t="shared" si="74"/>
        <v/>
      </c>
      <c r="AA16" s="114" t="str">
        <f t="shared" si="74"/>
        <v/>
      </c>
      <c r="AB16" s="16" t="e">
        <f t="shared" si="74"/>
        <v>#REF!</v>
      </c>
      <c r="AC16" s="114" t="str">
        <f t="shared" si="74"/>
        <v/>
      </c>
      <c r="AD16" s="114" t="str">
        <f t="shared" si="74"/>
        <v/>
      </c>
      <c r="AE16" s="114" t="str">
        <f>IF(AE12="","",AE12)</f>
        <v/>
      </c>
      <c r="AF16" s="16" t="e">
        <f t="shared" ref="AF16" si="75">IF(AF12="","",AF12)</f>
        <v>#REF!</v>
      </c>
      <c r="AG16" s="14" t="s">
        <v>9</v>
      </c>
      <c r="AH16" s="14" t="str">
        <f>IF('Logboek grote fuiken'!N19="","",'Logboek grote fuiken'!N19)</f>
        <v/>
      </c>
      <c r="AI16" s="14" t="str">
        <f>IF(AG16="","",VLOOKUP(AG16,[1]codes!$F$2:$G$7,2,FALSE))</f>
        <v>fle</v>
      </c>
      <c r="AK16" s="114" t="str">
        <f>IF(AK12="","",AK12)</f>
        <v/>
      </c>
    </row>
    <row r="17" spans="1:37" x14ac:dyDescent="0.3">
      <c r="A17" s="13" t="str">
        <f>IF('Logboek grote fuiken'!$E$7="","",'Logboek grote fuiken'!$E$7)</f>
        <v/>
      </c>
      <c r="B17" s="14"/>
      <c r="C17" s="13" t="str">
        <f>IF('Logboek grote fuiken'!$E$8="","",'Logboek grote fuiken'!$E$8)</f>
        <v/>
      </c>
      <c r="D17" s="14"/>
      <c r="E17" s="13" t="str">
        <f>IF('Logboek grote fuiken'!$E$9="","",'Logboek grote fuiken'!$E$9)</f>
        <v/>
      </c>
      <c r="F17" s="14"/>
      <c r="G17" s="13" t="str">
        <f>IF('Logboek grote fuiken'!$E$10="","",'Logboek grote fuiken'!$E$10)</f>
        <v/>
      </c>
      <c r="H17" s="14"/>
      <c r="I17" s="13" t="str">
        <f>IF('Logboek grote fuiken'!$E$11="","",'Logboek grote fuiken'!$E$11)</f>
        <v/>
      </c>
      <c r="J17" s="14"/>
      <c r="K17" s="13" t="str">
        <f>IF('Logboek grote fuiken'!$E$12="","",'Logboek grote fuiken'!$E$12)</f>
        <v/>
      </c>
      <c r="L17" s="14"/>
      <c r="M17" s="15" t="s">
        <v>96</v>
      </c>
      <c r="N17" s="13" t="str">
        <f>IF('Logboek grote fuiken'!H20="","",DAY('Logboek grote fuiken'!H20))</f>
        <v/>
      </c>
      <c r="O17" s="13" t="str">
        <f>IF('Logboek grote fuiken'!H20="","",MONTH('Logboek grote fuiken'!H20))</f>
        <v/>
      </c>
      <c r="P17" s="13" t="str">
        <f>IF('Logboek grote fuiken'!H20="","",YEAR('Logboek grote fuiken'!H20))</f>
        <v/>
      </c>
      <c r="Q17" s="13" t="str">
        <f>IF('Logboek grote fuiken'!C20="","",'Logboek grote fuiken'!C20)</f>
        <v/>
      </c>
      <c r="R17" s="13" t="str">
        <f>IF('Logboek grote fuiken'!D20="","",'Logboek grote fuiken'!D20)</f>
        <v/>
      </c>
      <c r="S17" s="13" t="str">
        <f>IF('Logboek grote fuiken'!E20="","",'Logboek grote fuiken'!E20)</f>
        <v/>
      </c>
      <c r="U17" s="17"/>
      <c r="V17" s="17"/>
      <c r="W17" s="17"/>
      <c r="X17" s="13" t="str">
        <f>IF('Logboek grote fuiken'!F20="","",'Logboek grote fuiken'!F20)</f>
        <v/>
      </c>
      <c r="Y17" s="13" t="str">
        <f>IF('Logboek grote fuiken'!G20="","",DAY('Logboek grote fuiken'!G20))</f>
        <v/>
      </c>
      <c r="Z17" s="13" t="str">
        <f>IF('Logboek grote fuiken'!G20="","",MONTH('Logboek grote fuiken'!G20))</f>
        <v/>
      </c>
      <c r="AA17" s="13" t="str">
        <f>IF('Logboek grote fuiken'!G20="","",YEAR('Logboek grote fuiken'!G20))</f>
        <v/>
      </c>
      <c r="AB17" s="16" t="e">
        <f>IF('Logboek grote fuiken'!#REF!="","",'Logboek grote fuiken'!#REF!)</f>
        <v>#REF!</v>
      </c>
      <c r="AC17" s="13" t="str">
        <f>IF('Logboek grote fuiken'!H20="","",DAY('Logboek grote fuiken'!H20))</f>
        <v/>
      </c>
      <c r="AD17" s="13" t="str">
        <f>IF('Logboek grote fuiken'!H20="","",MONTH('Logboek grote fuiken'!H20))</f>
        <v/>
      </c>
      <c r="AE17" s="13" t="str">
        <f>IF('Logboek grote fuiken'!H20="","",YEAR('Logboek grote fuiken'!H20))</f>
        <v/>
      </c>
      <c r="AF17" s="16" t="e">
        <f t="shared" ref="AF17" si="76">AB17</f>
        <v>#REF!</v>
      </c>
      <c r="AG17" s="14" t="s">
        <v>60</v>
      </c>
      <c r="AH17" s="14" t="str">
        <f>IF('Logboek grote fuiken'!J20="","",'Logboek grote fuiken'!J20)</f>
        <v/>
      </c>
      <c r="AI17" s="14" t="str">
        <f>IF(AG17="","",VLOOKUP(AG17,[1]codes!$F$2:$G$7,2,FALSE))</f>
        <v>fpp</v>
      </c>
      <c r="AK17" s="13" t="str">
        <f>IF('Logboek grote fuiken'!I20="","",'Logboek grote fuiken'!I20)</f>
        <v/>
      </c>
    </row>
    <row r="18" spans="1:37" x14ac:dyDescent="0.3">
      <c r="A18" s="13" t="str">
        <f>IF('Logboek grote fuiken'!$E$7="","",'Logboek grote fuiken'!$E$7)</f>
        <v/>
      </c>
      <c r="B18" s="14"/>
      <c r="C18" s="13" t="str">
        <f>IF('Logboek grote fuiken'!$E$8="","",'Logboek grote fuiken'!$E$8)</f>
        <v/>
      </c>
      <c r="D18" s="14"/>
      <c r="E18" s="13" t="str">
        <f>IF('Logboek grote fuiken'!$E$9="","",'Logboek grote fuiken'!$E$9)</f>
        <v/>
      </c>
      <c r="F18" s="14"/>
      <c r="G18" s="13" t="str">
        <f>IF('Logboek grote fuiken'!$E$10="","",'Logboek grote fuiken'!$E$10)</f>
        <v/>
      </c>
      <c r="H18" s="14"/>
      <c r="I18" s="13" t="str">
        <f>IF('Logboek grote fuiken'!$E$11="","",'Logboek grote fuiken'!$E$11)</f>
        <v/>
      </c>
      <c r="J18" s="14"/>
      <c r="K18" s="13" t="str">
        <f>IF('Logboek grote fuiken'!$E$12="","",'Logboek grote fuiken'!$E$12)</f>
        <v/>
      </c>
      <c r="L18" s="14"/>
      <c r="M18" s="15" t="s">
        <v>96</v>
      </c>
      <c r="N18" s="114" t="str">
        <f t="shared" ref="N18" si="77">IF(N17="","",N17)</f>
        <v/>
      </c>
      <c r="O18" s="114" t="str">
        <f t="shared" ref="O18" si="78">IF(O17="","",O17)</f>
        <v/>
      </c>
      <c r="P18" s="114" t="str">
        <f t="shared" ref="P18" si="79">IF(P17="","",P17)</f>
        <v/>
      </c>
      <c r="Q18" s="114" t="str">
        <f t="shared" ref="Q18" si="80">IF(Q17="","",Q17)</f>
        <v/>
      </c>
      <c r="R18" s="114" t="str">
        <f t="shared" ref="R18" si="81">IF(R17="","",R17)</f>
        <v/>
      </c>
      <c r="S18" s="114" t="str">
        <f t="shared" ref="S18" si="82">IF(S17="","",S17)</f>
        <v/>
      </c>
      <c r="U18" s="17"/>
      <c r="V18" s="17"/>
      <c r="W18" s="17"/>
      <c r="X18" s="114" t="str">
        <f t="shared" ref="X18" si="83">IF(X17="","",X17)</f>
        <v/>
      </c>
      <c r="Y18" s="114" t="str">
        <f t="shared" ref="Y18" si="84">IF(Y17="","",Y17)</f>
        <v/>
      </c>
      <c r="Z18" s="114" t="str">
        <f t="shared" ref="Z18" si="85">IF(Z17="","",Z17)</f>
        <v/>
      </c>
      <c r="AA18" s="114" t="str">
        <f t="shared" ref="AA18" si="86">IF(AA17="","",AA17)</f>
        <v/>
      </c>
      <c r="AB18" s="16" t="e">
        <f t="shared" ref="AB18" si="87">IF(AB17="","",AB17)</f>
        <v>#REF!</v>
      </c>
      <c r="AC18" s="114" t="str">
        <f t="shared" ref="AC18" si="88">IF(AC17="","",AC17)</f>
        <v/>
      </c>
      <c r="AD18" s="114" t="str">
        <f t="shared" ref="AD18" si="89">IF(AD17="","",AD17)</f>
        <v/>
      </c>
      <c r="AE18" s="114" t="str">
        <f>IF(AE17="","",AE17)</f>
        <v/>
      </c>
      <c r="AF18" s="16" t="e">
        <f t="shared" ref="AF18" si="90">IF(AF17="","",AF17)</f>
        <v>#REF!</v>
      </c>
      <c r="AG18" s="14" t="s">
        <v>61</v>
      </c>
      <c r="AH18" s="14" t="str">
        <f>IF('Logboek grote fuiken'!K20="","",'Logboek grote fuiken'!K20)</f>
        <v/>
      </c>
      <c r="AI18" s="14" t="str">
        <f>IF(AG18="","",VLOOKUP(AG18,[1]codes!$F$2:$G$7,2,FALSE))</f>
        <v>fde</v>
      </c>
      <c r="AK18" s="114" t="str">
        <f>IF(AK17="","",AK17)</f>
        <v/>
      </c>
    </row>
    <row r="19" spans="1:37" x14ac:dyDescent="0.3">
      <c r="A19" s="13" t="str">
        <f>IF('Logboek grote fuiken'!$E$7="","",'Logboek grote fuiken'!$E$7)</f>
        <v/>
      </c>
      <c r="B19" s="14"/>
      <c r="C19" s="13" t="str">
        <f>IF('Logboek grote fuiken'!$E$8="","",'Logboek grote fuiken'!$E$8)</f>
        <v/>
      </c>
      <c r="D19" s="14"/>
      <c r="E19" s="13" t="str">
        <f>IF('Logboek grote fuiken'!$E$9="","",'Logboek grote fuiken'!$E$9)</f>
        <v/>
      </c>
      <c r="F19" s="14"/>
      <c r="G19" s="13" t="str">
        <f>IF('Logboek grote fuiken'!$E$10="","",'Logboek grote fuiken'!$E$10)</f>
        <v/>
      </c>
      <c r="H19" s="14"/>
      <c r="I19" s="13" t="str">
        <f>IF('Logboek grote fuiken'!$E$11="","",'Logboek grote fuiken'!$E$11)</f>
        <v/>
      </c>
      <c r="J19" s="14"/>
      <c r="K19" s="13" t="str">
        <f>IF('Logboek grote fuiken'!$E$12="","",'Logboek grote fuiken'!$E$12)</f>
        <v/>
      </c>
      <c r="L19" s="14"/>
      <c r="M19" s="15" t="s">
        <v>96</v>
      </c>
      <c r="N19" s="114" t="str">
        <f t="shared" ref="N19:S19" si="91">IF(N17="","",N17)</f>
        <v/>
      </c>
      <c r="O19" s="114" t="str">
        <f t="shared" si="91"/>
        <v/>
      </c>
      <c r="P19" s="114" t="str">
        <f t="shared" si="91"/>
        <v/>
      </c>
      <c r="Q19" s="114" t="str">
        <f t="shared" si="91"/>
        <v/>
      </c>
      <c r="R19" s="114" t="str">
        <f t="shared" si="91"/>
        <v/>
      </c>
      <c r="S19" s="114" t="str">
        <f t="shared" si="91"/>
        <v/>
      </c>
      <c r="U19" s="17"/>
      <c r="V19" s="17"/>
      <c r="W19" s="17"/>
      <c r="X19" s="114" t="str">
        <f t="shared" ref="X19:AD19" si="92">IF(X17="","",X17)</f>
        <v/>
      </c>
      <c r="Y19" s="114" t="str">
        <f t="shared" si="92"/>
        <v/>
      </c>
      <c r="Z19" s="114" t="str">
        <f t="shared" si="92"/>
        <v/>
      </c>
      <c r="AA19" s="114" t="str">
        <f t="shared" si="92"/>
        <v/>
      </c>
      <c r="AB19" s="16" t="e">
        <f t="shared" si="92"/>
        <v>#REF!</v>
      </c>
      <c r="AC19" s="114" t="str">
        <f t="shared" si="92"/>
        <v/>
      </c>
      <c r="AD19" s="114" t="str">
        <f t="shared" si="92"/>
        <v/>
      </c>
      <c r="AE19" s="114" t="str">
        <f>IF(AE17="","",AE17)</f>
        <v/>
      </c>
      <c r="AF19" s="16" t="e">
        <f t="shared" ref="AF19" si="93">IF(AF17="","",AF17)</f>
        <v>#REF!</v>
      </c>
      <c r="AG19" s="14" t="s">
        <v>62</v>
      </c>
      <c r="AH19" s="14" t="str">
        <f>IF('Logboek grote fuiken'!L20="","",'Logboek grote fuiken'!L20)</f>
        <v/>
      </c>
      <c r="AI19" s="14" t="str">
        <f>IF(AG19="","",VLOOKUP(AG19,[1]codes!$F$2:$G$7,2,FALSE))</f>
        <v>fro</v>
      </c>
      <c r="AK19" s="114" t="str">
        <f>IF(AK17="","",AK17)</f>
        <v/>
      </c>
    </row>
    <row r="20" spans="1:37" x14ac:dyDescent="0.3">
      <c r="A20" s="13" t="str">
        <f>IF('Logboek grote fuiken'!$E$7="","",'Logboek grote fuiken'!$E$7)</f>
        <v/>
      </c>
      <c r="B20" s="14"/>
      <c r="C20" s="13" t="str">
        <f>IF('Logboek grote fuiken'!$E$8="","",'Logboek grote fuiken'!$E$8)</f>
        <v/>
      </c>
      <c r="D20" s="14"/>
      <c r="E20" s="13" t="str">
        <f>IF('Logboek grote fuiken'!$E$9="","",'Logboek grote fuiken'!$E$9)</f>
        <v/>
      </c>
      <c r="F20" s="14"/>
      <c r="G20" s="13" t="str">
        <f>IF('Logboek grote fuiken'!$E$10="","",'Logboek grote fuiken'!$E$10)</f>
        <v/>
      </c>
      <c r="H20" s="14"/>
      <c r="I20" s="13" t="str">
        <f>IF('Logboek grote fuiken'!$E$11="","",'Logboek grote fuiken'!$E$11)</f>
        <v/>
      </c>
      <c r="J20" s="14"/>
      <c r="K20" s="13" t="str">
        <f>IF('Logboek grote fuiken'!$E$12="","",'Logboek grote fuiken'!$E$12)</f>
        <v/>
      </c>
      <c r="L20" s="14"/>
      <c r="M20" s="15" t="s">
        <v>96</v>
      </c>
      <c r="N20" s="114" t="str">
        <f t="shared" ref="N20:S20" si="94">IF(N17="","",N17)</f>
        <v/>
      </c>
      <c r="O20" s="114" t="str">
        <f t="shared" si="94"/>
        <v/>
      </c>
      <c r="P20" s="114" t="str">
        <f t="shared" si="94"/>
        <v/>
      </c>
      <c r="Q20" s="114" t="str">
        <f t="shared" si="94"/>
        <v/>
      </c>
      <c r="R20" s="114" t="str">
        <f t="shared" si="94"/>
        <v/>
      </c>
      <c r="S20" s="114" t="str">
        <f t="shared" si="94"/>
        <v/>
      </c>
      <c r="U20" s="17"/>
      <c r="V20" s="17"/>
      <c r="W20" s="17"/>
      <c r="X20" s="114" t="str">
        <f t="shared" ref="X20:AD20" si="95">IF(X17="","",X17)</f>
        <v/>
      </c>
      <c r="Y20" s="114" t="str">
        <f t="shared" si="95"/>
        <v/>
      </c>
      <c r="Z20" s="114" t="str">
        <f t="shared" si="95"/>
        <v/>
      </c>
      <c r="AA20" s="114" t="str">
        <f t="shared" si="95"/>
        <v/>
      </c>
      <c r="AB20" s="16" t="e">
        <f t="shared" si="95"/>
        <v>#REF!</v>
      </c>
      <c r="AC20" s="114" t="str">
        <f t="shared" si="95"/>
        <v/>
      </c>
      <c r="AD20" s="114" t="str">
        <f t="shared" si="95"/>
        <v/>
      </c>
      <c r="AE20" s="114" t="str">
        <f>IF(AE17="","",AE17)</f>
        <v/>
      </c>
      <c r="AF20" s="16" t="e">
        <f t="shared" ref="AF20" si="96">IF(AF17="","",AF17)</f>
        <v>#REF!</v>
      </c>
      <c r="AG20" s="14" t="s">
        <v>8</v>
      </c>
      <c r="AH20" s="14" t="str">
        <f>IF('Logboek grote fuiken'!M20="","",'Logboek grote fuiken'!M20)</f>
        <v/>
      </c>
      <c r="AI20" s="14" t="str">
        <f>IF(AG20="","",VLOOKUP(AG20,[1]codes!$F$2:$G$7,2,FALSE))</f>
        <v>fbm</v>
      </c>
      <c r="AK20" s="114" t="str">
        <f>IF(AK17="","",AK17)</f>
        <v/>
      </c>
    </row>
    <row r="21" spans="1:37" x14ac:dyDescent="0.3">
      <c r="A21" s="13" t="str">
        <f>IF('Logboek grote fuiken'!$E$7="","",'Logboek grote fuiken'!$E$7)</f>
        <v/>
      </c>
      <c r="B21" s="14"/>
      <c r="C21" s="13" t="str">
        <f>IF('Logboek grote fuiken'!$E$8="","",'Logboek grote fuiken'!$E$8)</f>
        <v/>
      </c>
      <c r="D21" s="14"/>
      <c r="E21" s="13" t="str">
        <f>IF('Logboek grote fuiken'!$E$9="","",'Logboek grote fuiken'!$E$9)</f>
        <v/>
      </c>
      <c r="F21" s="14"/>
      <c r="G21" s="13" t="str">
        <f>IF('Logboek grote fuiken'!$E$10="","",'Logboek grote fuiken'!$E$10)</f>
        <v/>
      </c>
      <c r="H21" s="14"/>
      <c r="I21" s="13" t="str">
        <f>IF('Logboek grote fuiken'!$E$11="","",'Logboek grote fuiken'!$E$11)</f>
        <v/>
      </c>
      <c r="J21" s="14"/>
      <c r="K21" s="13" t="str">
        <f>IF('Logboek grote fuiken'!$E$12="","",'Logboek grote fuiken'!$E$12)</f>
        <v/>
      </c>
      <c r="L21" s="14"/>
      <c r="M21" s="15" t="s">
        <v>96</v>
      </c>
      <c r="N21" s="114" t="str">
        <f t="shared" ref="N21:S21" si="97">IF(N17="","",N17)</f>
        <v/>
      </c>
      <c r="O21" s="114" t="str">
        <f t="shared" si="97"/>
        <v/>
      </c>
      <c r="P21" s="114" t="str">
        <f t="shared" si="97"/>
        <v/>
      </c>
      <c r="Q21" s="114" t="str">
        <f t="shared" si="97"/>
        <v/>
      </c>
      <c r="R21" s="114" t="str">
        <f t="shared" si="97"/>
        <v/>
      </c>
      <c r="S21" s="114" t="str">
        <f t="shared" si="97"/>
        <v/>
      </c>
      <c r="U21" s="17"/>
      <c r="V21" s="17"/>
      <c r="W21" s="17"/>
      <c r="X21" s="114" t="str">
        <f t="shared" ref="X21:AD21" si="98">IF(X17="","",X17)</f>
        <v/>
      </c>
      <c r="Y21" s="114" t="str">
        <f t="shared" si="98"/>
        <v/>
      </c>
      <c r="Z21" s="114" t="str">
        <f t="shared" si="98"/>
        <v/>
      </c>
      <c r="AA21" s="114" t="str">
        <f t="shared" si="98"/>
        <v/>
      </c>
      <c r="AB21" s="16" t="e">
        <f t="shared" si="98"/>
        <v>#REF!</v>
      </c>
      <c r="AC21" s="114" t="str">
        <f t="shared" si="98"/>
        <v/>
      </c>
      <c r="AD21" s="114" t="str">
        <f t="shared" si="98"/>
        <v/>
      </c>
      <c r="AE21" s="114" t="str">
        <f>IF(AE17="","",AE17)</f>
        <v/>
      </c>
      <c r="AF21" s="16" t="e">
        <f t="shared" ref="AF21" si="99">IF(AF17="","",AF17)</f>
        <v>#REF!</v>
      </c>
      <c r="AG21" s="14" t="s">
        <v>9</v>
      </c>
      <c r="AH21" s="14" t="str">
        <f>IF('Logboek grote fuiken'!N20="","",'Logboek grote fuiken'!N20)</f>
        <v/>
      </c>
      <c r="AI21" s="14" t="str">
        <f>IF(AG21="","",VLOOKUP(AG21,[1]codes!$F$2:$G$7,2,FALSE))</f>
        <v>fle</v>
      </c>
      <c r="AK21" s="114" t="str">
        <f>IF(AK17="","",AK17)</f>
        <v/>
      </c>
    </row>
    <row r="22" spans="1:37" x14ac:dyDescent="0.3">
      <c r="A22" s="13" t="str">
        <f>IF('Logboek grote fuiken'!$E$7="","",'Logboek grote fuiken'!$E$7)</f>
        <v/>
      </c>
      <c r="B22" s="14"/>
      <c r="C22" s="13" t="str">
        <f>IF('Logboek grote fuiken'!$E$8="","",'Logboek grote fuiken'!$E$8)</f>
        <v/>
      </c>
      <c r="D22" s="14"/>
      <c r="E22" s="13" t="str">
        <f>IF('Logboek grote fuiken'!$E$9="","",'Logboek grote fuiken'!$E$9)</f>
        <v/>
      </c>
      <c r="F22" s="14"/>
      <c r="G22" s="13" t="str">
        <f>IF('Logboek grote fuiken'!$E$10="","",'Logboek grote fuiken'!$E$10)</f>
        <v/>
      </c>
      <c r="H22" s="14"/>
      <c r="I22" s="13" t="str">
        <f>IF('Logboek grote fuiken'!$E$11="","",'Logboek grote fuiken'!$E$11)</f>
        <v/>
      </c>
      <c r="J22" s="14"/>
      <c r="K22" s="13" t="str">
        <f>IF('Logboek grote fuiken'!$E$12="","",'Logboek grote fuiken'!$E$12)</f>
        <v/>
      </c>
      <c r="L22" s="14"/>
      <c r="M22" s="15" t="s">
        <v>96</v>
      </c>
      <c r="N22" s="13" t="str">
        <f>IF('Logboek grote fuiken'!H21="","",DAY('Logboek grote fuiken'!H21))</f>
        <v/>
      </c>
      <c r="O22" s="13" t="str">
        <f>IF('Logboek grote fuiken'!H21="","",MONTH('Logboek grote fuiken'!H21))</f>
        <v/>
      </c>
      <c r="P22" s="13" t="str">
        <f>IF('Logboek grote fuiken'!H21="","",YEAR('Logboek grote fuiken'!H21))</f>
        <v/>
      </c>
      <c r="Q22" s="13" t="str">
        <f>IF('Logboek grote fuiken'!C21="","",'Logboek grote fuiken'!C21)</f>
        <v/>
      </c>
      <c r="R22" s="13" t="str">
        <f>IF('Logboek grote fuiken'!D21="","",'Logboek grote fuiken'!D21)</f>
        <v/>
      </c>
      <c r="S22" s="13" t="str">
        <f>IF('Logboek grote fuiken'!E21="","",'Logboek grote fuiken'!E21)</f>
        <v/>
      </c>
      <c r="U22" s="17"/>
      <c r="V22" s="17"/>
      <c r="W22" s="17"/>
      <c r="X22" s="13" t="str">
        <f>IF('Logboek grote fuiken'!F21="","",'Logboek grote fuiken'!F21)</f>
        <v/>
      </c>
      <c r="Y22" s="13" t="str">
        <f>IF('Logboek grote fuiken'!G21="","",DAY('Logboek grote fuiken'!G21))</f>
        <v/>
      </c>
      <c r="Z22" s="13" t="str">
        <f>IF('Logboek grote fuiken'!G21="","",MONTH('Logboek grote fuiken'!G21))</f>
        <v/>
      </c>
      <c r="AA22" s="13" t="str">
        <f>IF('Logboek grote fuiken'!G21="","",YEAR('Logboek grote fuiken'!G21))</f>
        <v/>
      </c>
      <c r="AB22" s="16" t="e">
        <f>IF('Logboek grote fuiken'!#REF!="","",'Logboek grote fuiken'!#REF!)</f>
        <v>#REF!</v>
      </c>
      <c r="AC22" s="13" t="str">
        <f>IF('Logboek grote fuiken'!H21="","",DAY('Logboek grote fuiken'!H21))</f>
        <v/>
      </c>
      <c r="AD22" s="13" t="str">
        <f>IF('Logboek grote fuiken'!H21="","",MONTH('Logboek grote fuiken'!H21))</f>
        <v/>
      </c>
      <c r="AE22" s="13" t="str">
        <f>IF('Logboek grote fuiken'!H21="","",YEAR('Logboek grote fuiken'!H21))</f>
        <v/>
      </c>
      <c r="AF22" s="16" t="e">
        <f t="shared" ref="AF22" si="100">AB22</f>
        <v>#REF!</v>
      </c>
      <c r="AG22" s="14" t="s">
        <v>60</v>
      </c>
      <c r="AH22" s="14" t="str">
        <f>IF('Logboek grote fuiken'!J21="","",'Logboek grote fuiken'!J21)</f>
        <v/>
      </c>
      <c r="AI22" s="14" t="str">
        <f>IF(AG22="","",VLOOKUP(AG22,[1]codes!$F$2:$G$7,2,FALSE))</f>
        <v>fpp</v>
      </c>
      <c r="AK22" s="13" t="str">
        <f>IF('Logboek grote fuiken'!I21="","",'Logboek grote fuiken'!I21)</f>
        <v/>
      </c>
    </row>
    <row r="23" spans="1:37" x14ac:dyDescent="0.3">
      <c r="A23" s="13" t="str">
        <f>IF('Logboek grote fuiken'!$E$7="","",'Logboek grote fuiken'!$E$7)</f>
        <v/>
      </c>
      <c r="B23" s="14"/>
      <c r="C23" s="13" t="str">
        <f>IF('Logboek grote fuiken'!$E$8="","",'Logboek grote fuiken'!$E$8)</f>
        <v/>
      </c>
      <c r="D23" s="14"/>
      <c r="E23" s="13" t="str">
        <f>IF('Logboek grote fuiken'!$E$9="","",'Logboek grote fuiken'!$E$9)</f>
        <v/>
      </c>
      <c r="F23" s="14"/>
      <c r="G23" s="13" t="str">
        <f>IF('Logboek grote fuiken'!$E$10="","",'Logboek grote fuiken'!$E$10)</f>
        <v/>
      </c>
      <c r="H23" s="14"/>
      <c r="I23" s="13" t="str">
        <f>IF('Logboek grote fuiken'!$E$11="","",'Logboek grote fuiken'!$E$11)</f>
        <v/>
      </c>
      <c r="J23" s="14"/>
      <c r="K23" s="13" t="str">
        <f>IF('Logboek grote fuiken'!$E$12="","",'Logboek grote fuiken'!$E$12)</f>
        <v/>
      </c>
      <c r="L23" s="14"/>
      <c r="M23" s="15" t="s">
        <v>96</v>
      </c>
      <c r="N23" s="114" t="str">
        <f t="shared" ref="N23" si="101">IF(N22="","",N22)</f>
        <v/>
      </c>
      <c r="O23" s="114" t="str">
        <f t="shared" ref="O23" si="102">IF(O22="","",O22)</f>
        <v/>
      </c>
      <c r="P23" s="114" t="str">
        <f t="shared" ref="P23" si="103">IF(P22="","",P22)</f>
        <v/>
      </c>
      <c r="Q23" s="114" t="str">
        <f t="shared" ref="Q23" si="104">IF(Q22="","",Q22)</f>
        <v/>
      </c>
      <c r="R23" s="114" t="str">
        <f t="shared" ref="R23" si="105">IF(R22="","",R22)</f>
        <v/>
      </c>
      <c r="S23" s="114" t="str">
        <f t="shared" ref="S23" si="106">IF(S22="","",S22)</f>
        <v/>
      </c>
      <c r="U23" s="17"/>
      <c r="V23" s="17"/>
      <c r="W23" s="17"/>
      <c r="X23" s="114" t="str">
        <f t="shared" ref="X23" si="107">IF(X22="","",X22)</f>
        <v/>
      </c>
      <c r="Y23" s="114" t="str">
        <f t="shared" ref="Y23" si="108">IF(Y22="","",Y22)</f>
        <v/>
      </c>
      <c r="Z23" s="114" t="str">
        <f t="shared" ref="Z23" si="109">IF(Z22="","",Z22)</f>
        <v/>
      </c>
      <c r="AA23" s="114" t="str">
        <f t="shared" ref="AA23" si="110">IF(AA22="","",AA22)</f>
        <v/>
      </c>
      <c r="AB23" s="16" t="e">
        <f t="shared" ref="AB23" si="111">IF(AB22="","",AB22)</f>
        <v>#REF!</v>
      </c>
      <c r="AC23" s="114" t="str">
        <f t="shared" ref="AC23" si="112">IF(AC22="","",AC22)</f>
        <v/>
      </c>
      <c r="AD23" s="114" t="str">
        <f t="shared" ref="AD23" si="113">IF(AD22="","",AD22)</f>
        <v/>
      </c>
      <c r="AE23" s="114" t="str">
        <f>IF(AE22="","",AE22)</f>
        <v/>
      </c>
      <c r="AF23" s="16" t="e">
        <f t="shared" ref="AF23" si="114">IF(AF22="","",AF22)</f>
        <v>#REF!</v>
      </c>
      <c r="AG23" s="14" t="s">
        <v>61</v>
      </c>
      <c r="AH23" s="14" t="str">
        <f>IF('Logboek grote fuiken'!K21="","",'Logboek grote fuiken'!K21)</f>
        <v/>
      </c>
      <c r="AI23" s="14" t="str">
        <f>IF(AG23="","",VLOOKUP(AG23,[1]codes!$F$2:$G$7,2,FALSE))</f>
        <v>fde</v>
      </c>
      <c r="AK23" s="114" t="str">
        <f>IF(AK22="","",AK22)</f>
        <v/>
      </c>
    </row>
    <row r="24" spans="1:37" x14ac:dyDescent="0.3">
      <c r="A24" s="13" t="str">
        <f>IF('Logboek grote fuiken'!$E$7="","",'Logboek grote fuiken'!$E$7)</f>
        <v/>
      </c>
      <c r="B24" s="14"/>
      <c r="C24" s="13" t="str">
        <f>IF('Logboek grote fuiken'!$E$8="","",'Logboek grote fuiken'!$E$8)</f>
        <v/>
      </c>
      <c r="D24" s="14"/>
      <c r="E24" s="13" t="str">
        <f>IF('Logboek grote fuiken'!$E$9="","",'Logboek grote fuiken'!$E$9)</f>
        <v/>
      </c>
      <c r="F24" s="14"/>
      <c r="G24" s="13" t="str">
        <f>IF('Logboek grote fuiken'!$E$10="","",'Logboek grote fuiken'!$E$10)</f>
        <v/>
      </c>
      <c r="H24" s="14"/>
      <c r="I24" s="13" t="str">
        <f>IF('Logboek grote fuiken'!$E$11="","",'Logboek grote fuiken'!$E$11)</f>
        <v/>
      </c>
      <c r="J24" s="14"/>
      <c r="K24" s="13" t="str">
        <f>IF('Logboek grote fuiken'!$E$12="","",'Logboek grote fuiken'!$E$12)</f>
        <v/>
      </c>
      <c r="L24" s="14"/>
      <c r="M24" s="15" t="s">
        <v>96</v>
      </c>
      <c r="N24" s="114" t="str">
        <f t="shared" ref="N24:S24" si="115">IF(N22="","",N22)</f>
        <v/>
      </c>
      <c r="O24" s="114" t="str">
        <f t="shared" si="115"/>
        <v/>
      </c>
      <c r="P24" s="114" t="str">
        <f t="shared" si="115"/>
        <v/>
      </c>
      <c r="Q24" s="114" t="str">
        <f t="shared" si="115"/>
        <v/>
      </c>
      <c r="R24" s="114" t="str">
        <f t="shared" si="115"/>
        <v/>
      </c>
      <c r="S24" s="114" t="str">
        <f t="shared" si="115"/>
        <v/>
      </c>
      <c r="U24" s="17"/>
      <c r="V24" s="17"/>
      <c r="W24" s="17"/>
      <c r="X24" s="114" t="str">
        <f t="shared" ref="X24:AD24" si="116">IF(X22="","",X22)</f>
        <v/>
      </c>
      <c r="Y24" s="114" t="str">
        <f t="shared" si="116"/>
        <v/>
      </c>
      <c r="Z24" s="114" t="str">
        <f t="shared" si="116"/>
        <v/>
      </c>
      <c r="AA24" s="114" t="str">
        <f t="shared" si="116"/>
        <v/>
      </c>
      <c r="AB24" s="16" t="e">
        <f t="shared" si="116"/>
        <v>#REF!</v>
      </c>
      <c r="AC24" s="114" t="str">
        <f t="shared" si="116"/>
        <v/>
      </c>
      <c r="AD24" s="114" t="str">
        <f t="shared" si="116"/>
        <v/>
      </c>
      <c r="AE24" s="114" t="str">
        <f>IF(AE22="","",AE22)</f>
        <v/>
      </c>
      <c r="AF24" s="16" t="e">
        <f t="shared" ref="AF24" si="117">IF(AF22="","",AF22)</f>
        <v>#REF!</v>
      </c>
      <c r="AG24" s="14" t="s">
        <v>62</v>
      </c>
      <c r="AH24" s="14" t="str">
        <f>IF('Logboek grote fuiken'!L21="","",'Logboek grote fuiken'!L21)</f>
        <v/>
      </c>
      <c r="AI24" s="14" t="str">
        <f>IF(AG24="","",VLOOKUP(AG24,[1]codes!$F$2:$G$7,2,FALSE))</f>
        <v>fro</v>
      </c>
      <c r="AK24" s="114" t="str">
        <f>IF(AK22="","",AK22)</f>
        <v/>
      </c>
    </row>
    <row r="25" spans="1:37" x14ac:dyDescent="0.3">
      <c r="A25" s="13" t="str">
        <f>IF('Logboek grote fuiken'!$E$7="","",'Logboek grote fuiken'!$E$7)</f>
        <v/>
      </c>
      <c r="B25" s="14"/>
      <c r="C25" s="13" t="str">
        <f>IF('Logboek grote fuiken'!$E$8="","",'Logboek grote fuiken'!$E$8)</f>
        <v/>
      </c>
      <c r="D25" s="14"/>
      <c r="E25" s="13" t="str">
        <f>IF('Logboek grote fuiken'!$E$9="","",'Logboek grote fuiken'!$E$9)</f>
        <v/>
      </c>
      <c r="F25" s="14"/>
      <c r="G25" s="13" t="str">
        <f>IF('Logboek grote fuiken'!$E$10="","",'Logboek grote fuiken'!$E$10)</f>
        <v/>
      </c>
      <c r="H25" s="14"/>
      <c r="I25" s="13" t="str">
        <f>IF('Logboek grote fuiken'!$E$11="","",'Logboek grote fuiken'!$E$11)</f>
        <v/>
      </c>
      <c r="J25" s="14"/>
      <c r="K25" s="13" t="str">
        <f>IF('Logboek grote fuiken'!$E$12="","",'Logboek grote fuiken'!$E$12)</f>
        <v/>
      </c>
      <c r="L25" s="14"/>
      <c r="M25" s="15" t="s">
        <v>96</v>
      </c>
      <c r="N25" s="114" t="str">
        <f t="shared" ref="N25:S25" si="118">IF(N22="","",N22)</f>
        <v/>
      </c>
      <c r="O25" s="114" t="str">
        <f t="shared" si="118"/>
        <v/>
      </c>
      <c r="P25" s="114" t="str">
        <f t="shared" si="118"/>
        <v/>
      </c>
      <c r="Q25" s="114" t="str">
        <f t="shared" si="118"/>
        <v/>
      </c>
      <c r="R25" s="114" t="str">
        <f t="shared" si="118"/>
        <v/>
      </c>
      <c r="S25" s="114" t="str">
        <f t="shared" si="118"/>
        <v/>
      </c>
      <c r="U25" s="17"/>
      <c r="V25" s="17"/>
      <c r="W25" s="17"/>
      <c r="X25" s="114" t="str">
        <f t="shared" ref="X25:AD25" si="119">IF(X22="","",X22)</f>
        <v/>
      </c>
      <c r="Y25" s="114" t="str">
        <f t="shared" si="119"/>
        <v/>
      </c>
      <c r="Z25" s="114" t="str">
        <f t="shared" si="119"/>
        <v/>
      </c>
      <c r="AA25" s="114" t="str">
        <f t="shared" si="119"/>
        <v/>
      </c>
      <c r="AB25" s="16" t="e">
        <f t="shared" si="119"/>
        <v>#REF!</v>
      </c>
      <c r="AC25" s="114" t="str">
        <f t="shared" si="119"/>
        <v/>
      </c>
      <c r="AD25" s="114" t="str">
        <f t="shared" si="119"/>
        <v/>
      </c>
      <c r="AE25" s="114" t="str">
        <f>IF(AE22="","",AE22)</f>
        <v/>
      </c>
      <c r="AF25" s="16" t="e">
        <f t="shared" ref="AF25" si="120">IF(AF22="","",AF22)</f>
        <v>#REF!</v>
      </c>
      <c r="AG25" s="14" t="s">
        <v>8</v>
      </c>
      <c r="AH25" s="14" t="str">
        <f>IF('Logboek grote fuiken'!M21="","",'Logboek grote fuiken'!M21)</f>
        <v/>
      </c>
      <c r="AI25" s="14" t="str">
        <f>IF(AG25="","",VLOOKUP(AG25,[1]codes!$F$2:$G$7,2,FALSE))</f>
        <v>fbm</v>
      </c>
      <c r="AK25" s="114" t="str">
        <f>IF(AK22="","",AK22)</f>
        <v/>
      </c>
    </row>
    <row r="26" spans="1:37" x14ac:dyDescent="0.3">
      <c r="A26" s="13" t="str">
        <f>IF('Logboek grote fuiken'!$E$7="","",'Logboek grote fuiken'!$E$7)</f>
        <v/>
      </c>
      <c r="B26" s="14"/>
      <c r="C26" s="13" t="str">
        <f>IF('Logboek grote fuiken'!$E$8="","",'Logboek grote fuiken'!$E$8)</f>
        <v/>
      </c>
      <c r="D26" s="14"/>
      <c r="E26" s="13" t="str">
        <f>IF('Logboek grote fuiken'!$E$9="","",'Logboek grote fuiken'!$E$9)</f>
        <v/>
      </c>
      <c r="F26" s="14"/>
      <c r="G26" s="13" t="str">
        <f>IF('Logboek grote fuiken'!$E$10="","",'Logboek grote fuiken'!$E$10)</f>
        <v/>
      </c>
      <c r="H26" s="14"/>
      <c r="I26" s="13" t="str">
        <f>IF('Logboek grote fuiken'!$E$11="","",'Logboek grote fuiken'!$E$11)</f>
        <v/>
      </c>
      <c r="J26" s="14"/>
      <c r="K26" s="13" t="str">
        <f>IF('Logboek grote fuiken'!$E$12="","",'Logboek grote fuiken'!$E$12)</f>
        <v/>
      </c>
      <c r="L26" s="14"/>
      <c r="M26" s="15" t="s">
        <v>96</v>
      </c>
      <c r="N26" s="114" t="str">
        <f t="shared" ref="N26:S26" si="121">IF(N22="","",N22)</f>
        <v/>
      </c>
      <c r="O26" s="114" t="str">
        <f t="shared" si="121"/>
        <v/>
      </c>
      <c r="P26" s="114" t="str">
        <f t="shared" si="121"/>
        <v/>
      </c>
      <c r="Q26" s="114" t="str">
        <f t="shared" si="121"/>
        <v/>
      </c>
      <c r="R26" s="114" t="str">
        <f t="shared" si="121"/>
        <v/>
      </c>
      <c r="S26" s="114" t="str">
        <f t="shared" si="121"/>
        <v/>
      </c>
      <c r="U26" s="17"/>
      <c r="V26" s="17"/>
      <c r="W26" s="17"/>
      <c r="X26" s="114" t="str">
        <f t="shared" ref="X26:AD26" si="122">IF(X22="","",X22)</f>
        <v/>
      </c>
      <c r="Y26" s="114" t="str">
        <f t="shared" si="122"/>
        <v/>
      </c>
      <c r="Z26" s="114" t="str">
        <f t="shared" si="122"/>
        <v/>
      </c>
      <c r="AA26" s="114" t="str">
        <f t="shared" si="122"/>
        <v/>
      </c>
      <c r="AB26" s="16" t="e">
        <f t="shared" si="122"/>
        <v>#REF!</v>
      </c>
      <c r="AC26" s="114" t="str">
        <f t="shared" si="122"/>
        <v/>
      </c>
      <c r="AD26" s="114" t="str">
        <f t="shared" si="122"/>
        <v/>
      </c>
      <c r="AE26" s="114" t="str">
        <f>IF(AE22="","",AE22)</f>
        <v/>
      </c>
      <c r="AF26" s="16" t="e">
        <f t="shared" ref="AF26" si="123">IF(AF22="","",AF22)</f>
        <v>#REF!</v>
      </c>
      <c r="AG26" s="14" t="s">
        <v>9</v>
      </c>
      <c r="AH26" s="14" t="str">
        <f>IF('Logboek grote fuiken'!N21="","",'Logboek grote fuiken'!N21)</f>
        <v/>
      </c>
      <c r="AI26" s="14" t="str">
        <f>IF(AG26="","",VLOOKUP(AG26,[1]codes!$F$2:$G$7,2,FALSE))</f>
        <v>fle</v>
      </c>
      <c r="AK26" s="114" t="str">
        <f>IF(AK22="","",AK22)</f>
        <v/>
      </c>
    </row>
    <row r="27" spans="1:37" x14ac:dyDescent="0.3">
      <c r="A27" s="13" t="str">
        <f>IF('Logboek grote fuiken'!$E$7="","",'Logboek grote fuiken'!$E$7)</f>
        <v/>
      </c>
      <c r="B27" s="14"/>
      <c r="C27" s="13" t="str">
        <f>IF('Logboek grote fuiken'!$E$8="","",'Logboek grote fuiken'!$E$8)</f>
        <v/>
      </c>
      <c r="D27" s="14"/>
      <c r="E27" s="13" t="str">
        <f>IF('Logboek grote fuiken'!$E$9="","",'Logboek grote fuiken'!$E$9)</f>
        <v/>
      </c>
      <c r="F27" s="14"/>
      <c r="G27" s="13" t="str">
        <f>IF('Logboek grote fuiken'!$E$10="","",'Logboek grote fuiken'!$E$10)</f>
        <v/>
      </c>
      <c r="H27" s="14"/>
      <c r="I27" s="13" t="str">
        <f>IF('Logboek grote fuiken'!$E$11="","",'Logboek grote fuiken'!$E$11)</f>
        <v/>
      </c>
      <c r="J27" s="14"/>
      <c r="K27" s="13" t="str">
        <f>IF('Logboek grote fuiken'!$E$12="","",'Logboek grote fuiken'!$E$12)</f>
        <v/>
      </c>
      <c r="L27" s="14"/>
      <c r="M27" s="15" t="s">
        <v>96</v>
      </c>
      <c r="N27" s="13" t="str">
        <f>IF('Logboek grote fuiken'!H22="","",DAY('Logboek grote fuiken'!H22))</f>
        <v/>
      </c>
      <c r="O27" s="13" t="str">
        <f>IF('Logboek grote fuiken'!H22="","",MONTH('Logboek grote fuiken'!H22))</f>
        <v/>
      </c>
      <c r="P27" s="13" t="str">
        <f>IF('Logboek grote fuiken'!H22="","",YEAR('Logboek grote fuiken'!H22))</f>
        <v/>
      </c>
      <c r="Q27" s="13" t="str">
        <f>IF('Logboek grote fuiken'!C22="","",'Logboek grote fuiken'!C22)</f>
        <v/>
      </c>
      <c r="R27" s="13" t="str">
        <f>IF('Logboek grote fuiken'!D22="","",'Logboek grote fuiken'!D22)</f>
        <v/>
      </c>
      <c r="S27" s="13" t="str">
        <f>IF('Logboek grote fuiken'!E22="","",'Logboek grote fuiken'!E22)</f>
        <v/>
      </c>
      <c r="U27" s="17"/>
      <c r="V27" s="17"/>
      <c r="W27" s="17"/>
      <c r="X27" s="13" t="str">
        <f>IF('Logboek grote fuiken'!F22="","",'Logboek grote fuiken'!F22)</f>
        <v/>
      </c>
      <c r="Y27" s="13" t="str">
        <f>IF('Logboek grote fuiken'!G22="","",DAY('Logboek grote fuiken'!G22))</f>
        <v/>
      </c>
      <c r="Z27" s="13" t="str">
        <f>IF('Logboek grote fuiken'!G22="","",MONTH('Logboek grote fuiken'!G22))</f>
        <v/>
      </c>
      <c r="AA27" s="13" t="str">
        <f>IF('Logboek grote fuiken'!G22="","",YEAR('Logboek grote fuiken'!G22))</f>
        <v/>
      </c>
      <c r="AB27" s="16" t="e">
        <f>IF('Logboek grote fuiken'!#REF!="","",'Logboek grote fuiken'!#REF!)</f>
        <v>#REF!</v>
      </c>
      <c r="AC27" s="13" t="str">
        <f>IF('Logboek grote fuiken'!H22="","",DAY('Logboek grote fuiken'!H22))</f>
        <v/>
      </c>
      <c r="AD27" s="13" t="str">
        <f>IF('Logboek grote fuiken'!H22="","",MONTH('Logboek grote fuiken'!H22))</f>
        <v/>
      </c>
      <c r="AE27" s="13" t="str">
        <f>IF('Logboek grote fuiken'!H22="","",YEAR('Logboek grote fuiken'!H22))</f>
        <v/>
      </c>
      <c r="AF27" s="16" t="e">
        <f t="shared" ref="AF27" si="124">AB27</f>
        <v>#REF!</v>
      </c>
      <c r="AG27" s="14" t="s">
        <v>60</v>
      </c>
      <c r="AH27" s="14" t="str">
        <f>IF('Logboek grote fuiken'!J22="","",'Logboek grote fuiken'!J22)</f>
        <v/>
      </c>
      <c r="AI27" s="14" t="str">
        <f>IF(AG27="","",VLOOKUP(AG27,[1]codes!$F$2:$G$7,2,FALSE))</f>
        <v>fpp</v>
      </c>
      <c r="AK27" s="13" t="str">
        <f>IF('Logboek grote fuiken'!I22="","",'Logboek grote fuiken'!I22)</f>
        <v/>
      </c>
    </row>
    <row r="28" spans="1:37" x14ac:dyDescent="0.3">
      <c r="A28" s="13" t="str">
        <f>IF('Logboek grote fuiken'!$E$7="","",'Logboek grote fuiken'!$E$7)</f>
        <v/>
      </c>
      <c r="B28" s="14"/>
      <c r="C28" s="13" t="str">
        <f>IF('Logboek grote fuiken'!$E$8="","",'Logboek grote fuiken'!$E$8)</f>
        <v/>
      </c>
      <c r="D28" s="14"/>
      <c r="E28" s="13" t="str">
        <f>IF('Logboek grote fuiken'!$E$9="","",'Logboek grote fuiken'!$E$9)</f>
        <v/>
      </c>
      <c r="F28" s="14"/>
      <c r="G28" s="13" t="str">
        <f>IF('Logboek grote fuiken'!$E$10="","",'Logboek grote fuiken'!$E$10)</f>
        <v/>
      </c>
      <c r="H28" s="14"/>
      <c r="I28" s="13" t="str">
        <f>IF('Logboek grote fuiken'!$E$11="","",'Logboek grote fuiken'!$E$11)</f>
        <v/>
      </c>
      <c r="J28" s="14"/>
      <c r="K28" s="13" t="str">
        <f>IF('Logboek grote fuiken'!$E$12="","",'Logboek grote fuiken'!$E$12)</f>
        <v/>
      </c>
      <c r="L28" s="14"/>
      <c r="M28" s="15" t="s">
        <v>96</v>
      </c>
      <c r="N28" s="114" t="str">
        <f t="shared" ref="N28" si="125">IF(N27="","",N27)</f>
        <v/>
      </c>
      <c r="O28" s="114" t="str">
        <f t="shared" ref="O28" si="126">IF(O27="","",O27)</f>
        <v/>
      </c>
      <c r="P28" s="114" t="str">
        <f t="shared" ref="P28" si="127">IF(P27="","",P27)</f>
        <v/>
      </c>
      <c r="Q28" s="114" t="str">
        <f t="shared" ref="Q28" si="128">IF(Q27="","",Q27)</f>
        <v/>
      </c>
      <c r="R28" s="114" t="str">
        <f t="shared" ref="R28" si="129">IF(R27="","",R27)</f>
        <v/>
      </c>
      <c r="S28" s="114" t="str">
        <f t="shared" ref="S28" si="130">IF(S27="","",S27)</f>
        <v/>
      </c>
      <c r="U28" s="17"/>
      <c r="V28" s="17"/>
      <c r="W28" s="17"/>
      <c r="X28" s="114" t="str">
        <f t="shared" ref="X28" si="131">IF(X27="","",X27)</f>
        <v/>
      </c>
      <c r="Y28" s="114" t="str">
        <f t="shared" ref="Y28" si="132">IF(Y27="","",Y27)</f>
        <v/>
      </c>
      <c r="Z28" s="114" t="str">
        <f t="shared" ref="Z28" si="133">IF(Z27="","",Z27)</f>
        <v/>
      </c>
      <c r="AA28" s="114" t="str">
        <f t="shared" ref="AA28" si="134">IF(AA27="","",AA27)</f>
        <v/>
      </c>
      <c r="AB28" s="16" t="e">
        <f t="shared" ref="AB28" si="135">IF(AB27="","",AB27)</f>
        <v>#REF!</v>
      </c>
      <c r="AC28" s="114" t="str">
        <f t="shared" ref="AC28" si="136">IF(AC27="","",AC27)</f>
        <v/>
      </c>
      <c r="AD28" s="114" t="str">
        <f t="shared" ref="AD28" si="137">IF(AD27="","",AD27)</f>
        <v/>
      </c>
      <c r="AE28" s="114" t="str">
        <f>IF(AE27="","",AE27)</f>
        <v/>
      </c>
      <c r="AF28" s="16" t="e">
        <f t="shared" ref="AF28" si="138">IF(AF27="","",AF27)</f>
        <v>#REF!</v>
      </c>
      <c r="AG28" s="14" t="s">
        <v>61</v>
      </c>
      <c r="AH28" s="14" t="str">
        <f>IF('Logboek grote fuiken'!K22="","",'Logboek grote fuiken'!K22)</f>
        <v/>
      </c>
      <c r="AI28" s="14" t="str">
        <f>IF(AG28="","",VLOOKUP(AG28,[1]codes!$F$2:$G$7,2,FALSE))</f>
        <v>fde</v>
      </c>
      <c r="AK28" s="114" t="str">
        <f>IF(AK27="","",AK27)</f>
        <v/>
      </c>
    </row>
    <row r="29" spans="1:37" x14ac:dyDescent="0.3">
      <c r="A29" s="13" t="str">
        <f>IF('Logboek grote fuiken'!$E$7="","",'Logboek grote fuiken'!$E$7)</f>
        <v/>
      </c>
      <c r="B29" s="14"/>
      <c r="C29" s="13" t="str">
        <f>IF('Logboek grote fuiken'!$E$8="","",'Logboek grote fuiken'!$E$8)</f>
        <v/>
      </c>
      <c r="D29" s="14"/>
      <c r="E29" s="13" t="str">
        <f>IF('Logboek grote fuiken'!$E$9="","",'Logboek grote fuiken'!$E$9)</f>
        <v/>
      </c>
      <c r="F29" s="14"/>
      <c r="G29" s="13" t="str">
        <f>IF('Logboek grote fuiken'!$E$10="","",'Logboek grote fuiken'!$E$10)</f>
        <v/>
      </c>
      <c r="H29" s="14"/>
      <c r="I29" s="13" t="str">
        <f>IF('Logboek grote fuiken'!$E$11="","",'Logboek grote fuiken'!$E$11)</f>
        <v/>
      </c>
      <c r="J29" s="14"/>
      <c r="K29" s="13" t="str">
        <f>IF('Logboek grote fuiken'!$E$12="","",'Logboek grote fuiken'!$E$12)</f>
        <v/>
      </c>
      <c r="L29" s="14"/>
      <c r="M29" s="15" t="s">
        <v>96</v>
      </c>
      <c r="N29" s="114" t="str">
        <f t="shared" ref="N29:S29" si="139">IF(N27="","",N27)</f>
        <v/>
      </c>
      <c r="O29" s="114" t="str">
        <f t="shared" si="139"/>
        <v/>
      </c>
      <c r="P29" s="114" t="str">
        <f t="shared" si="139"/>
        <v/>
      </c>
      <c r="Q29" s="114" t="str">
        <f t="shared" si="139"/>
        <v/>
      </c>
      <c r="R29" s="114" t="str">
        <f t="shared" si="139"/>
        <v/>
      </c>
      <c r="S29" s="114" t="str">
        <f t="shared" si="139"/>
        <v/>
      </c>
      <c r="U29" s="17"/>
      <c r="V29" s="17"/>
      <c r="W29" s="17"/>
      <c r="X29" s="114" t="str">
        <f t="shared" ref="X29:AD29" si="140">IF(X27="","",X27)</f>
        <v/>
      </c>
      <c r="Y29" s="114" t="str">
        <f t="shared" si="140"/>
        <v/>
      </c>
      <c r="Z29" s="114" t="str">
        <f t="shared" si="140"/>
        <v/>
      </c>
      <c r="AA29" s="114" t="str">
        <f t="shared" si="140"/>
        <v/>
      </c>
      <c r="AB29" s="16" t="e">
        <f t="shared" si="140"/>
        <v>#REF!</v>
      </c>
      <c r="AC29" s="114" t="str">
        <f t="shared" si="140"/>
        <v/>
      </c>
      <c r="AD29" s="114" t="str">
        <f t="shared" si="140"/>
        <v/>
      </c>
      <c r="AE29" s="114" t="str">
        <f>IF(AE27="","",AE27)</f>
        <v/>
      </c>
      <c r="AF29" s="16" t="e">
        <f t="shared" ref="AF29" si="141">IF(AF27="","",AF27)</f>
        <v>#REF!</v>
      </c>
      <c r="AG29" s="14" t="s">
        <v>62</v>
      </c>
      <c r="AH29" s="14" t="str">
        <f>IF('Logboek grote fuiken'!L22="","",'Logboek grote fuiken'!L22)</f>
        <v/>
      </c>
      <c r="AI29" s="14" t="str">
        <f>IF(AG29="","",VLOOKUP(AG29,[1]codes!$F$2:$G$7,2,FALSE))</f>
        <v>fro</v>
      </c>
      <c r="AK29" s="114" t="str">
        <f>IF(AK27="","",AK27)</f>
        <v/>
      </c>
    </row>
    <row r="30" spans="1:37" x14ac:dyDescent="0.3">
      <c r="A30" s="13" t="str">
        <f>IF('Logboek grote fuiken'!$E$7="","",'Logboek grote fuiken'!$E$7)</f>
        <v/>
      </c>
      <c r="B30" s="14"/>
      <c r="C30" s="13" t="str">
        <f>IF('Logboek grote fuiken'!$E$8="","",'Logboek grote fuiken'!$E$8)</f>
        <v/>
      </c>
      <c r="D30" s="14"/>
      <c r="E30" s="13" t="str">
        <f>IF('Logboek grote fuiken'!$E$9="","",'Logboek grote fuiken'!$E$9)</f>
        <v/>
      </c>
      <c r="F30" s="14"/>
      <c r="G30" s="13" t="str">
        <f>IF('Logboek grote fuiken'!$E$10="","",'Logboek grote fuiken'!$E$10)</f>
        <v/>
      </c>
      <c r="H30" s="14"/>
      <c r="I30" s="13" t="str">
        <f>IF('Logboek grote fuiken'!$E$11="","",'Logboek grote fuiken'!$E$11)</f>
        <v/>
      </c>
      <c r="J30" s="14"/>
      <c r="K30" s="13" t="str">
        <f>IF('Logboek grote fuiken'!$E$12="","",'Logboek grote fuiken'!$E$12)</f>
        <v/>
      </c>
      <c r="L30" s="14"/>
      <c r="M30" s="15" t="s">
        <v>96</v>
      </c>
      <c r="N30" s="114" t="str">
        <f t="shared" ref="N30:S30" si="142">IF(N27="","",N27)</f>
        <v/>
      </c>
      <c r="O30" s="114" t="str">
        <f t="shared" si="142"/>
        <v/>
      </c>
      <c r="P30" s="114" t="str">
        <f t="shared" si="142"/>
        <v/>
      </c>
      <c r="Q30" s="114" t="str">
        <f t="shared" si="142"/>
        <v/>
      </c>
      <c r="R30" s="114" t="str">
        <f t="shared" si="142"/>
        <v/>
      </c>
      <c r="S30" s="114" t="str">
        <f t="shared" si="142"/>
        <v/>
      </c>
      <c r="U30" s="17"/>
      <c r="V30" s="17"/>
      <c r="W30" s="17"/>
      <c r="X30" s="114" t="str">
        <f t="shared" ref="X30:AD30" si="143">IF(X27="","",X27)</f>
        <v/>
      </c>
      <c r="Y30" s="114" t="str">
        <f t="shared" si="143"/>
        <v/>
      </c>
      <c r="Z30" s="114" t="str">
        <f t="shared" si="143"/>
        <v/>
      </c>
      <c r="AA30" s="114" t="str">
        <f t="shared" si="143"/>
        <v/>
      </c>
      <c r="AB30" s="16" t="e">
        <f t="shared" si="143"/>
        <v>#REF!</v>
      </c>
      <c r="AC30" s="114" t="str">
        <f t="shared" si="143"/>
        <v/>
      </c>
      <c r="AD30" s="114" t="str">
        <f t="shared" si="143"/>
        <v/>
      </c>
      <c r="AE30" s="114" t="str">
        <f>IF(AE27="","",AE27)</f>
        <v/>
      </c>
      <c r="AF30" s="16" t="e">
        <f t="shared" ref="AF30" si="144">IF(AF27="","",AF27)</f>
        <v>#REF!</v>
      </c>
      <c r="AG30" s="14" t="s">
        <v>8</v>
      </c>
      <c r="AH30" s="14" t="str">
        <f>IF('Logboek grote fuiken'!M22="","",'Logboek grote fuiken'!M22)</f>
        <v/>
      </c>
      <c r="AI30" s="14" t="str">
        <f>IF(AG30="","",VLOOKUP(AG30,[1]codes!$F$2:$G$7,2,FALSE))</f>
        <v>fbm</v>
      </c>
      <c r="AK30" s="114" t="str">
        <f>IF(AK27="","",AK27)</f>
        <v/>
      </c>
    </row>
    <row r="31" spans="1:37" x14ac:dyDescent="0.3">
      <c r="A31" s="13" t="str">
        <f>IF('Logboek grote fuiken'!$E$7="","",'Logboek grote fuiken'!$E$7)</f>
        <v/>
      </c>
      <c r="B31" s="14"/>
      <c r="C31" s="13" t="str">
        <f>IF('Logboek grote fuiken'!$E$8="","",'Logboek grote fuiken'!$E$8)</f>
        <v/>
      </c>
      <c r="D31" s="14"/>
      <c r="E31" s="13" t="str">
        <f>IF('Logboek grote fuiken'!$E$9="","",'Logboek grote fuiken'!$E$9)</f>
        <v/>
      </c>
      <c r="F31" s="14"/>
      <c r="G31" s="13" t="str">
        <f>IF('Logboek grote fuiken'!$E$10="","",'Logboek grote fuiken'!$E$10)</f>
        <v/>
      </c>
      <c r="H31" s="14"/>
      <c r="I31" s="13" t="str">
        <f>IF('Logboek grote fuiken'!$E$11="","",'Logboek grote fuiken'!$E$11)</f>
        <v/>
      </c>
      <c r="J31" s="14"/>
      <c r="K31" s="13" t="str">
        <f>IF('Logboek grote fuiken'!$E$12="","",'Logboek grote fuiken'!$E$12)</f>
        <v/>
      </c>
      <c r="L31" s="14"/>
      <c r="M31" s="15" t="s">
        <v>96</v>
      </c>
      <c r="N31" s="114" t="str">
        <f t="shared" ref="N31:S31" si="145">IF(N27="","",N27)</f>
        <v/>
      </c>
      <c r="O31" s="114" t="str">
        <f t="shared" si="145"/>
        <v/>
      </c>
      <c r="P31" s="114" t="str">
        <f t="shared" si="145"/>
        <v/>
      </c>
      <c r="Q31" s="114" t="str">
        <f t="shared" si="145"/>
        <v/>
      </c>
      <c r="R31" s="114" t="str">
        <f t="shared" si="145"/>
        <v/>
      </c>
      <c r="S31" s="114" t="str">
        <f t="shared" si="145"/>
        <v/>
      </c>
      <c r="U31" s="17"/>
      <c r="V31" s="17"/>
      <c r="W31" s="17"/>
      <c r="X31" s="114" t="str">
        <f t="shared" ref="X31:AD31" si="146">IF(X27="","",X27)</f>
        <v/>
      </c>
      <c r="Y31" s="114" t="str">
        <f t="shared" si="146"/>
        <v/>
      </c>
      <c r="Z31" s="114" t="str">
        <f t="shared" si="146"/>
        <v/>
      </c>
      <c r="AA31" s="114" t="str">
        <f t="shared" si="146"/>
        <v/>
      </c>
      <c r="AB31" s="16" t="e">
        <f t="shared" si="146"/>
        <v>#REF!</v>
      </c>
      <c r="AC31" s="114" t="str">
        <f t="shared" si="146"/>
        <v/>
      </c>
      <c r="AD31" s="114" t="str">
        <f t="shared" si="146"/>
        <v/>
      </c>
      <c r="AE31" s="114" t="str">
        <f>IF(AE27="","",AE27)</f>
        <v/>
      </c>
      <c r="AF31" s="16" t="e">
        <f t="shared" ref="AF31" si="147">IF(AF27="","",AF27)</f>
        <v>#REF!</v>
      </c>
      <c r="AG31" s="14" t="s">
        <v>9</v>
      </c>
      <c r="AH31" s="14" t="str">
        <f>IF('Logboek grote fuiken'!N22="","",'Logboek grote fuiken'!N22)</f>
        <v/>
      </c>
      <c r="AI31" s="14" t="str">
        <f>IF(AG31="","",VLOOKUP(AG31,[1]codes!$F$2:$G$7,2,FALSE))</f>
        <v>fle</v>
      </c>
      <c r="AK31" s="114" t="str">
        <f>IF(AK27="","",AK27)</f>
        <v/>
      </c>
    </row>
    <row r="32" spans="1:37" x14ac:dyDescent="0.3">
      <c r="A32" s="13" t="str">
        <f>IF('Logboek grote fuiken'!$E$7="","",'Logboek grote fuiken'!$E$7)</f>
        <v/>
      </c>
      <c r="B32" s="14"/>
      <c r="C32" s="13" t="str">
        <f>IF('Logboek grote fuiken'!$E$8="","",'Logboek grote fuiken'!$E$8)</f>
        <v/>
      </c>
      <c r="D32" s="14"/>
      <c r="E32" s="13" t="str">
        <f>IF('Logboek grote fuiken'!$E$9="","",'Logboek grote fuiken'!$E$9)</f>
        <v/>
      </c>
      <c r="F32" s="14"/>
      <c r="G32" s="13" t="str">
        <f>IF('Logboek grote fuiken'!$E$10="","",'Logboek grote fuiken'!$E$10)</f>
        <v/>
      </c>
      <c r="H32" s="14"/>
      <c r="I32" s="13" t="str">
        <f>IF('Logboek grote fuiken'!$E$11="","",'Logboek grote fuiken'!$E$11)</f>
        <v/>
      </c>
      <c r="J32" s="14"/>
      <c r="K32" s="13" t="str">
        <f>IF('Logboek grote fuiken'!$E$12="","",'Logboek grote fuiken'!$E$12)</f>
        <v/>
      </c>
      <c r="L32" s="14"/>
      <c r="M32" s="15" t="s">
        <v>96</v>
      </c>
      <c r="N32" s="13" t="str">
        <f>IF('Logboek grote fuiken'!H23="","",DAY('Logboek grote fuiken'!H23))</f>
        <v/>
      </c>
      <c r="O32" s="13" t="str">
        <f>IF('Logboek grote fuiken'!H23="","",MONTH('Logboek grote fuiken'!H23))</f>
        <v/>
      </c>
      <c r="P32" s="13" t="str">
        <f>IF('Logboek grote fuiken'!H23="","",YEAR('Logboek grote fuiken'!H23))</f>
        <v/>
      </c>
      <c r="Q32" s="13" t="str">
        <f>IF('Logboek grote fuiken'!C23="","",'Logboek grote fuiken'!C23)</f>
        <v/>
      </c>
      <c r="R32" s="13" t="str">
        <f>IF('Logboek grote fuiken'!D23="","",'Logboek grote fuiken'!D23)</f>
        <v/>
      </c>
      <c r="S32" s="13" t="str">
        <f>IF('Logboek grote fuiken'!E23="","",'Logboek grote fuiken'!E23)</f>
        <v/>
      </c>
      <c r="U32" s="17"/>
      <c r="V32" s="17"/>
      <c r="W32" s="17"/>
      <c r="X32" s="13" t="str">
        <f>IF('Logboek grote fuiken'!F23="","",'Logboek grote fuiken'!F23)</f>
        <v/>
      </c>
      <c r="Y32" s="13" t="str">
        <f>IF('Logboek grote fuiken'!G23="","",DAY('Logboek grote fuiken'!G23))</f>
        <v/>
      </c>
      <c r="Z32" s="13" t="str">
        <f>IF('Logboek grote fuiken'!G23="","",MONTH('Logboek grote fuiken'!G23))</f>
        <v/>
      </c>
      <c r="AA32" s="13" t="str">
        <f>IF('Logboek grote fuiken'!G23="","",YEAR('Logboek grote fuiken'!G23))</f>
        <v/>
      </c>
      <c r="AB32" s="16" t="e">
        <f>IF('Logboek grote fuiken'!#REF!="","",'Logboek grote fuiken'!#REF!)</f>
        <v>#REF!</v>
      </c>
      <c r="AC32" s="13" t="str">
        <f>IF('Logboek grote fuiken'!H23="","",DAY('Logboek grote fuiken'!H23))</f>
        <v/>
      </c>
      <c r="AD32" s="13" t="str">
        <f>IF('Logboek grote fuiken'!H23="","",MONTH('Logboek grote fuiken'!H23))</f>
        <v/>
      </c>
      <c r="AE32" s="13" t="str">
        <f>IF('Logboek grote fuiken'!H23="","",YEAR('Logboek grote fuiken'!H23))</f>
        <v/>
      </c>
      <c r="AF32" s="16" t="e">
        <f t="shared" ref="AF32" si="148">AB32</f>
        <v>#REF!</v>
      </c>
      <c r="AG32" s="14" t="s">
        <v>60</v>
      </c>
      <c r="AH32" s="14" t="str">
        <f>IF('Logboek grote fuiken'!J23="","",'Logboek grote fuiken'!J23)</f>
        <v/>
      </c>
      <c r="AI32" s="14" t="str">
        <f>IF(AG32="","",VLOOKUP(AG32,[1]codes!$F$2:$G$7,2,FALSE))</f>
        <v>fpp</v>
      </c>
      <c r="AK32" s="13" t="str">
        <f>IF('Logboek grote fuiken'!I23="","",'Logboek grote fuiken'!I23)</f>
        <v/>
      </c>
    </row>
    <row r="33" spans="1:37" x14ac:dyDescent="0.3">
      <c r="A33" s="13" t="str">
        <f>IF('Logboek grote fuiken'!$E$7="","",'Logboek grote fuiken'!$E$7)</f>
        <v/>
      </c>
      <c r="B33" s="14"/>
      <c r="C33" s="13" t="str">
        <f>IF('Logboek grote fuiken'!$E$8="","",'Logboek grote fuiken'!$E$8)</f>
        <v/>
      </c>
      <c r="D33" s="14"/>
      <c r="E33" s="13" t="str">
        <f>IF('Logboek grote fuiken'!$E$9="","",'Logboek grote fuiken'!$E$9)</f>
        <v/>
      </c>
      <c r="F33" s="14"/>
      <c r="G33" s="13" t="str">
        <f>IF('Logboek grote fuiken'!$E$10="","",'Logboek grote fuiken'!$E$10)</f>
        <v/>
      </c>
      <c r="H33" s="14"/>
      <c r="I33" s="13" t="str">
        <f>IF('Logboek grote fuiken'!$E$11="","",'Logboek grote fuiken'!$E$11)</f>
        <v/>
      </c>
      <c r="J33" s="14"/>
      <c r="K33" s="13" t="str">
        <f>IF('Logboek grote fuiken'!$E$12="","",'Logboek grote fuiken'!$E$12)</f>
        <v/>
      </c>
      <c r="L33" s="14"/>
      <c r="M33" s="15" t="s">
        <v>96</v>
      </c>
      <c r="N33" s="114" t="str">
        <f t="shared" ref="N33" si="149">IF(N32="","",N32)</f>
        <v/>
      </c>
      <c r="O33" s="114" t="str">
        <f t="shared" ref="O33" si="150">IF(O32="","",O32)</f>
        <v/>
      </c>
      <c r="P33" s="114" t="str">
        <f t="shared" ref="P33" si="151">IF(P32="","",P32)</f>
        <v/>
      </c>
      <c r="Q33" s="114" t="str">
        <f t="shared" ref="Q33" si="152">IF(Q32="","",Q32)</f>
        <v/>
      </c>
      <c r="R33" s="114" t="str">
        <f t="shared" ref="R33" si="153">IF(R32="","",R32)</f>
        <v/>
      </c>
      <c r="S33" s="114" t="str">
        <f t="shared" ref="S33" si="154">IF(S32="","",S32)</f>
        <v/>
      </c>
      <c r="U33" s="17"/>
      <c r="V33" s="17"/>
      <c r="W33" s="17"/>
      <c r="X33" s="114" t="str">
        <f t="shared" ref="X33" si="155">IF(X32="","",X32)</f>
        <v/>
      </c>
      <c r="Y33" s="114" t="str">
        <f t="shared" ref="Y33" si="156">IF(Y32="","",Y32)</f>
        <v/>
      </c>
      <c r="Z33" s="114" t="str">
        <f t="shared" ref="Z33" si="157">IF(Z32="","",Z32)</f>
        <v/>
      </c>
      <c r="AA33" s="114" t="str">
        <f t="shared" ref="AA33" si="158">IF(AA32="","",AA32)</f>
        <v/>
      </c>
      <c r="AB33" s="16" t="e">
        <f t="shared" ref="AB33" si="159">IF(AB32="","",AB32)</f>
        <v>#REF!</v>
      </c>
      <c r="AC33" s="114" t="str">
        <f t="shared" ref="AC33" si="160">IF(AC32="","",AC32)</f>
        <v/>
      </c>
      <c r="AD33" s="114" t="str">
        <f t="shared" ref="AD33" si="161">IF(AD32="","",AD32)</f>
        <v/>
      </c>
      <c r="AE33" s="114" t="str">
        <f>IF(AE32="","",AE32)</f>
        <v/>
      </c>
      <c r="AF33" s="16" t="e">
        <f t="shared" ref="AF33" si="162">IF(AF32="","",AF32)</f>
        <v>#REF!</v>
      </c>
      <c r="AG33" s="14" t="s">
        <v>61</v>
      </c>
      <c r="AH33" s="14" t="str">
        <f>IF('Logboek grote fuiken'!K23="","",'Logboek grote fuiken'!K23)</f>
        <v/>
      </c>
      <c r="AI33" s="14" t="str">
        <f>IF(AG33="","",VLOOKUP(AG33,[1]codes!$F$2:$G$7,2,FALSE))</f>
        <v>fde</v>
      </c>
      <c r="AK33" s="114" t="str">
        <f>IF(AK32="","",AK32)</f>
        <v/>
      </c>
    </row>
    <row r="34" spans="1:37" x14ac:dyDescent="0.3">
      <c r="A34" s="13" t="str">
        <f>IF('Logboek grote fuiken'!$E$7="","",'Logboek grote fuiken'!$E$7)</f>
        <v/>
      </c>
      <c r="B34" s="14"/>
      <c r="C34" s="13" t="str">
        <f>IF('Logboek grote fuiken'!$E$8="","",'Logboek grote fuiken'!$E$8)</f>
        <v/>
      </c>
      <c r="D34" s="14"/>
      <c r="E34" s="13" t="str">
        <f>IF('Logboek grote fuiken'!$E$9="","",'Logboek grote fuiken'!$E$9)</f>
        <v/>
      </c>
      <c r="F34" s="14"/>
      <c r="G34" s="13" t="str">
        <f>IF('Logboek grote fuiken'!$E$10="","",'Logboek grote fuiken'!$E$10)</f>
        <v/>
      </c>
      <c r="H34" s="14"/>
      <c r="I34" s="13" t="str">
        <f>IF('Logboek grote fuiken'!$E$11="","",'Logboek grote fuiken'!$E$11)</f>
        <v/>
      </c>
      <c r="J34" s="14"/>
      <c r="K34" s="13" t="str">
        <f>IF('Logboek grote fuiken'!$E$12="","",'Logboek grote fuiken'!$E$12)</f>
        <v/>
      </c>
      <c r="L34" s="14"/>
      <c r="M34" s="15" t="s">
        <v>96</v>
      </c>
      <c r="N34" s="114" t="str">
        <f t="shared" ref="N34:S34" si="163">IF(N32="","",N32)</f>
        <v/>
      </c>
      <c r="O34" s="114" t="str">
        <f t="shared" si="163"/>
        <v/>
      </c>
      <c r="P34" s="114" t="str">
        <f t="shared" si="163"/>
        <v/>
      </c>
      <c r="Q34" s="114" t="str">
        <f t="shared" si="163"/>
        <v/>
      </c>
      <c r="R34" s="114" t="str">
        <f t="shared" si="163"/>
        <v/>
      </c>
      <c r="S34" s="114" t="str">
        <f t="shared" si="163"/>
        <v/>
      </c>
      <c r="U34" s="17"/>
      <c r="V34" s="17"/>
      <c r="W34" s="17"/>
      <c r="X34" s="114" t="str">
        <f t="shared" ref="X34:AD34" si="164">IF(X32="","",X32)</f>
        <v/>
      </c>
      <c r="Y34" s="114" t="str">
        <f t="shared" si="164"/>
        <v/>
      </c>
      <c r="Z34" s="114" t="str">
        <f t="shared" si="164"/>
        <v/>
      </c>
      <c r="AA34" s="114" t="str">
        <f t="shared" si="164"/>
        <v/>
      </c>
      <c r="AB34" s="16" t="e">
        <f t="shared" si="164"/>
        <v>#REF!</v>
      </c>
      <c r="AC34" s="114" t="str">
        <f t="shared" si="164"/>
        <v/>
      </c>
      <c r="AD34" s="114" t="str">
        <f t="shared" si="164"/>
        <v/>
      </c>
      <c r="AE34" s="114" t="str">
        <f>IF(AE32="","",AE32)</f>
        <v/>
      </c>
      <c r="AF34" s="16" t="e">
        <f t="shared" ref="AF34" si="165">IF(AF32="","",AF32)</f>
        <v>#REF!</v>
      </c>
      <c r="AG34" s="14" t="s">
        <v>62</v>
      </c>
      <c r="AH34" s="14" t="str">
        <f>IF('Logboek grote fuiken'!L23="","",'Logboek grote fuiken'!L23)</f>
        <v/>
      </c>
      <c r="AI34" s="14" t="str">
        <f>IF(AG34="","",VLOOKUP(AG34,[1]codes!$F$2:$G$7,2,FALSE))</f>
        <v>fro</v>
      </c>
      <c r="AK34" s="114" t="str">
        <f>IF(AK32="","",AK32)</f>
        <v/>
      </c>
    </row>
    <row r="35" spans="1:37" x14ac:dyDescent="0.3">
      <c r="A35" s="13" t="str">
        <f>IF('Logboek grote fuiken'!$E$7="","",'Logboek grote fuiken'!$E$7)</f>
        <v/>
      </c>
      <c r="B35" s="14"/>
      <c r="C35" s="13" t="str">
        <f>IF('Logboek grote fuiken'!$E$8="","",'Logboek grote fuiken'!$E$8)</f>
        <v/>
      </c>
      <c r="D35" s="14"/>
      <c r="E35" s="13" t="str">
        <f>IF('Logboek grote fuiken'!$E$9="","",'Logboek grote fuiken'!$E$9)</f>
        <v/>
      </c>
      <c r="F35" s="14"/>
      <c r="G35" s="13" t="str">
        <f>IF('Logboek grote fuiken'!$E$10="","",'Logboek grote fuiken'!$E$10)</f>
        <v/>
      </c>
      <c r="H35" s="14"/>
      <c r="I35" s="13" t="str">
        <f>IF('Logboek grote fuiken'!$E$11="","",'Logboek grote fuiken'!$E$11)</f>
        <v/>
      </c>
      <c r="J35" s="14"/>
      <c r="K35" s="13" t="str">
        <f>IF('Logboek grote fuiken'!$E$12="","",'Logboek grote fuiken'!$E$12)</f>
        <v/>
      </c>
      <c r="L35" s="14"/>
      <c r="M35" s="15" t="s">
        <v>96</v>
      </c>
      <c r="N35" s="114" t="str">
        <f t="shared" ref="N35:S35" si="166">IF(N32="","",N32)</f>
        <v/>
      </c>
      <c r="O35" s="114" t="str">
        <f t="shared" si="166"/>
        <v/>
      </c>
      <c r="P35" s="114" t="str">
        <f t="shared" si="166"/>
        <v/>
      </c>
      <c r="Q35" s="114" t="str">
        <f t="shared" si="166"/>
        <v/>
      </c>
      <c r="R35" s="114" t="str">
        <f t="shared" si="166"/>
        <v/>
      </c>
      <c r="S35" s="114" t="str">
        <f t="shared" si="166"/>
        <v/>
      </c>
      <c r="U35" s="17"/>
      <c r="V35" s="17"/>
      <c r="W35" s="17"/>
      <c r="X35" s="114" t="str">
        <f t="shared" ref="X35:AD35" si="167">IF(X32="","",X32)</f>
        <v/>
      </c>
      <c r="Y35" s="114" t="str">
        <f t="shared" si="167"/>
        <v/>
      </c>
      <c r="Z35" s="114" t="str">
        <f t="shared" si="167"/>
        <v/>
      </c>
      <c r="AA35" s="114" t="str">
        <f t="shared" si="167"/>
        <v/>
      </c>
      <c r="AB35" s="16" t="e">
        <f t="shared" si="167"/>
        <v>#REF!</v>
      </c>
      <c r="AC35" s="114" t="str">
        <f t="shared" si="167"/>
        <v/>
      </c>
      <c r="AD35" s="114" t="str">
        <f t="shared" si="167"/>
        <v/>
      </c>
      <c r="AE35" s="114" t="str">
        <f>IF(AE32="","",AE32)</f>
        <v/>
      </c>
      <c r="AF35" s="16" t="e">
        <f t="shared" ref="AF35" si="168">IF(AF32="","",AF32)</f>
        <v>#REF!</v>
      </c>
      <c r="AG35" s="14" t="s">
        <v>8</v>
      </c>
      <c r="AH35" s="14" t="str">
        <f>IF('Logboek grote fuiken'!M23="","",'Logboek grote fuiken'!M23)</f>
        <v/>
      </c>
      <c r="AI35" s="14" t="str">
        <f>IF(AG35="","",VLOOKUP(AG35,[1]codes!$F$2:$G$7,2,FALSE))</f>
        <v>fbm</v>
      </c>
      <c r="AK35" s="114" t="str">
        <f>IF(AK32="","",AK32)</f>
        <v/>
      </c>
    </row>
    <row r="36" spans="1:37" x14ac:dyDescent="0.3">
      <c r="A36" s="13" t="str">
        <f>IF('Logboek grote fuiken'!$E$7="","",'Logboek grote fuiken'!$E$7)</f>
        <v/>
      </c>
      <c r="B36" s="14"/>
      <c r="C36" s="13" t="str">
        <f>IF('Logboek grote fuiken'!$E$8="","",'Logboek grote fuiken'!$E$8)</f>
        <v/>
      </c>
      <c r="D36" s="14"/>
      <c r="E36" s="13" t="str">
        <f>IF('Logboek grote fuiken'!$E$9="","",'Logboek grote fuiken'!$E$9)</f>
        <v/>
      </c>
      <c r="F36" s="14"/>
      <c r="G36" s="13" t="str">
        <f>IF('Logboek grote fuiken'!$E$10="","",'Logboek grote fuiken'!$E$10)</f>
        <v/>
      </c>
      <c r="H36" s="14"/>
      <c r="I36" s="13" t="str">
        <f>IF('Logboek grote fuiken'!$E$11="","",'Logboek grote fuiken'!$E$11)</f>
        <v/>
      </c>
      <c r="J36" s="14"/>
      <c r="K36" s="13" t="str">
        <f>IF('Logboek grote fuiken'!$E$12="","",'Logboek grote fuiken'!$E$12)</f>
        <v/>
      </c>
      <c r="L36" s="14"/>
      <c r="M36" s="15" t="s">
        <v>96</v>
      </c>
      <c r="N36" s="114" t="str">
        <f t="shared" ref="N36:S36" si="169">IF(N32="","",N32)</f>
        <v/>
      </c>
      <c r="O36" s="114" t="str">
        <f t="shared" si="169"/>
        <v/>
      </c>
      <c r="P36" s="114" t="str">
        <f t="shared" si="169"/>
        <v/>
      </c>
      <c r="Q36" s="114" t="str">
        <f t="shared" si="169"/>
        <v/>
      </c>
      <c r="R36" s="114" t="str">
        <f t="shared" si="169"/>
        <v/>
      </c>
      <c r="S36" s="114" t="str">
        <f t="shared" si="169"/>
        <v/>
      </c>
      <c r="U36" s="17"/>
      <c r="V36" s="17"/>
      <c r="W36" s="17"/>
      <c r="X36" s="114" t="str">
        <f t="shared" ref="X36:AD36" si="170">IF(X32="","",X32)</f>
        <v/>
      </c>
      <c r="Y36" s="114" t="str">
        <f t="shared" si="170"/>
        <v/>
      </c>
      <c r="Z36" s="114" t="str">
        <f t="shared" si="170"/>
        <v/>
      </c>
      <c r="AA36" s="114" t="str">
        <f t="shared" si="170"/>
        <v/>
      </c>
      <c r="AB36" s="16" t="e">
        <f t="shared" si="170"/>
        <v>#REF!</v>
      </c>
      <c r="AC36" s="114" t="str">
        <f t="shared" si="170"/>
        <v/>
      </c>
      <c r="AD36" s="114" t="str">
        <f t="shared" si="170"/>
        <v/>
      </c>
      <c r="AE36" s="114" t="str">
        <f>IF(AE32="","",AE32)</f>
        <v/>
      </c>
      <c r="AF36" s="16" t="e">
        <f t="shared" ref="AF36" si="171">IF(AF32="","",AF32)</f>
        <v>#REF!</v>
      </c>
      <c r="AG36" s="14" t="s">
        <v>9</v>
      </c>
      <c r="AH36" s="14" t="str">
        <f>IF('Logboek grote fuiken'!N23="","",'Logboek grote fuiken'!N23)</f>
        <v/>
      </c>
      <c r="AI36" s="14" t="str">
        <f>IF(AG36="","",VLOOKUP(AG36,[1]codes!$F$2:$G$7,2,FALSE))</f>
        <v>fle</v>
      </c>
      <c r="AK36" s="114" t="str">
        <f>IF(AK32="","",AK32)</f>
        <v/>
      </c>
    </row>
    <row r="37" spans="1:37" x14ac:dyDescent="0.3">
      <c r="A37" s="13" t="str">
        <f>IF('Logboek grote fuiken'!$E$7="","",'Logboek grote fuiken'!$E$7)</f>
        <v/>
      </c>
      <c r="B37" s="14"/>
      <c r="C37" s="13" t="str">
        <f>IF('Logboek grote fuiken'!$E$8="","",'Logboek grote fuiken'!$E$8)</f>
        <v/>
      </c>
      <c r="D37" s="14"/>
      <c r="E37" s="13" t="str">
        <f>IF('Logboek grote fuiken'!$E$9="","",'Logboek grote fuiken'!$E$9)</f>
        <v/>
      </c>
      <c r="F37" s="14"/>
      <c r="G37" s="13" t="str">
        <f>IF('Logboek grote fuiken'!$E$10="","",'Logboek grote fuiken'!$E$10)</f>
        <v/>
      </c>
      <c r="H37" s="14"/>
      <c r="I37" s="13" t="str">
        <f>IF('Logboek grote fuiken'!$E$11="","",'Logboek grote fuiken'!$E$11)</f>
        <v/>
      </c>
      <c r="J37" s="14"/>
      <c r="K37" s="13" t="str">
        <f>IF('Logboek grote fuiken'!$E$12="","",'Logboek grote fuiken'!$E$12)</f>
        <v/>
      </c>
      <c r="L37" s="14"/>
      <c r="M37" s="15" t="s">
        <v>96</v>
      </c>
      <c r="N37" s="13" t="str">
        <f>IF('Logboek grote fuiken'!H24="","",DAY('Logboek grote fuiken'!H24))</f>
        <v/>
      </c>
      <c r="O37" s="13" t="str">
        <f>IF('Logboek grote fuiken'!H24="","",MONTH('Logboek grote fuiken'!H24))</f>
        <v/>
      </c>
      <c r="P37" s="13" t="str">
        <f>IF('Logboek grote fuiken'!H24="","",YEAR('Logboek grote fuiken'!H24))</f>
        <v/>
      </c>
      <c r="Q37" s="13" t="str">
        <f>IF('Logboek grote fuiken'!C24="","",'Logboek grote fuiken'!C24)</f>
        <v/>
      </c>
      <c r="R37" s="13" t="str">
        <f>IF('Logboek grote fuiken'!D24="","",'Logboek grote fuiken'!D24)</f>
        <v/>
      </c>
      <c r="S37" s="13" t="str">
        <f>IF('Logboek grote fuiken'!E24="","",'Logboek grote fuiken'!E24)</f>
        <v/>
      </c>
      <c r="U37" s="17"/>
      <c r="V37" s="17"/>
      <c r="W37" s="17"/>
      <c r="X37" s="13" t="str">
        <f>IF('Logboek grote fuiken'!F24="","",'Logboek grote fuiken'!F24)</f>
        <v/>
      </c>
      <c r="Y37" s="13" t="str">
        <f>IF('Logboek grote fuiken'!G24="","",DAY('Logboek grote fuiken'!G24))</f>
        <v/>
      </c>
      <c r="Z37" s="13" t="str">
        <f>IF('Logboek grote fuiken'!G24="","",MONTH('Logboek grote fuiken'!G24))</f>
        <v/>
      </c>
      <c r="AA37" s="13" t="str">
        <f>IF('Logboek grote fuiken'!G24="","",YEAR('Logboek grote fuiken'!G24))</f>
        <v/>
      </c>
      <c r="AB37" s="16" t="e">
        <f>IF('Logboek grote fuiken'!#REF!="","",'Logboek grote fuiken'!#REF!)</f>
        <v>#REF!</v>
      </c>
      <c r="AC37" s="13" t="str">
        <f>IF('Logboek grote fuiken'!H24="","",DAY('Logboek grote fuiken'!H24))</f>
        <v/>
      </c>
      <c r="AD37" s="13" t="str">
        <f>IF('Logboek grote fuiken'!H24="","",MONTH('Logboek grote fuiken'!H24))</f>
        <v/>
      </c>
      <c r="AE37" s="13" t="str">
        <f>IF('Logboek grote fuiken'!H24="","",YEAR('Logboek grote fuiken'!H24))</f>
        <v/>
      </c>
      <c r="AF37" s="16" t="e">
        <f t="shared" ref="AF37" si="172">AB37</f>
        <v>#REF!</v>
      </c>
      <c r="AG37" s="14" t="s">
        <v>60</v>
      </c>
      <c r="AH37" s="14" t="str">
        <f>IF('Logboek grote fuiken'!J24="","",'Logboek grote fuiken'!J24)</f>
        <v/>
      </c>
      <c r="AI37" s="14" t="str">
        <f>IF(AG37="","",VLOOKUP(AG37,[1]codes!$F$2:$G$7,2,FALSE))</f>
        <v>fpp</v>
      </c>
      <c r="AK37" s="13" t="str">
        <f>IF('Logboek grote fuiken'!I24="","",'Logboek grote fuiken'!I24)</f>
        <v/>
      </c>
    </row>
    <row r="38" spans="1:37" x14ac:dyDescent="0.3">
      <c r="A38" s="13" t="str">
        <f>IF('Logboek grote fuiken'!$E$7="","",'Logboek grote fuiken'!$E$7)</f>
        <v/>
      </c>
      <c r="B38" s="14"/>
      <c r="C38" s="13" t="str">
        <f>IF('Logboek grote fuiken'!$E$8="","",'Logboek grote fuiken'!$E$8)</f>
        <v/>
      </c>
      <c r="D38" s="14"/>
      <c r="E38" s="13" t="str">
        <f>IF('Logboek grote fuiken'!$E$9="","",'Logboek grote fuiken'!$E$9)</f>
        <v/>
      </c>
      <c r="F38" s="14"/>
      <c r="G38" s="13" t="str">
        <f>IF('Logboek grote fuiken'!$E$10="","",'Logboek grote fuiken'!$E$10)</f>
        <v/>
      </c>
      <c r="H38" s="14"/>
      <c r="I38" s="13" t="str">
        <f>IF('Logboek grote fuiken'!$E$11="","",'Logboek grote fuiken'!$E$11)</f>
        <v/>
      </c>
      <c r="J38" s="14"/>
      <c r="K38" s="13" t="str">
        <f>IF('Logboek grote fuiken'!$E$12="","",'Logboek grote fuiken'!$E$12)</f>
        <v/>
      </c>
      <c r="L38" s="14"/>
      <c r="M38" s="15" t="s">
        <v>96</v>
      </c>
      <c r="N38" s="114" t="str">
        <f t="shared" ref="N38" si="173">IF(N37="","",N37)</f>
        <v/>
      </c>
      <c r="O38" s="114" t="str">
        <f t="shared" ref="O38" si="174">IF(O37="","",O37)</f>
        <v/>
      </c>
      <c r="P38" s="114" t="str">
        <f t="shared" ref="P38" si="175">IF(P37="","",P37)</f>
        <v/>
      </c>
      <c r="Q38" s="114" t="str">
        <f t="shared" ref="Q38" si="176">IF(Q37="","",Q37)</f>
        <v/>
      </c>
      <c r="R38" s="114" t="str">
        <f t="shared" ref="R38" si="177">IF(R37="","",R37)</f>
        <v/>
      </c>
      <c r="S38" s="114" t="str">
        <f t="shared" ref="S38" si="178">IF(S37="","",S37)</f>
        <v/>
      </c>
      <c r="U38" s="17"/>
      <c r="V38" s="17"/>
      <c r="W38" s="17"/>
      <c r="X38" s="114" t="str">
        <f t="shared" ref="X38" si="179">IF(X37="","",X37)</f>
        <v/>
      </c>
      <c r="Y38" s="114" t="str">
        <f t="shared" ref="Y38" si="180">IF(Y37="","",Y37)</f>
        <v/>
      </c>
      <c r="Z38" s="114" t="str">
        <f t="shared" ref="Z38" si="181">IF(Z37="","",Z37)</f>
        <v/>
      </c>
      <c r="AA38" s="114" t="str">
        <f t="shared" ref="AA38" si="182">IF(AA37="","",AA37)</f>
        <v/>
      </c>
      <c r="AB38" s="16" t="e">
        <f t="shared" ref="AB38" si="183">IF(AB37="","",AB37)</f>
        <v>#REF!</v>
      </c>
      <c r="AC38" s="114" t="str">
        <f t="shared" ref="AC38" si="184">IF(AC37="","",AC37)</f>
        <v/>
      </c>
      <c r="AD38" s="114" t="str">
        <f t="shared" ref="AD38" si="185">IF(AD37="","",AD37)</f>
        <v/>
      </c>
      <c r="AE38" s="114" t="str">
        <f>IF(AE37="","",AE37)</f>
        <v/>
      </c>
      <c r="AF38" s="16" t="e">
        <f t="shared" ref="AF38" si="186">IF(AF37="","",AF37)</f>
        <v>#REF!</v>
      </c>
      <c r="AG38" s="14" t="s">
        <v>61</v>
      </c>
      <c r="AH38" s="14" t="str">
        <f>IF('Logboek grote fuiken'!K24="","",'Logboek grote fuiken'!K24)</f>
        <v/>
      </c>
      <c r="AI38" s="14" t="str">
        <f>IF(AG38="","",VLOOKUP(AG38,[1]codes!$F$2:$G$7,2,FALSE))</f>
        <v>fde</v>
      </c>
      <c r="AK38" s="114" t="str">
        <f>IF(AK37="","",AK37)</f>
        <v/>
      </c>
    </row>
    <row r="39" spans="1:37" x14ac:dyDescent="0.3">
      <c r="A39" s="13" t="str">
        <f>IF('Logboek grote fuiken'!$E$7="","",'Logboek grote fuiken'!$E$7)</f>
        <v/>
      </c>
      <c r="B39" s="14"/>
      <c r="C39" s="13" t="str">
        <f>IF('Logboek grote fuiken'!$E$8="","",'Logboek grote fuiken'!$E$8)</f>
        <v/>
      </c>
      <c r="D39" s="14"/>
      <c r="E39" s="13" t="str">
        <f>IF('Logboek grote fuiken'!$E$9="","",'Logboek grote fuiken'!$E$9)</f>
        <v/>
      </c>
      <c r="F39" s="14"/>
      <c r="G39" s="13" t="str">
        <f>IF('Logboek grote fuiken'!$E$10="","",'Logboek grote fuiken'!$E$10)</f>
        <v/>
      </c>
      <c r="H39" s="14"/>
      <c r="I39" s="13" t="str">
        <f>IF('Logboek grote fuiken'!$E$11="","",'Logboek grote fuiken'!$E$11)</f>
        <v/>
      </c>
      <c r="J39" s="14"/>
      <c r="K39" s="13" t="str">
        <f>IF('Logboek grote fuiken'!$E$12="","",'Logboek grote fuiken'!$E$12)</f>
        <v/>
      </c>
      <c r="L39" s="14"/>
      <c r="M39" s="15" t="s">
        <v>96</v>
      </c>
      <c r="N39" s="114" t="str">
        <f t="shared" ref="N39:S39" si="187">IF(N37="","",N37)</f>
        <v/>
      </c>
      <c r="O39" s="114" t="str">
        <f t="shared" si="187"/>
        <v/>
      </c>
      <c r="P39" s="114" t="str">
        <f t="shared" si="187"/>
        <v/>
      </c>
      <c r="Q39" s="114" t="str">
        <f t="shared" si="187"/>
        <v/>
      </c>
      <c r="R39" s="114" t="str">
        <f t="shared" si="187"/>
        <v/>
      </c>
      <c r="S39" s="114" t="str">
        <f t="shared" si="187"/>
        <v/>
      </c>
      <c r="U39" s="17"/>
      <c r="V39" s="17"/>
      <c r="W39" s="17"/>
      <c r="X39" s="114" t="str">
        <f t="shared" ref="X39:AD39" si="188">IF(X37="","",X37)</f>
        <v/>
      </c>
      <c r="Y39" s="114" t="str">
        <f t="shared" si="188"/>
        <v/>
      </c>
      <c r="Z39" s="114" t="str">
        <f t="shared" si="188"/>
        <v/>
      </c>
      <c r="AA39" s="114" t="str">
        <f t="shared" si="188"/>
        <v/>
      </c>
      <c r="AB39" s="16" t="e">
        <f t="shared" si="188"/>
        <v>#REF!</v>
      </c>
      <c r="AC39" s="114" t="str">
        <f t="shared" si="188"/>
        <v/>
      </c>
      <c r="AD39" s="114" t="str">
        <f t="shared" si="188"/>
        <v/>
      </c>
      <c r="AE39" s="114" t="str">
        <f>IF(AE37="","",AE37)</f>
        <v/>
      </c>
      <c r="AF39" s="16" t="e">
        <f t="shared" ref="AF39" si="189">IF(AF37="","",AF37)</f>
        <v>#REF!</v>
      </c>
      <c r="AG39" s="14" t="s">
        <v>62</v>
      </c>
      <c r="AH39" s="14" t="str">
        <f>IF('Logboek grote fuiken'!L24="","",'Logboek grote fuiken'!L24)</f>
        <v/>
      </c>
      <c r="AI39" s="14" t="str">
        <f>IF(AG39="","",VLOOKUP(AG39,[1]codes!$F$2:$G$7,2,FALSE))</f>
        <v>fro</v>
      </c>
      <c r="AK39" s="114" t="str">
        <f>IF(AK37="","",AK37)</f>
        <v/>
      </c>
    </row>
    <row r="40" spans="1:37" x14ac:dyDescent="0.3">
      <c r="A40" s="13" t="str">
        <f>IF('Logboek grote fuiken'!$E$7="","",'Logboek grote fuiken'!$E$7)</f>
        <v/>
      </c>
      <c r="B40" s="14"/>
      <c r="C40" s="13" t="str">
        <f>IF('Logboek grote fuiken'!$E$8="","",'Logboek grote fuiken'!$E$8)</f>
        <v/>
      </c>
      <c r="D40" s="14"/>
      <c r="E40" s="13" t="str">
        <f>IF('Logboek grote fuiken'!$E$9="","",'Logboek grote fuiken'!$E$9)</f>
        <v/>
      </c>
      <c r="F40" s="14"/>
      <c r="G40" s="13" t="str">
        <f>IF('Logboek grote fuiken'!$E$10="","",'Logboek grote fuiken'!$E$10)</f>
        <v/>
      </c>
      <c r="H40" s="14"/>
      <c r="I40" s="13" t="str">
        <f>IF('Logboek grote fuiken'!$E$11="","",'Logboek grote fuiken'!$E$11)</f>
        <v/>
      </c>
      <c r="J40" s="14"/>
      <c r="K40" s="13" t="str">
        <f>IF('Logboek grote fuiken'!$E$12="","",'Logboek grote fuiken'!$E$12)</f>
        <v/>
      </c>
      <c r="L40" s="14"/>
      <c r="M40" s="15" t="s">
        <v>96</v>
      </c>
      <c r="N40" s="114" t="str">
        <f t="shared" ref="N40:S40" si="190">IF(N37="","",N37)</f>
        <v/>
      </c>
      <c r="O40" s="114" t="str">
        <f t="shared" si="190"/>
        <v/>
      </c>
      <c r="P40" s="114" t="str">
        <f t="shared" si="190"/>
        <v/>
      </c>
      <c r="Q40" s="114" t="str">
        <f t="shared" si="190"/>
        <v/>
      </c>
      <c r="R40" s="114" t="str">
        <f t="shared" si="190"/>
        <v/>
      </c>
      <c r="S40" s="114" t="str">
        <f t="shared" si="190"/>
        <v/>
      </c>
      <c r="U40" s="17"/>
      <c r="V40" s="17"/>
      <c r="W40" s="17"/>
      <c r="X40" s="114" t="str">
        <f t="shared" ref="X40:AD40" si="191">IF(X37="","",X37)</f>
        <v/>
      </c>
      <c r="Y40" s="114" t="str">
        <f t="shared" si="191"/>
        <v/>
      </c>
      <c r="Z40" s="114" t="str">
        <f t="shared" si="191"/>
        <v/>
      </c>
      <c r="AA40" s="114" t="str">
        <f t="shared" si="191"/>
        <v/>
      </c>
      <c r="AB40" s="16" t="e">
        <f t="shared" si="191"/>
        <v>#REF!</v>
      </c>
      <c r="AC40" s="114" t="str">
        <f t="shared" si="191"/>
        <v/>
      </c>
      <c r="AD40" s="114" t="str">
        <f t="shared" si="191"/>
        <v/>
      </c>
      <c r="AE40" s="114" t="str">
        <f>IF(AE37="","",AE37)</f>
        <v/>
      </c>
      <c r="AF40" s="16" t="e">
        <f t="shared" ref="AF40" si="192">IF(AF37="","",AF37)</f>
        <v>#REF!</v>
      </c>
      <c r="AG40" s="14" t="s">
        <v>8</v>
      </c>
      <c r="AH40" s="14" t="str">
        <f>IF('Logboek grote fuiken'!M24="","",'Logboek grote fuiken'!M24)</f>
        <v/>
      </c>
      <c r="AI40" s="14" t="str">
        <f>IF(AG40="","",VLOOKUP(AG40,[1]codes!$F$2:$G$7,2,FALSE))</f>
        <v>fbm</v>
      </c>
      <c r="AK40" s="114" t="str">
        <f>IF(AK37="","",AK37)</f>
        <v/>
      </c>
    </row>
    <row r="41" spans="1:37" x14ac:dyDescent="0.3">
      <c r="A41" s="13" t="str">
        <f>IF('Logboek grote fuiken'!$E$7="","",'Logboek grote fuiken'!$E$7)</f>
        <v/>
      </c>
      <c r="B41" s="14"/>
      <c r="C41" s="13" t="str">
        <f>IF('Logboek grote fuiken'!$E$8="","",'Logboek grote fuiken'!$E$8)</f>
        <v/>
      </c>
      <c r="D41" s="14"/>
      <c r="E41" s="13" t="str">
        <f>IF('Logboek grote fuiken'!$E$9="","",'Logboek grote fuiken'!$E$9)</f>
        <v/>
      </c>
      <c r="F41" s="14"/>
      <c r="G41" s="13" t="str">
        <f>IF('Logboek grote fuiken'!$E$10="","",'Logboek grote fuiken'!$E$10)</f>
        <v/>
      </c>
      <c r="H41" s="14"/>
      <c r="I41" s="13" t="str">
        <f>IF('Logboek grote fuiken'!$E$11="","",'Logboek grote fuiken'!$E$11)</f>
        <v/>
      </c>
      <c r="J41" s="14"/>
      <c r="K41" s="13" t="str">
        <f>IF('Logboek grote fuiken'!$E$12="","",'Logboek grote fuiken'!$E$12)</f>
        <v/>
      </c>
      <c r="L41" s="14"/>
      <c r="M41" s="15" t="s">
        <v>96</v>
      </c>
      <c r="N41" s="114" t="str">
        <f t="shared" ref="N41:S41" si="193">IF(N37="","",N37)</f>
        <v/>
      </c>
      <c r="O41" s="114" t="str">
        <f t="shared" si="193"/>
        <v/>
      </c>
      <c r="P41" s="114" t="str">
        <f t="shared" si="193"/>
        <v/>
      </c>
      <c r="Q41" s="114" t="str">
        <f t="shared" si="193"/>
        <v/>
      </c>
      <c r="R41" s="114" t="str">
        <f t="shared" si="193"/>
        <v/>
      </c>
      <c r="S41" s="114" t="str">
        <f t="shared" si="193"/>
        <v/>
      </c>
      <c r="U41" s="17"/>
      <c r="V41" s="17"/>
      <c r="W41" s="17"/>
      <c r="X41" s="114" t="str">
        <f t="shared" ref="X41:AD41" si="194">IF(X37="","",X37)</f>
        <v/>
      </c>
      <c r="Y41" s="114" t="str">
        <f t="shared" si="194"/>
        <v/>
      </c>
      <c r="Z41" s="114" t="str">
        <f t="shared" si="194"/>
        <v/>
      </c>
      <c r="AA41" s="114" t="str">
        <f t="shared" si="194"/>
        <v/>
      </c>
      <c r="AB41" s="16" t="e">
        <f t="shared" si="194"/>
        <v>#REF!</v>
      </c>
      <c r="AC41" s="114" t="str">
        <f t="shared" si="194"/>
        <v/>
      </c>
      <c r="AD41" s="114" t="str">
        <f t="shared" si="194"/>
        <v/>
      </c>
      <c r="AE41" s="114" t="str">
        <f>IF(AE37="","",AE37)</f>
        <v/>
      </c>
      <c r="AF41" s="16" t="e">
        <f t="shared" ref="AF41" si="195">IF(AF37="","",AF37)</f>
        <v>#REF!</v>
      </c>
      <c r="AG41" s="14" t="s">
        <v>9</v>
      </c>
      <c r="AH41" s="14" t="str">
        <f>IF('Logboek grote fuiken'!N24="","",'Logboek grote fuiken'!N24)</f>
        <v/>
      </c>
      <c r="AI41" s="14" t="str">
        <f>IF(AG41="","",VLOOKUP(AG41,[1]codes!$F$2:$G$7,2,FALSE))</f>
        <v>fle</v>
      </c>
      <c r="AK41" s="114" t="str">
        <f>IF(AK37="","",AK37)</f>
        <v/>
      </c>
    </row>
    <row r="42" spans="1:37" x14ac:dyDescent="0.3">
      <c r="A42" s="13" t="str">
        <f>IF('Logboek grote fuiken'!$E$7="","",'Logboek grote fuiken'!$E$7)</f>
        <v/>
      </c>
      <c r="B42" s="14"/>
      <c r="C42" s="13" t="str">
        <f>IF('Logboek grote fuiken'!$E$8="","",'Logboek grote fuiken'!$E$8)</f>
        <v/>
      </c>
      <c r="D42" s="14"/>
      <c r="E42" s="13" t="str">
        <f>IF('Logboek grote fuiken'!$E$9="","",'Logboek grote fuiken'!$E$9)</f>
        <v/>
      </c>
      <c r="F42" s="14"/>
      <c r="G42" s="13" t="str">
        <f>IF('Logboek grote fuiken'!$E$10="","",'Logboek grote fuiken'!$E$10)</f>
        <v/>
      </c>
      <c r="H42" s="14"/>
      <c r="I42" s="13" t="str">
        <f>IF('Logboek grote fuiken'!$E$11="","",'Logboek grote fuiken'!$E$11)</f>
        <v/>
      </c>
      <c r="J42" s="14"/>
      <c r="K42" s="13" t="str">
        <f>IF('Logboek grote fuiken'!$E$12="","",'Logboek grote fuiken'!$E$12)</f>
        <v/>
      </c>
      <c r="L42" s="14"/>
      <c r="M42" s="15" t="s">
        <v>96</v>
      </c>
      <c r="N42" s="13" t="str">
        <f>IF('Logboek grote fuiken'!H25="","",DAY('Logboek grote fuiken'!H25))</f>
        <v/>
      </c>
      <c r="O42" s="13" t="str">
        <f>IF('Logboek grote fuiken'!H25="","",MONTH('Logboek grote fuiken'!H25))</f>
        <v/>
      </c>
      <c r="P42" s="13" t="str">
        <f>IF('Logboek grote fuiken'!H25="","",YEAR('Logboek grote fuiken'!H25))</f>
        <v/>
      </c>
      <c r="Q42" s="13" t="str">
        <f>IF('Logboek grote fuiken'!C25="","",'Logboek grote fuiken'!C25)</f>
        <v/>
      </c>
      <c r="R42" s="13" t="str">
        <f>IF('Logboek grote fuiken'!D25="","",'Logboek grote fuiken'!D25)</f>
        <v/>
      </c>
      <c r="S42" s="13" t="str">
        <f>IF('Logboek grote fuiken'!E25="","",'Logboek grote fuiken'!E25)</f>
        <v/>
      </c>
      <c r="U42" s="17"/>
      <c r="V42" s="17"/>
      <c r="W42" s="17"/>
      <c r="X42" s="13" t="str">
        <f>IF('Logboek grote fuiken'!F25="","",'Logboek grote fuiken'!F25)</f>
        <v/>
      </c>
      <c r="Y42" s="13" t="str">
        <f>IF('Logboek grote fuiken'!G25="","",DAY('Logboek grote fuiken'!G25))</f>
        <v/>
      </c>
      <c r="Z42" s="13" t="str">
        <f>IF('Logboek grote fuiken'!G25="","",MONTH('Logboek grote fuiken'!G25))</f>
        <v/>
      </c>
      <c r="AA42" s="13" t="str">
        <f>IF('Logboek grote fuiken'!G25="","",YEAR('Logboek grote fuiken'!G25))</f>
        <v/>
      </c>
      <c r="AB42" s="16" t="e">
        <f>IF('Logboek grote fuiken'!#REF!="","",'Logboek grote fuiken'!#REF!)</f>
        <v>#REF!</v>
      </c>
      <c r="AC42" s="13" t="str">
        <f>IF('Logboek grote fuiken'!H25="","",DAY('Logboek grote fuiken'!H25))</f>
        <v/>
      </c>
      <c r="AD42" s="13" t="str">
        <f>IF('Logboek grote fuiken'!H25="","",MONTH('Logboek grote fuiken'!H25))</f>
        <v/>
      </c>
      <c r="AE42" s="13" t="str">
        <f>IF('Logboek grote fuiken'!H25="","",YEAR('Logboek grote fuiken'!H25))</f>
        <v/>
      </c>
      <c r="AF42" s="16" t="e">
        <f t="shared" ref="AF42" si="196">AB42</f>
        <v>#REF!</v>
      </c>
      <c r="AG42" s="14" t="s">
        <v>60</v>
      </c>
      <c r="AH42" s="14" t="str">
        <f>IF('Logboek grote fuiken'!J25="","",'Logboek grote fuiken'!J25)</f>
        <v/>
      </c>
      <c r="AI42" s="14" t="str">
        <f>IF(AG42="","",VLOOKUP(AG42,[1]codes!$F$2:$G$7,2,FALSE))</f>
        <v>fpp</v>
      </c>
      <c r="AK42" s="13" t="str">
        <f>IF('Logboek grote fuiken'!I25="","",'Logboek grote fuiken'!I25)</f>
        <v/>
      </c>
    </row>
    <row r="43" spans="1:37" x14ac:dyDescent="0.3">
      <c r="A43" s="13" t="str">
        <f>IF('Logboek grote fuiken'!$E$7="","",'Logboek grote fuiken'!$E$7)</f>
        <v/>
      </c>
      <c r="B43" s="14"/>
      <c r="C43" s="13" t="str">
        <f>IF('Logboek grote fuiken'!$E$8="","",'Logboek grote fuiken'!$E$8)</f>
        <v/>
      </c>
      <c r="D43" s="14"/>
      <c r="E43" s="13" t="str">
        <f>IF('Logboek grote fuiken'!$E$9="","",'Logboek grote fuiken'!$E$9)</f>
        <v/>
      </c>
      <c r="F43" s="14"/>
      <c r="G43" s="13" t="str">
        <f>IF('Logboek grote fuiken'!$E$10="","",'Logboek grote fuiken'!$E$10)</f>
        <v/>
      </c>
      <c r="H43" s="14"/>
      <c r="I43" s="13" t="str">
        <f>IF('Logboek grote fuiken'!$E$11="","",'Logboek grote fuiken'!$E$11)</f>
        <v/>
      </c>
      <c r="J43" s="14"/>
      <c r="K43" s="13" t="str">
        <f>IF('Logboek grote fuiken'!$E$12="","",'Logboek grote fuiken'!$E$12)</f>
        <v/>
      </c>
      <c r="L43" s="14"/>
      <c r="M43" s="15" t="s">
        <v>96</v>
      </c>
      <c r="N43" s="114" t="str">
        <f t="shared" ref="N43" si="197">IF(N42="","",N42)</f>
        <v/>
      </c>
      <c r="O43" s="114" t="str">
        <f t="shared" ref="O43" si="198">IF(O42="","",O42)</f>
        <v/>
      </c>
      <c r="P43" s="114" t="str">
        <f t="shared" ref="P43" si="199">IF(P42="","",P42)</f>
        <v/>
      </c>
      <c r="Q43" s="114" t="str">
        <f t="shared" ref="Q43" si="200">IF(Q42="","",Q42)</f>
        <v/>
      </c>
      <c r="R43" s="114" t="str">
        <f t="shared" ref="R43" si="201">IF(R42="","",R42)</f>
        <v/>
      </c>
      <c r="S43" s="114" t="str">
        <f t="shared" ref="S43" si="202">IF(S42="","",S42)</f>
        <v/>
      </c>
      <c r="U43" s="17"/>
      <c r="V43" s="17"/>
      <c r="W43" s="17"/>
      <c r="X43" s="114" t="str">
        <f t="shared" ref="X43" si="203">IF(X42="","",X42)</f>
        <v/>
      </c>
      <c r="Y43" s="114" t="str">
        <f t="shared" ref="Y43" si="204">IF(Y42="","",Y42)</f>
        <v/>
      </c>
      <c r="Z43" s="114" t="str">
        <f t="shared" ref="Z43" si="205">IF(Z42="","",Z42)</f>
        <v/>
      </c>
      <c r="AA43" s="114" t="str">
        <f t="shared" ref="AA43" si="206">IF(AA42="","",AA42)</f>
        <v/>
      </c>
      <c r="AB43" s="16" t="e">
        <f t="shared" ref="AB43" si="207">IF(AB42="","",AB42)</f>
        <v>#REF!</v>
      </c>
      <c r="AC43" s="114" t="str">
        <f t="shared" ref="AC43" si="208">IF(AC42="","",AC42)</f>
        <v/>
      </c>
      <c r="AD43" s="114" t="str">
        <f t="shared" ref="AD43" si="209">IF(AD42="","",AD42)</f>
        <v/>
      </c>
      <c r="AE43" s="114" t="str">
        <f>IF(AE42="","",AE42)</f>
        <v/>
      </c>
      <c r="AF43" s="16" t="e">
        <f t="shared" ref="AF43" si="210">IF(AF42="","",AF42)</f>
        <v>#REF!</v>
      </c>
      <c r="AG43" s="14" t="s">
        <v>61</v>
      </c>
      <c r="AH43" s="14" t="str">
        <f>IF('Logboek grote fuiken'!K25="","",'Logboek grote fuiken'!K25)</f>
        <v/>
      </c>
      <c r="AI43" s="14" t="str">
        <f>IF(AG43="","",VLOOKUP(AG43,[1]codes!$F$2:$G$7,2,FALSE))</f>
        <v>fde</v>
      </c>
      <c r="AK43" s="114" t="str">
        <f>IF(AK42="","",AK42)</f>
        <v/>
      </c>
    </row>
    <row r="44" spans="1:37" x14ac:dyDescent="0.3">
      <c r="A44" s="13" t="str">
        <f>IF('Logboek grote fuiken'!$E$7="","",'Logboek grote fuiken'!$E$7)</f>
        <v/>
      </c>
      <c r="B44" s="14"/>
      <c r="C44" s="13" t="str">
        <f>IF('Logboek grote fuiken'!$E$8="","",'Logboek grote fuiken'!$E$8)</f>
        <v/>
      </c>
      <c r="D44" s="14"/>
      <c r="E44" s="13" t="str">
        <f>IF('Logboek grote fuiken'!$E$9="","",'Logboek grote fuiken'!$E$9)</f>
        <v/>
      </c>
      <c r="F44" s="14"/>
      <c r="G44" s="13" t="str">
        <f>IF('Logboek grote fuiken'!$E$10="","",'Logboek grote fuiken'!$E$10)</f>
        <v/>
      </c>
      <c r="H44" s="14"/>
      <c r="I44" s="13" t="str">
        <f>IF('Logboek grote fuiken'!$E$11="","",'Logboek grote fuiken'!$E$11)</f>
        <v/>
      </c>
      <c r="J44" s="14"/>
      <c r="K44" s="13" t="str">
        <f>IF('Logboek grote fuiken'!$E$12="","",'Logboek grote fuiken'!$E$12)</f>
        <v/>
      </c>
      <c r="L44" s="14"/>
      <c r="M44" s="15" t="s">
        <v>96</v>
      </c>
      <c r="N44" s="114" t="str">
        <f t="shared" ref="N44:S44" si="211">IF(N42="","",N42)</f>
        <v/>
      </c>
      <c r="O44" s="114" t="str">
        <f t="shared" si="211"/>
        <v/>
      </c>
      <c r="P44" s="114" t="str">
        <f t="shared" si="211"/>
        <v/>
      </c>
      <c r="Q44" s="114" t="str">
        <f t="shared" si="211"/>
        <v/>
      </c>
      <c r="R44" s="114" t="str">
        <f t="shared" si="211"/>
        <v/>
      </c>
      <c r="S44" s="114" t="str">
        <f t="shared" si="211"/>
        <v/>
      </c>
      <c r="U44" s="17"/>
      <c r="V44" s="17"/>
      <c r="W44" s="17"/>
      <c r="X44" s="114" t="str">
        <f t="shared" ref="X44:AD44" si="212">IF(X42="","",X42)</f>
        <v/>
      </c>
      <c r="Y44" s="114" t="str">
        <f t="shared" si="212"/>
        <v/>
      </c>
      <c r="Z44" s="114" t="str">
        <f t="shared" si="212"/>
        <v/>
      </c>
      <c r="AA44" s="114" t="str">
        <f t="shared" si="212"/>
        <v/>
      </c>
      <c r="AB44" s="16" t="e">
        <f t="shared" si="212"/>
        <v>#REF!</v>
      </c>
      <c r="AC44" s="114" t="str">
        <f t="shared" si="212"/>
        <v/>
      </c>
      <c r="AD44" s="114" t="str">
        <f t="shared" si="212"/>
        <v/>
      </c>
      <c r="AE44" s="114" t="str">
        <f>IF(AE42="","",AE42)</f>
        <v/>
      </c>
      <c r="AF44" s="16" t="e">
        <f t="shared" ref="AF44" si="213">IF(AF42="","",AF42)</f>
        <v>#REF!</v>
      </c>
      <c r="AG44" s="14" t="s">
        <v>62</v>
      </c>
      <c r="AH44" s="14" t="str">
        <f>IF('Logboek grote fuiken'!L25="","",'Logboek grote fuiken'!L25)</f>
        <v/>
      </c>
      <c r="AI44" s="14" t="str">
        <f>IF(AG44="","",VLOOKUP(AG44,[1]codes!$F$2:$G$7,2,FALSE))</f>
        <v>fro</v>
      </c>
      <c r="AK44" s="114" t="str">
        <f>IF(AK42="","",AK42)</f>
        <v/>
      </c>
    </row>
    <row r="45" spans="1:37" x14ac:dyDescent="0.3">
      <c r="A45" s="13" t="str">
        <f>IF('Logboek grote fuiken'!$E$7="","",'Logboek grote fuiken'!$E$7)</f>
        <v/>
      </c>
      <c r="B45" s="14"/>
      <c r="C45" s="13" t="str">
        <f>IF('Logboek grote fuiken'!$E$8="","",'Logboek grote fuiken'!$E$8)</f>
        <v/>
      </c>
      <c r="D45" s="14"/>
      <c r="E45" s="13" t="str">
        <f>IF('Logboek grote fuiken'!$E$9="","",'Logboek grote fuiken'!$E$9)</f>
        <v/>
      </c>
      <c r="F45" s="14"/>
      <c r="G45" s="13" t="str">
        <f>IF('Logboek grote fuiken'!$E$10="","",'Logboek grote fuiken'!$E$10)</f>
        <v/>
      </c>
      <c r="H45" s="14"/>
      <c r="I45" s="13" t="str">
        <f>IF('Logboek grote fuiken'!$E$11="","",'Logboek grote fuiken'!$E$11)</f>
        <v/>
      </c>
      <c r="J45" s="14"/>
      <c r="K45" s="13" t="str">
        <f>IF('Logboek grote fuiken'!$E$12="","",'Logboek grote fuiken'!$E$12)</f>
        <v/>
      </c>
      <c r="L45" s="14"/>
      <c r="M45" s="15" t="s">
        <v>96</v>
      </c>
      <c r="N45" s="114" t="str">
        <f t="shared" ref="N45:S45" si="214">IF(N42="","",N42)</f>
        <v/>
      </c>
      <c r="O45" s="114" t="str">
        <f t="shared" si="214"/>
        <v/>
      </c>
      <c r="P45" s="114" t="str">
        <f t="shared" si="214"/>
        <v/>
      </c>
      <c r="Q45" s="114" t="str">
        <f t="shared" si="214"/>
        <v/>
      </c>
      <c r="R45" s="114" t="str">
        <f t="shared" si="214"/>
        <v/>
      </c>
      <c r="S45" s="114" t="str">
        <f t="shared" si="214"/>
        <v/>
      </c>
      <c r="U45" s="17"/>
      <c r="V45" s="17"/>
      <c r="W45" s="17"/>
      <c r="X45" s="114" t="str">
        <f t="shared" ref="X45:AD45" si="215">IF(X42="","",X42)</f>
        <v/>
      </c>
      <c r="Y45" s="114" t="str">
        <f t="shared" si="215"/>
        <v/>
      </c>
      <c r="Z45" s="114" t="str">
        <f t="shared" si="215"/>
        <v/>
      </c>
      <c r="AA45" s="114" t="str">
        <f t="shared" si="215"/>
        <v/>
      </c>
      <c r="AB45" s="16" t="e">
        <f t="shared" si="215"/>
        <v>#REF!</v>
      </c>
      <c r="AC45" s="114" t="str">
        <f t="shared" si="215"/>
        <v/>
      </c>
      <c r="AD45" s="114" t="str">
        <f t="shared" si="215"/>
        <v/>
      </c>
      <c r="AE45" s="114" t="str">
        <f>IF(AE42="","",AE42)</f>
        <v/>
      </c>
      <c r="AF45" s="16" t="e">
        <f t="shared" ref="AF45" si="216">IF(AF42="","",AF42)</f>
        <v>#REF!</v>
      </c>
      <c r="AG45" s="14" t="s">
        <v>8</v>
      </c>
      <c r="AH45" s="14" t="str">
        <f>IF('Logboek grote fuiken'!M25="","",'Logboek grote fuiken'!M25)</f>
        <v/>
      </c>
      <c r="AI45" s="14" t="str">
        <f>IF(AG45="","",VLOOKUP(AG45,[1]codes!$F$2:$G$7,2,FALSE))</f>
        <v>fbm</v>
      </c>
      <c r="AK45" s="114" t="str">
        <f>IF(AK42="","",AK42)</f>
        <v/>
      </c>
    </row>
    <row r="46" spans="1:37" x14ac:dyDescent="0.3">
      <c r="A46" s="13" t="str">
        <f>IF('Logboek grote fuiken'!$E$7="","",'Logboek grote fuiken'!$E$7)</f>
        <v/>
      </c>
      <c r="B46" s="14"/>
      <c r="C46" s="13" t="str">
        <f>IF('Logboek grote fuiken'!$E$8="","",'Logboek grote fuiken'!$E$8)</f>
        <v/>
      </c>
      <c r="D46" s="14"/>
      <c r="E46" s="13" t="str">
        <f>IF('Logboek grote fuiken'!$E$9="","",'Logboek grote fuiken'!$E$9)</f>
        <v/>
      </c>
      <c r="F46" s="14"/>
      <c r="G46" s="13" t="str">
        <f>IF('Logboek grote fuiken'!$E$10="","",'Logboek grote fuiken'!$E$10)</f>
        <v/>
      </c>
      <c r="H46" s="14"/>
      <c r="I46" s="13" t="str">
        <f>IF('Logboek grote fuiken'!$E$11="","",'Logboek grote fuiken'!$E$11)</f>
        <v/>
      </c>
      <c r="J46" s="14"/>
      <c r="K46" s="13" t="str">
        <f>IF('Logboek grote fuiken'!$E$12="","",'Logboek grote fuiken'!$E$12)</f>
        <v/>
      </c>
      <c r="L46" s="14"/>
      <c r="M46" s="15" t="s">
        <v>96</v>
      </c>
      <c r="N46" s="114" t="str">
        <f t="shared" ref="N46:S46" si="217">IF(N42="","",N42)</f>
        <v/>
      </c>
      <c r="O46" s="114" t="str">
        <f t="shared" si="217"/>
        <v/>
      </c>
      <c r="P46" s="114" t="str">
        <f t="shared" si="217"/>
        <v/>
      </c>
      <c r="Q46" s="114" t="str">
        <f t="shared" si="217"/>
        <v/>
      </c>
      <c r="R46" s="114" t="str">
        <f t="shared" si="217"/>
        <v/>
      </c>
      <c r="S46" s="114" t="str">
        <f t="shared" si="217"/>
        <v/>
      </c>
      <c r="U46" s="17"/>
      <c r="V46" s="17"/>
      <c r="W46" s="17"/>
      <c r="X46" s="114" t="str">
        <f t="shared" ref="X46:AD46" si="218">IF(X42="","",X42)</f>
        <v/>
      </c>
      <c r="Y46" s="114" t="str">
        <f t="shared" si="218"/>
        <v/>
      </c>
      <c r="Z46" s="114" t="str">
        <f t="shared" si="218"/>
        <v/>
      </c>
      <c r="AA46" s="114" t="str">
        <f t="shared" si="218"/>
        <v/>
      </c>
      <c r="AB46" s="16" t="e">
        <f t="shared" si="218"/>
        <v>#REF!</v>
      </c>
      <c r="AC46" s="114" t="str">
        <f t="shared" si="218"/>
        <v/>
      </c>
      <c r="AD46" s="114" t="str">
        <f t="shared" si="218"/>
        <v/>
      </c>
      <c r="AE46" s="114" t="str">
        <f>IF(AE42="","",AE42)</f>
        <v/>
      </c>
      <c r="AF46" s="16" t="e">
        <f t="shared" ref="AF46" si="219">IF(AF42="","",AF42)</f>
        <v>#REF!</v>
      </c>
      <c r="AG46" s="14" t="s">
        <v>9</v>
      </c>
      <c r="AH46" s="14" t="str">
        <f>IF('Logboek grote fuiken'!N25="","",'Logboek grote fuiken'!N25)</f>
        <v/>
      </c>
      <c r="AI46" s="14" t="str">
        <f>IF(AG46="","",VLOOKUP(AG46,[1]codes!$F$2:$G$7,2,FALSE))</f>
        <v>fle</v>
      </c>
      <c r="AK46" s="114" t="str">
        <f>IF(AK42="","",AK42)</f>
        <v/>
      </c>
    </row>
    <row r="47" spans="1:37" x14ac:dyDescent="0.3">
      <c r="A47" s="13" t="str">
        <f>IF('Logboek grote fuiken'!$E$7="","",'Logboek grote fuiken'!$E$7)</f>
        <v/>
      </c>
      <c r="B47" s="14"/>
      <c r="C47" s="13" t="str">
        <f>IF('Logboek grote fuiken'!$E$8="","",'Logboek grote fuiken'!$E$8)</f>
        <v/>
      </c>
      <c r="D47" s="14"/>
      <c r="E47" s="13" t="str">
        <f>IF('Logboek grote fuiken'!$E$9="","",'Logboek grote fuiken'!$E$9)</f>
        <v/>
      </c>
      <c r="F47" s="14"/>
      <c r="G47" s="13" t="str">
        <f>IF('Logboek grote fuiken'!$E$10="","",'Logboek grote fuiken'!$E$10)</f>
        <v/>
      </c>
      <c r="H47" s="14"/>
      <c r="I47" s="13" t="str">
        <f>IF('Logboek grote fuiken'!$E$11="","",'Logboek grote fuiken'!$E$11)</f>
        <v/>
      </c>
      <c r="J47" s="14"/>
      <c r="K47" s="13" t="str">
        <f>IF('Logboek grote fuiken'!$E$12="","",'Logboek grote fuiken'!$E$12)</f>
        <v/>
      </c>
      <c r="L47" s="14"/>
      <c r="M47" s="15" t="s">
        <v>96</v>
      </c>
      <c r="N47" s="13" t="str">
        <f>IF('Logboek grote fuiken'!H26="","",DAY('Logboek grote fuiken'!H26))</f>
        <v/>
      </c>
      <c r="O47" s="13" t="str">
        <f>IF('Logboek grote fuiken'!H26="","",MONTH('Logboek grote fuiken'!H26))</f>
        <v/>
      </c>
      <c r="P47" s="13" t="str">
        <f>IF('Logboek grote fuiken'!H26="","",YEAR('Logboek grote fuiken'!H26))</f>
        <v/>
      </c>
      <c r="Q47" s="13" t="str">
        <f>IF('Logboek grote fuiken'!C26="","",'Logboek grote fuiken'!C26)</f>
        <v/>
      </c>
      <c r="R47" s="13" t="str">
        <f>IF('Logboek grote fuiken'!D26="","",'Logboek grote fuiken'!D26)</f>
        <v/>
      </c>
      <c r="S47" s="13" t="str">
        <f>IF('Logboek grote fuiken'!E26="","",'Logboek grote fuiken'!E26)</f>
        <v/>
      </c>
      <c r="U47" s="17"/>
      <c r="V47" s="17"/>
      <c r="W47" s="17"/>
      <c r="X47" s="13" t="str">
        <f>IF('Logboek grote fuiken'!F26="","",'Logboek grote fuiken'!F26)</f>
        <v/>
      </c>
      <c r="Y47" s="13" t="str">
        <f>IF('Logboek grote fuiken'!G26="","",DAY('Logboek grote fuiken'!G26))</f>
        <v/>
      </c>
      <c r="Z47" s="13" t="str">
        <f>IF('Logboek grote fuiken'!G26="","",MONTH('Logboek grote fuiken'!G26))</f>
        <v/>
      </c>
      <c r="AA47" s="13" t="str">
        <f>IF('Logboek grote fuiken'!G26="","",YEAR('Logboek grote fuiken'!G26))</f>
        <v/>
      </c>
      <c r="AB47" s="16" t="e">
        <f>IF('Logboek grote fuiken'!#REF!="","",'Logboek grote fuiken'!#REF!)</f>
        <v>#REF!</v>
      </c>
      <c r="AC47" s="13" t="str">
        <f>IF('Logboek grote fuiken'!H26="","",DAY('Logboek grote fuiken'!H26))</f>
        <v/>
      </c>
      <c r="AD47" s="13" t="str">
        <f>IF('Logboek grote fuiken'!H26="","",MONTH('Logboek grote fuiken'!H26))</f>
        <v/>
      </c>
      <c r="AE47" s="13" t="str">
        <f>IF('Logboek grote fuiken'!H26="","",YEAR('Logboek grote fuiken'!H26))</f>
        <v/>
      </c>
      <c r="AF47" s="16" t="e">
        <f t="shared" ref="AF47" si="220">AB47</f>
        <v>#REF!</v>
      </c>
      <c r="AG47" s="14" t="s">
        <v>60</v>
      </c>
      <c r="AH47" s="14" t="str">
        <f>IF('Logboek grote fuiken'!J26="","",'Logboek grote fuiken'!J26)</f>
        <v/>
      </c>
      <c r="AI47" s="14" t="str">
        <f>IF(AG47="","",VLOOKUP(AG47,[1]codes!$F$2:$G$7,2,FALSE))</f>
        <v>fpp</v>
      </c>
      <c r="AK47" s="13" t="str">
        <f>IF('Logboek grote fuiken'!I26="","",'Logboek grote fuiken'!I26)</f>
        <v/>
      </c>
    </row>
    <row r="48" spans="1:37" x14ac:dyDescent="0.3">
      <c r="A48" s="13" t="str">
        <f>IF('Logboek grote fuiken'!$E$7="","",'Logboek grote fuiken'!$E$7)</f>
        <v/>
      </c>
      <c r="B48" s="14"/>
      <c r="C48" s="13" t="str">
        <f>IF('Logboek grote fuiken'!$E$8="","",'Logboek grote fuiken'!$E$8)</f>
        <v/>
      </c>
      <c r="D48" s="14"/>
      <c r="E48" s="13" t="str">
        <f>IF('Logboek grote fuiken'!$E$9="","",'Logboek grote fuiken'!$E$9)</f>
        <v/>
      </c>
      <c r="F48" s="14"/>
      <c r="G48" s="13" t="str">
        <f>IF('Logboek grote fuiken'!$E$10="","",'Logboek grote fuiken'!$E$10)</f>
        <v/>
      </c>
      <c r="H48" s="14"/>
      <c r="I48" s="13" t="str">
        <f>IF('Logboek grote fuiken'!$E$11="","",'Logboek grote fuiken'!$E$11)</f>
        <v/>
      </c>
      <c r="J48" s="14"/>
      <c r="K48" s="13" t="str">
        <f>IF('Logboek grote fuiken'!$E$12="","",'Logboek grote fuiken'!$E$12)</f>
        <v/>
      </c>
      <c r="L48" s="14"/>
      <c r="M48" s="15" t="s">
        <v>96</v>
      </c>
      <c r="N48" s="114" t="str">
        <f t="shared" ref="N48" si="221">IF(N47="","",N47)</f>
        <v/>
      </c>
      <c r="O48" s="114" t="str">
        <f t="shared" ref="O48" si="222">IF(O47="","",O47)</f>
        <v/>
      </c>
      <c r="P48" s="114" t="str">
        <f t="shared" ref="P48" si="223">IF(P47="","",P47)</f>
        <v/>
      </c>
      <c r="Q48" s="114" t="str">
        <f t="shared" ref="Q48" si="224">IF(Q47="","",Q47)</f>
        <v/>
      </c>
      <c r="R48" s="114" t="str">
        <f t="shared" ref="R48" si="225">IF(R47="","",R47)</f>
        <v/>
      </c>
      <c r="S48" s="114" t="str">
        <f t="shared" ref="S48" si="226">IF(S47="","",S47)</f>
        <v/>
      </c>
      <c r="U48" s="17"/>
      <c r="V48" s="17"/>
      <c r="W48" s="17"/>
      <c r="X48" s="114" t="str">
        <f t="shared" ref="X48" si="227">IF(X47="","",X47)</f>
        <v/>
      </c>
      <c r="Y48" s="114" t="str">
        <f t="shared" ref="Y48" si="228">IF(Y47="","",Y47)</f>
        <v/>
      </c>
      <c r="Z48" s="114" t="str">
        <f t="shared" ref="Z48" si="229">IF(Z47="","",Z47)</f>
        <v/>
      </c>
      <c r="AA48" s="114" t="str">
        <f t="shared" ref="AA48" si="230">IF(AA47="","",AA47)</f>
        <v/>
      </c>
      <c r="AB48" s="16" t="e">
        <f t="shared" ref="AB48" si="231">IF(AB47="","",AB47)</f>
        <v>#REF!</v>
      </c>
      <c r="AC48" s="114" t="str">
        <f t="shared" ref="AC48" si="232">IF(AC47="","",AC47)</f>
        <v/>
      </c>
      <c r="AD48" s="114" t="str">
        <f t="shared" ref="AD48" si="233">IF(AD47="","",AD47)</f>
        <v/>
      </c>
      <c r="AE48" s="114" t="str">
        <f>IF(AE47="","",AE47)</f>
        <v/>
      </c>
      <c r="AF48" s="16" t="e">
        <f t="shared" ref="AF48" si="234">IF(AF47="","",AF47)</f>
        <v>#REF!</v>
      </c>
      <c r="AG48" s="14" t="s">
        <v>61</v>
      </c>
      <c r="AH48" s="14" t="str">
        <f>IF('Logboek grote fuiken'!K26="","",'Logboek grote fuiken'!K26)</f>
        <v/>
      </c>
      <c r="AI48" s="14" t="str">
        <f>IF(AG48="","",VLOOKUP(AG48,[1]codes!$F$2:$G$7,2,FALSE))</f>
        <v>fde</v>
      </c>
      <c r="AK48" s="114" t="str">
        <f>IF(AK47="","",AK47)</f>
        <v/>
      </c>
    </row>
    <row r="49" spans="1:37" x14ac:dyDescent="0.3">
      <c r="A49" s="13" t="str">
        <f>IF('Logboek grote fuiken'!$E$7="","",'Logboek grote fuiken'!$E$7)</f>
        <v/>
      </c>
      <c r="B49" s="14"/>
      <c r="C49" s="13" t="str">
        <f>IF('Logboek grote fuiken'!$E$8="","",'Logboek grote fuiken'!$E$8)</f>
        <v/>
      </c>
      <c r="D49" s="14"/>
      <c r="E49" s="13" t="str">
        <f>IF('Logboek grote fuiken'!$E$9="","",'Logboek grote fuiken'!$E$9)</f>
        <v/>
      </c>
      <c r="F49" s="14"/>
      <c r="G49" s="13" t="str">
        <f>IF('Logboek grote fuiken'!$E$10="","",'Logboek grote fuiken'!$E$10)</f>
        <v/>
      </c>
      <c r="H49" s="14"/>
      <c r="I49" s="13" t="str">
        <f>IF('Logboek grote fuiken'!$E$11="","",'Logboek grote fuiken'!$E$11)</f>
        <v/>
      </c>
      <c r="J49" s="14"/>
      <c r="K49" s="13" t="str">
        <f>IF('Logboek grote fuiken'!$E$12="","",'Logboek grote fuiken'!$E$12)</f>
        <v/>
      </c>
      <c r="L49" s="14"/>
      <c r="M49" s="15" t="s">
        <v>96</v>
      </c>
      <c r="N49" s="114" t="str">
        <f t="shared" ref="N49:S49" si="235">IF(N47="","",N47)</f>
        <v/>
      </c>
      <c r="O49" s="114" t="str">
        <f t="shared" si="235"/>
        <v/>
      </c>
      <c r="P49" s="114" t="str">
        <f t="shared" si="235"/>
        <v/>
      </c>
      <c r="Q49" s="114" t="str">
        <f t="shared" si="235"/>
        <v/>
      </c>
      <c r="R49" s="114" t="str">
        <f t="shared" si="235"/>
        <v/>
      </c>
      <c r="S49" s="114" t="str">
        <f t="shared" si="235"/>
        <v/>
      </c>
      <c r="U49" s="17"/>
      <c r="V49" s="17"/>
      <c r="W49" s="17"/>
      <c r="X49" s="114" t="str">
        <f t="shared" ref="X49:AD49" si="236">IF(X47="","",X47)</f>
        <v/>
      </c>
      <c r="Y49" s="114" t="str">
        <f t="shared" si="236"/>
        <v/>
      </c>
      <c r="Z49" s="114" t="str">
        <f t="shared" si="236"/>
        <v/>
      </c>
      <c r="AA49" s="114" t="str">
        <f t="shared" si="236"/>
        <v/>
      </c>
      <c r="AB49" s="16" t="e">
        <f t="shared" si="236"/>
        <v>#REF!</v>
      </c>
      <c r="AC49" s="114" t="str">
        <f t="shared" si="236"/>
        <v/>
      </c>
      <c r="AD49" s="114" t="str">
        <f t="shared" si="236"/>
        <v/>
      </c>
      <c r="AE49" s="114" t="str">
        <f>IF(AE47="","",AE47)</f>
        <v/>
      </c>
      <c r="AF49" s="16" t="e">
        <f t="shared" ref="AF49" si="237">IF(AF47="","",AF47)</f>
        <v>#REF!</v>
      </c>
      <c r="AG49" s="14" t="s">
        <v>62</v>
      </c>
      <c r="AH49" s="14" t="str">
        <f>IF('Logboek grote fuiken'!L26="","",'Logboek grote fuiken'!L26)</f>
        <v/>
      </c>
      <c r="AI49" s="14" t="str">
        <f>IF(AG49="","",VLOOKUP(AG49,[1]codes!$F$2:$G$7,2,FALSE))</f>
        <v>fro</v>
      </c>
      <c r="AK49" s="114" t="str">
        <f>IF(AK47="","",AK47)</f>
        <v/>
      </c>
    </row>
    <row r="50" spans="1:37" x14ac:dyDescent="0.3">
      <c r="A50" s="13" t="str">
        <f>IF('Logboek grote fuiken'!$E$7="","",'Logboek grote fuiken'!$E$7)</f>
        <v/>
      </c>
      <c r="B50" s="14"/>
      <c r="C50" s="13" t="str">
        <f>IF('Logboek grote fuiken'!$E$8="","",'Logboek grote fuiken'!$E$8)</f>
        <v/>
      </c>
      <c r="D50" s="14"/>
      <c r="E50" s="13" t="str">
        <f>IF('Logboek grote fuiken'!$E$9="","",'Logboek grote fuiken'!$E$9)</f>
        <v/>
      </c>
      <c r="F50" s="14"/>
      <c r="G50" s="13" t="str">
        <f>IF('Logboek grote fuiken'!$E$10="","",'Logboek grote fuiken'!$E$10)</f>
        <v/>
      </c>
      <c r="H50" s="14"/>
      <c r="I50" s="13" t="str">
        <f>IF('Logboek grote fuiken'!$E$11="","",'Logboek grote fuiken'!$E$11)</f>
        <v/>
      </c>
      <c r="J50" s="14"/>
      <c r="K50" s="13" t="str">
        <f>IF('Logboek grote fuiken'!$E$12="","",'Logboek grote fuiken'!$E$12)</f>
        <v/>
      </c>
      <c r="L50" s="14"/>
      <c r="M50" s="15" t="s">
        <v>96</v>
      </c>
      <c r="N50" s="114" t="str">
        <f t="shared" ref="N50:S50" si="238">IF(N47="","",N47)</f>
        <v/>
      </c>
      <c r="O50" s="114" t="str">
        <f t="shared" si="238"/>
        <v/>
      </c>
      <c r="P50" s="114" t="str">
        <f t="shared" si="238"/>
        <v/>
      </c>
      <c r="Q50" s="114" t="str">
        <f t="shared" si="238"/>
        <v/>
      </c>
      <c r="R50" s="114" t="str">
        <f t="shared" si="238"/>
        <v/>
      </c>
      <c r="S50" s="114" t="str">
        <f t="shared" si="238"/>
        <v/>
      </c>
      <c r="U50" s="17"/>
      <c r="V50" s="17"/>
      <c r="W50" s="17"/>
      <c r="X50" s="114" t="str">
        <f t="shared" ref="X50:AD50" si="239">IF(X47="","",X47)</f>
        <v/>
      </c>
      <c r="Y50" s="114" t="str">
        <f t="shared" si="239"/>
        <v/>
      </c>
      <c r="Z50" s="114" t="str">
        <f t="shared" si="239"/>
        <v/>
      </c>
      <c r="AA50" s="114" t="str">
        <f t="shared" si="239"/>
        <v/>
      </c>
      <c r="AB50" s="16" t="e">
        <f t="shared" si="239"/>
        <v>#REF!</v>
      </c>
      <c r="AC50" s="114" t="str">
        <f t="shared" si="239"/>
        <v/>
      </c>
      <c r="AD50" s="114" t="str">
        <f t="shared" si="239"/>
        <v/>
      </c>
      <c r="AE50" s="114" t="str">
        <f>IF(AE47="","",AE47)</f>
        <v/>
      </c>
      <c r="AF50" s="16" t="e">
        <f t="shared" ref="AF50" si="240">IF(AF47="","",AF47)</f>
        <v>#REF!</v>
      </c>
      <c r="AG50" s="14" t="s">
        <v>8</v>
      </c>
      <c r="AH50" s="14" t="str">
        <f>IF('Logboek grote fuiken'!M26="","",'Logboek grote fuiken'!M26)</f>
        <v/>
      </c>
      <c r="AI50" s="14" t="str">
        <f>IF(AG50="","",VLOOKUP(AG50,[1]codes!$F$2:$G$7,2,FALSE))</f>
        <v>fbm</v>
      </c>
      <c r="AK50" s="114" t="str">
        <f>IF(AK47="","",AK47)</f>
        <v/>
      </c>
    </row>
    <row r="51" spans="1:37" x14ac:dyDescent="0.3">
      <c r="A51" s="13" t="str">
        <f>IF('Logboek grote fuiken'!$E$7="","",'Logboek grote fuiken'!$E$7)</f>
        <v/>
      </c>
      <c r="B51" s="14"/>
      <c r="C51" s="13" t="str">
        <f>IF('Logboek grote fuiken'!$E$8="","",'Logboek grote fuiken'!$E$8)</f>
        <v/>
      </c>
      <c r="D51" s="14"/>
      <c r="E51" s="13" t="str">
        <f>IF('Logboek grote fuiken'!$E$9="","",'Logboek grote fuiken'!$E$9)</f>
        <v/>
      </c>
      <c r="F51" s="14"/>
      <c r="G51" s="13" t="str">
        <f>IF('Logboek grote fuiken'!$E$10="","",'Logboek grote fuiken'!$E$10)</f>
        <v/>
      </c>
      <c r="H51" s="14"/>
      <c r="I51" s="13" t="str">
        <f>IF('Logboek grote fuiken'!$E$11="","",'Logboek grote fuiken'!$E$11)</f>
        <v/>
      </c>
      <c r="J51" s="14"/>
      <c r="K51" s="13" t="str">
        <f>IF('Logboek grote fuiken'!$E$12="","",'Logboek grote fuiken'!$E$12)</f>
        <v/>
      </c>
      <c r="L51" s="14"/>
      <c r="M51" s="15" t="s">
        <v>96</v>
      </c>
      <c r="N51" s="114" t="str">
        <f t="shared" ref="N51:S51" si="241">IF(N47="","",N47)</f>
        <v/>
      </c>
      <c r="O51" s="114" t="str">
        <f t="shared" si="241"/>
        <v/>
      </c>
      <c r="P51" s="114" t="str">
        <f t="shared" si="241"/>
        <v/>
      </c>
      <c r="Q51" s="114" t="str">
        <f t="shared" si="241"/>
        <v/>
      </c>
      <c r="R51" s="114" t="str">
        <f t="shared" si="241"/>
        <v/>
      </c>
      <c r="S51" s="114" t="str">
        <f t="shared" si="241"/>
        <v/>
      </c>
      <c r="U51" s="17"/>
      <c r="V51" s="17"/>
      <c r="W51" s="17"/>
      <c r="X51" s="114" t="str">
        <f t="shared" ref="X51:AD51" si="242">IF(X47="","",X47)</f>
        <v/>
      </c>
      <c r="Y51" s="114" t="str">
        <f t="shared" si="242"/>
        <v/>
      </c>
      <c r="Z51" s="114" t="str">
        <f t="shared" si="242"/>
        <v/>
      </c>
      <c r="AA51" s="114" t="str">
        <f t="shared" si="242"/>
        <v/>
      </c>
      <c r="AB51" s="16" t="e">
        <f t="shared" si="242"/>
        <v>#REF!</v>
      </c>
      <c r="AC51" s="114" t="str">
        <f t="shared" si="242"/>
        <v/>
      </c>
      <c r="AD51" s="114" t="str">
        <f t="shared" si="242"/>
        <v/>
      </c>
      <c r="AE51" s="114" t="str">
        <f>IF(AE47="","",AE47)</f>
        <v/>
      </c>
      <c r="AF51" s="16" t="e">
        <f t="shared" ref="AF51" si="243">IF(AF47="","",AF47)</f>
        <v>#REF!</v>
      </c>
      <c r="AG51" s="14" t="s">
        <v>9</v>
      </c>
      <c r="AH51" s="14" t="str">
        <f>IF('Logboek grote fuiken'!N26="","",'Logboek grote fuiken'!N26)</f>
        <v/>
      </c>
      <c r="AI51" s="14" t="str">
        <f>IF(AG51="","",VLOOKUP(AG51,[1]codes!$F$2:$G$7,2,FALSE))</f>
        <v>fle</v>
      </c>
      <c r="AK51" s="114" t="str">
        <f>IF(AK47="","",AK47)</f>
        <v/>
      </c>
    </row>
    <row r="52" spans="1:37" x14ac:dyDescent="0.3">
      <c r="A52" s="13" t="str">
        <f>IF('Logboek grote fuiken'!$E$7="","",'Logboek grote fuiken'!$E$7)</f>
        <v/>
      </c>
      <c r="B52" s="14"/>
      <c r="C52" s="13" t="str">
        <f>IF('Logboek grote fuiken'!$E$8="","",'Logboek grote fuiken'!$E$8)</f>
        <v/>
      </c>
      <c r="D52" s="14"/>
      <c r="E52" s="13" t="str">
        <f>IF('Logboek grote fuiken'!$E$9="","",'Logboek grote fuiken'!$E$9)</f>
        <v/>
      </c>
      <c r="F52" s="14"/>
      <c r="G52" s="13" t="str">
        <f>IF('Logboek grote fuiken'!$E$10="","",'Logboek grote fuiken'!$E$10)</f>
        <v/>
      </c>
      <c r="H52" s="14"/>
      <c r="I52" s="13" t="str">
        <f>IF('Logboek grote fuiken'!$E$11="","",'Logboek grote fuiken'!$E$11)</f>
        <v/>
      </c>
      <c r="J52" s="14"/>
      <c r="K52" s="13" t="str">
        <f>IF('Logboek grote fuiken'!$E$12="","",'Logboek grote fuiken'!$E$12)</f>
        <v/>
      </c>
      <c r="L52" s="14"/>
      <c r="M52" s="15" t="s">
        <v>96</v>
      </c>
      <c r="N52" s="13" t="str">
        <f>IF('Logboek grote fuiken'!H27="","",DAY('Logboek grote fuiken'!H27))</f>
        <v/>
      </c>
      <c r="O52" s="13" t="str">
        <f>IF('Logboek grote fuiken'!H27="","",MONTH('Logboek grote fuiken'!H27))</f>
        <v/>
      </c>
      <c r="P52" s="13" t="str">
        <f>IF('Logboek grote fuiken'!H27="","",YEAR('Logboek grote fuiken'!H27))</f>
        <v/>
      </c>
      <c r="Q52" s="13" t="str">
        <f>IF('Logboek grote fuiken'!C27="","",'Logboek grote fuiken'!C27)</f>
        <v/>
      </c>
      <c r="R52" s="13" t="str">
        <f>IF('Logboek grote fuiken'!D27="","",'Logboek grote fuiken'!D27)</f>
        <v/>
      </c>
      <c r="S52" s="13" t="str">
        <f>IF('Logboek grote fuiken'!E27="","",'Logboek grote fuiken'!E27)</f>
        <v/>
      </c>
      <c r="U52" s="17"/>
      <c r="V52" s="17"/>
      <c r="W52" s="17"/>
      <c r="X52" s="13" t="str">
        <f>IF('Logboek grote fuiken'!F27="","",'Logboek grote fuiken'!F27)</f>
        <v/>
      </c>
      <c r="Y52" s="13" t="str">
        <f>IF('Logboek grote fuiken'!G27="","",DAY('Logboek grote fuiken'!G27))</f>
        <v/>
      </c>
      <c r="Z52" s="13" t="str">
        <f>IF('Logboek grote fuiken'!G27="","",MONTH('Logboek grote fuiken'!G27))</f>
        <v/>
      </c>
      <c r="AA52" s="13" t="str">
        <f>IF('Logboek grote fuiken'!G27="","",YEAR('Logboek grote fuiken'!G27))</f>
        <v/>
      </c>
      <c r="AB52" s="16" t="e">
        <f>IF('Logboek grote fuiken'!#REF!="","",'Logboek grote fuiken'!#REF!)</f>
        <v>#REF!</v>
      </c>
      <c r="AC52" s="13" t="str">
        <f>IF('Logboek grote fuiken'!H27="","",DAY('Logboek grote fuiken'!H27))</f>
        <v/>
      </c>
      <c r="AD52" s="13" t="str">
        <f>IF('Logboek grote fuiken'!H27="","",MONTH('Logboek grote fuiken'!H27))</f>
        <v/>
      </c>
      <c r="AE52" s="13" t="str">
        <f>IF('Logboek grote fuiken'!H27="","",YEAR('Logboek grote fuiken'!H27))</f>
        <v/>
      </c>
      <c r="AF52" s="16" t="e">
        <f t="shared" ref="AF52" si="244">AB52</f>
        <v>#REF!</v>
      </c>
      <c r="AG52" s="14" t="s">
        <v>60</v>
      </c>
      <c r="AH52" s="14" t="str">
        <f>IF('Logboek grote fuiken'!J27="","",'Logboek grote fuiken'!J27)</f>
        <v/>
      </c>
      <c r="AI52" s="14" t="str">
        <f>IF(AG52="","",VLOOKUP(AG52,[1]codes!$F$2:$G$7,2,FALSE))</f>
        <v>fpp</v>
      </c>
      <c r="AK52" s="13" t="str">
        <f>IF('Logboek grote fuiken'!I27="","",'Logboek grote fuiken'!I27)</f>
        <v/>
      </c>
    </row>
    <row r="53" spans="1:37" x14ac:dyDescent="0.3">
      <c r="A53" s="13" t="str">
        <f>IF('Logboek grote fuiken'!$E$7="","",'Logboek grote fuiken'!$E$7)</f>
        <v/>
      </c>
      <c r="B53" s="14"/>
      <c r="C53" s="13" t="str">
        <f>IF('Logboek grote fuiken'!$E$8="","",'Logboek grote fuiken'!$E$8)</f>
        <v/>
      </c>
      <c r="D53" s="14"/>
      <c r="E53" s="13" t="str">
        <f>IF('Logboek grote fuiken'!$E$9="","",'Logboek grote fuiken'!$E$9)</f>
        <v/>
      </c>
      <c r="F53" s="14"/>
      <c r="G53" s="13" t="str">
        <f>IF('Logboek grote fuiken'!$E$10="","",'Logboek grote fuiken'!$E$10)</f>
        <v/>
      </c>
      <c r="H53" s="14"/>
      <c r="I53" s="13" t="str">
        <f>IF('Logboek grote fuiken'!$E$11="","",'Logboek grote fuiken'!$E$11)</f>
        <v/>
      </c>
      <c r="J53" s="14"/>
      <c r="K53" s="13" t="str">
        <f>IF('Logboek grote fuiken'!$E$12="","",'Logboek grote fuiken'!$E$12)</f>
        <v/>
      </c>
      <c r="L53" s="14"/>
      <c r="M53" s="15" t="s">
        <v>96</v>
      </c>
      <c r="N53" s="114" t="str">
        <f t="shared" ref="N53" si="245">IF(N52="","",N52)</f>
        <v/>
      </c>
      <c r="O53" s="114" t="str">
        <f t="shared" ref="O53" si="246">IF(O52="","",O52)</f>
        <v/>
      </c>
      <c r="P53" s="114" t="str">
        <f t="shared" ref="P53" si="247">IF(P52="","",P52)</f>
        <v/>
      </c>
      <c r="Q53" s="114" t="str">
        <f t="shared" ref="Q53" si="248">IF(Q52="","",Q52)</f>
        <v/>
      </c>
      <c r="R53" s="114" t="str">
        <f t="shared" ref="R53" si="249">IF(R52="","",R52)</f>
        <v/>
      </c>
      <c r="S53" s="114" t="str">
        <f t="shared" ref="S53" si="250">IF(S52="","",S52)</f>
        <v/>
      </c>
      <c r="U53" s="17"/>
      <c r="V53" s="17"/>
      <c r="W53" s="17"/>
      <c r="X53" s="114" t="str">
        <f t="shared" ref="X53" si="251">IF(X52="","",X52)</f>
        <v/>
      </c>
      <c r="Y53" s="114" t="str">
        <f t="shared" ref="Y53" si="252">IF(Y52="","",Y52)</f>
        <v/>
      </c>
      <c r="Z53" s="114" t="str">
        <f t="shared" ref="Z53" si="253">IF(Z52="","",Z52)</f>
        <v/>
      </c>
      <c r="AA53" s="114" t="str">
        <f t="shared" ref="AA53" si="254">IF(AA52="","",AA52)</f>
        <v/>
      </c>
      <c r="AB53" s="16" t="e">
        <f t="shared" ref="AB53" si="255">IF(AB52="","",AB52)</f>
        <v>#REF!</v>
      </c>
      <c r="AC53" s="114" t="str">
        <f t="shared" ref="AC53" si="256">IF(AC52="","",AC52)</f>
        <v/>
      </c>
      <c r="AD53" s="114" t="str">
        <f t="shared" ref="AD53" si="257">IF(AD52="","",AD52)</f>
        <v/>
      </c>
      <c r="AE53" s="114" t="str">
        <f>IF(AE52="","",AE52)</f>
        <v/>
      </c>
      <c r="AF53" s="16" t="e">
        <f t="shared" ref="AF53" si="258">IF(AF52="","",AF52)</f>
        <v>#REF!</v>
      </c>
      <c r="AG53" s="14" t="s">
        <v>61</v>
      </c>
      <c r="AH53" s="14" t="str">
        <f>IF('Logboek grote fuiken'!K27="","",'Logboek grote fuiken'!K27)</f>
        <v/>
      </c>
      <c r="AI53" s="14" t="str">
        <f>IF(AG53="","",VLOOKUP(AG53,[1]codes!$F$2:$G$7,2,FALSE))</f>
        <v>fde</v>
      </c>
      <c r="AK53" s="114" t="str">
        <f>IF(AK52="","",AK52)</f>
        <v/>
      </c>
    </row>
    <row r="54" spans="1:37" x14ac:dyDescent="0.3">
      <c r="A54" s="13" t="str">
        <f>IF('Logboek grote fuiken'!$E$7="","",'Logboek grote fuiken'!$E$7)</f>
        <v/>
      </c>
      <c r="B54" s="14"/>
      <c r="C54" s="13" t="str">
        <f>IF('Logboek grote fuiken'!$E$8="","",'Logboek grote fuiken'!$E$8)</f>
        <v/>
      </c>
      <c r="D54" s="14"/>
      <c r="E54" s="13" t="str">
        <f>IF('Logboek grote fuiken'!$E$9="","",'Logboek grote fuiken'!$E$9)</f>
        <v/>
      </c>
      <c r="F54" s="14"/>
      <c r="G54" s="13" t="str">
        <f>IF('Logboek grote fuiken'!$E$10="","",'Logboek grote fuiken'!$E$10)</f>
        <v/>
      </c>
      <c r="H54" s="14"/>
      <c r="I54" s="13" t="str">
        <f>IF('Logboek grote fuiken'!$E$11="","",'Logboek grote fuiken'!$E$11)</f>
        <v/>
      </c>
      <c r="J54" s="14"/>
      <c r="K54" s="13" t="str">
        <f>IF('Logboek grote fuiken'!$E$12="","",'Logboek grote fuiken'!$E$12)</f>
        <v/>
      </c>
      <c r="L54" s="14"/>
      <c r="M54" s="15" t="s">
        <v>96</v>
      </c>
      <c r="N54" s="114" t="str">
        <f t="shared" ref="N54:S54" si="259">IF(N52="","",N52)</f>
        <v/>
      </c>
      <c r="O54" s="114" t="str">
        <f t="shared" si="259"/>
        <v/>
      </c>
      <c r="P54" s="114" t="str">
        <f t="shared" si="259"/>
        <v/>
      </c>
      <c r="Q54" s="114" t="str">
        <f t="shared" si="259"/>
        <v/>
      </c>
      <c r="R54" s="114" t="str">
        <f t="shared" si="259"/>
        <v/>
      </c>
      <c r="S54" s="114" t="str">
        <f t="shared" si="259"/>
        <v/>
      </c>
      <c r="U54" s="17"/>
      <c r="V54" s="17"/>
      <c r="W54" s="17"/>
      <c r="X54" s="114" t="str">
        <f t="shared" ref="X54:AD54" si="260">IF(X52="","",X52)</f>
        <v/>
      </c>
      <c r="Y54" s="114" t="str">
        <f t="shared" si="260"/>
        <v/>
      </c>
      <c r="Z54" s="114" t="str">
        <f t="shared" si="260"/>
        <v/>
      </c>
      <c r="AA54" s="114" t="str">
        <f t="shared" si="260"/>
        <v/>
      </c>
      <c r="AB54" s="16" t="e">
        <f t="shared" si="260"/>
        <v>#REF!</v>
      </c>
      <c r="AC54" s="114" t="str">
        <f t="shared" si="260"/>
        <v/>
      </c>
      <c r="AD54" s="114" t="str">
        <f t="shared" si="260"/>
        <v/>
      </c>
      <c r="AE54" s="114" t="str">
        <f>IF(AE52="","",AE52)</f>
        <v/>
      </c>
      <c r="AF54" s="16" t="e">
        <f t="shared" ref="AF54" si="261">IF(AF52="","",AF52)</f>
        <v>#REF!</v>
      </c>
      <c r="AG54" s="14" t="s">
        <v>62</v>
      </c>
      <c r="AH54" s="14" t="str">
        <f>IF('Logboek grote fuiken'!L27="","",'Logboek grote fuiken'!L27)</f>
        <v/>
      </c>
      <c r="AI54" s="14" t="str">
        <f>IF(AG54="","",VLOOKUP(AG54,[1]codes!$F$2:$G$7,2,FALSE))</f>
        <v>fro</v>
      </c>
      <c r="AK54" s="114" t="str">
        <f>IF(AK52="","",AK52)</f>
        <v/>
      </c>
    </row>
    <row r="55" spans="1:37" x14ac:dyDescent="0.3">
      <c r="A55" s="13" t="str">
        <f>IF('Logboek grote fuiken'!$E$7="","",'Logboek grote fuiken'!$E$7)</f>
        <v/>
      </c>
      <c r="B55" s="14"/>
      <c r="C55" s="13" t="str">
        <f>IF('Logboek grote fuiken'!$E$8="","",'Logboek grote fuiken'!$E$8)</f>
        <v/>
      </c>
      <c r="D55" s="14"/>
      <c r="E55" s="13" t="str">
        <f>IF('Logboek grote fuiken'!$E$9="","",'Logboek grote fuiken'!$E$9)</f>
        <v/>
      </c>
      <c r="F55" s="14"/>
      <c r="G55" s="13" t="str">
        <f>IF('Logboek grote fuiken'!$E$10="","",'Logboek grote fuiken'!$E$10)</f>
        <v/>
      </c>
      <c r="H55" s="14"/>
      <c r="I55" s="13" t="str">
        <f>IF('Logboek grote fuiken'!$E$11="","",'Logboek grote fuiken'!$E$11)</f>
        <v/>
      </c>
      <c r="J55" s="14"/>
      <c r="K55" s="13" t="str">
        <f>IF('Logboek grote fuiken'!$E$12="","",'Logboek grote fuiken'!$E$12)</f>
        <v/>
      </c>
      <c r="L55" s="14"/>
      <c r="M55" s="15" t="s">
        <v>96</v>
      </c>
      <c r="N55" s="114" t="str">
        <f t="shared" ref="N55:S55" si="262">IF(N52="","",N52)</f>
        <v/>
      </c>
      <c r="O55" s="114" t="str">
        <f t="shared" si="262"/>
        <v/>
      </c>
      <c r="P55" s="114" t="str">
        <f t="shared" si="262"/>
        <v/>
      </c>
      <c r="Q55" s="114" t="str">
        <f t="shared" si="262"/>
        <v/>
      </c>
      <c r="R55" s="114" t="str">
        <f t="shared" si="262"/>
        <v/>
      </c>
      <c r="S55" s="114" t="str">
        <f t="shared" si="262"/>
        <v/>
      </c>
      <c r="U55" s="17"/>
      <c r="V55" s="17"/>
      <c r="W55" s="17"/>
      <c r="X55" s="114" t="str">
        <f t="shared" ref="X55:AD55" si="263">IF(X52="","",X52)</f>
        <v/>
      </c>
      <c r="Y55" s="114" t="str">
        <f t="shared" si="263"/>
        <v/>
      </c>
      <c r="Z55" s="114" t="str">
        <f t="shared" si="263"/>
        <v/>
      </c>
      <c r="AA55" s="114" t="str">
        <f t="shared" si="263"/>
        <v/>
      </c>
      <c r="AB55" s="16" t="e">
        <f t="shared" si="263"/>
        <v>#REF!</v>
      </c>
      <c r="AC55" s="114" t="str">
        <f t="shared" si="263"/>
        <v/>
      </c>
      <c r="AD55" s="114" t="str">
        <f t="shared" si="263"/>
        <v/>
      </c>
      <c r="AE55" s="114" t="str">
        <f>IF(AE52="","",AE52)</f>
        <v/>
      </c>
      <c r="AF55" s="16" t="e">
        <f t="shared" ref="AF55" si="264">IF(AF52="","",AF52)</f>
        <v>#REF!</v>
      </c>
      <c r="AG55" s="14" t="s">
        <v>8</v>
      </c>
      <c r="AH55" s="14" t="str">
        <f>IF('Logboek grote fuiken'!M27="","",'Logboek grote fuiken'!M27)</f>
        <v/>
      </c>
      <c r="AI55" s="14" t="str">
        <f>IF(AG55="","",VLOOKUP(AG55,[1]codes!$F$2:$G$7,2,FALSE))</f>
        <v>fbm</v>
      </c>
      <c r="AK55" s="114" t="str">
        <f>IF(AK52="","",AK52)</f>
        <v/>
      </c>
    </row>
    <row r="56" spans="1:37" x14ac:dyDescent="0.3">
      <c r="A56" s="13" t="str">
        <f>IF('Logboek grote fuiken'!$E$7="","",'Logboek grote fuiken'!$E$7)</f>
        <v/>
      </c>
      <c r="B56" s="14"/>
      <c r="C56" s="13" t="str">
        <f>IF('Logboek grote fuiken'!$E$8="","",'Logboek grote fuiken'!$E$8)</f>
        <v/>
      </c>
      <c r="D56" s="14"/>
      <c r="E56" s="13" t="str">
        <f>IF('Logboek grote fuiken'!$E$9="","",'Logboek grote fuiken'!$E$9)</f>
        <v/>
      </c>
      <c r="F56" s="14"/>
      <c r="G56" s="13" t="str">
        <f>IF('Logboek grote fuiken'!$E$10="","",'Logboek grote fuiken'!$E$10)</f>
        <v/>
      </c>
      <c r="H56" s="14"/>
      <c r="I56" s="13" t="str">
        <f>IF('Logboek grote fuiken'!$E$11="","",'Logboek grote fuiken'!$E$11)</f>
        <v/>
      </c>
      <c r="J56" s="14"/>
      <c r="K56" s="13" t="str">
        <f>IF('Logboek grote fuiken'!$E$12="","",'Logboek grote fuiken'!$E$12)</f>
        <v/>
      </c>
      <c r="L56" s="14"/>
      <c r="M56" s="15" t="s">
        <v>96</v>
      </c>
      <c r="N56" s="114" t="str">
        <f t="shared" ref="N56:S56" si="265">IF(N52="","",N52)</f>
        <v/>
      </c>
      <c r="O56" s="114" t="str">
        <f t="shared" si="265"/>
        <v/>
      </c>
      <c r="P56" s="114" t="str">
        <f t="shared" si="265"/>
        <v/>
      </c>
      <c r="Q56" s="114" t="str">
        <f t="shared" si="265"/>
        <v/>
      </c>
      <c r="R56" s="114" t="str">
        <f t="shared" si="265"/>
        <v/>
      </c>
      <c r="S56" s="114" t="str">
        <f t="shared" si="265"/>
        <v/>
      </c>
      <c r="U56" s="17"/>
      <c r="V56" s="17"/>
      <c r="W56" s="17"/>
      <c r="X56" s="114" t="str">
        <f t="shared" ref="X56:AD56" si="266">IF(X52="","",X52)</f>
        <v/>
      </c>
      <c r="Y56" s="114" t="str">
        <f t="shared" si="266"/>
        <v/>
      </c>
      <c r="Z56" s="114" t="str">
        <f t="shared" si="266"/>
        <v/>
      </c>
      <c r="AA56" s="114" t="str">
        <f t="shared" si="266"/>
        <v/>
      </c>
      <c r="AB56" s="16" t="e">
        <f t="shared" si="266"/>
        <v>#REF!</v>
      </c>
      <c r="AC56" s="114" t="str">
        <f t="shared" si="266"/>
        <v/>
      </c>
      <c r="AD56" s="114" t="str">
        <f t="shared" si="266"/>
        <v/>
      </c>
      <c r="AE56" s="114" t="str">
        <f>IF(AE52="","",AE52)</f>
        <v/>
      </c>
      <c r="AF56" s="16" t="e">
        <f t="shared" ref="AF56" si="267">IF(AF52="","",AF52)</f>
        <v>#REF!</v>
      </c>
      <c r="AG56" s="14" t="s">
        <v>9</v>
      </c>
      <c r="AH56" s="14" t="str">
        <f>IF('Logboek grote fuiken'!N27="","",'Logboek grote fuiken'!N27)</f>
        <v/>
      </c>
      <c r="AI56" s="14" t="str">
        <f>IF(AG56="","",VLOOKUP(AG56,[1]codes!$F$2:$G$7,2,FALSE))</f>
        <v>fle</v>
      </c>
      <c r="AK56" s="114" t="str">
        <f>IF(AK52="","",AK52)</f>
        <v/>
      </c>
    </row>
    <row r="57" spans="1:37" x14ac:dyDescent="0.3">
      <c r="A57" s="13" t="str">
        <f>IF('Logboek grote fuiken'!$E$7="","",'Logboek grote fuiken'!$E$7)</f>
        <v/>
      </c>
      <c r="B57" s="14"/>
      <c r="C57" s="13" t="str">
        <f>IF('Logboek grote fuiken'!$E$8="","",'Logboek grote fuiken'!$E$8)</f>
        <v/>
      </c>
      <c r="D57" s="14"/>
      <c r="E57" s="13" t="str">
        <f>IF('Logboek grote fuiken'!$E$9="","",'Logboek grote fuiken'!$E$9)</f>
        <v/>
      </c>
      <c r="F57" s="14"/>
      <c r="G57" s="13" t="str">
        <f>IF('Logboek grote fuiken'!$E$10="","",'Logboek grote fuiken'!$E$10)</f>
        <v/>
      </c>
      <c r="H57" s="14"/>
      <c r="I57" s="13" t="str">
        <f>IF('Logboek grote fuiken'!$E$11="","",'Logboek grote fuiken'!$E$11)</f>
        <v/>
      </c>
      <c r="J57" s="14"/>
      <c r="K57" s="13" t="str">
        <f>IF('Logboek grote fuiken'!$E$12="","",'Logboek grote fuiken'!$E$12)</f>
        <v/>
      </c>
      <c r="L57" s="14"/>
      <c r="M57" s="15" t="s">
        <v>96</v>
      </c>
      <c r="N57" s="13" t="str">
        <f>IF('Logboek grote fuiken'!H28="","",DAY('Logboek grote fuiken'!H28))</f>
        <v/>
      </c>
      <c r="O57" s="13" t="str">
        <f>IF('Logboek grote fuiken'!H28="","",MONTH('Logboek grote fuiken'!H28))</f>
        <v/>
      </c>
      <c r="P57" s="13" t="str">
        <f>IF('Logboek grote fuiken'!H28="","",YEAR('Logboek grote fuiken'!H28))</f>
        <v/>
      </c>
      <c r="Q57" s="13" t="str">
        <f>IF('Logboek grote fuiken'!C28="","",'Logboek grote fuiken'!C28)</f>
        <v/>
      </c>
      <c r="R57" s="13" t="str">
        <f>IF('Logboek grote fuiken'!D28="","",'Logboek grote fuiken'!D28)</f>
        <v/>
      </c>
      <c r="S57" s="13" t="str">
        <f>IF('Logboek grote fuiken'!E28="","",'Logboek grote fuiken'!E28)</f>
        <v/>
      </c>
      <c r="U57" s="17"/>
      <c r="V57" s="17"/>
      <c r="W57" s="17"/>
      <c r="X57" s="13" t="str">
        <f>IF('Logboek grote fuiken'!F28="","",'Logboek grote fuiken'!F28)</f>
        <v/>
      </c>
      <c r="Y57" s="13" t="str">
        <f>IF('Logboek grote fuiken'!G28="","",DAY('Logboek grote fuiken'!G28))</f>
        <v/>
      </c>
      <c r="Z57" s="13" t="str">
        <f>IF('Logboek grote fuiken'!G28="","",MONTH('Logboek grote fuiken'!G28))</f>
        <v/>
      </c>
      <c r="AA57" s="13" t="str">
        <f>IF('Logboek grote fuiken'!G28="","",YEAR('Logboek grote fuiken'!G28))</f>
        <v/>
      </c>
      <c r="AB57" s="16" t="e">
        <f>IF('Logboek grote fuiken'!#REF!="","",'Logboek grote fuiken'!#REF!)</f>
        <v>#REF!</v>
      </c>
      <c r="AC57" s="13" t="str">
        <f>IF('Logboek grote fuiken'!H28="","",DAY('Logboek grote fuiken'!H28))</f>
        <v/>
      </c>
      <c r="AD57" s="13" t="str">
        <f>IF('Logboek grote fuiken'!H28="","",MONTH('Logboek grote fuiken'!H28))</f>
        <v/>
      </c>
      <c r="AE57" s="13" t="str">
        <f>IF('Logboek grote fuiken'!H28="","",YEAR('Logboek grote fuiken'!H28))</f>
        <v/>
      </c>
      <c r="AF57" s="16" t="e">
        <f t="shared" ref="AF57" si="268">AB57</f>
        <v>#REF!</v>
      </c>
      <c r="AG57" s="14" t="s">
        <v>60</v>
      </c>
      <c r="AH57" s="14" t="str">
        <f>IF('Logboek grote fuiken'!J28="","",'Logboek grote fuiken'!J28)</f>
        <v/>
      </c>
      <c r="AI57" s="14" t="str">
        <f>IF(AG57="","",VLOOKUP(AG57,[1]codes!$F$2:$G$7,2,FALSE))</f>
        <v>fpp</v>
      </c>
      <c r="AK57" s="13" t="str">
        <f>IF('Logboek grote fuiken'!I28="","",'Logboek grote fuiken'!I28)</f>
        <v/>
      </c>
    </row>
    <row r="58" spans="1:37" x14ac:dyDescent="0.3">
      <c r="A58" s="13" t="str">
        <f>IF('Logboek grote fuiken'!$E$7="","",'Logboek grote fuiken'!$E$7)</f>
        <v/>
      </c>
      <c r="B58" s="14"/>
      <c r="C58" s="13" t="str">
        <f>IF('Logboek grote fuiken'!$E$8="","",'Logboek grote fuiken'!$E$8)</f>
        <v/>
      </c>
      <c r="D58" s="14"/>
      <c r="E58" s="13" t="str">
        <f>IF('Logboek grote fuiken'!$E$9="","",'Logboek grote fuiken'!$E$9)</f>
        <v/>
      </c>
      <c r="F58" s="14"/>
      <c r="G58" s="13" t="str">
        <f>IF('Logboek grote fuiken'!$E$10="","",'Logboek grote fuiken'!$E$10)</f>
        <v/>
      </c>
      <c r="H58" s="14"/>
      <c r="I58" s="13" t="str">
        <f>IF('Logboek grote fuiken'!$E$11="","",'Logboek grote fuiken'!$E$11)</f>
        <v/>
      </c>
      <c r="J58" s="14"/>
      <c r="K58" s="13" t="str">
        <f>IF('Logboek grote fuiken'!$E$12="","",'Logboek grote fuiken'!$E$12)</f>
        <v/>
      </c>
      <c r="L58" s="14"/>
      <c r="M58" s="15" t="s">
        <v>96</v>
      </c>
      <c r="N58" s="114" t="str">
        <f t="shared" ref="N58" si="269">IF(N57="","",N57)</f>
        <v/>
      </c>
      <c r="O58" s="114" t="str">
        <f t="shared" ref="O58" si="270">IF(O57="","",O57)</f>
        <v/>
      </c>
      <c r="P58" s="114" t="str">
        <f t="shared" ref="P58" si="271">IF(P57="","",P57)</f>
        <v/>
      </c>
      <c r="Q58" s="114" t="str">
        <f t="shared" ref="Q58" si="272">IF(Q57="","",Q57)</f>
        <v/>
      </c>
      <c r="R58" s="114" t="str">
        <f t="shared" ref="R58" si="273">IF(R57="","",R57)</f>
        <v/>
      </c>
      <c r="S58" s="114" t="str">
        <f t="shared" ref="S58" si="274">IF(S57="","",S57)</f>
        <v/>
      </c>
      <c r="U58" s="17"/>
      <c r="V58" s="17"/>
      <c r="W58" s="17"/>
      <c r="X58" s="114" t="str">
        <f t="shared" ref="X58" si="275">IF(X57="","",X57)</f>
        <v/>
      </c>
      <c r="Y58" s="114" t="str">
        <f t="shared" ref="Y58" si="276">IF(Y57="","",Y57)</f>
        <v/>
      </c>
      <c r="Z58" s="114" t="str">
        <f t="shared" ref="Z58" si="277">IF(Z57="","",Z57)</f>
        <v/>
      </c>
      <c r="AA58" s="114" t="str">
        <f t="shared" ref="AA58" si="278">IF(AA57="","",AA57)</f>
        <v/>
      </c>
      <c r="AB58" s="16" t="e">
        <f t="shared" ref="AB58" si="279">IF(AB57="","",AB57)</f>
        <v>#REF!</v>
      </c>
      <c r="AC58" s="114" t="str">
        <f t="shared" ref="AC58" si="280">IF(AC57="","",AC57)</f>
        <v/>
      </c>
      <c r="AD58" s="114" t="str">
        <f t="shared" ref="AD58" si="281">IF(AD57="","",AD57)</f>
        <v/>
      </c>
      <c r="AE58" s="114" t="str">
        <f>IF(AE57="","",AE57)</f>
        <v/>
      </c>
      <c r="AF58" s="16" t="e">
        <f t="shared" ref="AF58" si="282">IF(AF57="","",AF57)</f>
        <v>#REF!</v>
      </c>
      <c r="AG58" s="14" t="s">
        <v>61</v>
      </c>
      <c r="AH58" s="14" t="str">
        <f>IF('Logboek grote fuiken'!K28="","",'Logboek grote fuiken'!K28)</f>
        <v/>
      </c>
      <c r="AI58" s="14" t="str">
        <f>IF(AG58="","",VLOOKUP(AG58,[1]codes!$F$2:$G$7,2,FALSE))</f>
        <v>fde</v>
      </c>
      <c r="AK58" s="114" t="str">
        <f>IF(AK57="","",AK57)</f>
        <v/>
      </c>
    </row>
    <row r="59" spans="1:37" x14ac:dyDescent="0.3">
      <c r="A59" s="13" t="str">
        <f>IF('Logboek grote fuiken'!$E$7="","",'Logboek grote fuiken'!$E$7)</f>
        <v/>
      </c>
      <c r="B59" s="14"/>
      <c r="C59" s="13" t="str">
        <f>IF('Logboek grote fuiken'!$E$8="","",'Logboek grote fuiken'!$E$8)</f>
        <v/>
      </c>
      <c r="D59" s="14"/>
      <c r="E59" s="13" t="str">
        <f>IF('Logboek grote fuiken'!$E$9="","",'Logboek grote fuiken'!$E$9)</f>
        <v/>
      </c>
      <c r="F59" s="14"/>
      <c r="G59" s="13" t="str">
        <f>IF('Logboek grote fuiken'!$E$10="","",'Logboek grote fuiken'!$E$10)</f>
        <v/>
      </c>
      <c r="H59" s="14"/>
      <c r="I59" s="13" t="str">
        <f>IF('Logboek grote fuiken'!$E$11="","",'Logboek grote fuiken'!$E$11)</f>
        <v/>
      </c>
      <c r="J59" s="14"/>
      <c r="K59" s="13" t="str">
        <f>IF('Logboek grote fuiken'!$E$12="","",'Logboek grote fuiken'!$E$12)</f>
        <v/>
      </c>
      <c r="L59" s="14"/>
      <c r="M59" s="15" t="s">
        <v>96</v>
      </c>
      <c r="N59" s="114" t="str">
        <f t="shared" ref="N59:S59" si="283">IF(N57="","",N57)</f>
        <v/>
      </c>
      <c r="O59" s="114" t="str">
        <f t="shared" si="283"/>
        <v/>
      </c>
      <c r="P59" s="114" t="str">
        <f t="shared" si="283"/>
        <v/>
      </c>
      <c r="Q59" s="114" t="str">
        <f t="shared" si="283"/>
        <v/>
      </c>
      <c r="R59" s="114" t="str">
        <f t="shared" si="283"/>
        <v/>
      </c>
      <c r="S59" s="114" t="str">
        <f t="shared" si="283"/>
        <v/>
      </c>
      <c r="U59" s="17"/>
      <c r="V59" s="17"/>
      <c r="W59" s="17"/>
      <c r="X59" s="114" t="str">
        <f t="shared" ref="X59:AD59" si="284">IF(X57="","",X57)</f>
        <v/>
      </c>
      <c r="Y59" s="114" t="str">
        <f t="shared" si="284"/>
        <v/>
      </c>
      <c r="Z59" s="114" t="str">
        <f t="shared" si="284"/>
        <v/>
      </c>
      <c r="AA59" s="114" t="str">
        <f t="shared" si="284"/>
        <v/>
      </c>
      <c r="AB59" s="16" t="e">
        <f t="shared" si="284"/>
        <v>#REF!</v>
      </c>
      <c r="AC59" s="114" t="str">
        <f t="shared" si="284"/>
        <v/>
      </c>
      <c r="AD59" s="114" t="str">
        <f t="shared" si="284"/>
        <v/>
      </c>
      <c r="AE59" s="114" t="str">
        <f>IF(AE57="","",AE57)</f>
        <v/>
      </c>
      <c r="AF59" s="16" t="e">
        <f t="shared" ref="AF59" si="285">IF(AF57="","",AF57)</f>
        <v>#REF!</v>
      </c>
      <c r="AG59" s="14" t="s">
        <v>62</v>
      </c>
      <c r="AH59" s="14" t="str">
        <f>IF('Logboek grote fuiken'!L28="","",'Logboek grote fuiken'!L28)</f>
        <v/>
      </c>
      <c r="AI59" s="14" t="str">
        <f>IF(AG59="","",VLOOKUP(AG59,[1]codes!$F$2:$G$7,2,FALSE))</f>
        <v>fro</v>
      </c>
      <c r="AK59" s="114" t="str">
        <f>IF(AK57="","",AK57)</f>
        <v/>
      </c>
    </row>
    <row r="60" spans="1:37" x14ac:dyDescent="0.3">
      <c r="A60" s="13" t="str">
        <f>IF('Logboek grote fuiken'!$E$7="","",'Logboek grote fuiken'!$E$7)</f>
        <v/>
      </c>
      <c r="B60" s="14"/>
      <c r="C60" s="13" t="str">
        <f>IF('Logboek grote fuiken'!$E$8="","",'Logboek grote fuiken'!$E$8)</f>
        <v/>
      </c>
      <c r="D60" s="14"/>
      <c r="E60" s="13" t="str">
        <f>IF('Logboek grote fuiken'!$E$9="","",'Logboek grote fuiken'!$E$9)</f>
        <v/>
      </c>
      <c r="F60" s="14"/>
      <c r="G60" s="13" t="str">
        <f>IF('Logboek grote fuiken'!$E$10="","",'Logboek grote fuiken'!$E$10)</f>
        <v/>
      </c>
      <c r="H60" s="14"/>
      <c r="I60" s="13" t="str">
        <f>IF('Logboek grote fuiken'!$E$11="","",'Logboek grote fuiken'!$E$11)</f>
        <v/>
      </c>
      <c r="J60" s="14"/>
      <c r="K60" s="13" t="str">
        <f>IF('Logboek grote fuiken'!$E$12="","",'Logboek grote fuiken'!$E$12)</f>
        <v/>
      </c>
      <c r="L60" s="14"/>
      <c r="M60" s="15" t="s">
        <v>96</v>
      </c>
      <c r="N60" s="114" t="str">
        <f t="shared" ref="N60:S60" si="286">IF(N57="","",N57)</f>
        <v/>
      </c>
      <c r="O60" s="114" t="str">
        <f t="shared" si="286"/>
        <v/>
      </c>
      <c r="P60" s="114" t="str">
        <f t="shared" si="286"/>
        <v/>
      </c>
      <c r="Q60" s="114" t="str">
        <f t="shared" si="286"/>
        <v/>
      </c>
      <c r="R60" s="114" t="str">
        <f t="shared" si="286"/>
        <v/>
      </c>
      <c r="S60" s="114" t="str">
        <f t="shared" si="286"/>
        <v/>
      </c>
      <c r="U60" s="17"/>
      <c r="V60" s="17"/>
      <c r="W60" s="17"/>
      <c r="X60" s="114" t="str">
        <f t="shared" ref="X60:AD60" si="287">IF(X57="","",X57)</f>
        <v/>
      </c>
      <c r="Y60" s="114" t="str">
        <f t="shared" si="287"/>
        <v/>
      </c>
      <c r="Z60" s="114" t="str">
        <f t="shared" si="287"/>
        <v/>
      </c>
      <c r="AA60" s="114" t="str">
        <f t="shared" si="287"/>
        <v/>
      </c>
      <c r="AB60" s="16" t="e">
        <f t="shared" si="287"/>
        <v>#REF!</v>
      </c>
      <c r="AC60" s="114" t="str">
        <f t="shared" si="287"/>
        <v/>
      </c>
      <c r="AD60" s="114" t="str">
        <f t="shared" si="287"/>
        <v/>
      </c>
      <c r="AE60" s="114" t="str">
        <f>IF(AE57="","",AE57)</f>
        <v/>
      </c>
      <c r="AF60" s="16" t="e">
        <f t="shared" ref="AF60" si="288">IF(AF57="","",AF57)</f>
        <v>#REF!</v>
      </c>
      <c r="AG60" s="14" t="s">
        <v>8</v>
      </c>
      <c r="AH60" s="14" t="str">
        <f>IF('Logboek grote fuiken'!M28="","",'Logboek grote fuiken'!M28)</f>
        <v/>
      </c>
      <c r="AI60" s="14" t="str">
        <f>IF(AG60="","",VLOOKUP(AG60,[1]codes!$F$2:$G$7,2,FALSE))</f>
        <v>fbm</v>
      </c>
      <c r="AK60" s="114" t="str">
        <f>IF(AK57="","",AK57)</f>
        <v/>
      </c>
    </row>
    <row r="61" spans="1:37" x14ac:dyDescent="0.3">
      <c r="A61" s="13" t="str">
        <f>IF('Logboek grote fuiken'!$E$7="","",'Logboek grote fuiken'!$E$7)</f>
        <v/>
      </c>
      <c r="B61" s="14"/>
      <c r="C61" s="13" t="str">
        <f>IF('Logboek grote fuiken'!$E$8="","",'Logboek grote fuiken'!$E$8)</f>
        <v/>
      </c>
      <c r="D61" s="14"/>
      <c r="E61" s="13" t="str">
        <f>IF('Logboek grote fuiken'!$E$9="","",'Logboek grote fuiken'!$E$9)</f>
        <v/>
      </c>
      <c r="F61" s="14"/>
      <c r="G61" s="13" t="str">
        <f>IF('Logboek grote fuiken'!$E$10="","",'Logboek grote fuiken'!$E$10)</f>
        <v/>
      </c>
      <c r="H61" s="14"/>
      <c r="I61" s="13" t="str">
        <f>IF('Logboek grote fuiken'!$E$11="","",'Logboek grote fuiken'!$E$11)</f>
        <v/>
      </c>
      <c r="J61" s="14"/>
      <c r="K61" s="13" t="str">
        <f>IF('Logboek grote fuiken'!$E$12="","",'Logboek grote fuiken'!$E$12)</f>
        <v/>
      </c>
      <c r="L61" s="14"/>
      <c r="M61" s="15" t="s">
        <v>96</v>
      </c>
      <c r="N61" s="114" t="str">
        <f t="shared" ref="N61:S61" si="289">IF(N57="","",N57)</f>
        <v/>
      </c>
      <c r="O61" s="114" t="str">
        <f t="shared" si="289"/>
        <v/>
      </c>
      <c r="P61" s="114" t="str">
        <f t="shared" si="289"/>
        <v/>
      </c>
      <c r="Q61" s="114" t="str">
        <f t="shared" si="289"/>
        <v/>
      </c>
      <c r="R61" s="114" t="str">
        <f t="shared" si="289"/>
        <v/>
      </c>
      <c r="S61" s="114" t="str">
        <f t="shared" si="289"/>
        <v/>
      </c>
      <c r="U61" s="17"/>
      <c r="V61" s="17"/>
      <c r="W61" s="17"/>
      <c r="X61" s="114" t="str">
        <f t="shared" ref="X61:AD61" si="290">IF(X57="","",X57)</f>
        <v/>
      </c>
      <c r="Y61" s="114" t="str">
        <f t="shared" si="290"/>
        <v/>
      </c>
      <c r="Z61" s="114" t="str">
        <f t="shared" si="290"/>
        <v/>
      </c>
      <c r="AA61" s="114" t="str">
        <f t="shared" si="290"/>
        <v/>
      </c>
      <c r="AB61" s="16" t="e">
        <f t="shared" si="290"/>
        <v>#REF!</v>
      </c>
      <c r="AC61" s="114" t="str">
        <f t="shared" si="290"/>
        <v/>
      </c>
      <c r="AD61" s="114" t="str">
        <f t="shared" si="290"/>
        <v/>
      </c>
      <c r="AE61" s="114" t="str">
        <f>IF(AE57="","",AE57)</f>
        <v/>
      </c>
      <c r="AF61" s="16" t="e">
        <f t="shared" ref="AF61" si="291">IF(AF57="","",AF57)</f>
        <v>#REF!</v>
      </c>
      <c r="AG61" s="14" t="s">
        <v>9</v>
      </c>
      <c r="AH61" s="14" t="str">
        <f>IF('Logboek grote fuiken'!N28="","",'Logboek grote fuiken'!N28)</f>
        <v/>
      </c>
      <c r="AI61" s="14" t="str">
        <f>IF(AG61="","",VLOOKUP(AG61,[1]codes!$F$2:$G$7,2,FALSE))</f>
        <v>fle</v>
      </c>
      <c r="AK61" s="114" t="str">
        <f>IF(AK57="","",AK57)</f>
        <v/>
      </c>
    </row>
    <row r="62" spans="1:37" x14ac:dyDescent="0.3">
      <c r="A62" s="13" t="str">
        <f>IF('Logboek grote fuiken'!$E$7="","",'Logboek grote fuiken'!$E$7)</f>
        <v/>
      </c>
      <c r="B62" s="14"/>
      <c r="C62" s="13" t="str">
        <f>IF('Logboek grote fuiken'!$E$8="","",'Logboek grote fuiken'!$E$8)</f>
        <v/>
      </c>
      <c r="D62" s="14"/>
      <c r="E62" s="13" t="str">
        <f>IF('Logboek grote fuiken'!$E$9="","",'Logboek grote fuiken'!$E$9)</f>
        <v/>
      </c>
      <c r="F62" s="14"/>
      <c r="G62" s="13" t="str">
        <f>IF('Logboek grote fuiken'!$E$10="","",'Logboek grote fuiken'!$E$10)</f>
        <v/>
      </c>
      <c r="H62" s="14"/>
      <c r="I62" s="13" t="str">
        <f>IF('Logboek grote fuiken'!$E$11="","",'Logboek grote fuiken'!$E$11)</f>
        <v/>
      </c>
      <c r="J62" s="14"/>
      <c r="K62" s="13" t="str">
        <f>IF('Logboek grote fuiken'!$E$12="","",'Logboek grote fuiken'!$E$12)</f>
        <v/>
      </c>
      <c r="L62" s="14"/>
      <c r="M62" s="15" t="s">
        <v>96</v>
      </c>
      <c r="N62" s="13" t="str">
        <f>IF('Logboek grote fuiken'!H29="","",DAY('Logboek grote fuiken'!H29))</f>
        <v/>
      </c>
      <c r="O62" s="13" t="str">
        <f>IF('Logboek grote fuiken'!H29="","",MONTH('Logboek grote fuiken'!H29))</f>
        <v/>
      </c>
      <c r="P62" s="13" t="str">
        <f>IF('Logboek grote fuiken'!H29="","",YEAR('Logboek grote fuiken'!H29))</f>
        <v/>
      </c>
      <c r="Q62" s="13" t="str">
        <f>IF('Logboek grote fuiken'!C29="","",'Logboek grote fuiken'!C29)</f>
        <v/>
      </c>
      <c r="R62" s="13" t="str">
        <f>IF('Logboek grote fuiken'!D29="","",'Logboek grote fuiken'!D29)</f>
        <v/>
      </c>
      <c r="S62" s="13" t="str">
        <f>IF('Logboek grote fuiken'!E29="","",'Logboek grote fuiken'!E29)</f>
        <v/>
      </c>
      <c r="U62" s="17"/>
      <c r="V62" s="17"/>
      <c r="W62" s="17"/>
      <c r="X62" s="13" t="str">
        <f>IF('Logboek grote fuiken'!F29="","",'Logboek grote fuiken'!F29)</f>
        <v/>
      </c>
      <c r="Y62" s="13" t="str">
        <f>IF('Logboek grote fuiken'!G29="","",DAY('Logboek grote fuiken'!G29))</f>
        <v/>
      </c>
      <c r="Z62" s="13" t="str">
        <f>IF('Logboek grote fuiken'!G29="","",MONTH('Logboek grote fuiken'!G29))</f>
        <v/>
      </c>
      <c r="AA62" s="13" t="str">
        <f>IF('Logboek grote fuiken'!G29="","",YEAR('Logboek grote fuiken'!G29))</f>
        <v/>
      </c>
      <c r="AB62" s="16" t="e">
        <f>IF('Logboek grote fuiken'!#REF!="","",'Logboek grote fuiken'!#REF!)</f>
        <v>#REF!</v>
      </c>
      <c r="AC62" s="13" t="str">
        <f>IF('Logboek grote fuiken'!H29="","",DAY('Logboek grote fuiken'!H29))</f>
        <v/>
      </c>
      <c r="AD62" s="13" t="str">
        <f>IF('Logboek grote fuiken'!H29="","",MONTH('Logboek grote fuiken'!H29))</f>
        <v/>
      </c>
      <c r="AE62" s="13" t="str">
        <f>IF('Logboek grote fuiken'!H29="","",YEAR('Logboek grote fuiken'!H29))</f>
        <v/>
      </c>
      <c r="AF62" s="16" t="e">
        <f t="shared" ref="AF62" si="292">AB62</f>
        <v>#REF!</v>
      </c>
      <c r="AG62" s="14" t="s">
        <v>60</v>
      </c>
      <c r="AH62" s="14" t="str">
        <f>IF('Logboek grote fuiken'!J29="","",'Logboek grote fuiken'!J29)</f>
        <v/>
      </c>
      <c r="AI62" s="14" t="str">
        <f>IF(AG62="","",VLOOKUP(AG62,[1]codes!$F$2:$G$7,2,FALSE))</f>
        <v>fpp</v>
      </c>
      <c r="AK62" s="13" t="str">
        <f>IF('Logboek grote fuiken'!I29="","",'Logboek grote fuiken'!I29)</f>
        <v/>
      </c>
    </row>
    <row r="63" spans="1:37" x14ac:dyDescent="0.3">
      <c r="A63" s="13" t="str">
        <f>IF('Logboek grote fuiken'!$E$7="","",'Logboek grote fuiken'!$E$7)</f>
        <v/>
      </c>
      <c r="B63" s="14"/>
      <c r="C63" s="13" t="str">
        <f>IF('Logboek grote fuiken'!$E$8="","",'Logboek grote fuiken'!$E$8)</f>
        <v/>
      </c>
      <c r="D63" s="14"/>
      <c r="E63" s="13" t="str">
        <f>IF('Logboek grote fuiken'!$E$9="","",'Logboek grote fuiken'!$E$9)</f>
        <v/>
      </c>
      <c r="F63" s="14"/>
      <c r="G63" s="13" t="str">
        <f>IF('Logboek grote fuiken'!$E$10="","",'Logboek grote fuiken'!$E$10)</f>
        <v/>
      </c>
      <c r="H63" s="14"/>
      <c r="I63" s="13" t="str">
        <f>IF('Logboek grote fuiken'!$E$11="","",'Logboek grote fuiken'!$E$11)</f>
        <v/>
      </c>
      <c r="J63" s="14"/>
      <c r="K63" s="13" t="str">
        <f>IF('Logboek grote fuiken'!$E$12="","",'Logboek grote fuiken'!$E$12)</f>
        <v/>
      </c>
      <c r="L63" s="14"/>
      <c r="M63" s="15" t="s">
        <v>96</v>
      </c>
      <c r="N63" s="114" t="str">
        <f t="shared" ref="N63" si="293">IF(N62="","",N62)</f>
        <v/>
      </c>
      <c r="O63" s="114" t="str">
        <f t="shared" ref="O63" si="294">IF(O62="","",O62)</f>
        <v/>
      </c>
      <c r="P63" s="114" t="str">
        <f t="shared" ref="P63" si="295">IF(P62="","",P62)</f>
        <v/>
      </c>
      <c r="Q63" s="114" t="str">
        <f t="shared" ref="Q63" si="296">IF(Q62="","",Q62)</f>
        <v/>
      </c>
      <c r="R63" s="114" t="str">
        <f t="shared" ref="R63" si="297">IF(R62="","",R62)</f>
        <v/>
      </c>
      <c r="S63" s="114" t="str">
        <f t="shared" ref="S63" si="298">IF(S62="","",S62)</f>
        <v/>
      </c>
      <c r="U63" s="17"/>
      <c r="V63" s="17"/>
      <c r="W63" s="17"/>
      <c r="X63" s="114" t="str">
        <f t="shared" ref="X63" si="299">IF(X62="","",X62)</f>
        <v/>
      </c>
      <c r="Y63" s="114" t="str">
        <f t="shared" ref="Y63" si="300">IF(Y62="","",Y62)</f>
        <v/>
      </c>
      <c r="Z63" s="114" t="str">
        <f t="shared" ref="Z63" si="301">IF(Z62="","",Z62)</f>
        <v/>
      </c>
      <c r="AA63" s="114" t="str">
        <f t="shared" ref="AA63" si="302">IF(AA62="","",AA62)</f>
        <v/>
      </c>
      <c r="AB63" s="16" t="e">
        <f t="shared" ref="AB63" si="303">IF(AB62="","",AB62)</f>
        <v>#REF!</v>
      </c>
      <c r="AC63" s="114" t="str">
        <f t="shared" ref="AC63" si="304">IF(AC62="","",AC62)</f>
        <v/>
      </c>
      <c r="AD63" s="114" t="str">
        <f t="shared" ref="AD63" si="305">IF(AD62="","",AD62)</f>
        <v/>
      </c>
      <c r="AE63" s="114" t="str">
        <f>IF(AE62="","",AE62)</f>
        <v/>
      </c>
      <c r="AF63" s="16" t="e">
        <f t="shared" ref="AF63" si="306">IF(AF62="","",AF62)</f>
        <v>#REF!</v>
      </c>
      <c r="AG63" s="14" t="s">
        <v>61</v>
      </c>
      <c r="AH63" s="14" t="str">
        <f>IF('Logboek grote fuiken'!K29="","",'Logboek grote fuiken'!K29)</f>
        <v/>
      </c>
      <c r="AI63" s="14" t="str">
        <f>IF(AG63="","",VLOOKUP(AG63,[1]codes!$F$2:$G$7,2,FALSE))</f>
        <v>fde</v>
      </c>
      <c r="AK63" s="114" t="str">
        <f>IF(AK62="","",AK62)</f>
        <v/>
      </c>
    </row>
    <row r="64" spans="1:37" x14ac:dyDescent="0.3">
      <c r="A64" s="13" t="str">
        <f>IF('Logboek grote fuiken'!$E$7="","",'Logboek grote fuiken'!$E$7)</f>
        <v/>
      </c>
      <c r="B64" s="14"/>
      <c r="C64" s="13" t="str">
        <f>IF('Logboek grote fuiken'!$E$8="","",'Logboek grote fuiken'!$E$8)</f>
        <v/>
      </c>
      <c r="D64" s="14"/>
      <c r="E64" s="13" t="str">
        <f>IF('Logboek grote fuiken'!$E$9="","",'Logboek grote fuiken'!$E$9)</f>
        <v/>
      </c>
      <c r="F64" s="14"/>
      <c r="G64" s="13" t="str">
        <f>IF('Logboek grote fuiken'!$E$10="","",'Logboek grote fuiken'!$E$10)</f>
        <v/>
      </c>
      <c r="H64" s="14"/>
      <c r="I64" s="13" t="str">
        <f>IF('Logboek grote fuiken'!$E$11="","",'Logboek grote fuiken'!$E$11)</f>
        <v/>
      </c>
      <c r="J64" s="14"/>
      <c r="K64" s="13" t="str">
        <f>IF('Logboek grote fuiken'!$E$12="","",'Logboek grote fuiken'!$E$12)</f>
        <v/>
      </c>
      <c r="L64" s="14"/>
      <c r="M64" s="15" t="s">
        <v>96</v>
      </c>
      <c r="N64" s="114" t="str">
        <f t="shared" ref="N64:S64" si="307">IF(N62="","",N62)</f>
        <v/>
      </c>
      <c r="O64" s="114" t="str">
        <f t="shared" si="307"/>
        <v/>
      </c>
      <c r="P64" s="114" t="str">
        <f t="shared" si="307"/>
        <v/>
      </c>
      <c r="Q64" s="114" t="str">
        <f t="shared" si="307"/>
        <v/>
      </c>
      <c r="R64" s="114" t="str">
        <f t="shared" si="307"/>
        <v/>
      </c>
      <c r="S64" s="114" t="str">
        <f t="shared" si="307"/>
        <v/>
      </c>
      <c r="U64" s="17"/>
      <c r="V64" s="17"/>
      <c r="W64" s="17"/>
      <c r="X64" s="114" t="str">
        <f t="shared" ref="X64:AD64" si="308">IF(X62="","",X62)</f>
        <v/>
      </c>
      <c r="Y64" s="114" t="str">
        <f t="shared" si="308"/>
        <v/>
      </c>
      <c r="Z64" s="114" t="str">
        <f t="shared" si="308"/>
        <v/>
      </c>
      <c r="AA64" s="114" t="str">
        <f t="shared" si="308"/>
        <v/>
      </c>
      <c r="AB64" s="16" t="e">
        <f t="shared" si="308"/>
        <v>#REF!</v>
      </c>
      <c r="AC64" s="114" t="str">
        <f t="shared" si="308"/>
        <v/>
      </c>
      <c r="AD64" s="114" t="str">
        <f t="shared" si="308"/>
        <v/>
      </c>
      <c r="AE64" s="114" t="str">
        <f>IF(AE62="","",AE62)</f>
        <v/>
      </c>
      <c r="AF64" s="16" t="e">
        <f t="shared" ref="AF64" si="309">IF(AF62="","",AF62)</f>
        <v>#REF!</v>
      </c>
      <c r="AG64" s="14" t="s">
        <v>62</v>
      </c>
      <c r="AH64" s="14" t="str">
        <f>IF('Logboek grote fuiken'!L29="","",'Logboek grote fuiken'!L29)</f>
        <v/>
      </c>
      <c r="AI64" s="14" t="str">
        <f>IF(AG64="","",VLOOKUP(AG64,[1]codes!$F$2:$G$7,2,FALSE))</f>
        <v>fro</v>
      </c>
      <c r="AK64" s="114" t="str">
        <f>IF(AK62="","",AK62)</f>
        <v/>
      </c>
    </row>
    <row r="65" spans="1:37" x14ac:dyDescent="0.3">
      <c r="A65" s="13" t="str">
        <f>IF('Logboek grote fuiken'!$E$7="","",'Logboek grote fuiken'!$E$7)</f>
        <v/>
      </c>
      <c r="B65" s="14"/>
      <c r="C65" s="13" t="str">
        <f>IF('Logboek grote fuiken'!$E$8="","",'Logboek grote fuiken'!$E$8)</f>
        <v/>
      </c>
      <c r="D65" s="14"/>
      <c r="E65" s="13" t="str">
        <f>IF('Logboek grote fuiken'!$E$9="","",'Logboek grote fuiken'!$E$9)</f>
        <v/>
      </c>
      <c r="F65" s="14"/>
      <c r="G65" s="13" t="str">
        <f>IF('Logboek grote fuiken'!$E$10="","",'Logboek grote fuiken'!$E$10)</f>
        <v/>
      </c>
      <c r="H65" s="14"/>
      <c r="I65" s="13" t="str">
        <f>IF('Logboek grote fuiken'!$E$11="","",'Logboek grote fuiken'!$E$11)</f>
        <v/>
      </c>
      <c r="J65" s="14"/>
      <c r="K65" s="13" t="str">
        <f>IF('Logboek grote fuiken'!$E$12="","",'Logboek grote fuiken'!$E$12)</f>
        <v/>
      </c>
      <c r="L65" s="14"/>
      <c r="M65" s="15" t="s">
        <v>96</v>
      </c>
      <c r="N65" s="114" t="str">
        <f t="shared" ref="N65:S65" si="310">IF(N62="","",N62)</f>
        <v/>
      </c>
      <c r="O65" s="114" t="str">
        <f t="shared" si="310"/>
        <v/>
      </c>
      <c r="P65" s="114" t="str">
        <f t="shared" si="310"/>
        <v/>
      </c>
      <c r="Q65" s="114" t="str">
        <f t="shared" si="310"/>
        <v/>
      </c>
      <c r="R65" s="114" t="str">
        <f t="shared" si="310"/>
        <v/>
      </c>
      <c r="S65" s="114" t="str">
        <f t="shared" si="310"/>
        <v/>
      </c>
      <c r="U65" s="17"/>
      <c r="V65" s="17"/>
      <c r="W65" s="17"/>
      <c r="X65" s="114" t="str">
        <f t="shared" ref="X65:AD65" si="311">IF(X62="","",X62)</f>
        <v/>
      </c>
      <c r="Y65" s="114" t="str">
        <f t="shared" si="311"/>
        <v/>
      </c>
      <c r="Z65" s="114" t="str">
        <f t="shared" si="311"/>
        <v/>
      </c>
      <c r="AA65" s="114" t="str">
        <f t="shared" si="311"/>
        <v/>
      </c>
      <c r="AB65" s="16" t="e">
        <f t="shared" si="311"/>
        <v>#REF!</v>
      </c>
      <c r="AC65" s="114" t="str">
        <f t="shared" si="311"/>
        <v/>
      </c>
      <c r="AD65" s="114" t="str">
        <f t="shared" si="311"/>
        <v/>
      </c>
      <c r="AE65" s="114" t="str">
        <f>IF(AE62="","",AE62)</f>
        <v/>
      </c>
      <c r="AF65" s="16" t="e">
        <f t="shared" ref="AF65" si="312">IF(AF62="","",AF62)</f>
        <v>#REF!</v>
      </c>
      <c r="AG65" s="14" t="s">
        <v>8</v>
      </c>
      <c r="AH65" s="14" t="str">
        <f>IF('Logboek grote fuiken'!M29="","",'Logboek grote fuiken'!M29)</f>
        <v/>
      </c>
      <c r="AI65" s="14" t="str">
        <f>IF(AG65="","",VLOOKUP(AG65,[1]codes!$F$2:$G$7,2,FALSE))</f>
        <v>fbm</v>
      </c>
      <c r="AK65" s="114" t="str">
        <f>IF(AK62="","",AK62)</f>
        <v/>
      </c>
    </row>
    <row r="66" spans="1:37" x14ac:dyDescent="0.3">
      <c r="A66" s="13" t="str">
        <f>IF('Logboek grote fuiken'!$E$7="","",'Logboek grote fuiken'!$E$7)</f>
        <v/>
      </c>
      <c r="B66" s="14"/>
      <c r="C66" s="13" t="str">
        <f>IF('Logboek grote fuiken'!$E$8="","",'Logboek grote fuiken'!$E$8)</f>
        <v/>
      </c>
      <c r="D66" s="14"/>
      <c r="E66" s="13" t="str">
        <f>IF('Logboek grote fuiken'!$E$9="","",'Logboek grote fuiken'!$E$9)</f>
        <v/>
      </c>
      <c r="F66" s="14"/>
      <c r="G66" s="13" t="str">
        <f>IF('Logboek grote fuiken'!$E$10="","",'Logboek grote fuiken'!$E$10)</f>
        <v/>
      </c>
      <c r="H66" s="14"/>
      <c r="I66" s="13" t="str">
        <f>IF('Logboek grote fuiken'!$E$11="","",'Logboek grote fuiken'!$E$11)</f>
        <v/>
      </c>
      <c r="J66" s="14"/>
      <c r="K66" s="13" t="str">
        <f>IF('Logboek grote fuiken'!$E$12="","",'Logboek grote fuiken'!$E$12)</f>
        <v/>
      </c>
      <c r="L66" s="14"/>
      <c r="M66" s="15" t="s">
        <v>96</v>
      </c>
      <c r="N66" s="114" t="str">
        <f t="shared" ref="N66:S66" si="313">IF(N62="","",N62)</f>
        <v/>
      </c>
      <c r="O66" s="114" t="str">
        <f t="shared" si="313"/>
        <v/>
      </c>
      <c r="P66" s="114" t="str">
        <f t="shared" si="313"/>
        <v/>
      </c>
      <c r="Q66" s="114" t="str">
        <f t="shared" si="313"/>
        <v/>
      </c>
      <c r="R66" s="114" t="str">
        <f t="shared" si="313"/>
        <v/>
      </c>
      <c r="S66" s="114" t="str">
        <f t="shared" si="313"/>
        <v/>
      </c>
      <c r="U66" s="17"/>
      <c r="V66" s="17"/>
      <c r="W66" s="17"/>
      <c r="X66" s="114" t="str">
        <f t="shared" ref="X66:AD66" si="314">IF(X62="","",X62)</f>
        <v/>
      </c>
      <c r="Y66" s="114" t="str">
        <f t="shared" si="314"/>
        <v/>
      </c>
      <c r="Z66" s="114" t="str">
        <f t="shared" si="314"/>
        <v/>
      </c>
      <c r="AA66" s="114" t="str">
        <f t="shared" si="314"/>
        <v/>
      </c>
      <c r="AB66" s="16" t="e">
        <f t="shared" si="314"/>
        <v>#REF!</v>
      </c>
      <c r="AC66" s="114" t="str">
        <f t="shared" si="314"/>
        <v/>
      </c>
      <c r="AD66" s="114" t="str">
        <f t="shared" si="314"/>
        <v/>
      </c>
      <c r="AE66" s="114" t="str">
        <f>IF(AE62="","",AE62)</f>
        <v/>
      </c>
      <c r="AF66" s="16" t="e">
        <f t="shared" ref="AF66" si="315">IF(AF62="","",AF62)</f>
        <v>#REF!</v>
      </c>
      <c r="AG66" s="14" t="s">
        <v>9</v>
      </c>
      <c r="AH66" s="14" t="str">
        <f>IF('Logboek grote fuiken'!N29="","",'Logboek grote fuiken'!N29)</f>
        <v/>
      </c>
      <c r="AI66" s="14" t="str">
        <f>IF(AG66="","",VLOOKUP(AG66,[1]codes!$F$2:$G$7,2,FALSE))</f>
        <v>fle</v>
      </c>
      <c r="AK66" s="114" t="str">
        <f>IF(AK62="","",AK62)</f>
        <v/>
      </c>
    </row>
    <row r="67" spans="1:37" x14ac:dyDescent="0.3">
      <c r="A67" s="13" t="str">
        <f>IF('Logboek grote fuiken'!$E$7="","",'Logboek grote fuiken'!$E$7)</f>
        <v/>
      </c>
      <c r="B67" s="14"/>
      <c r="C67" s="13" t="str">
        <f>IF('Logboek grote fuiken'!$E$8="","",'Logboek grote fuiken'!$E$8)</f>
        <v/>
      </c>
      <c r="D67" s="14"/>
      <c r="E67" s="13" t="str">
        <f>IF('Logboek grote fuiken'!$E$9="","",'Logboek grote fuiken'!$E$9)</f>
        <v/>
      </c>
      <c r="F67" s="14"/>
      <c r="G67" s="13" t="str">
        <f>IF('Logboek grote fuiken'!$E$10="","",'Logboek grote fuiken'!$E$10)</f>
        <v/>
      </c>
      <c r="H67" s="14"/>
      <c r="I67" s="13" t="str">
        <f>IF('Logboek grote fuiken'!$E$11="","",'Logboek grote fuiken'!$E$11)</f>
        <v/>
      </c>
      <c r="J67" s="14"/>
      <c r="K67" s="13" t="str">
        <f>IF('Logboek grote fuiken'!$E$12="","",'Logboek grote fuiken'!$E$12)</f>
        <v/>
      </c>
      <c r="L67" s="14"/>
      <c r="M67" s="15" t="s">
        <v>96</v>
      </c>
      <c r="N67" s="13" t="str">
        <f>IF('Logboek grote fuiken'!H30="","",DAY('Logboek grote fuiken'!H30))</f>
        <v/>
      </c>
      <c r="O67" s="13" t="str">
        <f>IF('Logboek grote fuiken'!H30="","",MONTH('Logboek grote fuiken'!H30))</f>
        <v/>
      </c>
      <c r="P67" s="13" t="str">
        <f>IF('Logboek grote fuiken'!H30="","",YEAR('Logboek grote fuiken'!H30))</f>
        <v/>
      </c>
      <c r="Q67" s="13" t="str">
        <f>IF('Logboek grote fuiken'!C30="","",'Logboek grote fuiken'!C30)</f>
        <v/>
      </c>
      <c r="R67" s="13" t="str">
        <f>IF('Logboek grote fuiken'!D30="","",'Logboek grote fuiken'!D30)</f>
        <v/>
      </c>
      <c r="S67" s="13" t="str">
        <f>IF('Logboek grote fuiken'!E30="","",'Logboek grote fuiken'!E30)</f>
        <v/>
      </c>
      <c r="U67" s="17"/>
      <c r="V67" s="17"/>
      <c r="W67" s="17"/>
      <c r="X67" s="13" t="str">
        <f>IF('Logboek grote fuiken'!F30="","",'Logboek grote fuiken'!F30)</f>
        <v/>
      </c>
      <c r="Y67" s="13" t="str">
        <f>IF('Logboek grote fuiken'!G30="","",DAY('Logboek grote fuiken'!G30))</f>
        <v/>
      </c>
      <c r="Z67" s="13" t="str">
        <f>IF('Logboek grote fuiken'!G30="","",MONTH('Logboek grote fuiken'!G30))</f>
        <v/>
      </c>
      <c r="AA67" s="13" t="str">
        <f>IF('Logboek grote fuiken'!G30="","",YEAR('Logboek grote fuiken'!G30))</f>
        <v/>
      </c>
      <c r="AB67" s="16" t="e">
        <f>IF('Logboek grote fuiken'!#REF!="","",'Logboek grote fuiken'!#REF!)</f>
        <v>#REF!</v>
      </c>
      <c r="AC67" s="13" t="str">
        <f>IF('Logboek grote fuiken'!H30="","",DAY('Logboek grote fuiken'!H30))</f>
        <v/>
      </c>
      <c r="AD67" s="13" t="str">
        <f>IF('Logboek grote fuiken'!H30="","",MONTH('Logboek grote fuiken'!H30))</f>
        <v/>
      </c>
      <c r="AE67" s="13" t="str">
        <f>IF('Logboek grote fuiken'!H30="","",YEAR('Logboek grote fuiken'!H30))</f>
        <v/>
      </c>
      <c r="AF67" s="16" t="e">
        <f t="shared" ref="AF67" si="316">AB67</f>
        <v>#REF!</v>
      </c>
      <c r="AG67" s="14" t="s">
        <v>60</v>
      </c>
      <c r="AH67" s="14" t="str">
        <f>IF('Logboek grote fuiken'!J30="","",'Logboek grote fuiken'!J30)</f>
        <v/>
      </c>
      <c r="AI67" s="14" t="str">
        <f>IF(AG67="","",VLOOKUP(AG67,[1]codes!$F$2:$G$7,2,FALSE))</f>
        <v>fpp</v>
      </c>
      <c r="AK67" s="13" t="str">
        <f>IF('Logboek grote fuiken'!I30="","",'Logboek grote fuiken'!I30)</f>
        <v/>
      </c>
    </row>
    <row r="68" spans="1:37" x14ac:dyDescent="0.3">
      <c r="A68" s="13" t="str">
        <f>IF('Logboek grote fuiken'!$E$7="","",'Logboek grote fuiken'!$E$7)</f>
        <v/>
      </c>
      <c r="B68" s="14"/>
      <c r="C68" s="13" t="str">
        <f>IF('Logboek grote fuiken'!$E$8="","",'Logboek grote fuiken'!$E$8)</f>
        <v/>
      </c>
      <c r="D68" s="14"/>
      <c r="E68" s="13" t="str">
        <f>IF('Logboek grote fuiken'!$E$9="","",'Logboek grote fuiken'!$E$9)</f>
        <v/>
      </c>
      <c r="F68" s="14"/>
      <c r="G68" s="13" t="str">
        <f>IF('Logboek grote fuiken'!$E$10="","",'Logboek grote fuiken'!$E$10)</f>
        <v/>
      </c>
      <c r="H68" s="14"/>
      <c r="I68" s="13" t="str">
        <f>IF('Logboek grote fuiken'!$E$11="","",'Logboek grote fuiken'!$E$11)</f>
        <v/>
      </c>
      <c r="J68" s="14"/>
      <c r="K68" s="13" t="str">
        <f>IF('Logboek grote fuiken'!$E$12="","",'Logboek grote fuiken'!$E$12)</f>
        <v/>
      </c>
      <c r="L68" s="14"/>
      <c r="M68" s="15" t="s">
        <v>96</v>
      </c>
      <c r="N68" s="114" t="str">
        <f t="shared" ref="N68" si="317">IF(N67="","",N67)</f>
        <v/>
      </c>
      <c r="O68" s="114" t="str">
        <f t="shared" ref="O68" si="318">IF(O67="","",O67)</f>
        <v/>
      </c>
      <c r="P68" s="114" t="str">
        <f t="shared" ref="P68" si="319">IF(P67="","",P67)</f>
        <v/>
      </c>
      <c r="Q68" s="114" t="str">
        <f t="shared" ref="Q68" si="320">IF(Q67="","",Q67)</f>
        <v/>
      </c>
      <c r="R68" s="114" t="str">
        <f t="shared" ref="R68" si="321">IF(R67="","",R67)</f>
        <v/>
      </c>
      <c r="S68" s="114" t="str">
        <f t="shared" ref="S68" si="322">IF(S67="","",S67)</f>
        <v/>
      </c>
      <c r="U68" s="17"/>
      <c r="V68" s="17"/>
      <c r="W68" s="17"/>
      <c r="X68" s="114" t="str">
        <f t="shared" ref="X68" si="323">IF(X67="","",X67)</f>
        <v/>
      </c>
      <c r="Y68" s="114" t="str">
        <f t="shared" ref="Y68" si="324">IF(Y67="","",Y67)</f>
        <v/>
      </c>
      <c r="Z68" s="114" t="str">
        <f t="shared" ref="Z68" si="325">IF(Z67="","",Z67)</f>
        <v/>
      </c>
      <c r="AA68" s="114" t="str">
        <f t="shared" ref="AA68" si="326">IF(AA67="","",AA67)</f>
        <v/>
      </c>
      <c r="AB68" s="16" t="e">
        <f t="shared" ref="AB68" si="327">IF(AB67="","",AB67)</f>
        <v>#REF!</v>
      </c>
      <c r="AC68" s="114" t="str">
        <f t="shared" ref="AC68" si="328">IF(AC67="","",AC67)</f>
        <v/>
      </c>
      <c r="AD68" s="114" t="str">
        <f t="shared" ref="AD68" si="329">IF(AD67="","",AD67)</f>
        <v/>
      </c>
      <c r="AE68" s="114" t="str">
        <f>IF(AE67="","",AE67)</f>
        <v/>
      </c>
      <c r="AF68" s="16" t="e">
        <f t="shared" ref="AF68" si="330">IF(AF67="","",AF67)</f>
        <v>#REF!</v>
      </c>
      <c r="AG68" s="14" t="s">
        <v>61</v>
      </c>
      <c r="AH68" s="14" t="str">
        <f>IF('Logboek grote fuiken'!K30="","",'Logboek grote fuiken'!K30)</f>
        <v/>
      </c>
      <c r="AI68" s="14" t="str">
        <f>IF(AG68="","",VLOOKUP(AG68,[1]codes!$F$2:$G$7,2,FALSE))</f>
        <v>fde</v>
      </c>
      <c r="AK68" s="114" t="str">
        <f>IF(AK67="","",AK67)</f>
        <v/>
      </c>
    </row>
    <row r="69" spans="1:37" x14ac:dyDescent="0.3">
      <c r="A69" s="13" t="str">
        <f>IF('Logboek grote fuiken'!$E$7="","",'Logboek grote fuiken'!$E$7)</f>
        <v/>
      </c>
      <c r="B69" s="14"/>
      <c r="C69" s="13" t="str">
        <f>IF('Logboek grote fuiken'!$E$8="","",'Logboek grote fuiken'!$E$8)</f>
        <v/>
      </c>
      <c r="D69" s="14"/>
      <c r="E69" s="13" t="str">
        <f>IF('Logboek grote fuiken'!$E$9="","",'Logboek grote fuiken'!$E$9)</f>
        <v/>
      </c>
      <c r="F69" s="14"/>
      <c r="G69" s="13" t="str">
        <f>IF('Logboek grote fuiken'!$E$10="","",'Logboek grote fuiken'!$E$10)</f>
        <v/>
      </c>
      <c r="H69" s="14"/>
      <c r="I69" s="13" t="str">
        <f>IF('Logboek grote fuiken'!$E$11="","",'Logboek grote fuiken'!$E$11)</f>
        <v/>
      </c>
      <c r="J69" s="14"/>
      <c r="K69" s="13" t="str">
        <f>IF('Logboek grote fuiken'!$E$12="","",'Logboek grote fuiken'!$E$12)</f>
        <v/>
      </c>
      <c r="L69" s="14"/>
      <c r="M69" s="15" t="s">
        <v>96</v>
      </c>
      <c r="N69" s="114" t="str">
        <f t="shared" ref="N69:S69" si="331">IF(N67="","",N67)</f>
        <v/>
      </c>
      <c r="O69" s="114" t="str">
        <f t="shared" si="331"/>
        <v/>
      </c>
      <c r="P69" s="114" t="str">
        <f t="shared" si="331"/>
        <v/>
      </c>
      <c r="Q69" s="114" t="str">
        <f t="shared" si="331"/>
        <v/>
      </c>
      <c r="R69" s="114" t="str">
        <f t="shared" si="331"/>
        <v/>
      </c>
      <c r="S69" s="114" t="str">
        <f t="shared" si="331"/>
        <v/>
      </c>
      <c r="U69" s="17"/>
      <c r="V69" s="17"/>
      <c r="W69" s="17"/>
      <c r="X69" s="114" t="str">
        <f t="shared" ref="X69:AD69" si="332">IF(X67="","",X67)</f>
        <v/>
      </c>
      <c r="Y69" s="114" t="str">
        <f t="shared" si="332"/>
        <v/>
      </c>
      <c r="Z69" s="114" t="str">
        <f t="shared" si="332"/>
        <v/>
      </c>
      <c r="AA69" s="114" t="str">
        <f t="shared" si="332"/>
        <v/>
      </c>
      <c r="AB69" s="16" t="e">
        <f t="shared" si="332"/>
        <v>#REF!</v>
      </c>
      <c r="AC69" s="114" t="str">
        <f t="shared" si="332"/>
        <v/>
      </c>
      <c r="AD69" s="114" t="str">
        <f t="shared" si="332"/>
        <v/>
      </c>
      <c r="AE69" s="114" t="str">
        <f>IF(AE67="","",AE67)</f>
        <v/>
      </c>
      <c r="AF69" s="16" t="e">
        <f t="shared" ref="AF69" si="333">IF(AF67="","",AF67)</f>
        <v>#REF!</v>
      </c>
      <c r="AG69" s="14" t="s">
        <v>62</v>
      </c>
      <c r="AH69" s="14" t="str">
        <f>IF('Logboek grote fuiken'!L30="","",'Logboek grote fuiken'!L30)</f>
        <v/>
      </c>
      <c r="AI69" s="14" t="str">
        <f>IF(AG69="","",VLOOKUP(AG69,[1]codes!$F$2:$G$7,2,FALSE))</f>
        <v>fro</v>
      </c>
      <c r="AK69" s="114" t="str">
        <f>IF(AK67="","",AK67)</f>
        <v/>
      </c>
    </row>
    <row r="70" spans="1:37" x14ac:dyDescent="0.3">
      <c r="A70" s="13" t="str">
        <f>IF('Logboek grote fuiken'!$E$7="","",'Logboek grote fuiken'!$E$7)</f>
        <v/>
      </c>
      <c r="B70" s="14"/>
      <c r="C70" s="13" t="str">
        <f>IF('Logboek grote fuiken'!$E$8="","",'Logboek grote fuiken'!$E$8)</f>
        <v/>
      </c>
      <c r="D70" s="14"/>
      <c r="E70" s="13" t="str">
        <f>IF('Logboek grote fuiken'!$E$9="","",'Logboek grote fuiken'!$E$9)</f>
        <v/>
      </c>
      <c r="F70" s="14"/>
      <c r="G70" s="13" t="str">
        <f>IF('Logboek grote fuiken'!$E$10="","",'Logboek grote fuiken'!$E$10)</f>
        <v/>
      </c>
      <c r="H70" s="14"/>
      <c r="I70" s="13" t="str">
        <f>IF('Logboek grote fuiken'!$E$11="","",'Logboek grote fuiken'!$E$11)</f>
        <v/>
      </c>
      <c r="J70" s="14"/>
      <c r="K70" s="13" t="str">
        <f>IF('Logboek grote fuiken'!$E$12="","",'Logboek grote fuiken'!$E$12)</f>
        <v/>
      </c>
      <c r="L70" s="14"/>
      <c r="M70" s="15" t="s">
        <v>96</v>
      </c>
      <c r="N70" s="114" t="str">
        <f t="shared" ref="N70:S70" si="334">IF(N67="","",N67)</f>
        <v/>
      </c>
      <c r="O70" s="114" t="str">
        <f t="shared" si="334"/>
        <v/>
      </c>
      <c r="P70" s="114" t="str">
        <f t="shared" si="334"/>
        <v/>
      </c>
      <c r="Q70" s="114" t="str">
        <f t="shared" si="334"/>
        <v/>
      </c>
      <c r="R70" s="114" t="str">
        <f t="shared" si="334"/>
        <v/>
      </c>
      <c r="S70" s="114" t="str">
        <f t="shared" si="334"/>
        <v/>
      </c>
      <c r="U70" s="17"/>
      <c r="V70" s="17"/>
      <c r="W70" s="17"/>
      <c r="X70" s="114" t="str">
        <f t="shared" ref="X70:AD70" si="335">IF(X67="","",X67)</f>
        <v/>
      </c>
      <c r="Y70" s="114" t="str">
        <f t="shared" si="335"/>
        <v/>
      </c>
      <c r="Z70" s="114" t="str">
        <f t="shared" si="335"/>
        <v/>
      </c>
      <c r="AA70" s="114" t="str">
        <f t="shared" si="335"/>
        <v/>
      </c>
      <c r="AB70" s="16" t="e">
        <f t="shared" si="335"/>
        <v>#REF!</v>
      </c>
      <c r="AC70" s="114" t="str">
        <f t="shared" si="335"/>
        <v/>
      </c>
      <c r="AD70" s="114" t="str">
        <f t="shared" si="335"/>
        <v/>
      </c>
      <c r="AE70" s="114" t="str">
        <f>IF(AE67="","",AE67)</f>
        <v/>
      </c>
      <c r="AF70" s="16" t="e">
        <f t="shared" ref="AF70" si="336">IF(AF67="","",AF67)</f>
        <v>#REF!</v>
      </c>
      <c r="AG70" s="14" t="s">
        <v>8</v>
      </c>
      <c r="AH70" s="14" t="str">
        <f>IF('Logboek grote fuiken'!M30="","",'Logboek grote fuiken'!M30)</f>
        <v/>
      </c>
      <c r="AI70" s="14" t="str">
        <f>IF(AG70="","",VLOOKUP(AG70,[1]codes!$F$2:$G$7,2,FALSE))</f>
        <v>fbm</v>
      </c>
      <c r="AK70" s="114" t="str">
        <f>IF(AK67="","",AK67)</f>
        <v/>
      </c>
    </row>
    <row r="71" spans="1:37" x14ac:dyDescent="0.3">
      <c r="A71" s="13" t="str">
        <f>IF('Logboek grote fuiken'!$E$7="","",'Logboek grote fuiken'!$E$7)</f>
        <v/>
      </c>
      <c r="B71" s="14"/>
      <c r="C71" s="13" t="str">
        <f>IF('Logboek grote fuiken'!$E$8="","",'Logboek grote fuiken'!$E$8)</f>
        <v/>
      </c>
      <c r="D71" s="14"/>
      <c r="E71" s="13" t="str">
        <f>IF('Logboek grote fuiken'!$E$9="","",'Logboek grote fuiken'!$E$9)</f>
        <v/>
      </c>
      <c r="F71" s="14"/>
      <c r="G71" s="13" t="str">
        <f>IF('Logboek grote fuiken'!$E$10="","",'Logboek grote fuiken'!$E$10)</f>
        <v/>
      </c>
      <c r="H71" s="14"/>
      <c r="I71" s="13" t="str">
        <f>IF('Logboek grote fuiken'!$E$11="","",'Logboek grote fuiken'!$E$11)</f>
        <v/>
      </c>
      <c r="J71" s="14"/>
      <c r="K71" s="13" t="str">
        <f>IF('Logboek grote fuiken'!$E$12="","",'Logboek grote fuiken'!$E$12)</f>
        <v/>
      </c>
      <c r="L71" s="14"/>
      <c r="M71" s="15" t="s">
        <v>96</v>
      </c>
      <c r="N71" s="114" t="str">
        <f t="shared" ref="N71:S71" si="337">IF(N67="","",N67)</f>
        <v/>
      </c>
      <c r="O71" s="114" t="str">
        <f t="shared" si="337"/>
        <v/>
      </c>
      <c r="P71" s="114" t="str">
        <f t="shared" si="337"/>
        <v/>
      </c>
      <c r="Q71" s="114" t="str">
        <f t="shared" si="337"/>
        <v/>
      </c>
      <c r="R71" s="114" t="str">
        <f t="shared" si="337"/>
        <v/>
      </c>
      <c r="S71" s="114" t="str">
        <f t="shared" si="337"/>
        <v/>
      </c>
      <c r="U71" s="17"/>
      <c r="V71" s="17"/>
      <c r="W71" s="17"/>
      <c r="X71" s="114" t="str">
        <f t="shared" ref="X71:AD71" si="338">IF(X67="","",X67)</f>
        <v/>
      </c>
      <c r="Y71" s="114" t="str">
        <f t="shared" si="338"/>
        <v/>
      </c>
      <c r="Z71" s="114" t="str">
        <f t="shared" si="338"/>
        <v/>
      </c>
      <c r="AA71" s="114" t="str">
        <f t="shared" si="338"/>
        <v/>
      </c>
      <c r="AB71" s="16" t="e">
        <f t="shared" si="338"/>
        <v>#REF!</v>
      </c>
      <c r="AC71" s="114" t="str">
        <f t="shared" si="338"/>
        <v/>
      </c>
      <c r="AD71" s="114" t="str">
        <f t="shared" si="338"/>
        <v/>
      </c>
      <c r="AE71" s="114" t="str">
        <f>IF(AE67="","",AE67)</f>
        <v/>
      </c>
      <c r="AF71" s="16" t="e">
        <f t="shared" ref="AF71" si="339">IF(AF67="","",AF67)</f>
        <v>#REF!</v>
      </c>
      <c r="AG71" s="14" t="s">
        <v>9</v>
      </c>
      <c r="AH71" s="14" t="str">
        <f>IF('Logboek grote fuiken'!N30="","",'Logboek grote fuiken'!N30)</f>
        <v/>
      </c>
      <c r="AI71" s="14" t="str">
        <f>IF(AG71="","",VLOOKUP(AG71,[1]codes!$F$2:$G$7,2,FALSE))</f>
        <v>fle</v>
      </c>
      <c r="AK71" s="114" t="str">
        <f>IF(AK67="","",AK67)</f>
        <v/>
      </c>
    </row>
    <row r="72" spans="1:37" x14ac:dyDescent="0.3">
      <c r="A72" s="13" t="str">
        <f>IF('Logboek grote fuiken'!$E$7="","",'Logboek grote fuiken'!$E$7)</f>
        <v/>
      </c>
      <c r="B72" s="14"/>
      <c r="C72" s="13" t="str">
        <f>IF('Logboek grote fuiken'!$E$8="","",'Logboek grote fuiken'!$E$8)</f>
        <v/>
      </c>
      <c r="D72" s="14"/>
      <c r="E72" s="13" t="str">
        <f>IF('Logboek grote fuiken'!$E$9="","",'Logboek grote fuiken'!$E$9)</f>
        <v/>
      </c>
      <c r="F72" s="14"/>
      <c r="G72" s="13" t="str">
        <f>IF('Logboek grote fuiken'!$E$10="","",'Logboek grote fuiken'!$E$10)</f>
        <v/>
      </c>
      <c r="H72" s="14"/>
      <c r="I72" s="13" t="str">
        <f>IF('Logboek grote fuiken'!$E$11="","",'Logboek grote fuiken'!$E$11)</f>
        <v/>
      </c>
      <c r="J72" s="14"/>
      <c r="K72" s="13" t="str">
        <f>IF('Logboek grote fuiken'!$E$12="","",'Logboek grote fuiken'!$E$12)</f>
        <v/>
      </c>
      <c r="L72" s="14"/>
      <c r="M72" s="15" t="s">
        <v>96</v>
      </c>
      <c r="N72" s="13" t="str">
        <f>IF('Logboek grote fuiken'!H31="","",DAY('Logboek grote fuiken'!H31))</f>
        <v/>
      </c>
      <c r="O72" s="13" t="str">
        <f>IF('Logboek grote fuiken'!H31="","",MONTH('Logboek grote fuiken'!H31))</f>
        <v/>
      </c>
      <c r="P72" s="13" t="str">
        <f>IF('Logboek grote fuiken'!H31="","",YEAR('Logboek grote fuiken'!H31))</f>
        <v/>
      </c>
      <c r="Q72" s="13" t="str">
        <f>IF('Logboek grote fuiken'!C31="","",'Logboek grote fuiken'!C31)</f>
        <v/>
      </c>
      <c r="R72" s="13" t="str">
        <f>IF('Logboek grote fuiken'!D31="","",'Logboek grote fuiken'!D31)</f>
        <v/>
      </c>
      <c r="S72" s="13" t="str">
        <f>IF('Logboek grote fuiken'!E31="","",'Logboek grote fuiken'!E31)</f>
        <v/>
      </c>
      <c r="U72" s="17"/>
      <c r="V72" s="17"/>
      <c r="W72" s="17"/>
      <c r="X72" s="13" t="str">
        <f>IF('Logboek grote fuiken'!F31="","",'Logboek grote fuiken'!F31)</f>
        <v/>
      </c>
      <c r="Y72" s="13" t="str">
        <f>IF('Logboek grote fuiken'!G31="","",DAY('Logboek grote fuiken'!G31))</f>
        <v/>
      </c>
      <c r="Z72" s="13" t="str">
        <f>IF('Logboek grote fuiken'!G31="","",MONTH('Logboek grote fuiken'!G31))</f>
        <v/>
      </c>
      <c r="AA72" s="13" t="str">
        <f>IF('Logboek grote fuiken'!G31="","",YEAR('Logboek grote fuiken'!G31))</f>
        <v/>
      </c>
      <c r="AB72" s="16" t="e">
        <f>IF('Logboek grote fuiken'!#REF!="","",'Logboek grote fuiken'!#REF!)</f>
        <v>#REF!</v>
      </c>
      <c r="AC72" s="13" t="str">
        <f>IF('Logboek grote fuiken'!H31="","",DAY('Logboek grote fuiken'!H31))</f>
        <v/>
      </c>
      <c r="AD72" s="13" t="str">
        <f>IF('Logboek grote fuiken'!H31="","",MONTH('Logboek grote fuiken'!H31))</f>
        <v/>
      </c>
      <c r="AE72" s="13" t="str">
        <f>IF('Logboek grote fuiken'!H31="","",YEAR('Logboek grote fuiken'!H31))</f>
        <v/>
      </c>
      <c r="AF72" s="16" t="e">
        <f t="shared" ref="AF72" si="340">AB72</f>
        <v>#REF!</v>
      </c>
      <c r="AG72" s="14" t="s">
        <v>60</v>
      </c>
      <c r="AH72" s="14" t="str">
        <f>IF('Logboek grote fuiken'!J31="","",'Logboek grote fuiken'!J31)</f>
        <v/>
      </c>
      <c r="AI72" s="14" t="str">
        <f>IF(AG72="","",VLOOKUP(AG72,[1]codes!$F$2:$G$7,2,FALSE))</f>
        <v>fpp</v>
      </c>
      <c r="AK72" s="13" t="str">
        <f>IF('Logboek grote fuiken'!I31="","",'Logboek grote fuiken'!I31)</f>
        <v/>
      </c>
    </row>
    <row r="73" spans="1:37" x14ac:dyDescent="0.3">
      <c r="A73" s="13" t="str">
        <f>IF('Logboek grote fuiken'!$E$7="","",'Logboek grote fuiken'!$E$7)</f>
        <v/>
      </c>
      <c r="B73" s="14"/>
      <c r="C73" s="13" t="str">
        <f>IF('Logboek grote fuiken'!$E$8="","",'Logboek grote fuiken'!$E$8)</f>
        <v/>
      </c>
      <c r="D73" s="14"/>
      <c r="E73" s="13" t="str">
        <f>IF('Logboek grote fuiken'!$E$9="","",'Logboek grote fuiken'!$E$9)</f>
        <v/>
      </c>
      <c r="F73" s="14"/>
      <c r="G73" s="13" t="str">
        <f>IF('Logboek grote fuiken'!$E$10="","",'Logboek grote fuiken'!$E$10)</f>
        <v/>
      </c>
      <c r="H73" s="14"/>
      <c r="I73" s="13" t="str">
        <f>IF('Logboek grote fuiken'!$E$11="","",'Logboek grote fuiken'!$E$11)</f>
        <v/>
      </c>
      <c r="J73" s="14"/>
      <c r="K73" s="13" t="str">
        <f>IF('Logboek grote fuiken'!$E$12="","",'Logboek grote fuiken'!$E$12)</f>
        <v/>
      </c>
      <c r="L73" s="14"/>
      <c r="M73" s="15" t="s">
        <v>96</v>
      </c>
      <c r="N73" s="114" t="str">
        <f t="shared" ref="N73" si="341">IF(N72="","",N72)</f>
        <v/>
      </c>
      <c r="O73" s="114" t="str">
        <f t="shared" ref="O73" si="342">IF(O72="","",O72)</f>
        <v/>
      </c>
      <c r="P73" s="114" t="str">
        <f t="shared" ref="P73" si="343">IF(P72="","",P72)</f>
        <v/>
      </c>
      <c r="Q73" s="114" t="str">
        <f t="shared" ref="Q73" si="344">IF(Q72="","",Q72)</f>
        <v/>
      </c>
      <c r="R73" s="114" t="str">
        <f t="shared" ref="R73" si="345">IF(R72="","",R72)</f>
        <v/>
      </c>
      <c r="S73" s="114" t="str">
        <f t="shared" ref="S73" si="346">IF(S72="","",S72)</f>
        <v/>
      </c>
      <c r="U73" s="17"/>
      <c r="V73" s="17"/>
      <c r="W73" s="17"/>
      <c r="X73" s="114" t="str">
        <f t="shared" ref="X73" si="347">IF(X72="","",X72)</f>
        <v/>
      </c>
      <c r="Y73" s="114" t="str">
        <f t="shared" ref="Y73" si="348">IF(Y72="","",Y72)</f>
        <v/>
      </c>
      <c r="Z73" s="114" t="str">
        <f t="shared" ref="Z73" si="349">IF(Z72="","",Z72)</f>
        <v/>
      </c>
      <c r="AA73" s="114" t="str">
        <f t="shared" ref="AA73" si="350">IF(AA72="","",AA72)</f>
        <v/>
      </c>
      <c r="AB73" s="16" t="e">
        <f t="shared" ref="AB73" si="351">IF(AB72="","",AB72)</f>
        <v>#REF!</v>
      </c>
      <c r="AC73" s="114" t="str">
        <f t="shared" ref="AC73" si="352">IF(AC72="","",AC72)</f>
        <v/>
      </c>
      <c r="AD73" s="114" t="str">
        <f t="shared" ref="AD73" si="353">IF(AD72="","",AD72)</f>
        <v/>
      </c>
      <c r="AE73" s="114" t="str">
        <f>IF(AE72="","",AE72)</f>
        <v/>
      </c>
      <c r="AF73" s="16" t="e">
        <f t="shared" ref="AF73" si="354">IF(AF72="","",AF72)</f>
        <v>#REF!</v>
      </c>
      <c r="AG73" s="14" t="s">
        <v>61</v>
      </c>
      <c r="AH73" s="14" t="str">
        <f>IF('Logboek grote fuiken'!K31="","",'Logboek grote fuiken'!K31)</f>
        <v/>
      </c>
      <c r="AI73" s="14" t="str">
        <f>IF(AG73="","",VLOOKUP(AG73,[1]codes!$F$2:$G$7,2,FALSE))</f>
        <v>fde</v>
      </c>
      <c r="AK73" s="114" t="str">
        <f>IF(AK72="","",AK72)</f>
        <v/>
      </c>
    </row>
    <row r="74" spans="1:37" x14ac:dyDescent="0.3">
      <c r="A74" s="13" t="str">
        <f>IF('Logboek grote fuiken'!$E$7="","",'Logboek grote fuiken'!$E$7)</f>
        <v/>
      </c>
      <c r="B74" s="14"/>
      <c r="C74" s="13" t="str">
        <f>IF('Logboek grote fuiken'!$E$8="","",'Logboek grote fuiken'!$E$8)</f>
        <v/>
      </c>
      <c r="D74" s="14"/>
      <c r="E74" s="13" t="str">
        <f>IF('Logboek grote fuiken'!$E$9="","",'Logboek grote fuiken'!$E$9)</f>
        <v/>
      </c>
      <c r="F74" s="14"/>
      <c r="G74" s="13" t="str">
        <f>IF('Logboek grote fuiken'!$E$10="","",'Logboek grote fuiken'!$E$10)</f>
        <v/>
      </c>
      <c r="H74" s="14"/>
      <c r="I74" s="13" t="str">
        <f>IF('Logboek grote fuiken'!$E$11="","",'Logboek grote fuiken'!$E$11)</f>
        <v/>
      </c>
      <c r="J74" s="14"/>
      <c r="K74" s="13" t="str">
        <f>IF('Logboek grote fuiken'!$E$12="","",'Logboek grote fuiken'!$E$12)</f>
        <v/>
      </c>
      <c r="L74" s="14"/>
      <c r="M74" s="15" t="s">
        <v>96</v>
      </c>
      <c r="N74" s="114" t="str">
        <f t="shared" ref="N74:S74" si="355">IF(N72="","",N72)</f>
        <v/>
      </c>
      <c r="O74" s="114" t="str">
        <f t="shared" si="355"/>
        <v/>
      </c>
      <c r="P74" s="114" t="str">
        <f t="shared" si="355"/>
        <v/>
      </c>
      <c r="Q74" s="114" t="str">
        <f t="shared" si="355"/>
        <v/>
      </c>
      <c r="R74" s="114" t="str">
        <f t="shared" si="355"/>
        <v/>
      </c>
      <c r="S74" s="114" t="str">
        <f t="shared" si="355"/>
        <v/>
      </c>
      <c r="U74" s="17"/>
      <c r="V74" s="17"/>
      <c r="W74" s="17"/>
      <c r="X74" s="114" t="str">
        <f t="shared" ref="X74:AD74" si="356">IF(X72="","",X72)</f>
        <v/>
      </c>
      <c r="Y74" s="114" t="str">
        <f t="shared" si="356"/>
        <v/>
      </c>
      <c r="Z74" s="114" t="str">
        <f t="shared" si="356"/>
        <v/>
      </c>
      <c r="AA74" s="114" t="str">
        <f t="shared" si="356"/>
        <v/>
      </c>
      <c r="AB74" s="16" t="e">
        <f t="shared" si="356"/>
        <v>#REF!</v>
      </c>
      <c r="AC74" s="114" t="str">
        <f t="shared" si="356"/>
        <v/>
      </c>
      <c r="AD74" s="114" t="str">
        <f t="shared" si="356"/>
        <v/>
      </c>
      <c r="AE74" s="114" t="str">
        <f>IF(AE72="","",AE72)</f>
        <v/>
      </c>
      <c r="AF74" s="16" t="e">
        <f t="shared" ref="AF74" si="357">IF(AF72="","",AF72)</f>
        <v>#REF!</v>
      </c>
      <c r="AG74" s="14" t="s">
        <v>62</v>
      </c>
      <c r="AH74" s="14" t="str">
        <f>IF('Logboek grote fuiken'!L31="","",'Logboek grote fuiken'!L31)</f>
        <v/>
      </c>
      <c r="AI74" s="14" t="str">
        <f>IF(AG74="","",VLOOKUP(AG74,[1]codes!$F$2:$G$7,2,FALSE))</f>
        <v>fro</v>
      </c>
      <c r="AK74" s="114" t="str">
        <f>IF(AK72="","",AK72)</f>
        <v/>
      </c>
    </row>
    <row r="75" spans="1:37" x14ac:dyDescent="0.3">
      <c r="A75" s="13" t="str">
        <f>IF('Logboek grote fuiken'!$E$7="","",'Logboek grote fuiken'!$E$7)</f>
        <v/>
      </c>
      <c r="B75" s="14"/>
      <c r="C75" s="13" t="str">
        <f>IF('Logboek grote fuiken'!$E$8="","",'Logboek grote fuiken'!$E$8)</f>
        <v/>
      </c>
      <c r="D75" s="14"/>
      <c r="E75" s="13" t="str">
        <f>IF('Logboek grote fuiken'!$E$9="","",'Logboek grote fuiken'!$E$9)</f>
        <v/>
      </c>
      <c r="F75" s="14"/>
      <c r="G75" s="13" t="str">
        <f>IF('Logboek grote fuiken'!$E$10="","",'Logboek grote fuiken'!$E$10)</f>
        <v/>
      </c>
      <c r="H75" s="14"/>
      <c r="I75" s="13" t="str">
        <f>IF('Logboek grote fuiken'!$E$11="","",'Logboek grote fuiken'!$E$11)</f>
        <v/>
      </c>
      <c r="J75" s="14"/>
      <c r="K75" s="13" t="str">
        <f>IF('Logboek grote fuiken'!$E$12="","",'Logboek grote fuiken'!$E$12)</f>
        <v/>
      </c>
      <c r="L75" s="14"/>
      <c r="M75" s="15" t="s">
        <v>96</v>
      </c>
      <c r="N75" s="114" t="str">
        <f t="shared" ref="N75:S75" si="358">IF(N72="","",N72)</f>
        <v/>
      </c>
      <c r="O75" s="114" t="str">
        <f t="shared" si="358"/>
        <v/>
      </c>
      <c r="P75" s="114" t="str">
        <f t="shared" si="358"/>
        <v/>
      </c>
      <c r="Q75" s="114" t="str">
        <f t="shared" si="358"/>
        <v/>
      </c>
      <c r="R75" s="114" t="str">
        <f t="shared" si="358"/>
        <v/>
      </c>
      <c r="S75" s="114" t="str">
        <f t="shared" si="358"/>
        <v/>
      </c>
      <c r="U75" s="17"/>
      <c r="V75" s="17"/>
      <c r="W75" s="17"/>
      <c r="X75" s="114" t="str">
        <f t="shared" ref="X75:AD75" si="359">IF(X72="","",X72)</f>
        <v/>
      </c>
      <c r="Y75" s="114" t="str">
        <f t="shared" si="359"/>
        <v/>
      </c>
      <c r="Z75" s="114" t="str">
        <f t="shared" si="359"/>
        <v/>
      </c>
      <c r="AA75" s="114" t="str">
        <f t="shared" si="359"/>
        <v/>
      </c>
      <c r="AB75" s="16" t="e">
        <f t="shared" si="359"/>
        <v>#REF!</v>
      </c>
      <c r="AC75" s="114" t="str">
        <f t="shared" si="359"/>
        <v/>
      </c>
      <c r="AD75" s="114" t="str">
        <f t="shared" si="359"/>
        <v/>
      </c>
      <c r="AE75" s="114" t="str">
        <f>IF(AE72="","",AE72)</f>
        <v/>
      </c>
      <c r="AF75" s="16" t="e">
        <f t="shared" ref="AF75" si="360">IF(AF72="","",AF72)</f>
        <v>#REF!</v>
      </c>
      <c r="AG75" s="14" t="s">
        <v>8</v>
      </c>
      <c r="AH75" s="14" t="str">
        <f>IF('Logboek grote fuiken'!M31="","",'Logboek grote fuiken'!M31)</f>
        <v/>
      </c>
      <c r="AI75" s="14" t="str">
        <f>IF(AG75="","",VLOOKUP(AG75,[1]codes!$F$2:$G$7,2,FALSE))</f>
        <v>fbm</v>
      </c>
      <c r="AK75" s="114" t="str">
        <f>IF(AK72="","",AK72)</f>
        <v/>
      </c>
    </row>
    <row r="76" spans="1:37" x14ac:dyDescent="0.3">
      <c r="A76" s="13" t="str">
        <f>IF('Logboek grote fuiken'!$E$7="","",'Logboek grote fuiken'!$E$7)</f>
        <v/>
      </c>
      <c r="B76" s="14"/>
      <c r="C76" s="13" t="str">
        <f>IF('Logboek grote fuiken'!$E$8="","",'Logboek grote fuiken'!$E$8)</f>
        <v/>
      </c>
      <c r="D76" s="14"/>
      <c r="E76" s="13" t="str">
        <f>IF('Logboek grote fuiken'!$E$9="","",'Logboek grote fuiken'!$E$9)</f>
        <v/>
      </c>
      <c r="F76" s="14"/>
      <c r="G76" s="13" t="str">
        <f>IF('Logboek grote fuiken'!$E$10="","",'Logboek grote fuiken'!$E$10)</f>
        <v/>
      </c>
      <c r="H76" s="14"/>
      <c r="I76" s="13" t="str">
        <f>IF('Logboek grote fuiken'!$E$11="","",'Logboek grote fuiken'!$E$11)</f>
        <v/>
      </c>
      <c r="J76" s="14"/>
      <c r="K76" s="13" t="str">
        <f>IF('Logboek grote fuiken'!$E$12="","",'Logboek grote fuiken'!$E$12)</f>
        <v/>
      </c>
      <c r="L76" s="14"/>
      <c r="M76" s="15" t="s">
        <v>96</v>
      </c>
      <c r="N76" s="114" t="str">
        <f t="shared" ref="N76:S76" si="361">IF(N72="","",N72)</f>
        <v/>
      </c>
      <c r="O76" s="114" t="str">
        <f t="shared" si="361"/>
        <v/>
      </c>
      <c r="P76" s="114" t="str">
        <f t="shared" si="361"/>
        <v/>
      </c>
      <c r="Q76" s="114" t="str">
        <f t="shared" si="361"/>
        <v/>
      </c>
      <c r="R76" s="114" t="str">
        <f t="shared" si="361"/>
        <v/>
      </c>
      <c r="S76" s="114" t="str">
        <f t="shared" si="361"/>
        <v/>
      </c>
      <c r="U76" s="17"/>
      <c r="V76" s="17"/>
      <c r="W76" s="17"/>
      <c r="X76" s="114" t="str">
        <f t="shared" ref="X76:AD76" si="362">IF(X72="","",X72)</f>
        <v/>
      </c>
      <c r="Y76" s="114" t="str">
        <f t="shared" si="362"/>
        <v/>
      </c>
      <c r="Z76" s="114" t="str">
        <f t="shared" si="362"/>
        <v/>
      </c>
      <c r="AA76" s="114" t="str">
        <f t="shared" si="362"/>
        <v/>
      </c>
      <c r="AB76" s="16" t="e">
        <f t="shared" si="362"/>
        <v>#REF!</v>
      </c>
      <c r="AC76" s="114" t="str">
        <f t="shared" si="362"/>
        <v/>
      </c>
      <c r="AD76" s="114" t="str">
        <f t="shared" si="362"/>
        <v/>
      </c>
      <c r="AE76" s="114" t="str">
        <f>IF(AE72="","",AE72)</f>
        <v/>
      </c>
      <c r="AF76" s="16" t="e">
        <f t="shared" ref="AF76" si="363">IF(AF72="","",AF72)</f>
        <v>#REF!</v>
      </c>
      <c r="AG76" s="14" t="s">
        <v>9</v>
      </c>
      <c r="AH76" s="14" t="str">
        <f>IF('Logboek grote fuiken'!N31="","",'Logboek grote fuiken'!N31)</f>
        <v/>
      </c>
      <c r="AI76" s="14" t="str">
        <f>IF(AG76="","",VLOOKUP(AG76,[1]codes!$F$2:$G$7,2,FALSE))</f>
        <v>fle</v>
      </c>
      <c r="AK76" s="114" t="str">
        <f>IF(AK72="","",AK72)</f>
        <v/>
      </c>
    </row>
    <row r="77" spans="1:37" x14ac:dyDescent="0.3">
      <c r="A77" s="13" t="str">
        <f>IF('Logboek grote fuiken'!$E$7="","",'Logboek grote fuiken'!$E$7)</f>
        <v/>
      </c>
      <c r="B77" s="14"/>
      <c r="C77" s="13" t="str">
        <f>IF('Logboek grote fuiken'!$E$8="","",'Logboek grote fuiken'!$E$8)</f>
        <v/>
      </c>
      <c r="D77" s="14"/>
      <c r="E77" s="13" t="str">
        <f>IF('Logboek grote fuiken'!$E$9="","",'Logboek grote fuiken'!$E$9)</f>
        <v/>
      </c>
      <c r="F77" s="14"/>
      <c r="G77" s="13" t="str">
        <f>IF('Logboek grote fuiken'!$E$10="","",'Logboek grote fuiken'!$E$10)</f>
        <v/>
      </c>
      <c r="H77" s="14"/>
      <c r="I77" s="13" t="str">
        <f>IF('Logboek grote fuiken'!$E$11="","",'Logboek grote fuiken'!$E$11)</f>
        <v/>
      </c>
      <c r="J77" s="14"/>
      <c r="K77" s="13" t="str">
        <f>IF('Logboek grote fuiken'!$E$12="","",'Logboek grote fuiken'!$E$12)</f>
        <v/>
      </c>
      <c r="L77" s="14"/>
      <c r="M77" s="15" t="s">
        <v>96</v>
      </c>
      <c r="N77" s="13" t="str">
        <f>IF('Logboek grote fuiken'!H32="","",DAY('Logboek grote fuiken'!H32))</f>
        <v/>
      </c>
      <c r="O77" s="13" t="str">
        <f>IF('Logboek grote fuiken'!H32="","",MONTH('Logboek grote fuiken'!H32))</f>
        <v/>
      </c>
      <c r="P77" s="13" t="str">
        <f>IF('Logboek grote fuiken'!H32="","",YEAR('Logboek grote fuiken'!H32))</f>
        <v/>
      </c>
      <c r="Q77" s="13" t="str">
        <f>IF('Logboek grote fuiken'!C32="","",'Logboek grote fuiken'!C32)</f>
        <v/>
      </c>
      <c r="R77" s="13" t="str">
        <f>IF('Logboek grote fuiken'!D32="","",'Logboek grote fuiken'!D32)</f>
        <v/>
      </c>
      <c r="S77" s="13" t="str">
        <f>IF('Logboek grote fuiken'!E32="","",'Logboek grote fuiken'!E32)</f>
        <v/>
      </c>
      <c r="U77" s="17"/>
      <c r="V77" s="17"/>
      <c r="W77" s="17"/>
      <c r="X77" s="13" t="str">
        <f>IF('Logboek grote fuiken'!F32="","",'Logboek grote fuiken'!F32)</f>
        <v/>
      </c>
      <c r="Y77" s="13" t="str">
        <f>IF('Logboek grote fuiken'!G32="","",DAY('Logboek grote fuiken'!G32))</f>
        <v/>
      </c>
      <c r="Z77" s="13" t="str">
        <f>IF('Logboek grote fuiken'!G32="","",MONTH('Logboek grote fuiken'!G32))</f>
        <v/>
      </c>
      <c r="AA77" s="13" t="str">
        <f>IF('Logboek grote fuiken'!G32="","",YEAR('Logboek grote fuiken'!G32))</f>
        <v/>
      </c>
      <c r="AB77" s="16" t="e">
        <f>IF('Logboek grote fuiken'!#REF!="","",'Logboek grote fuiken'!#REF!)</f>
        <v>#REF!</v>
      </c>
      <c r="AC77" s="13" t="str">
        <f>IF('Logboek grote fuiken'!H32="","",DAY('Logboek grote fuiken'!H32))</f>
        <v/>
      </c>
      <c r="AD77" s="13" t="str">
        <f>IF('Logboek grote fuiken'!H32="","",MONTH('Logboek grote fuiken'!H32))</f>
        <v/>
      </c>
      <c r="AE77" s="13" t="str">
        <f>IF('Logboek grote fuiken'!H32="","",YEAR('Logboek grote fuiken'!H32))</f>
        <v/>
      </c>
      <c r="AF77" s="16" t="e">
        <f t="shared" ref="AF77" si="364">AB77</f>
        <v>#REF!</v>
      </c>
      <c r="AG77" s="14" t="s">
        <v>60</v>
      </c>
      <c r="AH77" s="14" t="str">
        <f>IF('Logboek grote fuiken'!J32="","",'Logboek grote fuiken'!J32)</f>
        <v/>
      </c>
      <c r="AI77" s="14" t="str">
        <f>IF(AG77="","",VLOOKUP(AG77,[1]codes!$F$2:$G$7,2,FALSE))</f>
        <v>fpp</v>
      </c>
      <c r="AK77" s="13" t="str">
        <f>IF('Logboek grote fuiken'!I32="","",'Logboek grote fuiken'!I32)</f>
        <v/>
      </c>
    </row>
    <row r="78" spans="1:37" x14ac:dyDescent="0.3">
      <c r="A78" s="13" t="str">
        <f>IF('Logboek grote fuiken'!$E$7="","",'Logboek grote fuiken'!$E$7)</f>
        <v/>
      </c>
      <c r="B78" s="14"/>
      <c r="C78" s="13" t="str">
        <f>IF('Logboek grote fuiken'!$E$8="","",'Logboek grote fuiken'!$E$8)</f>
        <v/>
      </c>
      <c r="D78" s="14"/>
      <c r="E78" s="13" t="str">
        <f>IF('Logboek grote fuiken'!$E$9="","",'Logboek grote fuiken'!$E$9)</f>
        <v/>
      </c>
      <c r="F78" s="14"/>
      <c r="G78" s="13" t="str">
        <f>IF('Logboek grote fuiken'!$E$10="","",'Logboek grote fuiken'!$E$10)</f>
        <v/>
      </c>
      <c r="H78" s="14"/>
      <c r="I78" s="13" t="str">
        <f>IF('Logboek grote fuiken'!$E$11="","",'Logboek grote fuiken'!$E$11)</f>
        <v/>
      </c>
      <c r="J78" s="14"/>
      <c r="K78" s="13" t="str">
        <f>IF('Logboek grote fuiken'!$E$12="","",'Logboek grote fuiken'!$E$12)</f>
        <v/>
      </c>
      <c r="L78" s="14"/>
      <c r="M78" s="15" t="s">
        <v>96</v>
      </c>
      <c r="N78" s="114" t="str">
        <f t="shared" ref="N78" si="365">IF(N77="","",N77)</f>
        <v/>
      </c>
      <c r="O78" s="114" t="str">
        <f t="shared" ref="O78" si="366">IF(O77="","",O77)</f>
        <v/>
      </c>
      <c r="P78" s="114" t="str">
        <f t="shared" ref="P78" si="367">IF(P77="","",P77)</f>
        <v/>
      </c>
      <c r="Q78" s="114" t="str">
        <f t="shared" ref="Q78" si="368">IF(Q77="","",Q77)</f>
        <v/>
      </c>
      <c r="R78" s="114" t="str">
        <f t="shared" ref="R78" si="369">IF(R77="","",R77)</f>
        <v/>
      </c>
      <c r="S78" s="114" t="str">
        <f t="shared" ref="S78" si="370">IF(S77="","",S77)</f>
        <v/>
      </c>
      <c r="U78" s="17"/>
      <c r="V78" s="17"/>
      <c r="W78" s="17"/>
      <c r="X78" s="114" t="str">
        <f t="shared" ref="X78" si="371">IF(X77="","",X77)</f>
        <v/>
      </c>
      <c r="Y78" s="114" t="str">
        <f t="shared" ref="Y78" si="372">IF(Y77="","",Y77)</f>
        <v/>
      </c>
      <c r="Z78" s="114" t="str">
        <f t="shared" ref="Z78" si="373">IF(Z77="","",Z77)</f>
        <v/>
      </c>
      <c r="AA78" s="114" t="str">
        <f t="shared" ref="AA78" si="374">IF(AA77="","",AA77)</f>
        <v/>
      </c>
      <c r="AB78" s="16" t="e">
        <f t="shared" ref="AB78" si="375">IF(AB77="","",AB77)</f>
        <v>#REF!</v>
      </c>
      <c r="AC78" s="114" t="str">
        <f t="shared" ref="AC78" si="376">IF(AC77="","",AC77)</f>
        <v/>
      </c>
      <c r="AD78" s="114" t="str">
        <f t="shared" ref="AD78" si="377">IF(AD77="","",AD77)</f>
        <v/>
      </c>
      <c r="AE78" s="114" t="str">
        <f>IF(AE77="","",AE77)</f>
        <v/>
      </c>
      <c r="AF78" s="16" t="e">
        <f t="shared" ref="AF78" si="378">IF(AF77="","",AF77)</f>
        <v>#REF!</v>
      </c>
      <c r="AG78" s="14" t="s">
        <v>61</v>
      </c>
      <c r="AH78" s="14" t="str">
        <f>IF('Logboek grote fuiken'!K32="","",'Logboek grote fuiken'!K32)</f>
        <v/>
      </c>
      <c r="AI78" s="14" t="str">
        <f>IF(AG78="","",VLOOKUP(AG78,[1]codes!$F$2:$G$7,2,FALSE))</f>
        <v>fde</v>
      </c>
      <c r="AK78" s="114" t="str">
        <f>IF(AK77="","",AK77)</f>
        <v/>
      </c>
    </row>
    <row r="79" spans="1:37" x14ac:dyDescent="0.3">
      <c r="A79" s="13" t="str">
        <f>IF('Logboek grote fuiken'!$E$7="","",'Logboek grote fuiken'!$E$7)</f>
        <v/>
      </c>
      <c r="B79" s="14"/>
      <c r="C79" s="13" t="str">
        <f>IF('Logboek grote fuiken'!$E$8="","",'Logboek grote fuiken'!$E$8)</f>
        <v/>
      </c>
      <c r="D79" s="14"/>
      <c r="E79" s="13" t="str">
        <f>IF('Logboek grote fuiken'!$E$9="","",'Logboek grote fuiken'!$E$9)</f>
        <v/>
      </c>
      <c r="F79" s="14"/>
      <c r="G79" s="13" t="str">
        <f>IF('Logboek grote fuiken'!$E$10="","",'Logboek grote fuiken'!$E$10)</f>
        <v/>
      </c>
      <c r="H79" s="14"/>
      <c r="I79" s="13" t="str">
        <f>IF('Logboek grote fuiken'!$E$11="","",'Logboek grote fuiken'!$E$11)</f>
        <v/>
      </c>
      <c r="J79" s="14"/>
      <c r="K79" s="13" t="str">
        <f>IF('Logboek grote fuiken'!$E$12="","",'Logboek grote fuiken'!$E$12)</f>
        <v/>
      </c>
      <c r="L79" s="14"/>
      <c r="M79" s="15" t="s">
        <v>96</v>
      </c>
      <c r="N79" s="114" t="str">
        <f t="shared" ref="N79:S79" si="379">IF(N77="","",N77)</f>
        <v/>
      </c>
      <c r="O79" s="114" t="str">
        <f t="shared" si="379"/>
        <v/>
      </c>
      <c r="P79" s="114" t="str">
        <f t="shared" si="379"/>
        <v/>
      </c>
      <c r="Q79" s="114" t="str">
        <f t="shared" si="379"/>
        <v/>
      </c>
      <c r="R79" s="114" t="str">
        <f t="shared" si="379"/>
        <v/>
      </c>
      <c r="S79" s="114" t="str">
        <f t="shared" si="379"/>
        <v/>
      </c>
      <c r="U79" s="17"/>
      <c r="V79" s="17"/>
      <c r="W79" s="17"/>
      <c r="X79" s="114" t="str">
        <f t="shared" ref="X79:AD79" si="380">IF(X77="","",X77)</f>
        <v/>
      </c>
      <c r="Y79" s="114" t="str">
        <f t="shared" si="380"/>
        <v/>
      </c>
      <c r="Z79" s="114" t="str">
        <f t="shared" si="380"/>
        <v/>
      </c>
      <c r="AA79" s="114" t="str">
        <f t="shared" si="380"/>
        <v/>
      </c>
      <c r="AB79" s="16" t="e">
        <f t="shared" si="380"/>
        <v>#REF!</v>
      </c>
      <c r="AC79" s="114" t="str">
        <f t="shared" si="380"/>
        <v/>
      </c>
      <c r="AD79" s="114" t="str">
        <f t="shared" si="380"/>
        <v/>
      </c>
      <c r="AE79" s="114" t="str">
        <f>IF(AE77="","",AE77)</f>
        <v/>
      </c>
      <c r="AF79" s="16" t="e">
        <f t="shared" ref="AF79" si="381">IF(AF77="","",AF77)</f>
        <v>#REF!</v>
      </c>
      <c r="AG79" s="14" t="s">
        <v>62</v>
      </c>
      <c r="AH79" s="14" t="str">
        <f>IF('Logboek grote fuiken'!L32="","",'Logboek grote fuiken'!L32)</f>
        <v/>
      </c>
      <c r="AI79" s="14" t="str">
        <f>IF(AG79="","",VLOOKUP(AG79,[1]codes!$F$2:$G$7,2,FALSE))</f>
        <v>fro</v>
      </c>
      <c r="AK79" s="114" t="str">
        <f>IF(AK77="","",AK77)</f>
        <v/>
      </c>
    </row>
    <row r="80" spans="1:37" x14ac:dyDescent="0.3">
      <c r="A80" s="13" t="str">
        <f>IF('Logboek grote fuiken'!$E$7="","",'Logboek grote fuiken'!$E$7)</f>
        <v/>
      </c>
      <c r="B80" s="14"/>
      <c r="C80" s="13" t="str">
        <f>IF('Logboek grote fuiken'!$E$8="","",'Logboek grote fuiken'!$E$8)</f>
        <v/>
      </c>
      <c r="D80" s="14"/>
      <c r="E80" s="13" t="str">
        <f>IF('Logboek grote fuiken'!$E$9="","",'Logboek grote fuiken'!$E$9)</f>
        <v/>
      </c>
      <c r="F80" s="14"/>
      <c r="G80" s="13" t="str">
        <f>IF('Logboek grote fuiken'!$E$10="","",'Logboek grote fuiken'!$E$10)</f>
        <v/>
      </c>
      <c r="H80" s="14"/>
      <c r="I80" s="13" t="str">
        <f>IF('Logboek grote fuiken'!$E$11="","",'Logboek grote fuiken'!$E$11)</f>
        <v/>
      </c>
      <c r="J80" s="14"/>
      <c r="K80" s="13" t="str">
        <f>IF('Logboek grote fuiken'!$E$12="","",'Logboek grote fuiken'!$E$12)</f>
        <v/>
      </c>
      <c r="L80" s="14"/>
      <c r="M80" s="15" t="s">
        <v>96</v>
      </c>
      <c r="N80" s="114" t="str">
        <f t="shared" ref="N80:S80" si="382">IF(N77="","",N77)</f>
        <v/>
      </c>
      <c r="O80" s="114" t="str">
        <f t="shared" si="382"/>
        <v/>
      </c>
      <c r="P80" s="114" t="str">
        <f t="shared" si="382"/>
        <v/>
      </c>
      <c r="Q80" s="114" t="str">
        <f t="shared" si="382"/>
        <v/>
      </c>
      <c r="R80" s="114" t="str">
        <f t="shared" si="382"/>
        <v/>
      </c>
      <c r="S80" s="114" t="str">
        <f t="shared" si="382"/>
        <v/>
      </c>
      <c r="U80" s="17"/>
      <c r="V80" s="17"/>
      <c r="W80" s="17"/>
      <c r="X80" s="114" t="str">
        <f t="shared" ref="X80:AD80" si="383">IF(X77="","",X77)</f>
        <v/>
      </c>
      <c r="Y80" s="114" t="str">
        <f t="shared" si="383"/>
        <v/>
      </c>
      <c r="Z80" s="114" t="str">
        <f t="shared" si="383"/>
        <v/>
      </c>
      <c r="AA80" s="114" t="str">
        <f t="shared" si="383"/>
        <v/>
      </c>
      <c r="AB80" s="16" t="e">
        <f t="shared" si="383"/>
        <v>#REF!</v>
      </c>
      <c r="AC80" s="114" t="str">
        <f t="shared" si="383"/>
        <v/>
      </c>
      <c r="AD80" s="114" t="str">
        <f t="shared" si="383"/>
        <v/>
      </c>
      <c r="AE80" s="114" t="str">
        <f>IF(AE77="","",AE77)</f>
        <v/>
      </c>
      <c r="AF80" s="16" t="e">
        <f t="shared" ref="AF80" si="384">IF(AF77="","",AF77)</f>
        <v>#REF!</v>
      </c>
      <c r="AG80" s="14" t="s">
        <v>8</v>
      </c>
      <c r="AH80" s="14" t="str">
        <f>IF('Logboek grote fuiken'!M32="","",'Logboek grote fuiken'!M32)</f>
        <v/>
      </c>
      <c r="AI80" s="14" t="str">
        <f>IF(AG80="","",VLOOKUP(AG80,[1]codes!$F$2:$G$7,2,FALSE))</f>
        <v>fbm</v>
      </c>
      <c r="AK80" s="114" t="str">
        <f>IF(AK77="","",AK77)</f>
        <v/>
      </c>
    </row>
    <row r="81" spans="1:37" x14ac:dyDescent="0.3">
      <c r="A81" s="13" t="str">
        <f>IF('Logboek grote fuiken'!$E$7="","",'Logboek grote fuiken'!$E$7)</f>
        <v/>
      </c>
      <c r="B81" s="14"/>
      <c r="C81" s="13" t="str">
        <f>IF('Logboek grote fuiken'!$E$8="","",'Logboek grote fuiken'!$E$8)</f>
        <v/>
      </c>
      <c r="D81" s="14"/>
      <c r="E81" s="13" t="str">
        <f>IF('Logboek grote fuiken'!$E$9="","",'Logboek grote fuiken'!$E$9)</f>
        <v/>
      </c>
      <c r="F81" s="14"/>
      <c r="G81" s="13" t="str">
        <f>IF('Logboek grote fuiken'!$E$10="","",'Logboek grote fuiken'!$E$10)</f>
        <v/>
      </c>
      <c r="H81" s="14"/>
      <c r="I81" s="13" t="str">
        <f>IF('Logboek grote fuiken'!$E$11="","",'Logboek grote fuiken'!$E$11)</f>
        <v/>
      </c>
      <c r="J81" s="14"/>
      <c r="K81" s="13" t="str">
        <f>IF('Logboek grote fuiken'!$E$12="","",'Logboek grote fuiken'!$E$12)</f>
        <v/>
      </c>
      <c r="L81" s="14"/>
      <c r="M81" s="15" t="s">
        <v>96</v>
      </c>
      <c r="N81" s="114" t="str">
        <f t="shared" ref="N81:S81" si="385">IF(N77="","",N77)</f>
        <v/>
      </c>
      <c r="O81" s="114" t="str">
        <f t="shared" si="385"/>
        <v/>
      </c>
      <c r="P81" s="114" t="str">
        <f t="shared" si="385"/>
        <v/>
      </c>
      <c r="Q81" s="114" t="str">
        <f t="shared" si="385"/>
        <v/>
      </c>
      <c r="R81" s="114" t="str">
        <f t="shared" si="385"/>
        <v/>
      </c>
      <c r="S81" s="114" t="str">
        <f t="shared" si="385"/>
        <v/>
      </c>
      <c r="U81" s="17"/>
      <c r="V81" s="17"/>
      <c r="W81" s="17"/>
      <c r="X81" s="114" t="str">
        <f t="shared" ref="X81:AD81" si="386">IF(X77="","",X77)</f>
        <v/>
      </c>
      <c r="Y81" s="114" t="str">
        <f t="shared" si="386"/>
        <v/>
      </c>
      <c r="Z81" s="114" t="str">
        <f t="shared" si="386"/>
        <v/>
      </c>
      <c r="AA81" s="114" t="str">
        <f t="shared" si="386"/>
        <v/>
      </c>
      <c r="AB81" s="16" t="e">
        <f t="shared" si="386"/>
        <v>#REF!</v>
      </c>
      <c r="AC81" s="114" t="str">
        <f t="shared" si="386"/>
        <v/>
      </c>
      <c r="AD81" s="114" t="str">
        <f t="shared" si="386"/>
        <v/>
      </c>
      <c r="AE81" s="114" t="str">
        <f>IF(AE77="","",AE77)</f>
        <v/>
      </c>
      <c r="AF81" s="16" t="e">
        <f t="shared" ref="AF81" si="387">IF(AF77="","",AF77)</f>
        <v>#REF!</v>
      </c>
      <c r="AG81" s="14" t="s">
        <v>9</v>
      </c>
      <c r="AH81" s="14" t="str">
        <f>IF('Logboek grote fuiken'!N32="","",'Logboek grote fuiken'!N32)</f>
        <v/>
      </c>
      <c r="AI81" s="14" t="str">
        <f>IF(AG81="","",VLOOKUP(AG81,[1]codes!$F$2:$G$7,2,FALSE))</f>
        <v>fle</v>
      </c>
      <c r="AK81" s="114" t="str">
        <f>IF(AK77="","",AK77)</f>
        <v/>
      </c>
    </row>
    <row r="82" spans="1:37" x14ac:dyDescent="0.3">
      <c r="A82" s="13" t="str">
        <f>IF('Logboek grote fuiken'!$E$7="","",'Logboek grote fuiken'!$E$7)</f>
        <v/>
      </c>
      <c r="B82" s="14"/>
      <c r="C82" s="13" t="str">
        <f>IF('Logboek grote fuiken'!$E$8="","",'Logboek grote fuiken'!$E$8)</f>
        <v/>
      </c>
      <c r="D82" s="14"/>
      <c r="E82" s="13" t="str">
        <f>IF('Logboek grote fuiken'!$E$9="","",'Logboek grote fuiken'!$E$9)</f>
        <v/>
      </c>
      <c r="F82" s="14"/>
      <c r="G82" s="13" t="str">
        <f>IF('Logboek grote fuiken'!$E$10="","",'Logboek grote fuiken'!$E$10)</f>
        <v/>
      </c>
      <c r="H82" s="14"/>
      <c r="I82" s="13" t="str">
        <f>IF('Logboek grote fuiken'!$E$11="","",'Logboek grote fuiken'!$E$11)</f>
        <v/>
      </c>
      <c r="J82" s="14"/>
      <c r="K82" s="13" t="str">
        <f>IF('Logboek grote fuiken'!$E$12="","",'Logboek grote fuiken'!$E$12)</f>
        <v/>
      </c>
      <c r="L82" s="14"/>
      <c r="M82" s="15" t="s">
        <v>96</v>
      </c>
      <c r="N82" s="13" t="str">
        <f>IF('Logboek grote fuiken'!H33="","",DAY('Logboek grote fuiken'!H33))</f>
        <v/>
      </c>
      <c r="O82" s="13" t="str">
        <f>IF('Logboek grote fuiken'!H33="","",MONTH('Logboek grote fuiken'!H33))</f>
        <v/>
      </c>
      <c r="P82" s="13" t="str">
        <f>IF('Logboek grote fuiken'!H33="","",YEAR('Logboek grote fuiken'!H33))</f>
        <v/>
      </c>
      <c r="Q82" s="13" t="str">
        <f>IF('Logboek grote fuiken'!C33="","",'Logboek grote fuiken'!C33)</f>
        <v/>
      </c>
      <c r="R82" s="13" t="str">
        <f>IF('Logboek grote fuiken'!D33="","",'Logboek grote fuiken'!D33)</f>
        <v/>
      </c>
      <c r="S82" s="13" t="str">
        <f>IF('Logboek grote fuiken'!E33="","",'Logboek grote fuiken'!E33)</f>
        <v/>
      </c>
      <c r="U82" s="17"/>
      <c r="V82" s="17"/>
      <c r="W82" s="17"/>
      <c r="X82" s="13" t="str">
        <f>IF('Logboek grote fuiken'!F33="","",'Logboek grote fuiken'!F33)</f>
        <v/>
      </c>
      <c r="Y82" s="13" t="str">
        <f>IF('Logboek grote fuiken'!G33="","",DAY('Logboek grote fuiken'!G33))</f>
        <v/>
      </c>
      <c r="Z82" s="13" t="str">
        <f>IF('Logboek grote fuiken'!G33="","",MONTH('Logboek grote fuiken'!G33))</f>
        <v/>
      </c>
      <c r="AA82" s="13" t="str">
        <f>IF('Logboek grote fuiken'!G33="","",YEAR('Logboek grote fuiken'!G33))</f>
        <v/>
      </c>
      <c r="AB82" s="16" t="e">
        <f>IF('Logboek grote fuiken'!#REF!="","",'Logboek grote fuiken'!#REF!)</f>
        <v>#REF!</v>
      </c>
      <c r="AC82" s="13" t="str">
        <f>IF('Logboek grote fuiken'!H33="","",DAY('Logboek grote fuiken'!H33))</f>
        <v/>
      </c>
      <c r="AD82" s="13" t="str">
        <f>IF('Logboek grote fuiken'!H33="","",MONTH('Logboek grote fuiken'!H33))</f>
        <v/>
      </c>
      <c r="AE82" s="13" t="str">
        <f>IF('Logboek grote fuiken'!H33="","",YEAR('Logboek grote fuiken'!H33))</f>
        <v/>
      </c>
      <c r="AF82" s="16" t="e">
        <f t="shared" ref="AF82" si="388">AB82</f>
        <v>#REF!</v>
      </c>
      <c r="AG82" s="14" t="s">
        <v>60</v>
      </c>
      <c r="AH82" s="14" t="str">
        <f>IF('Logboek grote fuiken'!J33="","",'Logboek grote fuiken'!J33)</f>
        <v/>
      </c>
      <c r="AI82" s="14" t="str">
        <f>IF(AG82="","",VLOOKUP(AG82,[1]codes!$F$2:$G$7,2,FALSE))</f>
        <v>fpp</v>
      </c>
      <c r="AK82" s="13" t="str">
        <f>IF('Logboek grote fuiken'!I33="","",'Logboek grote fuiken'!I33)</f>
        <v/>
      </c>
    </row>
    <row r="83" spans="1:37" x14ac:dyDescent="0.3">
      <c r="A83" s="13" t="str">
        <f>IF('Logboek grote fuiken'!$E$7="","",'Logboek grote fuiken'!$E$7)</f>
        <v/>
      </c>
      <c r="B83" s="14"/>
      <c r="C83" s="13" t="str">
        <f>IF('Logboek grote fuiken'!$E$8="","",'Logboek grote fuiken'!$E$8)</f>
        <v/>
      </c>
      <c r="D83" s="14"/>
      <c r="E83" s="13" t="str">
        <f>IF('Logboek grote fuiken'!$E$9="","",'Logboek grote fuiken'!$E$9)</f>
        <v/>
      </c>
      <c r="F83" s="14"/>
      <c r="G83" s="13" t="str">
        <f>IF('Logboek grote fuiken'!$E$10="","",'Logboek grote fuiken'!$E$10)</f>
        <v/>
      </c>
      <c r="H83" s="14"/>
      <c r="I83" s="13" t="str">
        <f>IF('Logboek grote fuiken'!$E$11="","",'Logboek grote fuiken'!$E$11)</f>
        <v/>
      </c>
      <c r="J83" s="14"/>
      <c r="K83" s="13" t="str">
        <f>IF('Logboek grote fuiken'!$E$12="","",'Logboek grote fuiken'!$E$12)</f>
        <v/>
      </c>
      <c r="L83" s="14"/>
      <c r="M83" s="15" t="s">
        <v>96</v>
      </c>
      <c r="N83" s="114" t="str">
        <f t="shared" ref="N83" si="389">IF(N82="","",N82)</f>
        <v/>
      </c>
      <c r="O83" s="114" t="str">
        <f t="shared" ref="O83" si="390">IF(O82="","",O82)</f>
        <v/>
      </c>
      <c r="P83" s="114" t="str">
        <f t="shared" ref="P83" si="391">IF(P82="","",P82)</f>
        <v/>
      </c>
      <c r="Q83" s="114" t="str">
        <f t="shared" ref="Q83" si="392">IF(Q82="","",Q82)</f>
        <v/>
      </c>
      <c r="R83" s="114" t="str">
        <f t="shared" ref="R83" si="393">IF(R82="","",R82)</f>
        <v/>
      </c>
      <c r="S83" s="114" t="str">
        <f t="shared" ref="S83" si="394">IF(S82="","",S82)</f>
        <v/>
      </c>
      <c r="U83" s="17"/>
      <c r="V83" s="17"/>
      <c r="W83" s="17"/>
      <c r="X83" s="114" t="str">
        <f t="shared" ref="X83" si="395">IF(X82="","",X82)</f>
        <v/>
      </c>
      <c r="Y83" s="114" t="str">
        <f t="shared" ref="Y83" si="396">IF(Y82="","",Y82)</f>
        <v/>
      </c>
      <c r="Z83" s="114" t="str">
        <f t="shared" ref="Z83" si="397">IF(Z82="","",Z82)</f>
        <v/>
      </c>
      <c r="AA83" s="114" t="str">
        <f t="shared" ref="AA83" si="398">IF(AA82="","",AA82)</f>
        <v/>
      </c>
      <c r="AB83" s="16" t="e">
        <f t="shared" ref="AB83" si="399">IF(AB82="","",AB82)</f>
        <v>#REF!</v>
      </c>
      <c r="AC83" s="114" t="str">
        <f t="shared" ref="AC83" si="400">IF(AC82="","",AC82)</f>
        <v/>
      </c>
      <c r="AD83" s="114" t="str">
        <f t="shared" ref="AD83" si="401">IF(AD82="","",AD82)</f>
        <v/>
      </c>
      <c r="AE83" s="114" t="str">
        <f>IF(AE82="","",AE82)</f>
        <v/>
      </c>
      <c r="AF83" s="16" t="e">
        <f t="shared" ref="AF83" si="402">IF(AF82="","",AF82)</f>
        <v>#REF!</v>
      </c>
      <c r="AG83" s="14" t="s">
        <v>61</v>
      </c>
      <c r="AH83" s="14" t="str">
        <f>IF('Logboek grote fuiken'!K33="","",'Logboek grote fuiken'!K33)</f>
        <v/>
      </c>
      <c r="AI83" s="14" t="str">
        <f>IF(AG83="","",VLOOKUP(AG83,[1]codes!$F$2:$G$7,2,FALSE))</f>
        <v>fde</v>
      </c>
      <c r="AK83" s="114" t="str">
        <f>IF(AK82="","",AK82)</f>
        <v/>
      </c>
    </row>
    <row r="84" spans="1:37" x14ac:dyDescent="0.3">
      <c r="A84" s="13" t="str">
        <f>IF('Logboek grote fuiken'!$E$7="","",'Logboek grote fuiken'!$E$7)</f>
        <v/>
      </c>
      <c r="B84" s="14"/>
      <c r="C84" s="13" t="str">
        <f>IF('Logboek grote fuiken'!$E$8="","",'Logboek grote fuiken'!$E$8)</f>
        <v/>
      </c>
      <c r="D84" s="14"/>
      <c r="E84" s="13" t="str">
        <f>IF('Logboek grote fuiken'!$E$9="","",'Logboek grote fuiken'!$E$9)</f>
        <v/>
      </c>
      <c r="F84" s="14"/>
      <c r="G84" s="13" t="str">
        <f>IF('Logboek grote fuiken'!$E$10="","",'Logboek grote fuiken'!$E$10)</f>
        <v/>
      </c>
      <c r="H84" s="14"/>
      <c r="I84" s="13" t="str">
        <f>IF('Logboek grote fuiken'!$E$11="","",'Logboek grote fuiken'!$E$11)</f>
        <v/>
      </c>
      <c r="J84" s="14"/>
      <c r="K84" s="13" t="str">
        <f>IF('Logboek grote fuiken'!$E$12="","",'Logboek grote fuiken'!$E$12)</f>
        <v/>
      </c>
      <c r="L84" s="14"/>
      <c r="M84" s="15" t="s">
        <v>96</v>
      </c>
      <c r="N84" s="114" t="str">
        <f t="shared" ref="N84:S84" si="403">IF(N82="","",N82)</f>
        <v/>
      </c>
      <c r="O84" s="114" t="str">
        <f t="shared" si="403"/>
        <v/>
      </c>
      <c r="P84" s="114" t="str">
        <f t="shared" si="403"/>
        <v/>
      </c>
      <c r="Q84" s="114" t="str">
        <f t="shared" si="403"/>
        <v/>
      </c>
      <c r="R84" s="114" t="str">
        <f t="shared" si="403"/>
        <v/>
      </c>
      <c r="S84" s="114" t="str">
        <f t="shared" si="403"/>
        <v/>
      </c>
      <c r="U84" s="17"/>
      <c r="V84" s="17"/>
      <c r="W84" s="17"/>
      <c r="X84" s="114" t="str">
        <f t="shared" ref="X84:AD84" si="404">IF(X82="","",X82)</f>
        <v/>
      </c>
      <c r="Y84" s="114" t="str">
        <f t="shared" si="404"/>
        <v/>
      </c>
      <c r="Z84" s="114" t="str">
        <f t="shared" si="404"/>
        <v/>
      </c>
      <c r="AA84" s="114" t="str">
        <f t="shared" si="404"/>
        <v/>
      </c>
      <c r="AB84" s="16" t="e">
        <f t="shared" si="404"/>
        <v>#REF!</v>
      </c>
      <c r="AC84" s="114" t="str">
        <f t="shared" si="404"/>
        <v/>
      </c>
      <c r="AD84" s="114" t="str">
        <f t="shared" si="404"/>
        <v/>
      </c>
      <c r="AE84" s="114" t="str">
        <f>IF(AE82="","",AE82)</f>
        <v/>
      </c>
      <c r="AF84" s="16" t="e">
        <f t="shared" ref="AF84" si="405">IF(AF82="","",AF82)</f>
        <v>#REF!</v>
      </c>
      <c r="AG84" s="14" t="s">
        <v>62</v>
      </c>
      <c r="AH84" s="14" t="str">
        <f>IF('Logboek grote fuiken'!L33="","",'Logboek grote fuiken'!L33)</f>
        <v/>
      </c>
      <c r="AI84" s="14" t="str">
        <f>IF(AG84="","",VLOOKUP(AG84,[1]codes!$F$2:$G$7,2,FALSE))</f>
        <v>fro</v>
      </c>
      <c r="AK84" s="114" t="str">
        <f>IF(AK82="","",AK82)</f>
        <v/>
      </c>
    </row>
    <row r="85" spans="1:37" x14ac:dyDescent="0.3">
      <c r="A85" s="13" t="str">
        <f>IF('Logboek grote fuiken'!$E$7="","",'Logboek grote fuiken'!$E$7)</f>
        <v/>
      </c>
      <c r="B85" s="14"/>
      <c r="C85" s="13" t="str">
        <f>IF('Logboek grote fuiken'!$E$8="","",'Logboek grote fuiken'!$E$8)</f>
        <v/>
      </c>
      <c r="D85" s="14"/>
      <c r="E85" s="13" t="str">
        <f>IF('Logboek grote fuiken'!$E$9="","",'Logboek grote fuiken'!$E$9)</f>
        <v/>
      </c>
      <c r="F85" s="14"/>
      <c r="G85" s="13" t="str">
        <f>IF('Logboek grote fuiken'!$E$10="","",'Logboek grote fuiken'!$E$10)</f>
        <v/>
      </c>
      <c r="H85" s="14"/>
      <c r="I85" s="13" t="str">
        <f>IF('Logboek grote fuiken'!$E$11="","",'Logboek grote fuiken'!$E$11)</f>
        <v/>
      </c>
      <c r="J85" s="14"/>
      <c r="K85" s="13" t="str">
        <f>IF('Logboek grote fuiken'!$E$12="","",'Logboek grote fuiken'!$E$12)</f>
        <v/>
      </c>
      <c r="L85" s="14"/>
      <c r="M85" s="15" t="s">
        <v>96</v>
      </c>
      <c r="N85" s="114" t="str">
        <f t="shared" ref="N85:S85" si="406">IF(N82="","",N82)</f>
        <v/>
      </c>
      <c r="O85" s="114" t="str">
        <f t="shared" si="406"/>
        <v/>
      </c>
      <c r="P85" s="114" t="str">
        <f t="shared" si="406"/>
        <v/>
      </c>
      <c r="Q85" s="114" t="str">
        <f t="shared" si="406"/>
        <v/>
      </c>
      <c r="R85" s="114" t="str">
        <f t="shared" si="406"/>
        <v/>
      </c>
      <c r="S85" s="114" t="str">
        <f t="shared" si="406"/>
        <v/>
      </c>
      <c r="U85" s="17"/>
      <c r="V85" s="17"/>
      <c r="W85" s="17"/>
      <c r="X85" s="114" t="str">
        <f t="shared" ref="X85:AD85" si="407">IF(X82="","",X82)</f>
        <v/>
      </c>
      <c r="Y85" s="114" t="str">
        <f t="shared" si="407"/>
        <v/>
      </c>
      <c r="Z85" s="114" t="str">
        <f t="shared" si="407"/>
        <v/>
      </c>
      <c r="AA85" s="114" t="str">
        <f t="shared" si="407"/>
        <v/>
      </c>
      <c r="AB85" s="16" t="e">
        <f t="shared" si="407"/>
        <v>#REF!</v>
      </c>
      <c r="AC85" s="114" t="str">
        <f t="shared" si="407"/>
        <v/>
      </c>
      <c r="AD85" s="114" t="str">
        <f t="shared" si="407"/>
        <v/>
      </c>
      <c r="AE85" s="114" t="str">
        <f>IF(AE82="","",AE82)</f>
        <v/>
      </c>
      <c r="AF85" s="16" t="e">
        <f t="shared" ref="AF85" si="408">IF(AF82="","",AF82)</f>
        <v>#REF!</v>
      </c>
      <c r="AG85" s="14" t="s">
        <v>8</v>
      </c>
      <c r="AH85" s="14" t="str">
        <f>IF('Logboek grote fuiken'!M33="","",'Logboek grote fuiken'!M33)</f>
        <v/>
      </c>
      <c r="AI85" s="14" t="str">
        <f>IF(AG85="","",VLOOKUP(AG85,[1]codes!$F$2:$G$7,2,FALSE))</f>
        <v>fbm</v>
      </c>
      <c r="AK85" s="114" t="str">
        <f>IF(AK82="","",AK82)</f>
        <v/>
      </c>
    </row>
    <row r="86" spans="1:37" x14ac:dyDescent="0.3">
      <c r="A86" s="13" t="str">
        <f>IF('Logboek grote fuiken'!$E$7="","",'Logboek grote fuiken'!$E$7)</f>
        <v/>
      </c>
      <c r="B86" s="14"/>
      <c r="C86" s="13" t="str">
        <f>IF('Logboek grote fuiken'!$E$8="","",'Logboek grote fuiken'!$E$8)</f>
        <v/>
      </c>
      <c r="D86" s="14"/>
      <c r="E86" s="13" t="str">
        <f>IF('Logboek grote fuiken'!$E$9="","",'Logboek grote fuiken'!$E$9)</f>
        <v/>
      </c>
      <c r="F86" s="14"/>
      <c r="G86" s="13" t="str">
        <f>IF('Logboek grote fuiken'!$E$10="","",'Logboek grote fuiken'!$E$10)</f>
        <v/>
      </c>
      <c r="H86" s="14"/>
      <c r="I86" s="13" t="str">
        <f>IF('Logboek grote fuiken'!$E$11="","",'Logboek grote fuiken'!$E$11)</f>
        <v/>
      </c>
      <c r="J86" s="14"/>
      <c r="K86" s="13" t="str">
        <f>IF('Logboek grote fuiken'!$E$12="","",'Logboek grote fuiken'!$E$12)</f>
        <v/>
      </c>
      <c r="L86" s="14"/>
      <c r="M86" s="15" t="s">
        <v>96</v>
      </c>
      <c r="N86" s="114" t="str">
        <f t="shared" ref="N86:S86" si="409">IF(N82="","",N82)</f>
        <v/>
      </c>
      <c r="O86" s="114" t="str">
        <f t="shared" si="409"/>
        <v/>
      </c>
      <c r="P86" s="114" t="str">
        <f t="shared" si="409"/>
        <v/>
      </c>
      <c r="Q86" s="114" t="str">
        <f t="shared" si="409"/>
        <v/>
      </c>
      <c r="R86" s="114" t="str">
        <f t="shared" si="409"/>
        <v/>
      </c>
      <c r="S86" s="114" t="str">
        <f t="shared" si="409"/>
        <v/>
      </c>
      <c r="U86" s="17"/>
      <c r="V86" s="17"/>
      <c r="W86" s="17"/>
      <c r="X86" s="114" t="str">
        <f t="shared" ref="X86:AD86" si="410">IF(X82="","",X82)</f>
        <v/>
      </c>
      <c r="Y86" s="114" t="str">
        <f t="shared" si="410"/>
        <v/>
      </c>
      <c r="Z86" s="114" t="str">
        <f t="shared" si="410"/>
        <v/>
      </c>
      <c r="AA86" s="114" t="str">
        <f t="shared" si="410"/>
        <v/>
      </c>
      <c r="AB86" s="16" t="e">
        <f t="shared" si="410"/>
        <v>#REF!</v>
      </c>
      <c r="AC86" s="114" t="str">
        <f t="shared" si="410"/>
        <v/>
      </c>
      <c r="AD86" s="114" t="str">
        <f t="shared" si="410"/>
        <v/>
      </c>
      <c r="AE86" s="114" t="str">
        <f>IF(AE82="","",AE82)</f>
        <v/>
      </c>
      <c r="AF86" s="16" t="e">
        <f t="shared" ref="AF86" si="411">IF(AF82="","",AF82)</f>
        <v>#REF!</v>
      </c>
      <c r="AG86" s="14" t="s">
        <v>9</v>
      </c>
      <c r="AH86" s="14" t="str">
        <f>IF('Logboek grote fuiken'!N33="","",'Logboek grote fuiken'!N33)</f>
        <v/>
      </c>
      <c r="AI86" s="14" t="str">
        <f>IF(AG86="","",VLOOKUP(AG86,[1]codes!$F$2:$G$7,2,FALSE))</f>
        <v>fle</v>
      </c>
      <c r="AK86" s="114" t="str">
        <f>IF(AK82="","",AK82)</f>
        <v/>
      </c>
    </row>
    <row r="87" spans="1:37" x14ac:dyDescent="0.3">
      <c r="A87" s="13" t="str">
        <f>IF('Logboek grote fuiken'!$E$7="","",'Logboek grote fuiken'!$E$7)</f>
        <v/>
      </c>
      <c r="B87" s="14"/>
      <c r="C87" s="13" t="str">
        <f>IF('Logboek grote fuiken'!$E$8="","",'Logboek grote fuiken'!$E$8)</f>
        <v/>
      </c>
      <c r="D87" s="14"/>
      <c r="E87" s="13" t="str">
        <f>IF('Logboek grote fuiken'!$E$9="","",'Logboek grote fuiken'!$E$9)</f>
        <v/>
      </c>
      <c r="F87" s="14"/>
      <c r="G87" s="13" t="str">
        <f>IF('Logboek grote fuiken'!$E$10="","",'Logboek grote fuiken'!$E$10)</f>
        <v/>
      </c>
      <c r="H87" s="14"/>
      <c r="I87" s="13" t="str">
        <f>IF('Logboek grote fuiken'!$E$11="","",'Logboek grote fuiken'!$E$11)</f>
        <v/>
      </c>
      <c r="J87" s="14"/>
      <c r="K87" s="13" t="str">
        <f>IF('Logboek grote fuiken'!$E$12="","",'Logboek grote fuiken'!$E$12)</f>
        <v/>
      </c>
      <c r="L87" s="14"/>
      <c r="M87" s="15" t="s">
        <v>96</v>
      </c>
      <c r="N87" s="13" t="str">
        <f>IF('Logboek grote fuiken'!H34="","",DAY('Logboek grote fuiken'!H34))</f>
        <v/>
      </c>
      <c r="O87" s="13" t="str">
        <f>IF('Logboek grote fuiken'!H34="","",MONTH('Logboek grote fuiken'!H34))</f>
        <v/>
      </c>
      <c r="P87" s="13" t="str">
        <f>IF('Logboek grote fuiken'!H34="","",YEAR('Logboek grote fuiken'!H34))</f>
        <v/>
      </c>
      <c r="Q87" s="13" t="str">
        <f>IF('Logboek grote fuiken'!C34="","",'Logboek grote fuiken'!C34)</f>
        <v/>
      </c>
      <c r="R87" s="13" t="str">
        <f>IF('Logboek grote fuiken'!D34="","",'Logboek grote fuiken'!D34)</f>
        <v/>
      </c>
      <c r="S87" s="13" t="str">
        <f>IF('Logboek grote fuiken'!E34="","",'Logboek grote fuiken'!E34)</f>
        <v/>
      </c>
      <c r="U87" s="17"/>
      <c r="V87" s="17"/>
      <c r="W87" s="17"/>
      <c r="X87" s="13" t="str">
        <f>IF('Logboek grote fuiken'!F34="","",'Logboek grote fuiken'!F34)</f>
        <v/>
      </c>
      <c r="Y87" s="13" t="str">
        <f>IF('Logboek grote fuiken'!G34="","",DAY('Logboek grote fuiken'!G34))</f>
        <v/>
      </c>
      <c r="Z87" s="13" t="str">
        <f>IF('Logboek grote fuiken'!G34="","",MONTH('Logboek grote fuiken'!G34))</f>
        <v/>
      </c>
      <c r="AA87" s="13" t="str">
        <f>IF('Logboek grote fuiken'!G34="","",YEAR('Logboek grote fuiken'!G34))</f>
        <v/>
      </c>
      <c r="AB87" s="16" t="e">
        <f>IF('Logboek grote fuiken'!#REF!="","",'Logboek grote fuiken'!#REF!)</f>
        <v>#REF!</v>
      </c>
      <c r="AC87" s="13" t="str">
        <f>IF('Logboek grote fuiken'!H34="","",DAY('Logboek grote fuiken'!H34))</f>
        <v/>
      </c>
      <c r="AD87" s="13" t="str">
        <f>IF('Logboek grote fuiken'!H34="","",MONTH('Logboek grote fuiken'!H34))</f>
        <v/>
      </c>
      <c r="AE87" s="13" t="str">
        <f>IF('Logboek grote fuiken'!H34="","",YEAR('Logboek grote fuiken'!H34))</f>
        <v/>
      </c>
      <c r="AF87" s="16" t="e">
        <f t="shared" ref="AF87" si="412">AB87</f>
        <v>#REF!</v>
      </c>
      <c r="AG87" s="14" t="s">
        <v>60</v>
      </c>
      <c r="AH87" s="14" t="str">
        <f>IF('Logboek grote fuiken'!J34="","",'Logboek grote fuiken'!J34)</f>
        <v/>
      </c>
      <c r="AI87" s="14" t="str">
        <f>IF(AG87="","",VLOOKUP(AG87,[1]codes!$F$2:$G$7,2,FALSE))</f>
        <v>fpp</v>
      </c>
      <c r="AK87" s="13" t="str">
        <f>IF('Logboek grote fuiken'!I34="","",'Logboek grote fuiken'!I34)</f>
        <v/>
      </c>
    </row>
    <row r="88" spans="1:37" x14ac:dyDescent="0.3">
      <c r="A88" s="13" t="str">
        <f>IF('Logboek grote fuiken'!$E$7="","",'Logboek grote fuiken'!$E$7)</f>
        <v/>
      </c>
      <c r="B88" s="14"/>
      <c r="C88" s="13" t="str">
        <f>IF('Logboek grote fuiken'!$E$8="","",'Logboek grote fuiken'!$E$8)</f>
        <v/>
      </c>
      <c r="D88" s="14"/>
      <c r="E88" s="13" t="str">
        <f>IF('Logboek grote fuiken'!$E$9="","",'Logboek grote fuiken'!$E$9)</f>
        <v/>
      </c>
      <c r="F88" s="14"/>
      <c r="G88" s="13" t="str">
        <f>IF('Logboek grote fuiken'!$E$10="","",'Logboek grote fuiken'!$E$10)</f>
        <v/>
      </c>
      <c r="H88" s="14"/>
      <c r="I88" s="13" t="str">
        <f>IF('Logboek grote fuiken'!$E$11="","",'Logboek grote fuiken'!$E$11)</f>
        <v/>
      </c>
      <c r="J88" s="14"/>
      <c r="K88" s="13" t="str">
        <f>IF('Logboek grote fuiken'!$E$12="","",'Logboek grote fuiken'!$E$12)</f>
        <v/>
      </c>
      <c r="L88" s="14"/>
      <c r="M88" s="15" t="s">
        <v>96</v>
      </c>
      <c r="N88" s="114" t="str">
        <f t="shared" ref="N88" si="413">IF(N87="","",N87)</f>
        <v/>
      </c>
      <c r="O88" s="114" t="str">
        <f t="shared" ref="O88" si="414">IF(O87="","",O87)</f>
        <v/>
      </c>
      <c r="P88" s="114" t="str">
        <f t="shared" ref="P88" si="415">IF(P87="","",P87)</f>
        <v/>
      </c>
      <c r="Q88" s="114" t="str">
        <f t="shared" ref="Q88" si="416">IF(Q87="","",Q87)</f>
        <v/>
      </c>
      <c r="R88" s="114" t="str">
        <f t="shared" ref="R88" si="417">IF(R87="","",R87)</f>
        <v/>
      </c>
      <c r="S88" s="114" t="str">
        <f t="shared" ref="S88" si="418">IF(S87="","",S87)</f>
        <v/>
      </c>
      <c r="U88" s="17"/>
      <c r="V88" s="17"/>
      <c r="W88" s="17"/>
      <c r="X88" s="114" t="str">
        <f t="shared" ref="X88" si="419">IF(X87="","",X87)</f>
        <v/>
      </c>
      <c r="Y88" s="114" t="str">
        <f t="shared" ref="Y88" si="420">IF(Y87="","",Y87)</f>
        <v/>
      </c>
      <c r="Z88" s="114" t="str">
        <f t="shared" ref="Z88" si="421">IF(Z87="","",Z87)</f>
        <v/>
      </c>
      <c r="AA88" s="114" t="str">
        <f t="shared" ref="AA88" si="422">IF(AA87="","",AA87)</f>
        <v/>
      </c>
      <c r="AB88" s="16" t="e">
        <f t="shared" ref="AB88" si="423">IF(AB87="","",AB87)</f>
        <v>#REF!</v>
      </c>
      <c r="AC88" s="114" t="str">
        <f t="shared" ref="AC88" si="424">IF(AC87="","",AC87)</f>
        <v/>
      </c>
      <c r="AD88" s="114" t="str">
        <f t="shared" ref="AD88" si="425">IF(AD87="","",AD87)</f>
        <v/>
      </c>
      <c r="AE88" s="114" t="str">
        <f>IF(AE87="","",AE87)</f>
        <v/>
      </c>
      <c r="AF88" s="16" t="e">
        <f t="shared" ref="AF88" si="426">IF(AF87="","",AF87)</f>
        <v>#REF!</v>
      </c>
      <c r="AG88" s="14" t="s">
        <v>61</v>
      </c>
      <c r="AH88" s="14" t="str">
        <f>IF('Logboek grote fuiken'!K34="","",'Logboek grote fuiken'!K34)</f>
        <v/>
      </c>
      <c r="AI88" s="14" t="str">
        <f>IF(AG88="","",VLOOKUP(AG88,[1]codes!$F$2:$G$7,2,FALSE))</f>
        <v>fde</v>
      </c>
      <c r="AK88" s="114" t="str">
        <f>IF(AK87="","",AK87)</f>
        <v/>
      </c>
    </row>
    <row r="89" spans="1:37" x14ac:dyDescent="0.3">
      <c r="A89" s="13" t="str">
        <f>IF('Logboek grote fuiken'!$E$7="","",'Logboek grote fuiken'!$E$7)</f>
        <v/>
      </c>
      <c r="B89" s="14"/>
      <c r="C89" s="13" t="str">
        <f>IF('Logboek grote fuiken'!$E$8="","",'Logboek grote fuiken'!$E$8)</f>
        <v/>
      </c>
      <c r="D89" s="14"/>
      <c r="E89" s="13" t="str">
        <f>IF('Logboek grote fuiken'!$E$9="","",'Logboek grote fuiken'!$E$9)</f>
        <v/>
      </c>
      <c r="F89" s="14"/>
      <c r="G89" s="13" t="str">
        <f>IF('Logboek grote fuiken'!$E$10="","",'Logboek grote fuiken'!$E$10)</f>
        <v/>
      </c>
      <c r="H89" s="14"/>
      <c r="I89" s="13" t="str">
        <f>IF('Logboek grote fuiken'!$E$11="","",'Logboek grote fuiken'!$E$11)</f>
        <v/>
      </c>
      <c r="J89" s="14"/>
      <c r="K89" s="13" t="str">
        <f>IF('Logboek grote fuiken'!$E$12="","",'Logboek grote fuiken'!$E$12)</f>
        <v/>
      </c>
      <c r="L89" s="14"/>
      <c r="M89" s="15" t="s">
        <v>96</v>
      </c>
      <c r="N89" s="114" t="str">
        <f t="shared" ref="N89:S89" si="427">IF(N87="","",N87)</f>
        <v/>
      </c>
      <c r="O89" s="114" t="str">
        <f t="shared" si="427"/>
        <v/>
      </c>
      <c r="P89" s="114" t="str">
        <f t="shared" si="427"/>
        <v/>
      </c>
      <c r="Q89" s="114" t="str">
        <f t="shared" si="427"/>
        <v/>
      </c>
      <c r="R89" s="114" t="str">
        <f t="shared" si="427"/>
        <v/>
      </c>
      <c r="S89" s="114" t="str">
        <f t="shared" si="427"/>
        <v/>
      </c>
      <c r="U89" s="17"/>
      <c r="V89" s="17"/>
      <c r="W89" s="17"/>
      <c r="X89" s="114" t="str">
        <f t="shared" ref="X89:AD89" si="428">IF(X87="","",X87)</f>
        <v/>
      </c>
      <c r="Y89" s="114" t="str">
        <f t="shared" si="428"/>
        <v/>
      </c>
      <c r="Z89" s="114" t="str">
        <f t="shared" si="428"/>
        <v/>
      </c>
      <c r="AA89" s="114" t="str">
        <f t="shared" si="428"/>
        <v/>
      </c>
      <c r="AB89" s="16" t="e">
        <f t="shared" si="428"/>
        <v>#REF!</v>
      </c>
      <c r="AC89" s="114" t="str">
        <f t="shared" si="428"/>
        <v/>
      </c>
      <c r="AD89" s="114" t="str">
        <f t="shared" si="428"/>
        <v/>
      </c>
      <c r="AE89" s="114" t="str">
        <f>IF(AE87="","",AE87)</f>
        <v/>
      </c>
      <c r="AF89" s="16" t="e">
        <f t="shared" ref="AF89" si="429">IF(AF87="","",AF87)</f>
        <v>#REF!</v>
      </c>
      <c r="AG89" s="14" t="s">
        <v>62</v>
      </c>
      <c r="AH89" s="14" t="str">
        <f>IF('Logboek grote fuiken'!L34="","",'Logboek grote fuiken'!L34)</f>
        <v/>
      </c>
      <c r="AI89" s="14" t="str">
        <f>IF(AG89="","",VLOOKUP(AG89,[1]codes!$F$2:$G$7,2,FALSE))</f>
        <v>fro</v>
      </c>
      <c r="AK89" s="114" t="str">
        <f>IF(AK87="","",AK87)</f>
        <v/>
      </c>
    </row>
    <row r="90" spans="1:37" x14ac:dyDescent="0.3">
      <c r="A90" s="13" t="str">
        <f>IF('Logboek grote fuiken'!$E$7="","",'Logboek grote fuiken'!$E$7)</f>
        <v/>
      </c>
      <c r="B90" s="14"/>
      <c r="C90" s="13" t="str">
        <f>IF('Logboek grote fuiken'!$E$8="","",'Logboek grote fuiken'!$E$8)</f>
        <v/>
      </c>
      <c r="D90" s="14"/>
      <c r="E90" s="13" t="str">
        <f>IF('Logboek grote fuiken'!$E$9="","",'Logboek grote fuiken'!$E$9)</f>
        <v/>
      </c>
      <c r="F90" s="14"/>
      <c r="G90" s="13" t="str">
        <f>IF('Logboek grote fuiken'!$E$10="","",'Logboek grote fuiken'!$E$10)</f>
        <v/>
      </c>
      <c r="H90" s="14"/>
      <c r="I90" s="13" t="str">
        <f>IF('Logboek grote fuiken'!$E$11="","",'Logboek grote fuiken'!$E$11)</f>
        <v/>
      </c>
      <c r="J90" s="14"/>
      <c r="K90" s="13" t="str">
        <f>IF('Logboek grote fuiken'!$E$12="","",'Logboek grote fuiken'!$E$12)</f>
        <v/>
      </c>
      <c r="L90" s="14"/>
      <c r="M90" s="15" t="s">
        <v>96</v>
      </c>
      <c r="N90" s="114" t="str">
        <f t="shared" ref="N90:S90" si="430">IF(N87="","",N87)</f>
        <v/>
      </c>
      <c r="O90" s="114" t="str">
        <f t="shared" si="430"/>
        <v/>
      </c>
      <c r="P90" s="114" t="str">
        <f t="shared" si="430"/>
        <v/>
      </c>
      <c r="Q90" s="114" t="str">
        <f t="shared" si="430"/>
        <v/>
      </c>
      <c r="R90" s="114" t="str">
        <f t="shared" si="430"/>
        <v/>
      </c>
      <c r="S90" s="114" t="str">
        <f t="shared" si="430"/>
        <v/>
      </c>
      <c r="U90" s="17"/>
      <c r="V90" s="17"/>
      <c r="W90" s="17"/>
      <c r="X90" s="114" t="str">
        <f t="shared" ref="X90:AD90" si="431">IF(X87="","",X87)</f>
        <v/>
      </c>
      <c r="Y90" s="114" t="str">
        <f t="shared" si="431"/>
        <v/>
      </c>
      <c r="Z90" s="114" t="str">
        <f t="shared" si="431"/>
        <v/>
      </c>
      <c r="AA90" s="114" t="str">
        <f t="shared" si="431"/>
        <v/>
      </c>
      <c r="AB90" s="16" t="e">
        <f t="shared" si="431"/>
        <v>#REF!</v>
      </c>
      <c r="AC90" s="114" t="str">
        <f t="shared" si="431"/>
        <v/>
      </c>
      <c r="AD90" s="114" t="str">
        <f t="shared" si="431"/>
        <v/>
      </c>
      <c r="AE90" s="114" t="str">
        <f>IF(AE87="","",AE87)</f>
        <v/>
      </c>
      <c r="AF90" s="16" t="e">
        <f t="shared" ref="AF90" si="432">IF(AF87="","",AF87)</f>
        <v>#REF!</v>
      </c>
      <c r="AG90" s="14" t="s">
        <v>8</v>
      </c>
      <c r="AH90" s="14" t="str">
        <f>IF('Logboek grote fuiken'!M34="","",'Logboek grote fuiken'!M34)</f>
        <v/>
      </c>
      <c r="AI90" s="14" t="str">
        <f>IF(AG90="","",VLOOKUP(AG90,[1]codes!$F$2:$G$7,2,FALSE))</f>
        <v>fbm</v>
      </c>
      <c r="AK90" s="114" t="str">
        <f>IF(AK87="","",AK87)</f>
        <v/>
      </c>
    </row>
    <row r="91" spans="1:37" x14ac:dyDescent="0.3">
      <c r="A91" s="13" t="str">
        <f>IF('Logboek grote fuiken'!$E$7="","",'Logboek grote fuiken'!$E$7)</f>
        <v/>
      </c>
      <c r="B91" s="14"/>
      <c r="C91" s="13" t="str">
        <f>IF('Logboek grote fuiken'!$E$8="","",'Logboek grote fuiken'!$E$8)</f>
        <v/>
      </c>
      <c r="D91" s="14"/>
      <c r="E91" s="13" t="str">
        <f>IF('Logboek grote fuiken'!$E$9="","",'Logboek grote fuiken'!$E$9)</f>
        <v/>
      </c>
      <c r="F91" s="14"/>
      <c r="G91" s="13" t="str">
        <f>IF('Logboek grote fuiken'!$E$10="","",'Logboek grote fuiken'!$E$10)</f>
        <v/>
      </c>
      <c r="H91" s="14"/>
      <c r="I91" s="13" t="str">
        <f>IF('Logboek grote fuiken'!$E$11="","",'Logboek grote fuiken'!$E$11)</f>
        <v/>
      </c>
      <c r="J91" s="14"/>
      <c r="K91" s="13" t="str">
        <f>IF('Logboek grote fuiken'!$E$12="","",'Logboek grote fuiken'!$E$12)</f>
        <v/>
      </c>
      <c r="L91" s="14"/>
      <c r="M91" s="15" t="s">
        <v>96</v>
      </c>
      <c r="N91" s="114" t="str">
        <f t="shared" ref="N91:S91" si="433">IF(N87="","",N87)</f>
        <v/>
      </c>
      <c r="O91" s="114" t="str">
        <f t="shared" si="433"/>
        <v/>
      </c>
      <c r="P91" s="114" t="str">
        <f t="shared" si="433"/>
        <v/>
      </c>
      <c r="Q91" s="114" t="str">
        <f t="shared" si="433"/>
        <v/>
      </c>
      <c r="R91" s="114" t="str">
        <f t="shared" si="433"/>
        <v/>
      </c>
      <c r="S91" s="114" t="str">
        <f t="shared" si="433"/>
        <v/>
      </c>
      <c r="U91" s="17"/>
      <c r="V91" s="17"/>
      <c r="W91" s="17"/>
      <c r="X91" s="114" t="str">
        <f t="shared" ref="X91:AD91" si="434">IF(X87="","",X87)</f>
        <v/>
      </c>
      <c r="Y91" s="114" t="str">
        <f t="shared" si="434"/>
        <v/>
      </c>
      <c r="Z91" s="114" t="str">
        <f t="shared" si="434"/>
        <v/>
      </c>
      <c r="AA91" s="114" t="str">
        <f t="shared" si="434"/>
        <v/>
      </c>
      <c r="AB91" s="16" t="e">
        <f t="shared" si="434"/>
        <v>#REF!</v>
      </c>
      <c r="AC91" s="114" t="str">
        <f t="shared" si="434"/>
        <v/>
      </c>
      <c r="AD91" s="114" t="str">
        <f t="shared" si="434"/>
        <v/>
      </c>
      <c r="AE91" s="114" t="str">
        <f>IF(AE87="","",AE87)</f>
        <v/>
      </c>
      <c r="AF91" s="16" t="e">
        <f t="shared" ref="AF91" si="435">IF(AF87="","",AF87)</f>
        <v>#REF!</v>
      </c>
      <c r="AG91" s="14" t="s">
        <v>9</v>
      </c>
      <c r="AH91" s="14" t="str">
        <f>IF('Logboek grote fuiken'!N34="","",'Logboek grote fuiken'!N34)</f>
        <v/>
      </c>
      <c r="AI91" s="14" t="str">
        <f>IF(AG91="","",VLOOKUP(AG91,[1]codes!$F$2:$G$7,2,FALSE))</f>
        <v>fle</v>
      </c>
      <c r="AK91" s="114" t="str">
        <f>IF(AK87="","",AK87)</f>
        <v/>
      </c>
    </row>
    <row r="92" spans="1:37" x14ac:dyDescent="0.3">
      <c r="A92" s="13" t="str">
        <f>IF('Logboek grote fuiken'!$E$7="","",'Logboek grote fuiken'!$E$7)</f>
        <v/>
      </c>
      <c r="B92" s="14"/>
      <c r="C92" s="13" t="str">
        <f>IF('Logboek grote fuiken'!$E$8="","",'Logboek grote fuiken'!$E$8)</f>
        <v/>
      </c>
      <c r="D92" s="14"/>
      <c r="E92" s="13" t="str">
        <f>IF('Logboek grote fuiken'!$E$9="","",'Logboek grote fuiken'!$E$9)</f>
        <v/>
      </c>
      <c r="F92" s="14"/>
      <c r="G92" s="13" t="str">
        <f>IF('Logboek grote fuiken'!$E$10="","",'Logboek grote fuiken'!$E$10)</f>
        <v/>
      </c>
      <c r="H92" s="14"/>
      <c r="I92" s="13" t="str">
        <f>IF('Logboek grote fuiken'!$E$11="","",'Logboek grote fuiken'!$E$11)</f>
        <v/>
      </c>
      <c r="J92" s="14"/>
      <c r="K92" s="13" t="str">
        <f>IF('Logboek grote fuiken'!$E$12="","",'Logboek grote fuiken'!$E$12)</f>
        <v/>
      </c>
      <c r="L92" s="14"/>
      <c r="M92" s="15" t="s">
        <v>96</v>
      </c>
      <c r="N92" s="13" t="str">
        <f>IF('Logboek grote fuiken'!H35="","",DAY('Logboek grote fuiken'!H35))</f>
        <v/>
      </c>
      <c r="O92" s="13" t="str">
        <f>IF('Logboek grote fuiken'!H35="","",MONTH('Logboek grote fuiken'!H35))</f>
        <v/>
      </c>
      <c r="P92" s="13" t="str">
        <f>IF('Logboek grote fuiken'!H35="","",YEAR('Logboek grote fuiken'!H35))</f>
        <v/>
      </c>
      <c r="Q92" s="13" t="str">
        <f>IF('Logboek grote fuiken'!C35="","",'Logboek grote fuiken'!C35)</f>
        <v/>
      </c>
      <c r="R92" s="13" t="str">
        <f>IF('Logboek grote fuiken'!D35="","",'Logboek grote fuiken'!D35)</f>
        <v/>
      </c>
      <c r="S92" s="13" t="str">
        <f>IF('Logboek grote fuiken'!E35="","",'Logboek grote fuiken'!E35)</f>
        <v/>
      </c>
      <c r="U92" s="17"/>
      <c r="V92" s="17"/>
      <c r="W92" s="17"/>
      <c r="X92" s="13" t="str">
        <f>IF('Logboek grote fuiken'!F35="","",'Logboek grote fuiken'!F35)</f>
        <v/>
      </c>
      <c r="Y92" s="13" t="str">
        <f>IF('Logboek grote fuiken'!G35="","",DAY('Logboek grote fuiken'!G35))</f>
        <v/>
      </c>
      <c r="Z92" s="13" t="str">
        <f>IF('Logboek grote fuiken'!G35="","",MONTH('Logboek grote fuiken'!G35))</f>
        <v/>
      </c>
      <c r="AA92" s="13" t="str">
        <f>IF('Logboek grote fuiken'!G35="","",YEAR('Logboek grote fuiken'!G35))</f>
        <v/>
      </c>
      <c r="AB92" s="16" t="e">
        <f>IF('Logboek grote fuiken'!#REF!="","",'Logboek grote fuiken'!#REF!)</f>
        <v>#REF!</v>
      </c>
      <c r="AC92" s="13" t="str">
        <f>IF('Logboek grote fuiken'!H35="","",DAY('Logboek grote fuiken'!H35))</f>
        <v/>
      </c>
      <c r="AD92" s="13" t="str">
        <f>IF('Logboek grote fuiken'!H35="","",MONTH('Logboek grote fuiken'!H35))</f>
        <v/>
      </c>
      <c r="AE92" s="13" t="str">
        <f>IF('Logboek grote fuiken'!H35="","",YEAR('Logboek grote fuiken'!H35))</f>
        <v/>
      </c>
      <c r="AF92" s="16" t="e">
        <f t="shared" ref="AF92" si="436">AB92</f>
        <v>#REF!</v>
      </c>
      <c r="AG92" s="14" t="s">
        <v>60</v>
      </c>
      <c r="AH92" s="14" t="str">
        <f>IF('Logboek grote fuiken'!J35="","",'Logboek grote fuiken'!J35)</f>
        <v/>
      </c>
      <c r="AI92" s="14" t="str">
        <f>IF(AG92="","",VLOOKUP(AG92,[1]codes!$F$2:$G$7,2,FALSE))</f>
        <v>fpp</v>
      </c>
      <c r="AK92" s="13" t="str">
        <f>IF('Logboek grote fuiken'!I35="","",'Logboek grote fuiken'!I35)</f>
        <v/>
      </c>
    </row>
    <row r="93" spans="1:37" x14ac:dyDescent="0.3">
      <c r="A93" s="13" t="str">
        <f>IF('Logboek grote fuiken'!$E$7="","",'Logboek grote fuiken'!$E$7)</f>
        <v/>
      </c>
      <c r="B93" s="14"/>
      <c r="C93" s="13" t="str">
        <f>IF('Logboek grote fuiken'!$E$8="","",'Logboek grote fuiken'!$E$8)</f>
        <v/>
      </c>
      <c r="D93" s="14"/>
      <c r="E93" s="13" t="str">
        <f>IF('Logboek grote fuiken'!$E$9="","",'Logboek grote fuiken'!$E$9)</f>
        <v/>
      </c>
      <c r="F93" s="14"/>
      <c r="G93" s="13" t="str">
        <f>IF('Logboek grote fuiken'!$E$10="","",'Logboek grote fuiken'!$E$10)</f>
        <v/>
      </c>
      <c r="H93" s="14"/>
      <c r="I93" s="13" t="str">
        <f>IF('Logboek grote fuiken'!$E$11="","",'Logboek grote fuiken'!$E$11)</f>
        <v/>
      </c>
      <c r="J93" s="14"/>
      <c r="K93" s="13" t="str">
        <f>IF('Logboek grote fuiken'!$E$12="","",'Logboek grote fuiken'!$E$12)</f>
        <v/>
      </c>
      <c r="L93" s="14"/>
      <c r="M93" s="15" t="s">
        <v>96</v>
      </c>
      <c r="N93" s="114" t="str">
        <f t="shared" ref="N93" si="437">IF(N92="","",N92)</f>
        <v/>
      </c>
      <c r="O93" s="114" t="str">
        <f t="shared" ref="O93" si="438">IF(O92="","",O92)</f>
        <v/>
      </c>
      <c r="P93" s="114" t="str">
        <f t="shared" ref="P93" si="439">IF(P92="","",P92)</f>
        <v/>
      </c>
      <c r="Q93" s="114" t="str">
        <f t="shared" ref="Q93" si="440">IF(Q92="","",Q92)</f>
        <v/>
      </c>
      <c r="R93" s="114" t="str">
        <f t="shared" ref="R93" si="441">IF(R92="","",R92)</f>
        <v/>
      </c>
      <c r="S93" s="114" t="str">
        <f t="shared" ref="S93" si="442">IF(S92="","",S92)</f>
        <v/>
      </c>
      <c r="U93" s="17"/>
      <c r="V93" s="17"/>
      <c r="W93" s="17"/>
      <c r="X93" s="114" t="str">
        <f t="shared" ref="X93" si="443">IF(X92="","",X92)</f>
        <v/>
      </c>
      <c r="Y93" s="114" t="str">
        <f t="shared" ref="Y93" si="444">IF(Y92="","",Y92)</f>
        <v/>
      </c>
      <c r="Z93" s="114" t="str">
        <f t="shared" ref="Z93" si="445">IF(Z92="","",Z92)</f>
        <v/>
      </c>
      <c r="AA93" s="114" t="str">
        <f t="shared" ref="AA93" si="446">IF(AA92="","",AA92)</f>
        <v/>
      </c>
      <c r="AB93" s="16" t="e">
        <f t="shared" ref="AB93" si="447">IF(AB92="","",AB92)</f>
        <v>#REF!</v>
      </c>
      <c r="AC93" s="114" t="str">
        <f t="shared" ref="AC93" si="448">IF(AC92="","",AC92)</f>
        <v/>
      </c>
      <c r="AD93" s="114" t="str">
        <f t="shared" ref="AD93" si="449">IF(AD92="","",AD92)</f>
        <v/>
      </c>
      <c r="AE93" s="114" t="str">
        <f>IF(AE92="","",AE92)</f>
        <v/>
      </c>
      <c r="AF93" s="16" t="e">
        <f t="shared" ref="AF93" si="450">IF(AF92="","",AF92)</f>
        <v>#REF!</v>
      </c>
      <c r="AG93" s="14" t="s">
        <v>61</v>
      </c>
      <c r="AH93" s="14" t="str">
        <f>IF('Logboek grote fuiken'!K35="","",'Logboek grote fuiken'!K35)</f>
        <v/>
      </c>
      <c r="AI93" s="14" t="str">
        <f>IF(AG93="","",VLOOKUP(AG93,[1]codes!$F$2:$G$7,2,FALSE))</f>
        <v>fde</v>
      </c>
      <c r="AK93" s="114" t="str">
        <f>IF(AK92="","",AK92)</f>
        <v/>
      </c>
    </row>
    <row r="94" spans="1:37" x14ac:dyDescent="0.3">
      <c r="A94" s="13" t="str">
        <f>IF('Logboek grote fuiken'!$E$7="","",'Logboek grote fuiken'!$E$7)</f>
        <v/>
      </c>
      <c r="B94" s="14"/>
      <c r="C94" s="13" t="str">
        <f>IF('Logboek grote fuiken'!$E$8="","",'Logboek grote fuiken'!$E$8)</f>
        <v/>
      </c>
      <c r="D94" s="14"/>
      <c r="E94" s="13" t="str">
        <f>IF('Logboek grote fuiken'!$E$9="","",'Logboek grote fuiken'!$E$9)</f>
        <v/>
      </c>
      <c r="F94" s="14"/>
      <c r="G94" s="13" t="str">
        <f>IF('Logboek grote fuiken'!$E$10="","",'Logboek grote fuiken'!$E$10)</f>
        <v/>
      </c>
      <c r="H94" s="14"/>
      <c r="I94" s="13" t="str">
        <f>IF('Logboek grote fuiken'!$E$11="","",'Logboek grote fuiken'!$E$11)</f>
        <v/>
      </c>
      <c r="J94" s="14"/>
      <c r="K94" s="13" t="str">
        <f>IF('Logboek grote fuiken'!$E$12="","",'Logboek grote fuiken'!$E$12)</f>
        <v/>
      </c>
      <c r="L94" s="14"/>
      <c r="M94" s="15" t="s">
        <v>96</v>
      </c>
      <c r="N94" s="114" t="str">
        <f t="shared" ref="N94:S94" si="451">IF(N92="","",N92)</f>
        <v/>
      </c>
      <c r="O94" s="114" t="str">
        <f t="shared" si="451"/>
        <v/>
      </c>
      <c r="P94" s="114" t="str">
        <f t="shared" si="451"/>
        <v/>
      </c>
      <c r="Q94" s="114" t="str">
        <f t="shared" si="451"/>
        <v/>
      </c>
      <c r="R94" s="114" t="str">
        <f t="shared" si="451"/>
        <v/>
      </c>
      <c r="S94" s="114" t="str">
        <f t="shared" si="451"/>
        <v/>
      </c>
      <c r="U94" s="17"/>
      <c r="V94" s="17"/>
      <c r="W94" s="17"/>
      <c r="X94" s="114" t="str">
        <f t="shared" ref="X94:AD94" si="452">IF(X92="","",X92)</f>
        <v/>
      </c>
      <c r="Y94" s="114" t="str">
        <f t="shared" si="452"/>
        <v/>
      </c>
      <c r="Z94" s="114" t="str">
        <f t="shared" si="452"/>
        <v/>
      </c>
      <c r="AA94" s="114" t="str">
        <f t="shared" si="452"/>
        <v/>
      </c>
      <c r="AB94" s="16" t="e">
        <f t="shared" si="452"/>
        <v>#REF!</v>
      </c>
      <c r="AC94" s="114" t="str">
        <f t="shared" si="452"/>
        <v/>
      </c>
      <c r="AD94" s="114" t="str">
        <f t="shared" si="452"/>
        <v/>
      </c>
      <c r="AE94" s="114" t="str">
        <f>IF(AE92="","",AE92)</f>
        <v/>
      </c>
      <c r="AF94" s="16" t="e">
        <f t="shared" ref="AF94" si="453">IF(AF92="","",AF92)</f>
        <v>#REF!</v>
      </c>
      <c r="AG94" s="14" t="s">
        <v>62</v>
      </c>
      <c r="AH94" s="14" t="str">
        <f>IF('Logboek grote fuiken'!L35="","",'Logboek grote fuiken'!L35)</f>
        <v/>
      </c>
      <c r="AI94" s="14" t="str">
        <f>IF(AG94="","",VLOOKUP(AG94,[1]codes!$F$2:$G$7,2,FALSE))</f>
        <v>fro</v>
      </c>
      <c r="AK94" s="114" t="str">
        <f>IF(AK92="","",AK92)</f>
        <v/>
      </c>
    </row>
    <row r="95" spans="1:37" x14ac:dyDescent="0.3">
      <c r="A95" s="13" t="str">
        <f>IF('Logboek grote fuiken'!$E$7="","",'Logboek grote fuiken'!$E$7)</f>
        <v/>
      </c>
      <c r="B95" s="14"/>
      <c r="C95" s="13" t="str">
        <f>IF('Logboek grote fuiken'!$E$8="","",'Logboek grote fuiken'!$E$8)</f>
        <v/>
      </c>
      <c r="D95" s="14"/>
      <c r="E95" s="13" t="str">
        <f>IF('Logboek grote fuiken'!$E$9="","",'Logboek grote fuiken'!$E$9)</f>
        <v/>
      </c>
      <c r="F95" s="14"/>
      <c r="G95" s="13" t="str">
        <f>IF('Logboek grote fuiken'!$E$10="","",'Logboek grote fuiken'!$E$10)</f>
        <v/>
      </c>
      <c r="H95" s="14"/>
      <c r="I95" s="13" t="str">
        <f>IF('Logboek grote fuiken'!$E$11="","",'Logboek grote fuiken'!$E$11)</f>
        <v/>
      </c>
      <c r="J95" s="14"/>
      <c r="K95" s="13" t="str">
        <f>IF('Logboek grote fuiken'!$E$12="","",'Logboek grote fuiken'!$E$12)</f>
        <v/>
      </c>
      <c r="L95" s="14"/>
      <c r="M95" s="15" t="s">
        <v>96</v>
      </c>
      <c r="N95" s="114" t="str">
        <f t="shared" ref="N95:S95" si="454">IF(N92="","",N92)</f>
        <v/>
      </c>
      <c r="O95" s="114" t="str">
        <f t="shared" si="454"/>
        <v/>
      </c>
      <c r="P95" s="114" t="str">
        <f t="shared" si="454"/>
        <v/>
      </c>
      <c r="Q95" s="114" t="str">
        <f t="shared" si="454"/>
        <v/>
      </c>
      <c r="R95" s="114" t="str">
        <f t="shared" si="454"/>
        <v/>
      </c>
      <c r="S95" s="114" t="str">
        <f t="shared" si="454"/>
        <v/>
      </c>
      <c r="U95" s="17"/>
      <c r="V95" s="17"/>
      <c r="W95" s="17"/>
      <c r="X95" s="114" t="str">
        <f t="shared" ref="X95:AD95" si="455">IF(X92="","",X92)</f>
        <v/>
      </c>
      <c r="Y95" s="114" t="str">
        <f t="shared" si="455"/>
        <v/>
      </c>
      <c r="Z95" s="114" t="str">
        <f t="shared" si="455"/>
        <v/>
      </c>
      <c r="AA95" s="114" t="str">
        <f t="shared" si="455"/>
        <v/>
      </c>
      <c r="AB95" s="16" t="e">
        <f t="shared" si="455"/>
        <v>#REF!</v>
      </c>
      <c r="AC95" s="114" t="str">
        <f t="shared" si="455"/>
        <v/>
      </c>
      <c r="AD95" s="114" t="str">
        <f t="shared" si="455"/>
        <v/>
      </c>
      <c r="AE95" s="114" t="str">
        <f>IF(AE92="","",AE92)</f>
        <v/>
      </c>
      <c r="AF95" s="16" t="e">
        <f t="shared" ref="AF95" si="456">IF(AF92="","",AF92)</f>
        <v>#REF!</v>
      </c>
      <c r="AG95" s="14" t="s">
        <v>8</v>
      </c>
      <c r="AH95" s="14" t="str">
        <f>IF('Logboek grote fuiken'!M35="","",'Logboek grote fuiken'!M35)</f>
        <v/>
      </c>
      <c r="AI95" s="14" t="str">
        <f>IF(AG95="","",VLOOKUP(AG95,[1]codes!$F$2:$G$7,2,FALSE))</f>
        <v>fbm</v>
      </c>
      <c r="AK95" s="114" t="str">
        <f>IF(AK92="","",AK92)</f>
        <v/>
      </c>
    </row>
    <row r="96" spans="1:37" x14ac:dyDescent="0.3">
      <c r="A96" s="13" t="str">
        <f>IF('Logboek grote fuiken'!$E$7="","",'Logboek grote fuiken'!$E$7)</f>
        <v/>
      </c>
      <c r="B96" s="14"/>
      <c r="C96" s="13" t="str">
        <f>IF('Logboek grote fuiken'!$E$8="","",'Logboek grote fuiken'!$E$8)</f>
        <v/>
      </c>
      <c r="D96" s="14"/>
      <c r="E96" s="13" t="str">
        <f>IF('Logboek grote fuiken'!$E$9="","",'Logboek grote fuiken'!$E$9)</f>
        <v/>
      </c>
      <c r="F96" s="14"/>
      <c r="G96" s="13" t="str">
        <f>IF('Logboek grote fuiken'!$E$10="","",'Logboek grote fuiken'!$E$10)</f>
        <v/>
      </c>
      <c r="H96" s="14"/>
      <c r="I96" s="13" t="str">
        <f>IF('Logboek grote fuiken'!$E$11="","",'Logboek grote fuiken'!$E$11)</f>
        <v/>
      </c>
      <c r="J96" s="14"/>
      <c r="K96" s="13" t="str">
        <f>IF('Logboek grote fuiken'!$E$12="","",'Logboek grote fuiken'!$E$12)</f>
        <v/>
      </c>
      <c r="L96" s="14"/>
      <c r="M96" s="15" t="s">
        <v>96</v>
      </c>
      <c r="N96" s="114" t="str">
        <f t="shared" ref="N96:S96" si="457">IF(N92="","",N92)</f>
        <v/>
      </c>
      <c r="O96" s="114" t="str">
        <f t="shared" si="457"/>
        <v/>
      </c>
      <c r="P96" s="114" t="str">
        <f t="shared" si="457"/>
        <v/>
      </c>
      <c r="Q96" s="114" t="str">
        <f t="shared" si="457"/>
        <v/>
      </c>
      <c r="R96" s="114" t="str">
        <f t="shared" si="457"/>
        <v/>
      </c>
      <c r="S96" s="114" t="str">
        <f t="shared" si="457"/>
        <v/>
      </c>
      <c r="U96" s="17"/>
      <c r="V96" s="17"/>
      <c r="W96" s="17"/>
      <c r="X96" s="114" t="str">
        <f t="shared" ref="X96:AD96" si="458">IF(X92="","",X92)</f>
        <v/>
      </c>
      <c r="Y96" s="114" t="str">
        <f t="shared" si="458"/>
        <v/>
      </c>
      <c r="Z96" s="114" t="str">
        <f t="shared" si="458"/>
        <v/>
      </c>
      <c r="AA96" s="114" t="str">
        <f t="shared" si="458"/>
        <v/>
      </c>
      <c r="AB96" s="16" t="e">
        <f t="shared" si="458"/>
        <v>#REF!</v>
      </c>
      <c r="AC96" s="114" t="str">
        <f t="shared" si="458"/>
        <v/>
      </c>
      <c r="AD96" s="114" t="str">
        <f t="shared" si="458"/>
        <v/>
      </c>
      <c r="AE96" s="114" t="str">
        <f>IF(AE92="","",AE92)</f>
        <v/>
      </c>
      <c r="AF96" s="16" t="e">
        <f t="shared" ref="AF96" si="459">IF(AF92="","",AF92)</f>
        <v>#REF!</v>
      </c>
      <c r="AG96" s="14" t="s">
        <v>9</v>
      </c>
      <c r="AH96" s="14" t="str">
        <f>IF('Logboek grote fuiken'!N35="","",'Logboek grote fuiken'!N35)</f>
        <v/>
      </c>
      <c r="AI96" s="14" t="str">
        <f>IF(AG96="","",VLOOKUP(AG96,[1]codes!$F$2:$G$7,2,FALSE))</f>
        <v>fle</v>
      </c>
      <c r="AK96" s="114" t="str">
        <f>IF(AK92="","",AK92)</f>
        <v/>
      </c>
    </row>
    <row r="97" spans="1:37" x14ac:dyDescent="0.3">
      <c r="A97" s="13" t="str">
        <f>IF('Logboek grote fuiken'!$E$7="","",'Logboek grote fuiken'!$E$7)</f>
        <v/>
      </c>
      <c r="B97" s="14"/>
      <c r="C97" s="13" t="str">
        <f>IF('Logboek grote fuiken'!$E$8="","",'Logboek grote fuiken'!$E$8)</f>
        <v/>
      </c>
      <c r="D97" s="14"/>
      <c r="E97" s="13" t="str">
        <f>IF('Logboek grote fuiken'!$E$9="","",'Logboek grote fuiken'!$E$9)</f>
        <v/>
      </c>
      <c r="F97" s="14"/>
      <c r="G97" s="13" t="str">
        <f>IF('Logboek grote fuiken'!$E$10="","",'Logboek grote fuiken'!$E$10)</f>
        <v/>
      </c>
      <c r="H97" s="14"/>
      <c r="I97" s="13" t="str">
        <f>IF('Logboek grote fuiken'!$E$11="","",'Logboek grote fuiken'!$E$11)</f>
        <v/>
      </c>
      <c r="J97" s="14"/>
      <c r="K97" s="13" t="str">
        <f>IF('Logboek grote fuiken'!$E$12="","",'Logboek grote fuiken'!$E$12)</f>
        <v/>
      </c>
      <c r="L97" s="14"/>
      <c r="M97" s="15" t="s">
        <v>96</v>
      </c>
      <c r="N97" s="13" t="str">
        <f>IF('Logboek grote fuiken'!H36="","",DAY('Logboek grote fuiken'!H36))</f>
        <v/>
      </c>
      <c r="O97" s="13" t="str">
        <f>IF('Logboek grote fuiken'!H36="","",MONTH('Logboek grote fuiken'!H36))</f>
        <v/>
      </c>
      <c r="P97" s="13" t="str">
        <f>IF('Logboek grote fuiken'!H36="","",YEAR('Logboek grote fuiken'!H36))</f>
        <v/>
      </c>
      <c r="Q97" s="13" t="str">
        <f>IF('Logboek grote fuiken'!C36="","",'Logboek grote fuiken'!C36)</f>
        <v/>
      </c>
      <c r="R97" s="13" t="str">
        <f>IF('Logboek grote fuiken'!D36="","",'Logboek grote fuiken'!D36)</f>
        <v/>
      </c>
      <c r="S97" s="13" t="str">
        <f>IF('Logboek grote fuiken'!E36="","",'Logboek grote fuiken'!E36)</f>
        <v/>
      </c>
      <c r="U97" s="17"/>
      <c r="V97" s="17"/>
      <c r="W97" s="17"/>
      <c r="X97" s="13" t="str">
        <f>IF('Logboek grote fuiken'!F36="","",'Logboek grote fuiken'!F36)</f>
        <v/>
      </c>
      <c r="Y97" s="13" t="str">
        <f>IF('Logboek grote fuiken'!G36="","",DAY('Logboek grote fuiken'!G36))</f>
        <v/>
      </c>
      <c r="Z97" s="13" t="str">
        <f>IF('Logboek grote fuiken'!G36="","",MONTH('Logboek grote fuiken'!G36))</f>
        <v/>
      </c>
      <c r="AA97" s="13" t="str">
        <f>IF('Logboek grote fuiken'!G36="","",YEAR('Logboek grote fuiken'!G36))</f>
        <v/>
      </c>
      <c r="AB97" s="16" t="e">
        <f>IF('Logboek grote fuiken'!#REF!="","",'Logboek grote fuiken'!#REF!)</f>
        <v>#REF!</v>
      </c>
      <c r="AC97" s="13" t="str">
        <f>IF('Logboek grote fuiken'!H36="","",DAY('Logboek grote fuiken'!H36))</f>
        <v/>
      </c>
      <c r="AD97" s="13" t="str">
        <f>IF('Logboek grote fuiken'!H36="","",MONTH('Logboek grote fuiken'!H36))</f>
        <v/>
      </c>
      <c r="AE97" s="13" t="str">
        <f>IF('Logboek grote fuiken'!H36="","",YEAR('Logboek grote fuiken'!H36))</f>
        <v/>
      </c>
      <c r="AF97" s="16" t="e">
        <f t="shared" ref="AF97" si="460">AB97</f>
        <v>#REF!</v>
      </c>
      <c r="AG97" s="14" t="s">
        <v>60</v>
      </c>
      <c r="AH97" s="14" t="str">
        <f>IF('Logboek grote fuiken'!J36="","",'Logboek grote fuiken'!J36)</f>
        <v/>
      </c>
      <c r="AI97" s="14" t="str">
        <f>IF(AG97="","",VLOOKUP(AG97,[1]codes!$F$2:$G$7,2,FALSE))</f>
        <v>fpp</v>
      </c>
      <c r="AK97" s="13" t="str">
        <f>IF('Logboek grote fuiken'!I36="","",'Logboek grote fuiken'!I36)</f>
        <v/>
      </c>
    </row>
    <row r="98" spans="1:37" x14ac:dyDescent="0.3">
      <c r="A98" s="13" t="str">
        <f>IF('Logboek grote fuiken'!$E$7="","",'Logboek grote fuiken'!$E$7)</f>
        <v/>
      </c>
      <c r="B98" s="14"/>
      <c r="C98" s="13" t="str">
        <f>IF('Logboek grote fuiken'!$E$8="","",'Logboek grote fuiken'!$E$8)</f>
        <v/>
      </c>
      <c r="D98" s="14"/>
      <c r="E98" s="13" t="str">
        <f>IF('Logboek grote fuiken'!$E$9="","",'Logboek grote fuiken'!$E$9)</f>
        <v/>
      </c>
      <c r="F98" s="14"/>
      <c r="G98" s="13" t="str">
        <f>IF('Logboek grote fuiken'!$E$10="","",'Logboek grote fuiken'!$E$10)</f>
        <v/>
      </c>
      <c r="H98" s="14"/>
      <c r="I98" s="13" t="str">
        <f>IF('Logboek grote fuiken'!$E$11="","",'Logboek grote fuiken'!$E$11)</f>
        <v/>
      </c>
      <c r="J98" s="14"/>
      <c r="K98" s="13" t="str">
        <f>IF('Logboek grote fuiken'!$E$12="","",'Logboek grote fuiken'!$E$12)</f>
        <v/>
      </c>
      <c r="L98" s="14"/>
      <c r="M98" s="15" t="s">
        <v>96</v>
      </c>
      <c r="N98" s="114" t="str">
        <f t="shared" ref="N98" si="461">IF(N97="","",N97)</f>
        <v/>
      </c>
      <c r="O98" s="114" t="str">
        <f t="shared" ref="O98" si="462">IF(O97="","",O97)</f>
        <v/>
      </c>
      <c r="P98" s="114" t="str">
        <f t="shared" ref="P98" si="463">IF(P97="","",P97)</f>
        <v/>
      </c>
      <c r="Q98" s="114" t="str">
        <f t="shared" ref="Q98" si="464">IF(Q97="","",Q97)</f>
        <v/>
      </c>
      <c r="R98" s="114" t="str">
        <f t="shared" ref="R98" si="465">IF(R97="","",R97)</f>
        <v/>
      </c>
      <c r="S98" s="114" t="str">
        <f t="shared" ref="S98" si="466">IF(S97="","",S97)</f>
        <v/>
      </c>
      <c r="U98" s="17"/>
      <c r="V98" s="17"/>
      <c r="W98" s="17"/>
      <c r="X98" s="114" t="str">
        <f t="shared" ref="X98" si="467">IF(X97="","",X97)</f>
        <v/>
      </c>
      <c r="Y98" s="114" t="str">
        <f t="shared" ref="Y98" si="468">IF(Y97="","",Y97)</f>
        <v/>
      </c>
      <c r="Z98" s="114" t="str">
        <f t="shared" ref="Z98" si="469">IF(Z97="","",Z97)</f>
        <v/>
      </c>
      <c r="AA98" s="114" t="str">
        <f t="shared" ref="AA98" si="470">IF(AA97="","",AA97)</f>
        <v/>
      </c>
      <c r="AB98" s="16" t="e">
        <f t="shared" ref="AB98" si="471">IF(AB97="","",AB97)</f>
        <v>#REF!</v>
      </c>
      <c r="AC98" s="114" t="str">
        <f t="shared" ref="AC98" si="472">IF(AC97="","",AC97)</f>
        <v/>
      </c>
      <c r="AD98" s="114" t="str">
        <f t="shared" ref="AD98" si="473">IF(AD97="","",AD97)</f>
        <v/>
      </c>
      <c r="AE98" s="114" t="str">
        <f>IF(AE97="","",AE97)</f>
        <v/>
      </c>
      <c r="AF98" s="16" t="e">
        <f t="shared" ref="AF98" si="474">IF(AF97="","",AF97)</f>
        <v>#REF!</v>
      </c>
      <c r="AG98" s="14" t="s">
        <v>61</v>
      </c>
      <c r="AH98" s="14" t="str">
        <f>IF('Logboek grote fuiken'!K36="","",'Logboek grote fuiken'!K36)</f>
        <v/>
      </c>
      <c r="AI98" s="14" t="str">
        <f>IF(AG98="","",VLOOKUP(AG98,[1]codes!$F$2:$G$7,2,FALSE))</f>
        <v>fde</v>
      </c>
      <c r="AK98" s="114" t="str">
        <f>IF(AK97="","",AK97)</f>
        <v/>
      </c>
    </row>
    <row r="99" spans="1:37" x14ac:dyDescent="0.3">
      <c r="A99" s="13" t="str">
        <f>IF('Logboek grote fuiken'!$E$7="","",'Logboek grote fuiken'!$E$7)</f>
        <v/>
      </c>
      <c r="B99" s="14"/>
      <c r="C99" s="13" t="str">
        <f>IF('Logboek grote fuiken'!$E$8="","",'Logboek grote fuiken'!$E$8)</f>
        <v/>
      </c>
      <c r="D99" s="14"/>
      <c r="E99" s="13" t="str">
        <f>IF('Logboek grote fuiken'!$E$9="","",'Logboek grote fuiken'!$E$9)</f>
        <v/>
      </c>
      <c r="F99" s="14"/>
      <c r="G99" s="13" t="str">
        <f>IF('Logboek grote fuiken'!$E$10="","",'Logboek grote fuiken'!$E$10)</f>
        <v/>
      </c>
      <c r="H99" s="14"/>
      <c r="I99" s="13" t="str">
        <f>IF('Logboek grote fuiken'!$E$11="","",'Logboek grote fuiken'!$E$11)</f>
        <v/>
      </c>
      <c r="J99" s="14"/>
      <c r="K99" s="13" t="str">
        <f>IF('Logboek grote fuiken'!$E$12="","",'Logboek grote fuiken'!$E$12)</f>
        <v/>
      </c>
      <c r="L99" s="14"/>
      <c r="M99" s="15" t="s">
        <v>96</v>
      </c>
      <c r="N99" s="114" t="str">
        <f t="shared" ref="N99:S99" si="475">IF(N97="","",N97)</f>
        <v/>
      </c>
      <c r="O99" s="114" t="str">
        <f t="shared" si="475"/>
        <v/>
      </c>
      <c r="P99" s="114" t="str">
        <f t="shared" si="475"/>
        <v/>
      </c>
      <c r="Q99" s="114" t="str">
        <f t="shared" si="475"/>
        <v/>
      </c>
      <c r="R99" s="114" t="str">
        <f t="shared" si="475"/>
        <v/>
      </c>
      <c r="S99" s="114" t="str">
        <f t="shared" si="475"/>
        <v/>
      </c>
      <c r="U99" s="17"/>
      <c r="V99" s="17"/>
      <c r="W99" s="17"/>
      <c r="X99" s="114" t="str">
        <f t="shared" ref="X99:AD99" si="476">IF(X97="","",X97)</f>
        <v/>
      </c>
      <c r="Y99" s="114" t="str">
        <f t="shared" si="476"/>
        <v/>
      </c>
      <c r="Z99" s="114" t="str">
        <f t="shared" si="476"/>
        <v/>
      </c>
      <c r="AA99" s="114" t="str">
        <f t="shared" si="476"/>
        <v/>
      </c>
      <c r="AB99" s="16" t="e">
        <f t="shared" si="476"/>
        <v>#REF!</v>
      </c>
      <c r="AC99" s="114" t="str">
        <f t="shared" si="476"/>
        <v/>
      </c>
      <c r="AD99" s="114" t="str">
        <f t="shared" si="476"/>
        <v/>
      </c>
      <c r="AE99" s="114" t="str">
        <f>IF(AE97="","",AE97)</f>
        <v/>
      </c>
      <c r="AF99" s="16" t="e">
        <f t="shared" ref="AF99" si="477">IF(AF97="","",AF97)</f>
        <v>#REF!</v>
      </c>
      <c r="AG99" s="14" t="s">
        <v>62</v>
      </c>
      <c r="AH99" s="14" t="str">
        <f>IF('Logboek grote fuiken'!L36="","",'Logboek grote fuiken'!L36)</f>
        <v/>
      </c>
      <c r="AI99" s="14" t="str">
        <f>IF(AG99="","",VLOOKUP(AG99,[1]codes!$F$2:$G$7,2,FALSE))</f>
        <v>fro</v>
      </c>
      <c r="AK99" s="114" t="str">
        <f>IF(AK97="","",AK97)</f>
        <v/>
      </c>
    </row>
    <row r="100" spans="1:37" x14ac:dyDescent="0.3">
      <c r="A100" s="13" t="str">
        <f>IF('Logboek grote fuiken'!$E$7="","",'Logboek grote fuiken'!$E$7)</f>
        <v/>
      </c>
      <c r="B100" s="14"/>
      <c r="C100" s="13" t="str">
        <f>IF('Logboek grote fuiken'!$E$8="","",'Logboek grote fuiken'!$E$8)</f>
        <v/>
      </c>
      <c r="D100" s="14"/>
      <c r="E100" s="13" t="str">
        <f>IF('Logboek grote fuiken'!$E$9="","",'Logboek grote fuiken'!$E$9)</f>
        <v/>
      </c>
      <c r="F100" s="14"/>
      <c r="G100" s="13" t="str">
        <f>IF('Logboek grote fuiken'!$E$10="","",'Logboek grote fuiken'!$E$10)</f>
        <v/>
      </c>
      <c r="H100" s="14"/>
      <c r="I100" s="13" t="str">
        <f>IF('Logboek grote fuiken'!$E$11="","",'Logboek grote fuiken'!$E$11)</f>
        <v/>
      </c>
      <c r="J100" s="14"/>
      <c r="K100" s="13" t="str">
        <f>IF('Logboek grote fuiken'!$E$12="","",'Logboek grote fuiken'!$E$12)</f>
        <v/>
      </c>
      <c r="L100" s="14"/>
      <c r="M100" s="15" t="s">
        <v>96</v>
      </c>
      <c r="N100" s="114" t="str">
        <f t="shared" ref="N100:S100" si="478">IF(N97="","",N97)</f>
        <v/>
      </c>
      <c r="O100" s="114" t="str">
        <f t="shared" si="478"/>
        <v/>
      </c>
      <c r="P100" s="114" t="str">
        <f t="shared" si="478"/>
        <v/>
      </c>
      <c r="Q100" s="114" t="str">
        <f t="shared" si="478"/>
        <v/>
      </c>
      <c r="R100" s="114" t="str">
        <f t="shared" si="478"/>
        <v/>
      </c>
      <c r="S100" s="114" t="str">
        <f t="shared" si="478"/>
        <v/>
      </c>
      <c r="U100" s="17"/>
      <c r="V100" s="17"/>
      <c r="W100" s="17"/>
      <c r="X100" s="114" t="str">
        <f t="shared" ref="X100:AD100" si="479">IF(X97="","",X97)</f>
        <v/>
      </c>
      <c r="Y100" s="114" t="str">
        <f t="shared" si="479"/>
        <v/>
      </c>
      <c r="Z100" s="114" t="str">
        <f t="shared" si="479"/>
        <v/>
      </c>
      <c r="AA100" s="114" t="str">
        <f t="shared" si="479"/>
        <v/>
      </c>
      <c r="AB100" s="16" t="e">
        <f t="shared" si="479"/>
        <v>#REF!</v>
      </c>
      <c r="AC100" s="114" t="str">
        <f t="shared" si="479"/>
        <v/>
      </c>
      <c r="AD100" s="114" t="str">
        <f t="shared" si="479"/>
        <v/>
      </c>
      <c r="AE100" s="114" t="str">
        <f>IF(AE97="","",AE97)</f>
        <v/>
      </c>
      <c r="AF100" s="16" t="e">
        <f t="shared" ref="AF100" si="480">IF(AF97="","",AF97)</f>
        <v>#REF!</v>
      </c>
      <c r="AG100" s="14" t="s">
        <v>8</v>
      </c>
      <c r="AH100" s="14" t="str">
        <f>IF('Logboek grote fuiken'!M36="","",'Logboek grote fuiken'!M36)</f>
        <v/>
      </c>
      <c r="AI100" s="14" t="str">
        <f>IF(AG100="","",VLOOKUP(AG100,[1]codes!$F$2:$G$7,2,FALSE))</f>
        <v>fbm</v>
      </c>
      <c r="AK100" s="114" t="str">
        <f>IF(AK97="","",AK97)</f>
        <v/>
      </c>
    </row>
    <row r="101" spans="1:37" x14ac:dyDescent="0.3">
      <c r="A101" s="13" t="str">
        <f>IF('Logboek grote fuiken'!$E$7="","",'Logboek grote fuiken'!$E$7)</f>
        <v/>
      </c>
      <c r="B101" s="14"/>
      <c r="C101" s="13" t="str">
        <f>IF('Logboek grote fuiken'!$E$8="","",'Logboek grote fuiken'!$E$8)</f>
        <v/>
      </c>
      <c r="D101" s="14"/>
      <c r="E101" s="13" t="str">
        <f>IF('Logboek grote fuiken'!$E$9="","",'Logboek grote fuiken'!$E$9)</f>
        <v/>
      </c>
      <c r="F101" s="14"/>
      <c r="G101" s="13" t="str">
        <f>IF('Logboek grote fuiken'!$E$10="","",'Logboek grote fuiken'!$E$10)</f>
        <v/>
      </c>
      <c r="H101" s="14"/>
      <c r="I101" s="13" t="str">
        <f>IF('Logboek grote fuiken'!$E$11="","",'Logboek grote fuiken'!$E$11)</f>
        <v/>
      </c>
      <c r="J101" s="14"/>
      <c r="K101" s="13" t="str">
        <f>IF('Logboek grote fuiken'!$E$12="","",'Logboek grote fuiken'!$E$12)</f>
        <v/>
      </c>
      <c r="L101" s="14"/>
      <c r="M101" s="15" t="s">
        <v>96</v>
      </c>
      <c r="N101" s="114" t="str">
        <f t="shared" ref="N101:S101" si="481">IF(N97="","",N97)</f>
        <v/>
      </c>
      <c r="O101" s="114" t="str">
        <f t="shared" si="481"/>
        <v/>
      </c>
      <c r="P101" s="114" t="str">
        <f t="shared" si="481"/>
        <v/>
      </c>
      <c r="Q101" s="114" t="str">
        <f t="shared" si="481"/>
        <v/>
      </c>
      <c r="R101" s="114" t="str">
        <f t="shared" si="481"/>
        <v/>
      </c>
      <c r="S101" s="114" t="str">
        <f t="shared" si="481"/>
        <v/>
      </c>
      <c r="U101" s="17"/>
      <c r="V101" s="17"/>
      <c r="W101" s="17"/>
      <c r="X101" s="114" t="str">
        <f t="shared" ref="X101:AD101" si="482">IF(X97="","",X97)</f>
        <v/>
      </c>
      <c r="Y101" s="114" t="str">
        <f t="shared" si="482"/>
        <v/>
      </c>
      <c r="Z101" s="114" t="str">
        <f t="shared" si="482"/>
        <v/>
      </c>
      <c r="AA101" s="114" t="str">
        <f t="shared" si="482"/>
        <v/>
      </c>
      <c r="AB101" s="16" t="e">
        <f t="shared" si="482"/>
        <v>#REF!</v>
      </c>
      <c r="AC101" s="114" t="str">
        <f t="shared" si="482"/>
        <v/>
      </c>
      <c r="AD101" s="114" t="str">
        <f t="shared" si="482"/>
        <v/>
      </c>
      <c r="AE101" s="114" t="str">
        <f>IF(AE97="","",AE97)</f>
        <v/>
      </c>
      <c r="AF101" s="16" t="e">
        <f t="shared" ref="AF101" si="483">IF(AF97="","",AF97)</f>
        <v>#REF!</v>
      </c>
      <c r="AG101" s="14" t="s">
        <v>9</v>
      </c>
      <c r="AH101" s="14" t="str">
        <f>IF('Logboek grote fuiken'!N36="","",'Logboek grote fuiken'!N36)</f>
        <v/>
      </c>
      <c r="AI101" s="14" t="str">
        <f>IF(AG101="","",VLOOKUP(AG101,[1]codes!$F$2:$G$7,2,FALSE))</f>
        <v>fle</v>
      </c>
      <c r="AK101" s="114" t="str">
        <f>IF(AK97="","",AK97)</f>
        <v/>
      </c>
    </row>
    <row r="102" spans="1:37" x14ac:dyDescent="0.3">
      <c r="A102" s="13" t="str">
        <f>IF('Logboek grote fuiken'!$E$7="","",'Logboek grote fuiken'!$E$7)</f>
        <v/>
      </c>
      <c r="B102" s="14"/>
      <c r="C102" s="13" t="str">
        <f>IF('Logboek grote fuiken'!$E$8="","",'Logboek grote fuiken'!$E$8)</f>
        <v/>
      </c>
      <c r="D102" s="14"/>
      <c r="E102" s="13" t="str">
        <f>IF('Logboek grote fuiken'!$E$9="","",'Logboek grote fuiken'!$E$9)</f>
        <v/>
      </c>
      <c r="F102" s="14"/>
      <c r="G102" s="13" t="str">
        <f>IF('Logboek grote fuiken'!$E$10="","",'Logboek grote fuiken'!$E$10)</f>
        <v/>
      </c>
      <c r="H102" s="14"/>
      <c r="I102" s="13" t="str">
        <f>IF('Logboek grote fuiken'!$E$11="","",'Logboek grote fuiken'!$E$11)</f>
        <v/>
      </c>
      <c r="J102" s="14"/>
      <c r="K102" s="13" t="str">
        <f>IF('Logboek grote fuiken'!$E$12="","",'Logboek grote fuiken'!$E$12)</f>
        <v/>
      </c>
      <c r="L102" s="14"/>
      <c r="M102" s="15" t="s">
        <v>96</v>
      </c>
      <c r="N102" s="13" t="str">
        <f>IF('Logboek grote fuiken'!H37="","",DAY('Logboek grote fuiken'!H37))</f>
        <v/>
      </c>
      <c r="O102" s="13" t="str">
        <f>IF('Logboek grote fuiken'!H37="","",MONTH('Logboek grote fuiken'!H37))</f>
        <v/>
      </c>
      <c r="P102" s="13" t="str">
        <f>IF('Logboek grote fuiken'!H37="","",YEAR('Logboek grote fuiken'!H37))</f>
        <v/>
      </c>
      <c r="Q102" s="13" t="str">
        <f>IF('Logboek grote fuiken'!C37="","",'Logboek grote fuiken'!C37)</f>
        <v/>
      </c>
      <c r="R102" s="13" t="str">
        <f>IF('Logboek grote fuiken'!D37="","",'Logboek grote fuiken'!D37)</f>
        <v/>
      </c>
      <c r="S102" s="13" t="str">
        <f>IF('Logboek grote fuiken'!E37="","",'Logboek grote fuiken'!E37)</f>
        <v/>
      </c>
      <c r="U102" s="17"/>
      <c r="V102" s="17"/>
      <c r="W102" s="17"/>
      <c r="X102" s="13" t="str">
        <f>IF('Logboek grote fuiken'!F37="","",'Logboek grote fuiken'!F37)</f>
        <v/>
      </c>
      <c r="Y102" s="13" t="str">
        <f>IF('Logboek grote fuiken'!G37="","",DAY('Logboek grote fuiken'!G37))</f>
        <v/>
      </c>
      <c r="Z102" s="13" t="str">
        <f>IF('Logboek grote fuiken'!G37="","",MONTH('Logboek grote fuiken'!G37))</f>
        <v/>
      </c>
      <c r="AA102" s="13" t="str">
        <f>IF('Logboek grote fuiken'!G37="","",YEAR('Logboek grote fuiken'!G37))</f>
        <v/>
      </c>
      <c r="AB102" s="16" t="e">
        <f>IF('Logboek grote fuiken'!#REF!="","",'Logboek grote fuiken'!#REF!)</f>
        <v>#REF!</v>
      </c>
      <c r="AC102" s="13" t="str">
        <f>IF('Logboek grote fuiken'!H37="","",DAY('Logboek grote fuiken'!H37))</f>
        <v/>
      </c>
      <c r="AD102" s="13" t="str">
        <f>IF('Logboek grote fuiken'!H37="","",MONTH('Logboek grote fuiken'!H37))</f>
        <v/>
      </c>
      <c r="AE102" s="13" t="str">
        <f>IF('Logboek grote fuiken'!H37="","",YEAR('Logboek grote fuiken'!H37))</f>
        <v/>
      </c>
      <c r="AF102" s="16" t="e">
        <f t="shared" ref="AF102" si="484">AB102</f>
        <v>#REF!</v>
      </c>
      <c r="AG102" s="14" t="s">
        <v>60</v>
      </c>
      <c r="AH102" s="14" t="str">
        <f>IF('Logboek grote fuiken'!J37="","",'Logboek grote fuiken'!J37)</f>
        <v/>
      </c>
      <c r="AI102" s="14" t="str">
        <f>IF(AG102="","",VLOOKUP(AG102,[1]codes!$F$2:$G$7,2,FALSE))</f>
        <v>fpp</v>
      </c>
      <c r="AK102" s="13" t="str">
        <f>IF('Logboek grote fuiken'!I37="","",'Logboek grote fuiken'!I37)</f>
        <v/>
      </c>
    </row>
    <row r="103" spans="1:37" x14ac:dyDescent="0.3">
      <c r="A103" s="13" t="str">
        <f>IF('Logboek grote fuiken'!$E$7="","",'Logboek grote fuiken'!$E$7)</f>
        <v/>
      </c>
      <c r="B103" s="14"/>
      <c r="C103" s="13" t="str">
        <f>IF('Logboek grote fuiken'!$E$8="","",'Logboek grote fuiken'!$E$8)</f>
        <v/>
      </c>
      <c r="D103" s="14"/>
      <c r="E103" s="13" t="str">
        <f>IF('Logboek grote fuiken'!$E$9="","",'Logboek grote fuiken'!$E$9)</f>
        <v/>
      </c>
      <c r="F103" s="14"/>
      <c r="G103" s="13" t="str">
        <f>IF('Logboek grote fuiken'!$E$10="","",'Logboek grote fuiken'!$E$10)</f>
        <v/>
      </c>
      <c r="H103" s="14"/>
      <c r="I103" s="13" t="str">
        <f>IF('Logboek grote fuiken'!$E$11="","",'Logboek grote fuiken'!$E$11)</f>
        <v/>
      </c>
      <c r="J103" s="14"/>
      <c r="K103" s="13" t="str">
        <f>IF('Logboek grote fuiken'!$E$12="","",'Logboek grote fuiken'!$E$12)</f>
        <v/>
      </c>
      <c r="L103" s="14"/>
      <c r="M103" s="15" t="s">
        <v>96</v>
      </c>
      <c r="N103" s="114" t="str">
        <f t="shared" ref="N103" si="485">IF(N102="","",N102)</f>
        <v/>
      </c>
      <c r="O103" s="114" t="str">
        <f t="shared" ref="O103" si="486">IF(O102="","",O102)</f>
        <v/>
      </c>
      <c r="P103" s="114" t="str">
        <f t="shared" ref="P103" si="487">IF(P102="","",P102)</f>
        <v/>
      </c>
      <c r="Q103" s="114" t="str">
        <f t="shared" ref="Q103" si="488">IF(Q102="","",Q102)</f>
        <v/>
      </c>
      <c r="R103" s="114" t="str">
        <f t="shared" ref="R103" si="489">IF(R102="","",R102)</f>
        <v/>
      </c>
      <c r="S103" s="114" t="str">
        <f t="shared" ref="S103" si="490">IF(S102="","",S102)</f>
        <v/>
      </c>
      <c r="U103" s="17"/>
      <c r="V103" s="17"/>
      <c r="W103" s="17"/>
      <c r="X103" s="114" t="str">
        <f t="shared" ref="X103" si="491">IF(X102="","",X102)</f>
        <v/>
      </c>
      <c r="Y103" s="114" t="str">
        <f t="shared" ref="Y103" si="492">IF(Y102="","",Y102)</f>
        <v/>
      </c>
      <c r="Z103" s="114" t="str">
        <f t="shared" ref="Z103" si="493">IF(Z102="","",Z102)</f>
        <v/>
      </c>
      <c r="AA103" s="114" t="str">
        <f t="shared" ref="AA103" si="494">IF(AA102="","",AA102)</f>
        <v/>
      </c>
      <c r="AB103" s="16" t="e">
        <f t="shared" ref="AB103" si="495">IF(AB102="","",AB102)</f>
        <v>#REF!</v>
      </c>
      <c r="AC103" s="114" t="str">
        <f t="shared" ref="AC103" si="496">IF(AC102="","",AC102)</f>
        <v/>
      </c>
      <c r="AD103" s="114" t="str">
        <f t="shared" ref="AD103" si="497">IF(AD102="","",AD102)</f>
        <v/>
      </c>
      <c r="AE103" s="114" t="str">
        <f>IF(AE102="","",AE102)</f>
        <v/>
      </c>
      <c r="AF103" s="16" t="e">
        <f t="shared" ref="AF103" si="498">IF(AF102="","",AF102)</f>
        <v>#REF!</v>
      </c>
      <c r="AG103" s="14" t="s">
        <v>61</v>
      </c>
      <c r="AH103" s="14" t="str">
        <f>IF('Logboek grote fuiken'!K37="","",'Logboek grote fuiken'!K37)</f>
        <v/>
      </c>
      <c r="AI103" s="14" t="str">
        <f>IF(AG103="","",VLOOKUP(AG103,[1]codes!$F$2:$G$7,2,FALSE))</f>
        <v>fde</v>
      </c>
      <c r="AK103" s="114" t="str">
        <f>IF(AK102="","",AK102)</f>
        <v/>
      </c>
    </row>
    <row r="104" spans="1:37" x14ac:dyDescent="0.3">
      <c r="A104" s="13" t="str">
        <f>IF('Logboek grote fuiken'!$E$7="","",'Logboek grote fuiken'!$E$7)</f>
        <v/>
      </c>
      <c r="B104" s="14"/>
      <c r="C104" s="13" t="str">
        <f>IF('Logboek grote fuiken'!$E$8="","",'Logboek grote fuiken'!$E$8)</f>
        <v/>
      </c>
      <c r="D104" s="14"/>
      <c r="E104" s="13" t="str">
        <f>IF('Logboek grote fuiken'!$E$9="","",'Logboek grote fuiken'!$E$9)</f>
        <v/>
      </c>
      <c r="F104" s="14"/>
      <c r="G104" s="13" t="str">
        <f>IF('Logboek grote fuiken'!$E$10="","",'Logboek grote fuiken'!$E$10)</f>
        <v/>
      </c>
      <c r="H104" s="14"/>
      <c r="I104" s="13" t="str">
        <f>IF('Logboek grote fuiken'!$E$11="","",'Logboek grote fuiken'!$E$11)</f>
        <v/>
      </c>
      <c r="J104" s="14"/>
      <c r="K104" s="13" t="str">
        <f>IF('Logboek grote fuiken'!$E$12="","",'Logboek grote fuiken'!$E$12)</f>
        <v/>
      </c>
      <c r="L104" s="14"/>
      <c r="M104" s="15" t="s">
        <v>96</v>
      </c>
      <c r="N104" s="114" t="str">
        <f t="shared" ref="N104:S104" si="499">IF(N102="","",N102)</f>
        <v/>
      </c>
      <c r="O104" s="114" t="str">
        <f t="shared" si="499"/>
        <v/>
      </c>
      <c r="P104" s="114" t="str">
        <f t="shared" si="499"/>
        <v/>
      </c>
      <c r="Q104" s="114" t="str">
        <f t="shared" si="499"/>
        <v/>
      </c>
      <c r="R104" s="114" t="str">
        <f t="shared" si="499"/>
        <v/>
      </c>
      <c r="S104" s="114" t="str">
        <f t="shared" si="499"/>
        <v/>
      </c>
      <c r="U104" s="17"/>
      <c r="V104" s="17"/>
      <c r="W104" s="17"/>
      <c r="X104" s="114" t="str">
        <f t="shared" ref="X104:AD104" si="500">IF(X102="","",X102)</f>
        <v/>
      </c>
      <c r="Y104" s="114" t="str">
        <f t="shared" si="500"/>
        <v/>
      </c>
      <c r="Z104" s="114" t="str">
        <f t="shared" si="500"/>
        <v/>
      </c>
      <c r="AA104" s="114" t="str">
        <f t="shared" si="500"/>
        <v/>
      </c>
      <c r="AB104" s="16" t="e">
        <f t="shared" si="500"/>
        <v>#REF!</v>
      </c>
      <c r="AC104" s="114" t="str">
        <f t="shared" si="500"/>
        <v/>
      </c>
      <c r="AD104" s="114" t="str">
        <f t="shared" si="500"/>
        <v/>
      </c>
      <c r="AE104" s="114" t="str">
        <f>IF(AE102="","",AE102)</f>
        <v/>
      </c>
      <c r="AF104" s="16" t="e">
        <f t="shared" ref="AF104" si="501">IF(AF102="","",AF102)</f>
        <v>#REF!</v>
      </c>
      <c r="AG104" s="14" t="s">
        <v>62</v>
      </c>
      <c r="AH104" s="14" t="str">
        <f>IF('Logboek grote fuiken'!L37="","",'Logboek grote fuiken'!L37)</f>
        <v/>
      </c>
      <c r="AI104" s="14" t="str">
        <f>IF(AG104="","",VLOOKUP(AG104,[1]codes!$F$2:$G$7,2,FALSE))</f>
        <v>fro</v>
      </c>
      <c r="AK104" s="114" t="str">
        <f>IF(AK102="","",AK102)</f>
        <v/>
      </c>
    </row>
    <row r="105" spans="1:37" x14ac:dyDescent="0.3">
      <c r="A105" s="13" t="str">
        <f>IF('Logboek grote fuiken'!$E$7="","",'Logboek grote fuiken'!$E$7)</f>
        <v/>
      </c>
      <c r="B105" s="14"/>
      <c r="C105" s="13" t="str">
        <f>IF('Logboek grote fuiken'!$E$8="","",'Logboek grote fuiken'!$E$8)</f>
        <v/>
      </c>
      <c r="D105" s="14"/>
      <c r="E105" s="13" t="str">
        <f>IF('Logboek grote fuiken'!$E$9="","",'Logboek grote fuiken'!$E$9)</f>
        <v/>
      </c>
      <c r="F105" s="14"/>
      <c r="G105" s="13" t="str">
        <f>IF('Logboek grote fuiken'!$E$10="","",'Logboek grote fuiken'!$E$10)</f>
        <v/>
      </c>
      <c r="H105" s="14"/>
      <c r="I105" s="13" t="str">
        <f>IF('Logboek grote fuiken'!$E$11="","",'Logboek grote fuiken'!$E$11)</f>
        <v/>
      </c>
      <c r="J105" s="14"/>
      <c r="K105" s="13" t="str">
        <f>IF('Logboek grote fuiken'!$E$12="","",'Logboek grote fuiken'!$E$12)</f>
        <v/>
      </c>
      <c r="L105" s="14"/>
      <c r="M105" s="15" t="s">
        <v>96</v>
      </c>
      <c r="N105" s="114" t="str">
        <f t="shared" ref="N105:S105" si="502">IF(N102="","",N102)</f>
        <v/>
      </c>
      <c r="O105" s="114" t="str">
        <f t="shared" si="502"/>
        <v/>
      </c>
      <c r="P105" s="114" t="str">
        <f t="shared" si="502"/>
        <v/>
      </c>
      <c r="Q105" s="114" t="str">
        <f t="shared" si="502"/>
        <v/>
      </c>
      <c r="R105" s="114" t="str">
        <f t="shared" si="502"/>
        <v/>
      </c>
      <c r="S105" s="114" t="str">
        <f t="shared" si="502"/>
        <v/>
      </c>
      <c r="U105" s="17"/>
      <c r="V105" s="17"/>
      <c r="W105" s="17"/>
      <c r="X105" s="114" t="str">
        <f t="shared" ref="X105:AD105" si="503">IF(X102="","",X102)</f>
        <v/>
      </c>
      <c r="Y105" s="114" t="str">
        <f t="shared" si="503"/>
        <v/>
      </c>
      <c r="Z105" s="114" t="str">
        <f t="shared" si="503"/>
        <v/>
      </c>
      <c r="AA105" s="114" t="str">
        <f t="shared" si="503"/>
        <v/>
      </c>
      <c r="AB105" s="16" t="e">
        <f t="shared" si="503"/>
        <v>#REF!</v>
      </c>
      <c r="AC105" s="114" t="str">
        <f t="shared" si="503"/>
        <v/>
      </c>
      <c r="AD105" s="114" t="str">
        <f t="shared" si="503"/>
        <v/>
      </c>
      <c r="AE105" s="114" t="str">
        <f>IF(AE102="","",AE102)</f>
        <v/>
      </c>
      <c r="AF105" s="16" t="e">
        <f t="shared" ref="AF105" si="504">IF(AF102="","",AF102)</f>
        <v>#REF!</v>
      </c>
      <c r="AG105" s="14" t="s">
        <v>8</v>
      </c>
      <c r="AH105" s="14" t="str">
        <f>IF('Logboek grote fuiken'!M37="","",'Logboek grote fuiken'!M37)</f>
        <v/>
      </c>
      <c r="AI105" s="14" t="str">
        <f>IF(AG105="","",VLOOKUP(AG105,[1]codes!$F$2:$G$7,2,FALSE))</f>
        <v>fbm</v>
      </c>
      <c r="AK105" s="114" t="str">
        <f>IF(AK102="","",AK102)</f>
        <v/>
      </c>
    </row>
    <row r="106" spans="1:37" x14ac:dyDescent="0.3">
      <c r="A106" s="13" t="str">
        <f>IF('Logboek grote fuiken'!$E$7="","",'Logboek grote fuiken'!$E$7)</f>
        <v/>
      </c>
      <c r="B106" s="14"/>
      <c r="C106" s="13" t="str">
        <f>IF('Logboek grote fuiken'!$E$8="","",'Logboek grote fuiken'!$E$8)</f>
        <v/>
      </c>
      <c r="D106" s="14"/>
      <c r="E106" s="13" t="str">
        <f>IF('Logboek grote fuiken'!$E$9="","",'Logboek grote fuiken'!$E$9)</f>
        <v/>
      </c>
      <c r="F106" s="14"/>
      <c r="G106" s="13" t="str">
        <f>IF('Logboek grote fuiken'!$E$10="","",'Logboek grote fuiken'!$E$10)</f>
        <v/>
      </c>
      <c r="H106" s="14"/>
      <c r="I106" s="13" t="str">
        <f>IF('Logboek grote fuiken'!$E$11="","",'Logboek grote fuiken'!$E$11)</f>
        <v/>
      </c>
      <c r="J106" s="14"/>
      <c r="K106" s="13" t="str">
        <f>IF('Logboek grote fuiken'!$E$12="","",'Logboek grote fuiken'!$E$12)</f>
        <v/>
      </c>
      <c r="L106" s="14"/>
      <c r="M106" s="15" t="s">
        <v>96</v>
      </c>
      <c r="N106" s="114" t="str">
        <f t="shared" ref="N106:S106" si="505">IF(N102="","",N102)</f>
        <v/>
      </c>
      <c r="O106" s="114" t="str">
        <f t="shared" si="505"/>
        <v/>
      </c>
      <c r="P106" s="114" t="str">
        <f t="shared" si="505"/>
        <v/>
      </c>
      <c r="Q106" s="114" t="str">
        <f t="shared" si="505"/>
        <v/>
      </c>
      <c r="R106" s="114" t="str">
        <f t="shared" si="505"/>
        <v/>
      </c>
      <c r="S106" s="114" t="str">
        <f t="shared" si="505"/>
        <v/>
      </c>
      <c r="U106" s="17"/>
      <c r="V106" s="17"/>
      <c r="W106" s="17"/>
      <c r="X106" s="114" t="str">
        <f t="shared" ref="X106:AD106" si="506">IF(X102="","",X102)</f>
        <v/>
      </c>
      <c r="Y106" s="114" t="str">
        <f t="shared" si="506"/>
        <v/>
      </c>
      <c r="Z106" s="114" t="str">
        <f t="shared" si="506"/>
        <v/>
      </c>
      <c r="AA106" s="114" t="str">
        <f t="shared" si="506"/>
        <v/>
      </c>
      <c r="AB106" s="16" t="e">
        <f t="shared" si="506"/>
        <v>#REF!</v>
      </c>
      <c r="AC106" s="114" t="str">
        <f t="shared" si="506"/>
        <v/>
      </c>
      <c r="AD106" s="114" t="str">
        <f t="shared" si="506"/>
        <v/>
      </c>
      <c r="AE106" s="114" t="str">
        <f>IF(AE102="","",AE102)</f>
        <v/>
      </c>
      <c r="AF106" s="16" t="e">
        <f t="shared" ref="AF106" si="507">IF(AF102="","",AF102)</f>
        <v>#REF!</v>
      </c>
      <c r="AG106" s="14" t="s">
        <v>9</v>
      </c>
      <c r="AH106" s="14" t="str">
        <f>IF('Logboek grote fuiken'!N37="","",'Logboek grote fuiken'!N37)</f>
        <v/>
      </c>
      <c r="AI106" s="14" t="str">
        <f>IF(AG106="","",VLOOKUP(AG106,[1]codes!$F$2:$G$7,2,FALSE))</f>
        <v>fle</v>
      </c>
      <c r="AK106" s="114" t="str">
        <f>IF(AK102="","",AK102)</f>
        <v/>
      </c>
    </row>
    <row r="107" spans="1:37" x14ac:dyDescent="0.3">
      <c r="A107" s="13" t="str">
        <f>IF('Logboek grote fuiken'!$E$7="","",'Logboek grote fuiken'!$E$7)</f>
        <v/>
      </c>
      <c r="B107" s="14"/>
      <c r="C107" s="13" t="str">
        <f>IF('Logboek grote fuiken'!$E$8="","",'Logboek grote fuiken'!$E$8)</f>
        <v/>
      </c>
      <c r="D107" s="14"/>
      <c r="E107" s="13" t="str">
        <f>IF('Logboek grote fuiken'!$E$9="","",'Logboek grote fuiken'!$E$9)</f>
        <v/>
      </c>
      <c r="F107" s="14"/>
      <c r="G107" s="13" t="str">
        <f>IF('Logboek grote fuiken'!$E$10="","",'Logboek grote fuiken'!$E$10)</f>
        <v/>
      </c>
      <c r="H107" s="14"/>
      <c r="I107" s="13" t="str">
        <f>IF('Logboek grote fuiken'!$E$11="","",'Logboek grote fuiken'!$E$11)</f>
        <v/>
      </c>
      <c r="J107" s="14"/>
      <c r="K107" s="13" t="str">
        <f>IF('Logboek grote fuiken'!$E$12="","",'Logboek grote fuiken'!$E$12)</f>
        <v/>
      </c>
      <c r="L107" s="14"/>
      <c r="M107" s="15" t="s">
        <v>96</v>
      </c>
      <c r="N107" s="13" t="str">
        <f>IF('Logboek grote fuiken'!H38="","",DAY('Logboek grote fuiken'!H38))</f>
        <v/>
      </c>
      <c r="O107" s="13" t="str">
        <f>IF('Logboek grote fuiken'!H38="","",MONTH('Logboek grote fuiken'!H38))</f>
        <v/>
      </c>
      <c r="P107" s="13" t="str">
        <f>IF('Logboek grote fuiken'!H38="","",YEAR('Logboek grote fuiken'!H38))</f>
        <v/>
      </c>
      <c r="Q107" s="13" t="str">
        <f>IF('Logboek grote fuiken'!C38="","",'Logboek grote fuiken'!C38)</f>
        <v/>
      </c>
      <c r="R107" s="13" t="str">
        <f>IF('Logboek grote fuiken'!D38="","",'Logboek grote fuiken'!D38)</f>
        <v/>
      </c>
      <c r="S107" s="13" t="str">
        <f>IF('Logboek grote fuiken'!E38="","",'Logboek grote fuiken'!E38)</f>
        <v/>
      </c>
      <c r="U107" s="17"/>
      <c r="V107" s="17"/>
      <c r="W107" s="17"/>
      <c r="X107" s="13" t="str">
        <f>IF('Logboek grote fuiken'!F38="","",'Logboek grote fuiken'!F38)</f>
        <v/>
      </c>
      <c r="Y107" s="13" t="str">
        <f>IF('Logboek grote fuiken'!G38="","",DAY('Logboek grote fuiken'!G38))</f>
        <v/>
      </c>
      <c r="Z107" s="13" t="str">
        <f>IF('Logboek grote fuiken'!G38="","",MONTH('Logboek grote fuiken'!G38))</f>
        <v/>
      </c>
      <c r="AA107" s="13" t="str">
        <f>IF('Logboek grote fuiken'!G38="","",YEAR('Logboek grote fuiken'!G38))</f>
        <v/>
      </c>
      <c r="AB107" s="16" t="e">
        <f>IF('Logboek grote fuiken'!#REF!="","",'Logboek grote fuiken'!#REF!)</f>
        <v>#REF!</v>
      </c>
      <c r="AC107" s="13" t="str">
        <f>IF('Logboek grote fuiken'!H38="","",DAY('Logboek grote fuiken'!H38))</f>
        <v/>
      </c>
      <c r="AD107" s="13" t="str">
        <f>IF('Logboek grote fuiken'!H38="","",MONTH('Logboek grote fuiken'!H38))</f>
        <v/>
      </c>
      <c r="AE107" s="13" t="str">
        <f>IF('Logboek grote fuiken'!H38="","",YEAR('Logboek grote fuiken'!H38))</f>
        <v/>
      </c>
      <c r="AF107" s="16" t="e">
        <f t="shared" ref="AF107" si="508">AB107</f>
        <v>#REF!</v>
      </c>
      <c r="AG107" s="14" t="s">
        <v>60</v>
      </c>
      <c r="AH107" s="14" t="str">
        <f>IF('Logboek grote fuiken'!J38="","",'Logboek grote fuiken'!J38)</f>
        <v/>
      </c>
      <c r="AI107" s="14" t="str">
        <f>IF(AG107="","",VLOOKUP(AG107,[1]codes!$F$2:$G$7,2,FALSE))</f>
        <v>fpp</v>
      </c>
      <c r="AK107" s="13" t="str">
        <f>IF('Logboek grote fuiken'!I38="","",'Logboek grote fuiken'!I38)</f>
        <v/>
      </c>
    </row>
    <row r="108" spans="1:37" x14ac:dyDescent="0.3">
      <c r="A108" s="13" t="str">
        <f>IF('Logboek grote fuiken'!$E$7="","",'Logboek grote fuiken'!$E$7)</f>
        <v/>
      </c>
      <c r="B108" s="14"/>
      <c r="C108" s="13" t="str">
        <f>IF('Logboek grote fuiken'!$E$8="","",'Logboek grote fuiken'!$E$8)</f>
        <v/>
      </c>
      <c r="D108" s="14"/>
      <c r="E108" s="13" t="str">
        <f>IF('Logboek grote fuiken'!$E$9="","",'Logboek grote fuiken'!$E$9)</f>
        <v/>
      </c>
      <c r="F108" s="14"/>
      <c r="G108" s="13" t="str">
        <f>IF('Logboek grote fuiken'!$E$10="","",'Logboek grote fuiken'!$E$10)</f>
        <v/>
      </c>
      <c r="H108" s="14"/>
      <c r="I108" s="13" t="str">
        <f>IF('Logboek grote fuiken'!$E$11="","",'Logboek grote fuiken'!$E$11)</f>
        <v/>
      </c>
      <c r="J108" s="14"/>
      <c r="K108" s="13" t="str">
        <f>IF('Logboek grote fuiken'!$E$12="","",'Logboek grote fuiken'!$E$12)</f>
        <v/>
      </c>
      <c r="L108" s="14"/>
      <c r="M108" s="15" t="s">
        <v>96</v>
      </c>
      <c r="N108" s="114" t="str">
        <f t="shared" ref="N108" si="509">IF(N107="","",N107)</f>
        <v/>
      </c>
      <c r="O108" s="114" t="str">
        <f t="shared" ref="O108" si="510">IF(O107="","",O107)</f>
        <v/>
      </c>
      <c r="P108" s="114" t="str">
        <f t="shared" ref="P108" si="511">IF(P107="","",P107)</f>
        <v/>
      </c>
      <c r="Q108" s="114" t="str">
        <f t="shared" ref="Q108" si="512">IF(Q107="","",Q107)</f>
        <v/>
      </c>
      <c r="R108" s="114" t="str">
        <f t="shared" ref="R108" si="513">IF(R107="","",R107)</f>
        <v/>
      </c>
      <c r="S108" s="114" t="str">
        <f t="shared" ref="S108" si="514">IF(S107="","",S107)</f>
        <v/>
      </c>
      <c r="U108" s="17"/>
      <c r="V108" s="17"/>
      <c r="W108" s="17"/>
      <c r="X108" s="114" t="str">
        <f t="shared" ref="X108" si="515">IF(X107="","",X107)</f>
        <v/>
      </c>
      <c r="Y108" s="114" t="str">
        <f t="shared" ref="Y108" si="516">IF(Y107="","",Y107)</f>
        <v/>
      </c>
      <c r="Z108" s="114" t="str">
        <f t="shared" ref="Z108" si="517">IF(Z107="","",Z107)</f>
        <v/>
      </c>
      <c r="AA108" s="114" t="str">
        <f t="shared" ref="AA108" si="518">IF(AA107="","",AA107)</f>
        <v/>
      </c>
      <c r="AB108" s="16" t="e">
        <f t="shared" ref="AB108" si="519">IF(AB107="","",AB107)</f>
        <v>#REF!</v>
      </c>
      <c r="AC108" s="114" t="str">
        <f t="shared" ref="AC108" si="520">IF(AC107="","",AC107)</f>
        <v/>
      </c>
      <c r="AD108" s="114" t="str">
        <f t="shared" ref="AD108" si="521">IF(AD107="","",AD107)</f>
        <v/>
      </c>
      <c r="AE108" s="114" t="str">
        <f>IF(AE107="","",AE107)</f>
        <v/>
      </c>
      <c r="AF108" s="16" t="e">
        <f t="shared" ref="AF108" si="522">IF(AF107="","",AF107)</f>
        <v>#REF!</v>
      </c>
      <c r="AG108" s="14" t="s">
        <v>61</v>
      </c>
      <c r="AH108" s="14" t="str">
        <f>IF('Logboek grote fuiken'!K38="","",'Logboek grote fuiken'!K38)</f>
        <v/>
      </c>
      <c r="AI108" s="14" t="str">
        <f>IF(AG108="","",VLOOKUP(AG108,[1]codes!$F$2:$G$7,2,FALSE))</f>
        <v>fde</v>
      </c>
      <c r="AK108" s="114" t="str">
        <f>IF(AK107="","",AK107)</f>
        <v/>
      </c>
    </row>
    <row r="109" spans="1:37" x14ac:dyDescent="0.3">
      <c r="A109" s="13" t="str">
        <f>IF('Logboek grote fuiken'!$E$7="","",'Logboek grote fuiken'!$E$7)</f>
        <v/>
      </c>
      <c r="B109" s="14"/>
      <c r="C109" s="13" t="str">
        <f>IF('Logboek grote fuiken'!$E$8="","",'Logboek grote fuiken'!$E$8)</f>
        <v/>
      </c>
      <c r="D109" s="14"/>
      <c r="E109" s="13" t="str">
        <f>IF('Logboek grote fuiken'!$E$9="","",'Logboek grote fuiken'!$E$9)</f>
        <v/>
      </c>
      <c r="F109" s="14"/>
      <c r="G109" s="13" t="str">
        <f>IF('Logboek grote fuiken'!$E$10="","",'Logboek grote fuiken'!$E$10)</f>
        <v/>
      </c>
      <c r="H109" s="14"/>
      <c r="I109" s="13" t="str">
        <f>IF('Logboek grote fuiken'!$E$11="","",'Logboek grote fuiken'!$E$11)</f>
        <v/>
      </c>
      <c r="J109" s="14"/>
      <c r="K109" s="13" t="str">
        <f>IF('Logboek grote fuiken'!$E$12="","",'Logboek grote fuiken'!$E$12)</f>
        <v/>
      </c>
      <c r="L109" s="14"/>
      <c r="M109" s="15" t="s">
        <v>96</v>
      </c>
      <c r="N109" s="114" t="str">
        <f t="shared" ref="N109:S109" si="523">IF(N107="","",N107)</f>
        <v/>
      </c>
      <c r="O109" s="114" t="str">
        <f t="shared" si="523"/>
        <v/>
      </c>
      <c r="P109" s="114" t="str">
        <f t="shared" si="523"/>
        <v/>
      </c>
      <c r="Q109" s="114" t="str">
        <f t="shared" si="523"/>
        <v/>
      </c>
      <c r="R109" s="114" t="str">
        <f t="shared" si="523"/>
        <v/>
      </c>
      <c r="S109" s="114" t="str">
        <f t="shared" si="523"/>
        <v/>
      </c>
      <c r="U109" s="17"/>
      <c r="V109" s="17"/>
      <c r="W109" s="17"/>
      <c r="X109" s="114" t="str">
        <f t="shared" ref="X109:AD109" si="524">IF(X107="","",X107)</f>
        <v/>
      </c>
      <c r="Y109" s="114" t="str">
        <f t="shared" si="524"/>
        <v/>
      </c>
      <c r="Z109" s="114" t="str">
        <f t="shared" si="524"/>
        <v/>
      </c>
      <c r="AA109" s="114" t="str">
        <f t="shared" si="524"/>
        <v/>
      </c>
      <c r="AB109" s="16" t="e">
        <f t="shared" si="524"/>
        <v>#REF!</v>
      </c>
      <c r="AC109" s="114" t="str">
        <f t="shared" si="524"/>
        <v/>
      </c>
      <c r="AD109" s="114" t="str">
        <f t="shared" si="524"/>
        <v/>
      </c>
      <c r="AE109" s="114" t="str">
        <f>IF(AE107="","",AE107)</f>
        <v/>
      </c>
      <c r="AF109" s="16" t="e">
        <f t="shared" ref="AF109" si="525">IF(AF107="","",AF107)</f>
        <v>#REF!</v>
      </c>
      <c r="AG109" s="14" t="s">
        <v>62</v>
      </c>
      <c r="AH109" s="14" t="str">
        <f>IF('Logboek grote fuiken'!L38="","",'Logboek grote fuiken'!L38)</f>
        <v/>
      </c>
      <c r="AI109" s="14" t="str">
        <f>IF(AG109="","",VLOOKUP(AG109,[1]codes!$F$2:$G$7,2,FALSE))</f>
        <v>fro</v>
      </c>
      <c r="AK109" s="114" t="str">
        <f>IF(AK107="","",AK107)</f>
        <v/>
      </c>
    </row>
    <row r="110" spans="1:37" x14ac:dyDescent="0.3">
      <c r="A110" s="13" t="str">
        <f>IF('Logboek grote fuiken'!$E$7="","",'Logboek grote fuiken'!$E$7)</f>
        <v/>
      </c>
      <c r="B110" s="14"/>
      <c r="C110" s="13" t="str">
        <f>IF('Logboek grote fuiken'!$E$8="","",'Logboek grote fuiken'!$E$8)</f>
        <v/>
      </c>
      <c r="D110" s="14"/>
      <c r="E110" s="13" t="str">
        <f>IF('Logboek grote fuiken'!$E$9="","",'Logboek grote fuiken'!$E$9)</f>
        <v/>
      </c>
      <c r="F110" s="14"/>
      <c r="G110" s="13" t="str">
        <f>IF('Logboek grote fuiken'!$E$10="","",'Logboek grote fuiken'!$E$10)</f>
        <v/>
      </c>
      <c r="H110" s="14"/>
      <c r="I110" s="13" t="str">
        <f>IF('Logboek grote fuiken'!$E$11="","",'Logboek grote fuiken'!$E$11)</f>
        <v/>
      </c>
      <c r="J110" s="14"/>
      <c r="K110" s="13" t="str">
        <f>IF('Logboek grote fuiken'!$E$12="","",'Logboek grote fuiken'!$E$12)</f>
        <v/>
      </c>
      <c r="L110" s="14"/>
      <c r="M110" s="15" t="s">
        <v>96</v>
      </c>
      <c r="N110" s="114" t="str">
        <f t="shared" ref="N110:S110" si="526">IF(N107="","",N107)</f>
        <v/>
      </c>
      <c r="O110" s="114" t="str">
        <f t="shared" si="526"/>
        <v/>
      </c>
      <c r="P110" s="114" t="str">
        <f t="shared" si="526"/>
        <v/>
      </c>
      <c r="Q110" s="114" t="str">
        <f t="shared" si="526"/>
        <v/>
      </c>
      <c r="R110" s="114" t="str">
        <f t="shared" si="526"/>
        <v/>
      </c>
      <c r="S110" s="114" t="str">
        <f t="shared" si="526"/>
        <v/>
      </c>
      <c r="U110" s="17"/>
      <c r="V110" s="17"/>
      <c r="W110" s="17"/>
      <c r="X110" s="114" t="str">
        <f t="shared" ref="X110:AD110" si="527">IF(X107="","",X107)</f>
        <v/>
      </c>
      <c r="Y110" s="114" t="str">
        <f t="shared" si="527"/>
        <v/>
      </c>
      <c r="Z110" s="114" t="str">
        <f t="shared" si="527"/>
        <v/>
      </c>
      <c r="AA110" s="114" t="str">
        <f t="shared" si="527"/>
        <v/>
      </c>
      <c r="AB110" s="16" t="e">
        <f t="shared" si="527"/>
        <v>#REF!</v>
      </c>
      <c r="AC110" s="114" t="str">
        <f t="shared" si="527"/>
        <v/>
      </c>
      <c r="AD110" s="114" t="str">
        <f t="shared" si="527"/>
        <v/>
      </c>
      <c r="AE110" s="114" t="str">
        <f>IF(AE107="","",AE107)</f>
        <v/>
      </c>
      <c r="AF110" s="16" t="e">
        <f t="shared" ref="AF110" si="528">IF(AF107="","",AF107)</f>
        <v>#REF!</v>
      </c>
      <c r="AG110" s="14" t="s">
        <v>8</v>
      </c>
      <c r="AH110" s="14" t="str">
        <f>IF('Logboek grote fuiken'!M38="","",'Logboek grote fuiken'!M38)</f>
        <v/>
      </c>
      <c r="AI110" s="14" t="str">
        <f>IF(AG110="","",VLOOKUP(AG110,[1]codes!$F$2:$G$7,2,FALSE))</f>
        <v>fbm</v>
      </c>
      <c r="AK110" s="114" t="str">
        <f>IF(AK107="","",AK107)</f>
        <v/>
      </c>
    </row>
    <row r="111" spans="1:37" x14ac:dyDescent="0.3">
      <c r="A111" s="13" t="str">
        <f>IF('Logboek grote fuiken'!$E$7="","",'Logboek grote fuiken'!$E$7)</f>
        <v/>
      </c>
      <c r="B111" s="14"/>
      <c r="C111" s="13" t="str">
        <f>IF('Logboek grote fuiken'!$E$8="","",'Logboek grote fuiken'!$E$8)</f>
        <v/>
      </c>
      <c r="D111" s="14"/>
      <c r="E111" s="13" t="str">
        <f>IF('Logboek grote fuiken'!$E$9="","",'Logboek grote fuiken'!$E$9)</f>
        <v/>
      </c>
      <c r="F111" s="14"/>
      <c r="G111" s="13" t="str">
        <f>IF('Logboek grote fuiken'!$E$10="","",'Logboek grote fuiken'!$E$10)</f>
        <v/>
      </c>
      <c r="H111" s="14"/>
      <c r="I111" s="13" t="str">
        <f>IF('Logboek grote fuiken'!$E$11="","",'Logboek grote fuiken'!$E$11)</f>
        <v/>
      </c>
      <c r="J111" s="14"/>
      <c r="K111" s="13" t="str">
        <f>IF('Logboek grote fuiken'!$E$12="","",'Logboek grote fuiken'!$E$12)</f>
        <v/>
      </c>
      <c r="L111" s="14"/>
      <c r="M111" s="15" t="s">
        <v>96</v>
      </c>
      <c r="N111" s="114" t="str">
        <f t="shared" ref="N111:S111" si="529">IF(N107="","",N107)</f>
        <v/>
      </c>
      <c r="O111" s="114" t="str">
        <f t="shared" si="529"/>
        <v/>
      </c>
      <c r="P111" s="114" t="str">
        <f t="shared" si="529"/>
        <v/>
      </c>
      <c r="Q111" s="114" t="str">
        <f t="shared" si="529"/>
        <v/>
      </c>
      <c r="R111" s="114" t="str">
        <f t="shared" si="529"/>
        <v/>
      </c>
      <c r="S111" s="114" t="str">
        <f t="shared" si="529"/>
        <v/>
      </c>
      <c r="U111" s="17"/>
      <c r="V111" s="17"/>
      <c r="W111" s="17"/>
      <c r="X111" s="114" t="str">
        <f t="shared" ref="X111:AD111" si="530">IF(X107="","",X107)</f>
        <v/>
      </c>
      <c r="Y111" s="114" t="str">
        <f t="shared" si="530"/>
        <v/>
      </c>
      <c r="Z111" s="114" t="str">
        <f t="shared" si="530"/>
        <v/>
      </c>
      <c r="AA111" s="114" t="str">
        <f t="shared" si="530"/>
        <v/>
      </c>
      <c r="AB111" s="16" t="e">
        <f t="shared" si="530"/>
        <v>#REF!</v>
      </c>
      <c r="AC111" s="114" t="str">
        <f t="shared" si="530"/>
        <v/>
      </c>
      <c r="AD111" s="114" t="str">
        <f t="shared" si="530"/>
        <v/>
      </c>
      <c r="AE111" s="114" t="str">
        <f>IF(AE107="","",AE107)</f>
        <v/>
      </c>
      <c r="AF111" s="16" t="e">
        <f t="shared" ref="AF111" si="531">IF(AF107="","",AF107)</f>
        <v>#REF!</v>
      </c>
      <c r="AG111" s="14" t="s">
        <v>9</v>
      </c>
      <c r="AH111" s="14" t="str">
        <f>IF('Logboek grote fuiken'!N38="","",'Logboek grote fuiken'!N38)</f>
        <v/>
      </c>
      <c r="AI111" s="14" t="str">
        <f>IF(AG111="","",VLOOKUP(AG111,[1]codes!$F$2:$G$7,2,FALSE))</f>
        <v>fle</v>
      </c>
      <c r="AK111" s="114" t="str">
        <f>IF(AK107="","",AK107)</f>
        <v/>
      </c>
    </row>
    <row r="112" spans="1:37" x14ac:dyDescent="0.3">
      <c r="A112" s="13" t="str">
        <f>IF('Logboek grote fuiken'!$E$7="","",'Logboek grote fuiken'!$E$7)</f>
        <v/>
      </c>
      <c r="B112" s="14"/>
      <c r="C112" s="13" t="str">
        <f>IF('Logboek grote fuiken'!$E$8="","",'Logboek grote fuiken'!$E$8)</f>
        <v/>
      </c>
      <c r="D112" s="14"/>
      <c r="E112" s="13" t="str">
        <f>IF('Logboek grote fuiken'!$E$9="","",'Logboek grote fuiken'!$E$9)</f>
        <v/>
      </c>
      <c r="F112" s="14"/>
      <c r="G112" s="13" t="str">
        <f>IF('Logboek grote fuiken'!$E$10="","",'Logboek grote fuiken'!$E$10)</f>
        <v/>
      </c>
      <c r="H112" s="14"/>
      <c r="I112" s="13" t="str">
        <f>IF('Logboek grote fuiken'!$E$11="","",'Logboek grote fuiken'!$E$11)</f>
        <v/>
      </c>
      <c r="J112" s="14"/>
      <c r="K112" s="13" t="str">
        <f>IF('Logboek grote fuiken'!$E$12="","",'Logboek grote fuiken'!$E$12)</f>
        <v/>
      </c>
      <c r="L112" s="14"/>
      <c r="M112" s="15" t="s">
        <v>96</v>
      </c>
      <c r="N112" s="13" t="str">
        <f>IF('Logboek grote fuiken'!H39="","",DAY('Logboek grote fuiken'!H39))</f>
        <v/>
      </c>
      <c r="O112" s="13" t="str">
        <f>IF('Logboek grote fuiken'!H39="","",MONTH('Logboek grote fuiken'!H39))</f>
        <v/>
      </c>
      <c r="P112" s="13" t="str">
        <f>IF('Logboek grote fuiken'!H39="","",YEAR('Logboek grote fuiken'!H39))</f>
        <v/>
      </c>
      <c r="Q112" s="13" t="str">
        <f>IF('Logboek grote fuiken'!C39="","",'Logboek grote fuiken'!C39)</f>
        <v/>
      </c>
      <c r="R112" s="13" t="str">
        <f>IF('Logboek grote fuiken'!D39="","",'Logboek grote fuiken'!D39)</f>
        <v/>
      </c>
      <c r="S112" s="13" t="str">
        <f>IF('Logboek grote fuiken'!E39="","",'Logboek grote fuiken'!E39)</f>
        <v/>
      </c>
      <c r="U112" s="17"/>
      <c r="V112" s="17"/>
      <c r="W112" s="17"/>
      <c r="X112" s="13" t="str">
        <f>IF('Logboek grote fuiken'!F39="","",'Logboek grote fuiken'!F39)</f>
        <v/>
      </c>
      <c r="Y112" s="13" t="str">
        <f>IF('Logboek grote fuiken'!G39="","",DAY('Logboek grote fuiken'!G39))</f>
        <v/>
      </c>
      <c r="Z112" s="13" t="str">
        <f>IF('Logboek grote fuiken'!G39="","",MONTH('Logboek grote fuiken'!G39))</f>
        <v/>
      </c>
      <c r="AA112" s="13" t="str">
        <f>IF('Logboek grote fuiken'!G39="","",YEAR('Logboek grote fuiken'!G39))</f>
        <v/>
      </c>
      <c r="AB112" s="16" t="e">
        <f>IF('Logboek grote fuiken'!#REF!="","",'Logboek grote fuiken'!#REF!)</f>
        <v>#REF!</v>
      </c>
      <c r="AC112" s="13" t="str">
        <f>IF('Logboek grote fuiken'!H39="","",DAY('Logboek grote fuiken'!H39))</f>
        <v/>
      </c>
      <c r="AD112" s="13" t="str">
        <f>IF('Logboek grote fuiken'!H39="","",MONTH('Logboek grote fuiken'!H39))</f>
        <v/>
      </c>
      <c r="AE112" s="13" t="str">
        <f>IF('Logboek grote fuiken'!H39="","",YEAR('Logboek grote fuiken'!H39))</f>
        <v/>
      </c>
      <c r="AF112" s="16" t="e">
        <f t="shared" ref="AF112" si="532">AB112</f>
        <v>#REF!</v>
      </c>
      <c r="AG112" s="14" t="s">
        <v>60</v>
      </c>
      <c r="AH112" s="14" t="str">
        <f>IF('Logboek grote fuiken'!J39="","",'Logboek grote fuiken'!J39)</f>
        <v/>
      </c>
      <c r="AI112" s="14" t="str">
        <f>IF(AG112="","",VLOOKUP(AG112,[1]codes!$F$2:$G$7,2,FALSE))</f>
        <v>fpp</v>
      </c>
      <c r="AK112" s="13" t="str">
        <f>IF('Logboek grote fuiken'!I39="","",'Logboek grote fuiken'!I39)</f>
        <v/>
      </c>
    </row>
    <row r="113" spans="1:37" x14ac:dyDescent="0.3">
      <c r="A113" s="13" t="str">
        <f>IF('Logboek grote fuiken'!$E$7="","",'Logboek grote fuiken'!$E$7)</f>
        <v/>
      </c>
      <c r="B113" s="14"/>
      <c r="C113" s="13" t="str">
        <f>IF('Logboek grote fuiken'!$E$8="","",'Logboek grote fuiken'!$E$8)</f>
        <v/>
      </c>
      <c r="D113" s="14"/>
      <c r="E113" s="13" t="str">
        <f>IF('Logboek grote fuiken'!$E$9="","",'Logboek grote fuiken'!$E$9)</f>
        <v/>
      </c>
      <c r="F113" s="14"/>
      <c r="G113" s="13" t="str">
        <f>IF('Logboek grote fuiken'!$E$10="","",'Logboek grote fuiken'!$E$10)</f>
        <v/>
      </c>
      <c r="H113" s="14"/>
      <c r="I113" s="13" t="str">
        <f>IF('Logboek grote fuiken'!$E$11="","",'Logboek grote fuiken'!$E$11)</f>
        <v/>
      </c>
      <c r="J113" s="14"/>
      <c r="K113" s="13" t="str">
        <f>IF('Logboek grote fuiken'!$E$12="","",'Logboek grote fuiken'!$E$12)</f>
        <v/>
      </c>
      <c r="L113" s="14"/>
      <c r="M113" s="15" t="s">
        <v>96</v>
      </c>
      <c r="N113" s="114" t="str">
        <f t="shared" ref="N113:S113" si="533">IF(N112="","",N112)</f>
        <v/>
      </c>
      <c r="O113" s="114" t="str">
        <f t="shared" si="533"/>
        <v/>
      </c>
      <c r="P113" s="114" t="str">
        <f t="shared" si="533"/>
        <v/>
      </c>
      <c r="Q113" s="114" t="str">
        <f t="shared" si="533"/>
        <v/>
      </c>
      <c r="R113" s="114" t="str">
        <f t="shared" si="533"/>
        <v/>
      </c>
      <c r="S113" s="114" t="str">
        <f t="shared" si="533"/>
        <v/>
      </c>
      <c r="U113" s="17"/>
      <c r="V113" s="17"/>
      <c r="W113" s="17"/>
      <c r="X113" s="114" t="str">
        <f t="shared" ref="X113:AD113" si="534">IF(X112="","",X112)</f>
        <v/>
      </c>
      <c r="Y113" s="114" t="str">
        <f t="shared" si="534"/>
        <v/>
      </c>
      <c r="Z113" s="114" t="str">
        <f t="shared" si="534"/>
        <v/>
      </c>
      <c r="AA113" s="114" t="str">
        <f t="shared" si="534"/>
        <v/>
      </c>
      <c r="AB113" s="16" t="e">
        <f t="shared" si="534"/>
        <v>#REF!</v>
      </c>
      <c r="AC113" s="114" t="str">
        <f t="shared" si="534"/>
        <v/>
      </c>
      <c r="AD113" s="114" t="str">
        <f t="shared" si="534"/>
        <v/>
      </c>
      <c r="AE113" s="114" t="str">
        <f>IF(AE112="","",AE112)</f>
        <v/>
      </c>
      <c r="AF113" s="16" t="e">
        <f t="shared" ref="AF113" si="535">IF(AF112="","",AF112)</f>
        <v>#REF!</v>
      </c>
      <c r="AG113" s="14" t="s">
        <v>61</v>
      </c>
      <c r="AH113" s="14" t="str">
        <f>IF('Logboek grote fuiken'!K39="","",'Logboek grote fuiken'!K39)</f>
        <v/>
      </c>
      <c r="AI113" s="14" t="str">
        <f>IF(AG113="","",VLOOKUP(AG113,[1]codes!$F$2:$G$7,2,FALSE))</f>
        <v>fde</v>
      </c>
      <c r="AK113" s="114" t="str">
        <f>IF(AK112="","",AK112)</f>
        <v/>
      </c>
    </row>
    <row r="114" spans="1:37" x14ac:dyDescent="0.3">
      <c r="A114" s="13" t="str">
        <f>IF('Logboek grote fuiken'!$E$7="","",'Logboek grote fuiken'!$E$7)</f>
        <v/>
      </c>
      <c r="B114" s="14"/>
      <c r="C114" s="13" t="str">
        <f>IF('Logboek grote fuiken'!$E$8="","",'Logboek grote fuiken'!$E$8)</f>
        <v/>
      </c>
      <c r="D114" s="14"/>
      <c r="E114" s="13" t="str">
        <f>IF('Logboek grote fuiken'!$E$9="","",'Logboek grote fuiken'!$E$9)</f>
        <v/>
      </c>
      <c r="F114" s="14"/>
      <c r="G114" s="13" t="str">
        <f>IF('Logboek grote fuiken'!$E$10="","",'Logboek grote fuiken'!$E$10)</f>
        <v/>
      </c>
      <c r="H114" s="14"/>
      <c r="I114" s="13" t="str">
        <f>IF('Logboek grote fuiken'!$E$11="","",'Logboek grote fuiken'!$E$11)</f>
        <v/>
      </c>
      <c r="J114" s="14"/>
      <c r="K114" s="13" t="str">
        <f>IF('Logboek grote fuiken'!$E$12="","",'Logboek grote fuiken'!$E$12)</f>
        <v/>
      </c>
      <c r="L114" s="14"/>
      <c r="M114" s="15" t="s">
        <v>96</v>
      </c>
      <c r="N114" s="114" t="str">
        <f t="shared" ref="N114:S114" si="536">IF(N112="","",N112)</f>
        <v/>
      </c>
      <c r="O114" s="114" t="str">
        <f t="shared" si="536"/>
        <v/>
      </c>
      <c r="P114" s="114" t="str">
        <f t="shared" si="536"/>
        <v/>
      </c>
      <c r="Q114" s="114" t="str">
        <f t="shared" si="536"/>
        <v/>
      </c>
      <c r="R114" s="114" t="str">
        <f t="shared" si="536"/>
        <v/>
      </c>
      <c r="S114" s="114" t="str">
        <f t="shared" si="536"/>
        <v/>
      </c>
      <c r="U114" s="17"/>
      <c r="V114" s="17"/>
      <c r="W114" s="17"/>
      <c r="X114" s="114" t="str">
        <f t="shared" ref="X114:AD114" si="537">IF(X112="","",X112)</f>
        <v/>
      </c>
      <c r="Y114" s="114" t="str">
        <f t="shared" si="537"/>
        <v/>
      </c>
      <c r="Z114" s="114" t="str">
        <f t="shared" si="537"/>
        <v/>
      </c>
      <c r="AA114" s="114" t="str">
        <f t="shared" si="537"/>
        <v/>
      </c>
      <c r="AB114" s="16" t="e">
        <f t="shared" si="537"/>
        <v>#REF!</v>
      </c>
      <c r="AC114" s="114" t="str">
        <f t="shared" si="537"/>
        <v/>
      </c>
      <c r="AD114" s="114" t="str">
        <f t="shared" si="537"/>
        <v/>
      </c>
      <c r="AE114" s="114" t="str">
        <f>IF(AE112="","",AE112)</f>
        <v/>
      </c>
      <c r="AF114" s="16" t="e">
        <f t="shared" ref="AF114" si="538">IF(AF112="","",AF112)</f>
        <v>#REF!</v>
      </c>
      <c r="AG114" s="14" t="s">
        <v>62</v>
      </c>
      <c r="AH114" s="14" t="str">
        <f>IF('Logboek grote fuiken'!L39="","",'Logboek grote fuiken'!L39)</f>
        <v/>
      </c>
      <c r="AI114" s="14" t="str">
        <f>IF(AG114="","",VLOOKUP(AG114,[1]codes!$F$2:$G$7,2,FALSE))</f>
        <v>fro</v>
      </c>
      <c r="AK114" s="114" t="str">
        <f>IF(AK112="","",AK112)</f>
        <v/>
      </c>
    </row>
    <row r="115" spans="1:37" x14ac:dyDescent="0.3">
      <c r="A115" s="13" t="str">
        <f>IF('Logboek grote fuiken'!$E$7="","",'Logboek grote fuiken'!$E$7)</f>
        <v/>
      </c>
      <c r="B115" s="14"/>
      <c r="C115" s="13" t="str">
        <f>IF('Logboek grote fuiken'!$E$8="","",'Logboek grote fuiken'!$E$8)</f>
        <v/>
      </c>
      <c r="D115" s="14"/>
      <c r="E115" s="13" t="str">
        <f>IF('Logboek grote fuiken'!$E$9="","",'Logboek grote fuiken'!$E$9)</f>
        <v/>
      </c>
      <c r="F115" s="14"/>
      <c r="G115" s="13" t="str">
        <f>IF('Logboek grote fuiken'!$E$10="","",'Logboek grote fuiken'!$E$10)</f>
        <v/>
      </c>
      <c r="H115" s="14"/>
      <c r="I115" s="13" t="str">
        <f>IF('Logboek grote fuiken'!$E$11="","",'Logboek grote fuiken'!$E$11)</f>
        <v/>
      </c>
      <c r="J115" s="14"/>
      <c r="K115" s="13" t="str">
        <f>IF('Logboek grote fuiken'!$E$12="","",'Logboek grote fuiken'!$E$12)</f>
        <v/>
      </c>
      <c r="L115" s="14"/>
      <c r="M115" s="15" t="s">
        <v>96</v>
      </c>
      <c r="N115" s="114" t="str">
        <f t="shared" ref="N115:S115" si="539">IF(N112="","",N112)</f>
        <v/>
      </c>
      <c r="O115" s="114" t="str">
        <f t="shared" si="539"/>
        <v/>
      </c>
      <c r="P115" s="114" t="str">
        <f t="shared" si="539"/>
        <v/>
      </c>
      <c r="Q115" s="114" t="str">
        <f t="shared" si="539"/>
        <v/>
      </c>
      <c r="R115" s="114" t="str">
        <f t="shared" si="539"/>
        <v/>
      </c>
      <c r="S115" s="114" t="str">
        <f t="shared" si="539"/>
        <v/>
      </c>
      <c r="U115" s="17"/>
      <c r="V115" s="17"/>
      <c r="W115" s="17"/>
      <c r="X115" s="114" t="str">
        <f t="shared" ref="X115:AD115" si="540">IF(X112="","",X112)</f>
        <v/>
      </c>
      <c r="Y115" s="114" t="str">
        <f t="shared" si="540"/>
        <v/>
      </c>
      <c r="Z115" s="114" t="str">
        <f t="shared" si="540"/>
        <v/>
      </c>
      <c r="AA115" s="114" t="str">
        <f t="shared" si="540"/>
        <v/>
      </c>
      <c r="AB115" s="16" t="e">
        <f t="shared" si="540"/>
        <v>#REF!</v>
      </c>
      <c r="AC115" s="114" t="str">
        <f t="shared" si="540"/>
        <v/>
      </c>
      <c r="AD115" s="114" t="str">
        <f t="shared" si="540"/>
        <v/>
      </c>
      <c r="AE115" s="114" t="str">
        <f>IF(AE112="","",AE112)</f>
        <v/>
      </c>
      <c r="AF115" s="16" t="e">
        <f t="shared" ref="AF115" si="541">IF(AF112="","",AF112)</f>
        <v>#REF!</v>
      </c>
      <c r="AG115" s="14" t="s">
        <v>8</v>
      </c>
      <c r="AH115" s="14" t="str">
        <f>IF('Logboek grote fuiken'!M39="","",'Logboek grote fuiken'!M39)</f>
        <v/>
      </c>
      <c r="AI115" s="14" t="str">
        <f>IF(AG115="","",VLOOKUP(AG115,[1]codes!$F$2:$G$7,2,FALSE))</f>
        <v>fbm</v>
      </c>
      <c r="AK115" s="114" t="str">
        <f>IF(AK112="","",AK112)</f>
        <v/>
      </c>
    </row>
    <row r="116" spans="1:37" x14ac:dyDescent="0.3">
      <c r="A116" s="13" t="str">
        <f>IF('Logboek grote fuiken'!$E$7="","",'Logboek grote fuiken'!$E$7)</f>
        <v/>
      </c>
      <c r="B116" s="14"/>
      <c r="C116" s="13" t="str">
        <f>IF('Logboek grote fuiken'!$E$8="","",'Logboek grote fuiken'!$E$8)</f>
        <v/>
      </c>
      <c r="D116" s="14"/>
      <c r="E116" s="13" t="str">
        <f>IF('Logboek grote fuiken'!$E$9="","",'Logboek grote fuiken'!$E$9)</f>
        <v/>
      </c>
      <c r="F116" s="14"/>
      <c r="G116" s="13" t="str">
        <f>IF('Logboek grote fuiken'!$E$10="","",'Logboek grote fuiken'!$E$10)</f>
        <v/>
      </c>
      <c r="H116" s="14"/>
      <c r="I116" s="13" t="str">
        <f>IF('Logboek grote fuiken'!$E$11="","",'Logboek grote fuiken'!$E$11)</f>
        <v/>
      </c>
      <c r="J116" s="14"/>
      <c r="K116" s="13" t="str">
        <f>IF('Logboek grote fuiken'!$E$12="","",'Logboek grote fuiken'!$E$12)</f>
        <v/>
      </c>
      <c r="L116" s="14"/>
      <c r="M116" s="15" t="s">
        <v>96</v>
      </c>
      <c r="N116" s="114" t="str">
        <f t="shared" ref="N116:S116" si="542">IF(N112="","",N112)</f>
        <v/>
      </c>
      <c r="O116" s="114" t="str">
        <f t="shared" si="542"/>
        <v/>
      </c>
      <c r="P116" s="114" t="str">
        <f t="shared" si="542"/>
        <v/>
      </c>
      <c r="Q116" s="114" t="str">
        <f t="shared" si="542"/>
        <v/>
      </c>
      <c r="R116" s="114" t="str">
        <f t="shared" si="542"/>
        <v/>
      </c>
      <c r="S116" s="114" t="str">
        <f t="shared" si="542"/>
        <v/>
      </c>
      <c r="U116" s="17"/>
      <c r="V116" s="17"/>
      <c r="W116" s="17"/>
      <c r="X116" s="114" t="str">
        <f t="shared" ref="X116:AD116" si="543">IF(X112="","",X112)</f>
        <v/>
      </c>
      <c r="Y116" s="114" t="str">
        <f t="shared" si="543"/>
        <v/>
      </c>
      <c r="Z116" s="114" t="str">
        <f t="shared" si="543"/>
        <v/>
      </c>
      <c r="AA116" s="114" t="str">
        <f t="shared" si="543"/>
        <v/>
      </c>
      <c r="AB116" s="16" t="e">
        <f t="shared" si="543"/>
        <v>#REF!</v>
      </c>
      <c r="AC116" s="114" t="str">
        <f t="shared" si="543"/>
        <v/>
      </c>
      <c r="AD116" s="114" t="str">
        <f t="shared" si="543"/>
        <v/>
      </c>
      <c r="AE116" s="114" t="str">
        <f>IF(AE112="","",AE112)</f>
        <v/>
      </c>
      <c r="AF116" s="16" t="e">
        <f t="shared" ref="AF116" si="544">IF(AF112="","",AF112)</f>
        <v>#REF!</v>
      </c>
      <c r="AG116" s="14" t="s">
        <v>9</v>
      </c>
      <c r="AH116" s="14" t="str">
        <f>IF('Logboek grote fuiken'!N39="","",'Logboek grote fuiken'!N39)</f>
        <v/>
      </c>
      <c r="AI116" s="14" t="str">
        <f>IF(AG116="","",VLOOKUP(AG116,[1]codes!$F$2:$G$7,2,FALSE))</f>
        <v>fle</v>
      </c>
      <c r="AK116" s="114" t="str">
        <f>IF(AK112="","",AK112)</f>
        <v/>
      </c>
    </row>
    <row r="117" spans="1:37" x14ac:dyDescent="0.3">
      <c r="A117" s="13" t="str">
        <f>IF('Logboek grote fuiken'!$E$7="","",'Logboek grote fuiken'!$E$7)</f>
        <v/>
      </c>
      <c r="B117" s="14"/>
      <c r="C117" s="13" t="str">
        <f>IF('Logboek grote fuiken'!$E$8="","",'Logboek grote fuiken'!$E$8)</f>
        <v/>
      </c>
      <c r="D117" s="14"/>
      <c r="E117" s="13" t="str">
        <f>IF('Logboek grote fuiken'!$E$9="","",'Logboek grote fuiken'!$E$9)</f>
        <v/>
      </c>
      <c r="F117" s="14"/>
      <c r="G117" s="13" t="str">
        <f>IF('Logboek grote fuiken'!$E$10="","",'Logboek grote fuiken'!$E$10)</f>
        <v/>
      </c>
      <c r="H117" s="14"/>
      <c r="I117" s="13" t="str">
        <f>IF('Logboek grote fuiken'!$E$11="","",'Logboek grote fuiken'!$E$11)</f>
        <v/>
      </c>
      <c r="J117" s="14"/>
      <c r="K117" s="13" t="str">
        <f>IF('Logboek grote fuiken'!$E$12="","",'Logboek grote fuiken'!$E$12)</f>
        <v/>
      </c>
      <c r="L117" s="14"/>
      <c r="M117" s="15" t="s">
        <v>96</v>
      </c>
      <c r="N117" s="13" t="str">
        <f>IF('Logboek grote fuiken'!H40="","",DAY('Logboek grote fuiken'!H40))</f>
        <v/>
      </c>
      <c r="O117" s="13" t="str">
        <f>IF('Logboek grote fuiken'!H40="","",MONTH('Logboek grote fuiken'!H40))</f>
        <v/>
      </c>
      <c r="P117" s="13" t="str">
        <f>IF('Logboek grote fuiken'!H40="","",YEAR('Logboek grote fuiken'!H40))</f>
        <v/>
      </c>
      <c r="Q117" s="13" t="str">
        <f>IF('Logboek grote fuiken'!C40="","",'Logboek grote fuiken'!C40)</f>
        <v/>
      </c>
      <c r="R117" s="13" t="str">
        <f>IF('Logboek grote fuiken'!D40="","",'Logboek grote fuiken'!D40)</f>
        <v/>
      </c>
      <c r="S117" s="13" t="str">
        <f>IF('Logboek grote fuiken'!E40="","",'Logboek grote fuiken'!E40)</f>
        <v/>
      </c>
      <c r="U117" s="17"/>
      <c r="V117" s="17"/>
      <c r="W117" s="17"/>
      <c r="X117" s="13" t="str">
        <f>IF('Logboek grote fuiken'!F40="","",'Logboek grote fuiken'!F40)</f>
        <v/>
      </c>
      <c r="Y117" s="13" t="str">
        <f>IF('Logboek grote fuiken'!G40="","",DAY('Logboek grote fuiken'!G40))</f>
        <v/>
      </c>
      <c r="Z117" s="13" t="str">
        <f>IF('Logboek grote fuiken'!G40="","",MONTH('Logboek grote fuiken'!G40))</f>
        <v/>
      </c>
      <c r="AA117" s="13" t="str">
        <f>IF('Logboek grote fuiken'!G40="","",YEAR('Logboek grote fuiken'!G40))</f>
        <v/>
      </c>
      <c r="AB117" s="16" t="e">
        <f>IF('Logboek grote fuiken'!#REF!="","",'Logboek grote fuiken'!#REF!)</f>
        <v>#REF!</v>
      </c>
      <c r="AC117" s="13" t="str">
        <f>IF('Logboek grote fuiken'!H40="","",DAY('Logboek grote fuiken'!H40))</f>
        <v/>
      </c>
      <c r="AD117" s="13" t="str">
        <f>IF('Logboek grote fuiken'!H40="","",MONTH('Logboek grote fuiken'!H40))</f>
        <v/>
      </c>
      <c r="AE117" s="13" t="str">
        <f>IF('Logboek grote fuiken'!H40="","",YEAR('Logboek grote fuiken'!H40))</f>
        <v/>
      </c>
      <c r="AF117" s="16" t="e">
        <f t="shared" ref="AF117" si="545">AB117</f>
        <v>#REF!</v>
      </c>
      <c r="AG117" s="14" t="s">
        <v>60</v>
      </c>
      <c r="AH117" s="14" t="str">
        <f>IF('Logboek grote fuiken'!J40="","",'Logboek grote fuiken'!J40)</f>
        <v/>
      </c>
      <c r="AI117" s="14" t="str">
        <f>IF(AG117="","",VLOOKUP(AG117,[1]codes!$F$2:$G$7,2,FALSE))</f>
        <v>fpp</v>
      </c>
      <c r="AK117" s="13" t="str">
        <f>IF('Logboek grote fuiken'!I40="","",'Logboek grote fuiken'!I40)</f>
        <v/>
      </c>
    </row>
    <row r="118" spans="1:37" x14ac:dyDescent="0.3">
      <c r="A118" s="13" t="str">
        <f>IF('Logboek grote fuiken'!$E$7="","",'Logboek grote fuiken'!$E$7)</f>
        <v/>
      </c>
      <c r="B118" s="14"/>
      <c r="C118" s="13" t="str">
        <f>IF('Logboek grote fuiken'!$E$8="","",'Logboek grote fuiken'!$E$8)</f>
        <v/>
      </c>
      <c r="D118" s="14"/>
      <c r="E118" s="13" t="str">
        <f>IF('Logboek grote fuiken'!$E$9="","",'Logboek grote fuiken'!$E$9)</f>
        <v/>
      </c>
      <c r="F118" s="14"/>
      <c r="G118" s="13" t="str">
        <f>IF('Logboek grote fuiken'!$E$10="","",'Logboek grote fuiken'!$E$10)</f>
        <v/>
      </c>
      <c r="H118" s="14"/>
      <c r="I118" s="13" t="str">
        <f>IF('Logboek grote fuiken'!$E$11="","",'Logboek grote fuiken'!$E$11)</f>
        <v/>
      </c>
      <c r="J118" s="14"/>
      <c r="K118" s="13" t="str">
        <f>IF('Logboek grote fuiken'!$E$12="","",'Logboek grote fuiken'!$E$12)</f>
        <v/>
      </c>
      <c r="L118" s="14"/>
      <c r="M118" s="15" t="s">
        <v>96</v>
      </c>
      <c r="N118" s="114" t="str">
        <f t="shared" ref="N118:S118" si="546">IF(N117="","",N117)</f>
        <v/>
      </c>
      <c r="O118" s="114" t="str">
        <f t="shared" si="546"/>
        <v/>
      </c>
      <c r="P118" s="114" t="str">
        <f t="shared" si="546"/>
        <v/>
      </c>
      <c r="Q118" s="114" t="str">
        <f t="shared" si="546"/>
        <v/>
      </c>
      <c r="R118" s="114" t="str">
        <f t="shared" si="546"/>
        <v/>
      </c>
      <c r="S118" s="114" t="str">
        <f t="shared" si="546"/>
        <v/>
      </c>
      <c r="U118" s="17"/>
      <c r="V118" s="17"/>
      <c r="W118" s="17"/>
      <c r="X118" s="114" t="str">
        <f t="shared" ref="X118:AD118" si="547">IF(X117="","",X117)</f>
        <v/>
      </c>
      <c r="Y118" s="114" t="str">
        <f t="shared" si="547"/>
        <v/>
      </c>
      <c r="Z118" s="114" t="str">
        <f t="shared" si="547"/>
        <v/>
      </c>
      <c r="AA118" s="114" t="str">
        <f t="shared" si="547"/>
        <v/>
      </c>
      <c r="AB118" s="16" t="e">
        <f t="shared" si="547"/>
        <v>#REF!</v>
      </c>
      <c r="AC118" s="114" t="str">
        <f t="shared" si="547"/>
        <v/>
      </c>
      <c r="AD118" s="114" t="str">
        <f t="shared" si="547"/>
        <v/>
      </c>
      <c r="AE118" s="114" t="str">
        <f>IF(AE117="","",AE117)</f>
        <v/>
      </c>
      <c r="AF118" s="16" t="e">
        <f t="shared" ref="AF118" si="548">IF(AF117="","",AF117)</f>
        <v>#REF!</v>
      </c>
      <c r="AG118" s="14" t="s">
        <v>61</v>
      </c>
      <c r="AH118" s="14" t="str">
        <f>IF('Logboek grote fuiken'!K40="","",'Logboek grote fuiken'!K40)</f>
        <v/>
      </c>
      <c r="AI118" s="14" t="str">
        <f>IF(AG118="","",VLOOKUP(AG118,[1]codes!$F$2:$G$7,2,FALSE))</f>
        <v>fde</v>
      </c>
      <c r="AK118" s="114" t="str">
        <f>IF(AK117="","",AK117)</f>
        <v/>
      </c>
    </row>
    <row r="119" spans="1:37" x14ac:dyDescent="0.3">
      <c r="A119" s="13" t="str">
        <f>IF('Logboek grote fuiken'!$E$7="","",'Logboek grote fuiken'!$E$7)</f>
        <v/>
      </c>
      <c r="B119" s="14"/>
      <c r="C119" s="13" t="str">
        <f>IF('Logboek grote fuiken'!$E$8="","",'Logboek grote fuiken'!$E$8)</f>
        <v/>
      </c>
      <c r="D119" s="14"/>
      <c r="E119" s="13" t="str">
        <f>IF('Logboek grote fuiken'!$E$9="","",'Logboek grote fuiken'!$E$9)</f>
        <v/>
      </c>
      <c r="F119" s="14"/>
      <c r="G119" s="13" t="str">
        <f>IF('Logboek grote fuiken'!$E$10="","",'Logboek grote fuiken'!$E$10)</f>
        <v/>
      </c>
      <c r="H119" s="14"/>
      <c r="I119" s="13" t="str">
        <f>IF('Logboek grote fuiken'!$E$11="","",'Logboek grote fuiken'!$E$11)</f>
        <v/>
      </c>
      <c r="J119" s="14"/>
      <c r="K119" s="13" t="str">
        <f>IF('Logboek grote fuiken'!$E$12="","",'Logboek grote fuiken'!$E$12)</f>
        <v/>
      </c>
      <c r="L119" s="14"/>
      <c r="M119" s="15" t="s">
        <v>96</v>
      </c>
      <c r="N119" s="114" t="str">
        <f t="shared" ref="N119:S119" si="549">IF(N117="","",N117)</f>
        <v/>
      </c>
      <c r="O119" s="114" t="str">
        <f t="shared" si="549"/>
        <v/>
      </c>
      <c r="P119" s="114" t="str">
        <f t="shared" si="549"/>
        <v/>
      </c>
      <c r="Q119" s="114" t="str">
        <f t="shared" si="549"/>
        <v/>
      </c>
      <c r="R119" s="114" t="str">
        <f t="shared" si="549"/>
        <v/>
      </c>
      <c r="S119" s="114" t="str">
        <f t="shared" si="549"/>
        <v/>
      </c>
      <c r="U119" s="17"/>
      <c r="V119" s="17"/>
      <c r="W119" s="17"/>
      <c r="X119" s="114" t="str">
        <f t="shared" ref="X119:AD119" si="550">IF(X117="","",X117)</f>
        <v/>
      </c>
      <c r="Y119" s="114" t="str">
        <f t="shared" si="550"/>
        <v/>
      </c>
      <c r="Z119" s="114" t="str">
        <f t="shared" si="550"/>
        <v/>
      </c>
      <c r="AA119" s="114" t="str">
        <f t="shared" si="550"/>
        <v/>
      </c>
      <c r="AB119" s="16" t="e">
        <f t="shared" si="550"/>
        <v>#REF!</v>
      </c>
      <c r="AC119" s="114" t="str">
        <f t="shared" si="550"/>
        <v/>
      </c>
      <c r="AD119" s="114" t="str">
        <f t="shared" si="550"/>
        <v/>
      </c>
      <c r="AE119" s="114" t="str">
        <f>IF(AE117="","",AE117)</f>
        <v/>
      </c>
      <c r="AF119" s="16" t="e">
        <f t="shared" ref="AF119" si="551">IF(AF117="","",AF117)</f>
        <v>#REF!</v>
      </c>
      <c r="AG119" s="14" t="s">
        <v>62</v>
      </c>
      <c r="AH119" s="14" t="str">
        <f>IF('Logboek grote fuiken'!L40="","",'Logboek grote fuiken'!L40)</f>
        <v/>
      </c>
      <c r="AI119" s="14" t="str">
        <f>IF(AG119="","",VLOOKUP(AG119,[1]codes!$F$2:$G$7,2,FALSE))</f>
        <v>fro</v>
      </c>
      <c r="AK119" s="114" t="str">
        <f>IF(AK117="","",AK117)</f>
        <v/>
      </c>
    </row>
    <row r="120" spans="1:37" x14ac:dyDescent="0.3">
      <c r="A120" s="13" t="str">
        <f>IF('Logboek grote fuiken'!$E$7="","",'Logboek grote fuiken'!$E$7)</f>
        <v/>
      </c>
      <c r="B120" s="14"/>
      <c r="C120" s="13" t="str">
        <f>IF('Logboek grote fuiken'!$E$8="","",'Logboek grote fuiken'!$E$8)</f>
        <v/>
      </c>
      <c r="D120" s="14"/>
      <c r="E120" s="13" t="str">
        <f>IF('Logboek grote fuiken'!$E$9="","",'Logboek grote fuiken'!$E$9)</f>
        <v/>
      </c>
      <c r="F120" s="14"/>
      <c r="G120" s="13" t="str">
        <f>IF('Logboek grote fuiken'!$E$10="","",'Logboek grote fuiken'!$E$10)</f>
        <v/>
      </c>
      <c r="H120" s="14"/>
      <c r="I120" s="13" t="str">
        <f>IF('Logboek grote fuiken'!$E$11="","",'Logboek grote fuiken'!$E$11)</f>
        <v/>
      </c>
      <c r="J120" s="14"/>
      <c r="K120" s="13" t="str">
        <f>IF('Logboek grote fuiken'!$E$12="","",'Logboek grote fuiken'!$E$12)</f>
        <v/>
      </c>
      <c r="L120" s="14"/>
      <c r="M120" s="15" t="s">
        <v>96</v>
      </c>
      <c r="N120" s="114" t="str">
        <f t="shared" ref="N120:S120" si="552">IF(N117="","",N117)</f>
        <v/>
      </c>
      <c r="O120" s="114" t="str">
        <f t="shared" si="552"/>
        <v/>
      </c>
      <c r="P120" s="114" t="str">
        <f t="shared" si="552"/>
        <v/>
      </c>
      <c r="Q120" s="114" t="str">
        <f t="shared" si="552"/>
        <v/>
      </c>
      <c r="R120" s="114" t="str">
        <f t="shared" si="552"/>
        <v/>
      </c>
      <c r="S120" s="114" t="str">
        <f t="shared" si="552"/>
        <v/>
      </c>
      <c r="U120" s="17"/>
      <c r="V120" s="17"/>
      <c r="W120" s="17"/>
      <c r="X120" s="114" t="str">
        <f t="shared" ref="X120:AD120" si="553">IF(X117="","",X117)</f>
        <v/>
      </c>
      <c r="Y120" s="114" t="str">
        <f t="shared" si="553"/>
        <v/>
      </c>
      <c r="Z120" s="114" t="str">
        <f t="shared" si="553"/>
        <v/>
      </c>
      <c r="AA120" s="114" t="str">
        <f t="shared" si="553"/>
        <v/>
      </c>
      <c r="AB120" s="16" t="e">
        <f t="shared" si="553"/>
        <v>#REF!</v>
      </c>
      <c r="AC120" s="114" t="str">
        <f t="shared" si="553"/>
        <v/>
      </c>
      <c r="AD120" s="114" t="str">
        <f t="shared" si="553"/>
        <v/>
      </c>
      <c r="AE120" s="114" t="str">
        <f>IF(AE117="","",AE117)</f>
        <v/>
      </c>
      <c r="AF120" s="16" t="e">
        <f t="shared" ref="AF120" si="554">IF(AF117="","",AF117)</f>
        <v>#REF!</v>
      </c>
      <c r="AG120" s="14" t="s">
        <v>8</v>
      </c>
      <c r="AH120" s="14" t="str">
        <f>IF('Logboek grote fuiken'!M40="","",'Logboek grote fuiken'!M40)</f>
        <v/>
      </c>
      <c r="AI120" s="14" t="str">
        <f>IF(AG120="","",VLOOKUP(AG120,[1]codes!$F$2:$G$7,2,FALSE))</f>
        <v>fbm</v>
      </c>
      <c r="AK120" s="114" t="str">
        <f>IF(AK117="","",AK117)</f>
        <v/>
      </c>
    </row>
    <row r="121" spans="1:37" x14ac:dyDescent="0.3">
      <c r="A121" s="13" t="str">
        <f>IF('Logboek grote fuiken'!$E$7="","",'Logboek grote fuiken'!$E$7)</f>
        <v/>
      </c>
      <c r="B121" s="14"/>
      <c r="C121" s="13" t="str">
        <f>IF('Logboek grote fuiken'!$E$8="","",'Logboek grote fuiken'!$E$8)</f>
        <v/>
      </c>
      <c r="D121" s="14"/>
      <c r="E121" s="13" t="str">
        <f>IF('Logboek grote fuiken'!$E$9="","",'Logboek grote fuiken'!$E$9)</f>
        <v/>
      </c>
      <c r="F121" s="14"/>
      <c r="G121" s="13" t="str">
        <f>IF('Logboek grote fuiken'!$E$10="","",'Logboek grote fuiken'!$E$10)</f>
        <v/>
      </c>
      <c r="H121" s="14"/>
      <c r="I121" s="13" t="str">
        <f>IF('Logboek grote fuiken'!$E$11="","",'Logboek grote fuiken'!$E$11)</f>
        <v/>
      </c>
      <c r="J121" s="14"/>
      <c r="K121" s="13" t="str">
        <f>IF('Logboek grote fuiken'!$E$12="","",'Logboek grote fuiken'!$E$12)</f>
        <v/>
      </c>
      <c r="L121" s="14"/>
      <c r="M121" s="15" t="s">
        <v>96</v>
      </c>
      <c r="N121" s="114" t="str">
        <f t="shared" ref="N121:S121" si="555">IF(N117="","",N117)</f>
        <v/>
      </c>
      <c r="O121" s="114" t="str">
        <f t="shared" si="555"/>
        <v/>
      </c>
      <c r="P121" s="114" t="str">
        <f t="shared" si="555"/>
        <v/>
      </c>
      <c r="Q121" s="114" t="str">
        <f t="shared" si="555"/>
        <v/>
      </c>
      <c r="R121" s="114" t="str">
        <f t="shared" si="555"/>
        <v/>
      </c>
      <c r="S121" s="114" t="str">
        <f t="shared" si="555"/>
        <v/>
      </c>
      <c r="U121" s="17"/>
      <c r="V121" s="17"/>
      <c r="W121" s="17"/>
      <c r="X121" s="114" t="str">
        <f t="shared" ref="X121:AD121" si="556">IF(X117="","",X117)</f>
        <v/>
      </c>
      <c r="Y121" s="114" t="str">
        <f t="shared" si="556"/>
        <v/>
      </c>
      <c r="Z121" s="114" t="str">
        <f t="shared" si="556"/>
        <v/>
      </c>
      <c r="AA121" s="114" t="str">
        <f t="shared" si="556"/>
        <v/>
      </c>
      <c r="AB121" s="16" t="e">
        <f t="shared" si="556"/>
        <v>#REF!</v>
      </c>
      <c r="AC121" s="114" t="str">
        <f t="shared" si="556"/>
        <v/>
      </c>
      <c r="AD121" s="114" t="str">
        <f t="shared" si="556"/>
        <v/>
      </c>
      <c r="AE121" s="114" t="str">
        <f>IF(AE117="","",AE117)</f>
        <v/>
      </c>
      <c r="AF121" s="16" t="e">
        <f t="shared" ref="AF121" si="557">IF(AF117="","",AF117)</f>
        <v>#REF!</v>
      </c>
      <c r="AG121" s="14" t="s">
        <v>9</v>
      </c>
      <c r="AH121" s="14" t="str">
        <f>IF('Logboek grote fuiken'!N40="","",'Logboek grote fuiken'!N40)</f>
        <v/>
      </c>
      <c r="AI121" s="14" t="str">
        <f>IF(AG121="","",VLOOKUP(AG121,[1]codes!$F$2:$G$7,2,FALSE))</f>
        <v>fle</v>
      </c>
      <c r="AK121" s="114" t="str">
        <f>IF(AK117="","",AK117)</f>
        <v/>
      </c>
    </row>
    <row r="122" spans="1:37" x14ac:dyDescent="0.3">
      <c r="A122" s="13" t="str">
        <f>IF('Logboek grote fuiken'!$E$7="","",'Logboek grote fuiken'!$E$7)</f>
        <v/>
      </c>
      <c r="B122" s="14"/>
      <c r="C122" s="13" t="str">
        <f>IF('Logboek grote fuiken'!$E$8="","",'Logboek grote fuiken'!$E$8)</f>
        <v/>
      </c>
      <c r="D122" s="14"/>
      <c r="E122" s="13" t="str">
        <f>IF('Logboek grote fuiken'!$E$9="","",'Logboek grote fuiken'!$E$9)</f>
        <v/>
      </c>
      <c r="F122" s="14"/>
      <c r="G122" s="13" t="str">
        <f>IF('Logboek grote fuiken'!$E$10="","",'Logboek grote fuiken'!$E$10)</f>
        <v/>
      </c>
      <c r="H122" s="14"/>
      <c r="I122" s="13" t="str">
        <f>IF('Logboek grote fuiken'!$E$11="","",'Logboek grote fuiken'!$E$11)</f>
        <v/>
      </c>
      <c r="J122" s="14"/>
      <c r="K122" s="13" t="str">
        <f>IF('Logboek grote fuiken'!$E$12="","",'Logboek grote fuiken'!$E$12)</f>
        <v/>
      </c>
      <c r="L122" s="14"/>
      <c r="M122" s="15" t="s">
        <v>96</v>
      </c>
      <c r="N122" s="13" t="str">
        <f>IF('Logboek grote fuiken'!H41="","",DAY('Logboek grote fuiken'!H41))</f>
        <v/>
      </c>
      <c r="O122" s="13" t="str">
        <f>IF('Logboek grote fuiken'!H41="","",MONTH('Logboek grote fuiken'!H41))</f>
        <v/>
      </c>
      <c r="P122" s="13" t="str">
        <f>IF('Logboek grote fuiken'!H41="","",YEAR('Logboek grote fuiken'!H41))</f>
        <v/>
      </c>
      <c r="Q122" s="13" t="str">
        <f>IF('Logboek grote fuiken'!C41="","",'Logboek grote fuiken'!C41)</f>
        <v/>
      </c>
      <c r="R122" s="13" t="str">
        <f>IF('Logboek grote fuiken'!D41="","",'Logboek grote fuiken'!D41)</f>
        <v/>
      </c>
      <c r="S122" s="13" t="str">
        <f>IF('Logboek grote fuiken'!E41="","",'Logboek grote fuiken'!E41)</f>
        <v/>
      </c>
      <c r="U122" s="17"/>
      <c r="V122" s="17"/>
      <c r="W122" s="17"/>
      <c r="X122" s="13" t="str">
        <f>IF('Logboek grote fuiken'!F41="","",'Logboek grote fuiken'!F41)</f>
        <v/>
      </c>
      <c r="Y122" s="13" t="str">
        <f>IF('Logboek grote fuiken'!G41="","",DAY('Logboek grote fuiken'!G41))</f>
        <v/>
      </c>
      <c r="Z122" s="13" t="str">
        <f>IF('Logboek grote fuiken'!G41="","",MONTH('Logboek grote fuiken'!G41))</f>
        <v/>
      </c>
      <c r="AA122" s="13" t="str">
        <f>IF('Logboek grote fuiken'!G41="","",YEAR('Logboek grote fuiken'!G41))</f>
        <v/>
      </c>
      <c r="AB122" s="16" t="e">
        <f>IF('Logboek grote fuiken'!#REF!="","",'Logboek grote fuiken'!#REF!)</f>
        <v>#REF!</v>
      </c>
      <c r="AC122" s="13" t="str">
        <f>IF('Logboek grote fuiken'!H41="","",DAY('Logboek grote fuiken'!H41))</f>
        <v/>
      </c>
      <c r="AD122" s="13" t="str">
        <f>IF('Logboek grote fuiken'!H41="","",MONTH('Logboek grote fuiken'!H41))</f>
        <v/>
      </c>
      <c r="AE122" s="13" t="str">
        <f>IF('Logboek grote fuiken'!H41="","",YEAR('Logboek grote fuiken'!H41))</f>
        <v/>
      </c>
      <c r="AF122" s="16" t="e">
        <f t="shared" ref="AF122" si="558">AB122</f>
        <v>#REF!</v>
      </c>
      <c r="AG122" s="14" t="s">
        <v>60</v>
      </c>
      <c r="AH122" s="14" t="str">
        <f>IF('Logboek grote fuiken'!J41="","",'Logboek grote fuiken'!J41)</f>
        <v/>
      </c>
      <c r="AI122" s="14" t="str">
        <f>IF(AG122="","",VLOOKUP(AG122,[1]codes!$F$2:$G$7,2,FALSE))</f>
        <v>fpp</v>
      </c>
      <c r="AK122" s="13" t="str">
        <f>IF('Logboek grote fuiken'!I41="","",'Logboek grote fuiken'!I41)</f>
        <v/>
      </c>
    </row>
    <row r="123" spans="1:37" x14ac:dyDescent="0.3">
      <c r="A123" s="13" t="str">
        <f>IF('Logboek grote fuiken'!$E$7="","",'Logboek grote fuiken'!$E$7)</f>
        <v/>
      </c>
      <c r="B123" s="14"/>
      <c r="C123" s="13" t="str">
        <f>IF('Logboek grote fuiken'!$E$8="","",'Logboek grote fuiken'!$E$8)</f>
        <v/>
      </c>
      <c r="D123" s="14"/>
      <c r="E123" s="13" t="str">
        <f>IF('Logboek grote fuiken'!$E$9="","",'Logboek grote fuiken'!$E$9)</f>
        <v/>
      </c>
      <c r="F123" s="14"/>
      <c r="G123" s="13" t="str">
        <f>IF('Logboek grote fuiken'!$E$10="","",'Logboek grote fuiken'!$E$10)</f>
        <v/>
      </c>
      <c r="H123" s="14"/>
      <c r="I123" s="13" t="str">
        <f>IF('Logboek grote fuiken'!$E$11="","",'Logboek grote fuiken'!$E$11)</f>
        <v/>
      </c>
      <c r="J123" s="14"/>
      <c r="K123" s="13" t="str">
        <f>IF('Logboek grote fuiken'!$E$12="","",'Logboek grote fuiken'!$E$12)</f>
        <v/>
      </c>
      <c r="L123" s="14"/>
      <c r="M123" s="15" t="s">
        <v>96</v>
      </c>
      <c r="N123" s="114" t="str">
        <f t="shared" ref="N123:S123" si="559">IF(N122="","",N122)</f>
        <v/>
      </c>
      <c r="O123" s="114" t="str">
        <f t="shared" si="559"/>
        <v/>
      </c>
      <c r="P123" s="114" t="str">
        <f t="shared" si="559"/>
        <v/>
      </c>
      <c r="Q123" s="114" t="str">
        <f t="shared" si="559"/>
        <v/>
      </c>
      <c r="R123" s="114" t="str">
        <f t="shared" si="559"/>
        <v/>
      </c>
      <c r="S123" s="114" t="str">
        <f t="shared" si="559"/>
        <v/>
      </c>
      <c r="U123" s="17"/>
      <c r="V123" s="17"/>
      <c r="W123" s="17"/>
      <c r="X123" s="114" t="str">
        <f t="shared" ref="X123:AD123" si="560">IF(X122="","",X122)</f>
        <v/>
      </c>
      <c r="Y123" s="114" t="str">
        <f t="shared" si="560"/>
        <v/>
      </c>
      <c r="Z123" s="114" t="str">
        <f t="shared" si="560"/>
        <v/>
      </c>
      <c r="AA123" s="114" t="str">
        <f t="shared" si="560"/>
        <v/>
      </c>
      <c r="AB123" s="16" t="e">
        <f t="shared" si="560"/>
        <v>#REF!</v>
      </c>
      <c r="AC123" s="114" t="str">
        <f t="shared" si="560"/>
        <v/>
      </c>
      <c r="AD123" s="114" t="str">
        <f t="shared" si="560"/>
        <v/>
      </c>
      <c r="AE123" s="114" t="str">
        <f>IF(AE122="","",AE122)</f>
        <v/>
      </c>
      <c r="AF123" s="16" t="e">
        <f t="shared" ref="AF123" si="561">IF(AF122="","",AF122)</f>
        <v>#REF!</v>
      </c>
      <c r="AG123" s="14" t="s">
        <v>61</v>
      </c>
      <c r="AH123" s="14" t="str">
        <f>IF('Logboek grote fuiken'!K41="","",'Logboek grote fuiken'!K41)</f>
        <v/>
      </c>
      <c r="AI123" s="14" t="str">
        <f>IF(AG123="","",VLOOKUP(AG123,[1]codes!$F$2:$G$7,2,FALSE))</f>
        <v>fde</v>
      </c>
      <c r="AK123" s="114" t="str">
        <f>IF(AK122="","",AK122)</f>
        <v/>
      </c>
    </row>
    <row r="124" spans="1:37" x14ac:dyDescent="0.3">
      <c r="A124" s="13" t="str">
        <f>IF('Logboek grote fuiken'!$E$7="","",'Logboek grote fuiken'!$E$7)</f>
        <v/>
      </c>
      <c r="B124" s="14"/>
      <c r="C124" s="13" t="str">
        <f>IF('Logboek grote fuiken'!$E$8="","",'Logboek grote fuiken'!$E$8)</f>
        <v/>
      </c>
      <c r="D124" s="14"/>
      <c r="E124" s="13" t="str">
        <f>IF('Logboek grote fuiken'!$E$9="","",'Logboek grote fuiken'!$E$9)</f>
        <v/>
      </c>
      <c r="F124" s="14"/>
      <c r="G124" s="13" t="str">
        <f>IF('Logboek grote fuiken'!$E$10="","",'Logboek grote fuiken'!$E$10)</f>
        <v/>
      </c>
      <c r="H124" s="14"/>
      <c r="I124" s="13" t="str">
        <f>IF('Logboek grote fuiken'!$E$11="","",'Logboek grote fuiken'!$E$11)</f>
        <v/>
      </c>
      <c r="J124" s="14"/>
      <c r="K124" s="13" t="str">
        <f>IF('Logboek grote fuiken'!$E$12="","",'Logboek grote fuiken'!$E$12)</f>
        <v/>
      </c>
      <c r="L124" s="14"/>
      <c r="M124" s="15" t="s">
        <v>96</v>
      </c>
      <c r="N124" s="114" t="str">
        <f t="shared" ref="N124:S124" si="562">IF(N122="","",N122)</f>
        <v/>
      </c>
      <c r="O124" s="114" t="str">
        <f t="shared" si="562"/>
        <v/>
      </c>
      <c r="P124" s="114" t="str">
        <f t="shared" si="562"/>
        <v/>
      </c>
      <c r="Q124" s="114" t="str">
        <f t="shared" si="562"/>
        <v/>
      </c>
      <c r="R124" s="114" t="str">
        <f t="shared" si="562"/>
        <v/>
      </c>
      <c r="S124" s="114" t="str">
        <f t="shared" si="562"/>
        <v/>
      </c>
      <c r="U124" s="17"/>
      <c r="V124" s="17"/>
      <c r="W124" s="17"/>
      <c r="X124" s="114" t="str">
        <f t="shared" ref="X124:AD124" si="563">IF(X122="","",X122)</f>
        <v/>
      </c>
      <c r="Y124" s="114" t="str">
        <f t="shared" si="563"/>
        <v/>
      </c>
      <c r="Z124" s="114" t="str">
        <f t="shared" si="563"/>
        <v/>
      </c>
      <c r="AA124" s="114" t="str">
        <f t="shared" si="563"/>
        <v/>
      </c>
      <c r="AB124" s="16" t="e">
        <f t="shared" si="563"/>
        <v>#REF!</v>
      </c>
      <c r="AC124" s="114" t="str">
        <f t="shared" si="563"/>
        <v/>
      </c>
      <c r="AD124" s="114" t="str">
        <f t="shared" si="563"/>
        <v/>
      </c>
      <c r="AE124" s="114" t="str">
        <f>IF(AE122="","",AE122)</f>
        <v/>
      </c>
      <c r="AF124" s="16" t="e">
        <f t="shared" ref="AF124" si="564">IF(AF122="","",AF122)</f>
        <v>#REF!</v>
      </c>
      <c r="AG124" s="14" t="s">
        <v>62</v>
      </c>
      <c r="AH124" s="14" t="str">
        <f>IF('Logboek grote fuiken'!L41="","",'Logboek grote fuiken'!L41)</f>
        <v/>
      </c>
      <c r="AI124" s="14" t="str">
        <f>IF(AG124="","",VLOOKUP(AG124,[1]codes!$F$2:$G$7,2,FALSE))</f>
        <v>fro</v>
      </c>
      <c r="AK124" s="114" t="str">
        <f>IF(AK122="","",AK122)</f>
        <v/>
      </c>
    </row>
    <row r="125" spans="1:37" x14ac:dyDescent="0.3">
      <c r="A125" s="13" t="str">
        <f>IF('Logboek grote fuiken'!$E$7="","",'Logboek grote fuiken'!$E$7)</f>
        <v/>
      </c>
      <c r="B125" s="14"/>
      <c r="C125" s="13" t="str">
        <f>IF('Logboek grote fuiken'!$E$8="","",'Logboek grote fuiken'!$E$8)</f>
        <v/>
      </c>
      <c r="D125" s="14"/>
      <c r="E125" s="13" t="str">
        <f>IF('Logboek grote fuiken'!$E$9="","",'Logboek grote fuiken'!$E$9)</f>
        <v/>
      </c>
      <c r="F125" s="14"/>
      <c r="G125" s="13" t="str">
        <f>IF('Logboek grote fuiken'!$E$10="","",'Logboek grote fuiken'!$E$10)</f>
        <v/>
      </c>
      <c r="H125" s="14"/>
      <c r="I125" s="13" t="str">
        <f>IF('Logboek grote fuiken'!$E$11="","",'Logboek grote fuiken'!$E$11)</f>
        <v/>
      </c>
      <c r="J125" s="14"/>
      <c r="K125" s="13" t="str">
        <f>IF('Logboek grote fuiken'!$E$12="","",'Logboek grote fuiken'!$E$12)</f>
        <v/>
      </c>
      <c r="L125" s="14"/>
      <c r="M125" s="15" t="s">
        <v>96</v>
      </c>
      <c r="N125" s="114" t="str">
        <f t="shared" ref="N125:S125" si="565">IF(N122="","",N122)</f>
        <v/>
      </c>
      <c r="O125" s="114" t="str">
        <f t="shared" si="565"/>
        <v/>
      </c>
      <c r="P125" s="114" t="str">
        <f t="shared" si="565"/>
        <v/>
      </c>
      <c r="Q125" s="114" t="str">
        <f t="shared" si="565"/>
        <v/>
      </c>
      <c r="R125" s="114" t="str">
        <f t="shared" si="565"/>
        <v/>
      </c>
      <c r="S125" s="114" t="str">
        <f t="shared" si="565"/>
        <v/>
      </c>
      <c r="U125" s="17"/>
      <c r="V125" s="17"/>
      <c r="W125" s="17"/>
      <c r="X125" s="114" t="str">
        <f t="shared" ref="X125:AD125" si="566">IF(X122="","",X122)</f>
        <v/>
      </c>
      <c r="Y125" s="114" t="str">
        <f t="shared" si="566"/>
        <v/>
      </c>
      <c r="Z125" s="114" t="str">
        <f t="shared" si="566"/>
        <v/>
      </c>
      <c r="AA125" s="114" t="str">
        <f t="shared" si="566"/>
        <v/>
      </c>
      <c r="AB125" s="16" t="e">
        <f t="shared" si="566"/>
        <v>#REF!</v>
      </c>
      <c r="AC125" s="114" t="str">
        <f t="shared" si="566"/>
        <v/>
      </c>
      <c r="AD125" s="114" t="str">
        <f t="shared" si="566"/>
        <v/>
      </c>
      <c r="AE125" s="114" t="str">
        <f>IF(AE122="","",AE122)</f>
        <v/>
      </c>
      <c r="AF125" s="16" t="e">
        <f t="shared" ref="AF125" si="567">IF(AF122="","",AF122)</f>
        <v>#REF!</v>
      </c>
      <c r="AG125" s="14" t="s">
        <v>8</v>
      </c>
      <c r="AH125" s="14" t="str">
        <f>IF('Logboek grote fuiken'!M41="","",'Logboek grote fuiken'!M41)</f>
        <v/>
      </c>
      <c r="AI125" s="14" t="str">
        <f>IF(AG125="","",VLOOKUP(AG125,[1]codes!$F$2:$G$7,2,FALSE))</f>
        <v>fbm</v>
      </c>
      <c r="AK125" s="114" t="str">
        <f>IF(AK122="","",AK122)</f>
        <v/>
      </c>
    </row>
    <row r="126" spans="1:37" x14ac:dyDescent="0.3">
      <c r="A126" s="13" t="str">
        <f>IF('Logboek grote fuiken'!$E$7="","",'Logboek grote fuiken'!$E$7)</f>
        <v/>
      </c>
      <c r="B126" s="14"/>
      <c r="C126" s="13" t="str">
        <f>IF('Logboek grote fuiken'!$E$8="","",'Logboek grote fuiken'!$E$8)</f>
        <v/>
      </c>
      <c r="D126" s="14"/>
      <c r="E126" s="13" t="str">
        <f>IF('Logboek grote fuiken'!$E$9="","",'Logboek grote fuiken'!$E$9)</f>
        <v/>
      </c>
      <c r="F126" s="14"/>
      <c r="G126" s="13" t="str">
        <f>IF('Logboek grote fuiken'!$E$10="","",'Logboek grote fuiken'!$E$10)</f>
        <v/>
      </c>
      <c r="H126" s="14"/>
      <c r="I126" s="13" t="str">
        <f>IF('Logboek grote fuiken'!$E$11="","",'Logboek grote fuiken'!$E$11)</f>
        <v/>
      </c>
      <c r="J126" s="14"/>
      <c r="K126" s="13" t="str">
        <f>IF('Logboek grote fuiken'!$E$12="","",'Logboek grote fuiken'!$E$12)</f>
        <v/>
      </c>
      <c r="L126" s="14"/>
      <c r="M126" s="15" t="s">
        <v>96</v>
      </c>
      <c r="N126" s="114" t="str">
        <f t="shared" ref="N126:S126" si="568">IF(N122="","",N122)</f>
        <v/>
      </c>
      <c r="O126" s="114" t="str">
        <f t="shared" si="568"/>
        <v/>
      </c>
      <c r="P126" s="114" t="str">
        <f t="shared" si="568"/>
        <v/>
      </c>
      <c r="Q126" s="114" t="str">
        <f t="shared" si="568"/>
        <v/>
      </c>
      <c r="R126" s="114" t="str">
        <f t="shared" si="568"/>
        <v/>
      </c>
      <c r="S126" s="114" t="str">
        <f t="shared" si="568"/>
        <v/>
      </c>
      <c r="U126" s="17"/>
      <c r="V126" s="17"/>
      <c r="W126" s="17"/>
      <c r="X126" s="114" t="str">
        <f t="shared" ref="X126:AD126" si="569">IF(X122="","",X122)</f>
        <v/>
      </c>
      <c r="Y126" s="114" t="str">
        <f t="shared" si="569"/>
        <v/>
      </c>
      <c r="Z126" s="114" t="str">
        <f t="shared" si="569"/>
        <v/>
      </c>
      <c r="AA126" s="114" t="str">
        <f t="shared" si="569"/>
        <v/>
      </c>
      <c r="AB126" s="16" t="e">
        <f t="shared" si="569"/>
        <v>#REF!</v>
      </c>
      <c r="AC126" s="114" t="str">
        <f t="shared" si="569"/>
        <v/>
      </c>
      <c r="AD126" s="114" t="str">
        <f t="shared" si="569"/>
        <v/>
      </c>
      <c r="AE126" s="114" t="str">
        <f>IF(AE122="","",AE122)</f>
        <v/>
      </c>
      <c r="AF126" s="16" t="e">
        <f t="shared" ref="AF126" si="570">IF(AF122="","",AF122)</f>
        <v>#REF!</v>
      </c>
      <c r="AG126" s="14" t="s">
        <v>9</v>
      </c>
      <c r="AH126" s="14" t="str">
        <f>IF('Logboek grote fuiken'!N41="","",'Logboek grote fuiken'!N41)</f>
        <v/>
      </c>
      <c r="AI126" s="14" t="str">
        <f>IF(AG126="","",VLOOKUP(AG126,[1]codes!$F$2:$G$7,2,FALSE))</f>
        <v>fle</v>
      </c>
      <c r="AK126" s="114" t="str">
        <f>IF(AK122="","",AK122)</f>
        <v/>
      </c>
    </row>
    <row r="127" spans="1:37" x14ac:dyDescent="0.3">
      <c r="A127" s="13" t="str">
        <f>IF('Logboek grote fuiken'!$E$7="","",'Logboek grote fuiken'!$E$7)</f>
        <v/>
      </c>
      <c r="B127" s="14"/>
      <c r="C127" s="13" t="str">
        <f>IF('Logboek grote fuiken'!$E$8="","",'Logboek grote fuiken'!$E$8)</f>
        <v/>
      </c>
      <c r="D127" s="14"/>
      <c r="E127" s="13" t="str">
        <f>IF('Logboek grote fuiken'!$E$9="","",'Logboek grote fuiken'!$E$9)</f>
        <v/>
      </c>
      <c r="F127" s="14"/>
      <c r="G127" s="13" t="str">
        <f>IF('Logboek grote fuiken'!$E$10="","",'Logboek grote fuiken'!$E$10)</f>
        <v/>
      </c>
      <c r="H127" s="14"/>
      <c r="I127" s="13" t="str">
        <f>IF('Logboek grote fuiken'!$E$11="","",'Logboek grote fuiken'!$E$11)</f>
        <v/>
      </c>
      <c r="J127" s="14"/>
      <c r="K127" s="13" t="str">
        <f>IF('Logboek grote fuiken'!$E$12="","",'Logboek grote fuiken'!$E$12)</f>
        <v/>
      </c>
      <c r="L127" s="14"/>
      <c r="M127" s="15" t="s">
        <v>96</v>
      </c>
      <c r="N127" s="13" t="str">
        <f>IF('Logboek grote fuiken'!H42="","",DAY('Logboek grote fuiken'!H42))</f>
        <v/>
      </c>
      <c r="O127" s="13" t="str">
        <f>IF('Logboek grote fuiken'!H42="","",MONTH('Logboek grote fuiken'!H42))</f>
        <v/>
      </c>
      <c r="P127" s="13" t="str">
        <f>IF('Logboek grote fuiken'!H42="","",YEAR('Logboek grote fuiken'!H42))</f>
        <v/>
      </c>
      <c r="Q127" s="13" t="str">
        <f>IF('Logboek grote fuiken'!C42="","",'Logboek grote fuiken'!C42)</f>
        <v/>
      </c>
      <c r="R127" s="13" t="str">
        <f>IF('Logboek grote fuiken'!D42="","",'Logboek grote fuiken'!D42)</f>
        <v/>
      </c>
      <c r="S127" s="13" t="str">
        <f>IF('Logboek grote fuiken'!E42="","",'Logboek grote fuiken'!E42)</f>
        <v/>
      </c>
      <c r="U127" s="17"/>
      <c r="V127" s="17"/>
      <c r="W127" s="17"/>
      <c r="X127" s="13" t="str">
        <f>IF('Logboek grote fuiken'!F42="","",'Logboek grote fuiken'!F42)</f>
        <v/>
      </c>
      <c r="Y127" s="13" t="str">
        <f>IF('Logboek grote fuiken'!G42="","",DAY('Logboek grote fuiken'!G42))</f>
        <v/>
      </c>
      <c r="Z127" s="13" t="str">
        <f>IF('Logboek grote fuiken'!G42="","",MONTH('Logboek grote fuiken'!G42))</f>
        <v/>
      </c>
      <c r="AA127" s="13" t="str">
        <f>IF('Logboek grote fuiken'!G42="","",YEAR('Logboek grote fuiken'!G42))</f>
        <v/>
      </c>
      <c r="AB127" s="16" t="e">
        <f>IF('Logboek grote fuiken'!#REF!="","",'Logboek grote fuiken'!#REF!)</f>
        <v>#REF!</v>
      </c>
      <c r="AC127" s="13" t="str">
        <f>IF('Logboek grote fuiken'!H42="","",DAY('Logboek grote fuiken'!H42))</f>
        <v/>
      </c>
      <c r="AD127" s="13" t="str">
        <f>IF('Logboek grote fuiken'!H42="","",MONTH('Logboek grote fuiken'!H42))</f>
        <v/>
      </c>
      <c r="AE127" s="13" t="str">
        <f>IF('Logboek grote fuiken'!H42="","",YEAR('Logboek grote fuiken'!H42))</f>
        <v/>
      </c>
      <c r="AF127" s="16" t="e">
        <f t="shared" ref="AF127" si="571">AB127</f>
        <v>#REF!</v>
      </c>
      <c r="AG127" s="14" t="s">
        <v>60</v>
      </c>
      <c r="AH127" s="14" t="str">
        <f>IF('Logboek grote fuiken'!J42="","",'Logboek grote fuiken'!J42)</f>
        <v/>
      </c>
      <c r="AI127" s="14" t="str">
        <f>IF(AG127="","",VLOOKUP(AG127,[1]codes!$F$2:$G$7,2,FALSE))</f>
        <v>fpp</v>
      </c>
      <c r="AK127" s="13" t="str">
        <f>IF('Logboek grote fuiken'!I42="","",'Logboek grote fuiken'!I42)</f>
        <v/>
      </c>
    </row>
    <row r="128" spans="1:37" x14ac:dyDescent="0.3">
      <c r="A128" s="13" t="str">
        <f>IF('Logboek grote fuiken'!$E$7="","",'Logboek grote fuiken'!$E$7)</f>
        <v/>
      </c>
      <c r="B128" s="14"/>
      <c r="C128" s="13" t="str">
        <f>IF('Logboek grote fuiken'!$E$8="","",'Logboek grote fuiken'!$E$8)</f>
        <v/>
      </c>
      <c r="D128" s="14"/>
      <c r="E128" s="13" t="str">
        <f>IF('Logboek grote fuiken'!$E$9="","",'Logboek grote fuiken'!$E$9)</f>
        <v/>
      </c>
      <c r="F128" s="14"/>
      <c r="G128" s="13" t="str">
        <f>IF('Logboek grote fuiken'!$E$10="","",'Logboek grote fuiken'!$E$10)</f>
        <v/>
      </c>
      <c r="H128" s="14"/>
      <c r="I128" s="13" t="str">
        <f>IF('Logboek grote fuiken'!$E$11="","",'Logboek grote fuiken'!$E$11)</f>
        <v/>
      </c>
      <c r="J128" s="14"/>
      <c r="K128" s="13" t="str">
        <f>IF('Logboek grote fuiken'!$E$12="","",'Logboek grote fuiken'!$E$12)</f>
        <v/>
      </c>
      <c r="L128" s="14"/>
      <c r="M128" s="15" t="s">
        <v>96</v>
      </c>
      <c r="N128" s="114" t="str">
        <f t="shared" ref="N128:S128" si="572">IF(N127="","",N127)</f>
        <v/>
      </c>
      <c r="O128" s="114" t="str">
        <f t="shared" si="572"/>
        <v/>
      </c>
      <c r="P128" s="114" t="str">
        <f t="shared" si="572"/>
        <v/>
      </c>
      <c r="Q128" s="114" t="str">
        <f t="shared" si="572"/>
        <v/>
      </c>
      <c r="R128" s="114" t="str">
        <f t="shared" si="572"/>
        <v/>
      </c>
      <c r="S128" s="114" t="str">
        <f t="shared" si="572"/>
        <v/>
      </c>
      <c r="U128" s="17"/>
      <c r="V128" s="17"/>
      <c r="W128" s="17"/>
      <c r="X128" s="114" t="str">
        <f t="shared" ref="X128:AD128" si="573">IF(X127="","",X127)</f>
        <v/>
      </c>
      <c r="Y128" s="114" t="str">
        <f t="shared" si="573"/>
        <v/>
      </c>
      <c r="Z128" s="114" t="str">
        <f t="shared" si="573"/>
        <v/>
      </c>
      <c r="AA128" s="114" t="str">
        <f t="shared" si="573"/>
        <v/>
      </c>
      <c r="AB128" s="16" t="e">
        <f t="shared" si="573"/>
        <v>#REF!</v>
      </c>
      <c r="AC128" s="114" t="str">
        <f t="shared" si="573"/>
        <v/>
      </c>
      <c r="AD128" s="114" t="str">
        <f t="shared" si="573"/>
        <v/>
      </c>
      <c r="AE128" s="114" t="str">
        <f>IF(AE127="","",AE127)</f>
        <v/>
      </c>
      <c r="AF128" s="16" t="e">
        <f t="shared" ref="AF128" si="574">IF(AF127="","",AF127)</f>
        <v>#REF!</v>
      </c>
      <c r="AG128" s="14" t="s">
        <v>61</v>
      </c>
      <c r="AH128" s="14" t="str">
        <f>IF('Logboek grote fuiken'!K42="","",'Logboek grote fuiken'!K42)</f>
        <v/>
      </c>
      <c r="AI128" s="14" t="str">
        <f>IF(AG128="","",VLOOKUP(AG128,[1]codes!$F$2:$G$7,2,FALSE))</f>
        <v>fde</v>
      </c>
      <c r="AK128" s="114" t="str">
        <f>IF(AK127="","",AK127)</f>
        <v/>
      </c>
    </row>
    <row r="129" spans="1:37" x14ac:dyDescent="0.3">
      <c r="A129" s="13" t="str">
        <f>IF('Logboek grote fuiken'!$E$7="","",'Logboek grote fuiken'!$E$7)</f>
        <v/>
      </c>
      <c r="B129" s="14"/>
      <c r="C129" s="13" t="str">
        <f>IF('Logboek grote fuiken'!$E$8="","",'Logboek grote fuiken'!$E$8)</f>
        <v/>
      </c>
      <c r="D129" s="14"/>
      <c r="E129" s="13" t="str">
        <f>IF('Logboek grote fuiken'!$E$9="","",'Logboek grote fuiken'!$E$9)</f>
        <v/>
      </c>
      <c r="F129" s="14"/>
      <c r="G129" s="13" t="str">
        <f>IF('Logboek grote fuiken'!$E$10="","",'Logboek grote fuiken'!$E$10)</f>
        <v/>
      </c>
      <c r="H129" s="14"/>
      <c r="I129" s="13" t="str">
        <f>IF('Logboek grote fuiken'!$E$11="","",'Logboek grote fuiken'!$E$11)</f>
        <v/>
      </c>
      <c r="J129" s="14"/>
      <c r="K129" s="13" t="str">
        <f>IF('Logboek grote fuiken'!$E$12="","",'Logboek grote fuiken'!$E$12)</f>
        <v/>
      </c>
      <c r="L129" s="14"/>
      <c r="M129" s="15" t="s">
        <v>96</v>
      </c>
      <c r="N129" s="114" t="str">
        <f t="shared" ref="N129:S129" si="575">IF(N127="","",N127)</f>
        <v/>
      </c>
      <c r="O129" s="114" t="str">
        <f t="shared" si="575"/>
        <v/>
      </c>
      <c r="P129" s="114" t="str">
        <f t="shared" si="575"/>
        <v/>
      </c>
      <c r="Q129" s="114" t="str">
        <f t="shared" si="575"/>
        <v/>
      </c>
      <c r="R129" s="114" t="str">
        <f t="shared" si="575"/>
        <v/>
      </c>
      <c r="S129" s="114" t="str">
        <f t="shared" si="575"/>
        <v/>
      </c>
      <c r="U129" s="17"/>
      <c r="V129" s="17"/>
      <c r="W129" s="17"/>
      <c r="X129" s="114" t="str">
        <f t="shared" ref="X129:AD129" si="576">IF(X127="","",X127)</f>
        <v/>
      </c>
      <c r="Y129" s="114" t="str">
        <f t="shared" si="576"/>
        <v/>
      </c>
      <c r="Z129" s="114" t="str">
        <f t="shared" si="576"/>
        <v/>
      </c>
      <c r="AA129" s="114" t="str">
        <f t="shared" si="576"/>
        <v/>
      </c>
      <c r="AB129" s="16" t="e">
        <f t="shared" si="576"/>
        <v>#REF!</v>
      </c>
      <c r="AC129" s="114" t="str">
        <f t="shared" si="576"/>
        <v/>
      </c>
      <c r="AD129" s="114" t="str">
        <f t="shared" si="576"/>
        <v/>
      </c>
      <c r="AE129" s="114" t="str">
        <f>IF(AE127="","",AE127)</f>
        <v/>
      </c>
      <c r="AF129" s="16" t="e">
        <f t="shared" ref="AF129" si="577">IF(AF127="","",AF127)</f>
        <v>#REF!</v>
      </c>
      <c r="AG129" s="14" t="s">
        <v>62</v>
      </c>
      <c r="AH129" s="14" t="str">
        <f>IF('Logboek grote fuiken'!L42="","",'Logboek grote fuiken'!L42)</f>
        <v/>
      </c>
      <c r="AI129" s="14" t="str">
        <f>IF(AG129="","",VLOOKUP(AG129,[1]codes!$F$2:$G$7,2,FALSE))</f>
        <v>fro</v>
      </c>
      <c r="AK129" s="114" t="str">
        <f>IF(AK127="","",AK127)</f>
        <v/>
      </c>
    </row>
    <row r="130" spans="1:37" x14ac:dyDescent="0.3">
      <c r="A130" s="13" t="str">
        <f>IF('Logboek grote fuiken'!$E$7="","",'Logboek grote fuiken'!$E$7)</f>
        <v/>
      </c>
      <c r="B130" s="14"/>
      <c r="C130" s="13" t="str">
        <f>IF('Logboek grote fuiken'!$E$8="","",'Logboek grote fuiken'!$E$8)</f>
        <v/>
      </c>
      <c r="D130" s="14"/>
      <c r="E130" s="13" t="str">
        <f>IF('Logboek grote fuiken'!$E$9="","",'Logboek grote fuiken'!$E$9)</f>
        <v/>
      </c>
      <c r="F130" s="14"/>
      <c r="G130" s="13" t="str">
        <f>IF('Logboek grote fuiken'!$E$10="","",'Logboek grote fuiken'!$E$10)</f>
        <v/>
      </c>
      <c r="H130" s="14"/>
      <c r="I130" s="13" t="str">
        <f>IF('Logboek grote fuiken'!$E$11="","",'Logboek grote fuiken'!$E$11)</f>
        <v/>
      </c>
      <c r="J130" s="14"/>
      <c r="K130" s="13" t="str">
        <f>IF('Logboek grote fuiken'!$E$12="","",'Logboek grote fuiken'!$E$12)</f>
        <v/>
      </c>
      <c r="L130" s="14"/>
      <c r="M130" s="15" t="s">
        <v>96</v>
      </c>
      <c r="N130" s="114" t="str">
        <f t="shared" ref="N130:S130" si="578">IF(N127="","",N127)</f>
        <v/>
      </c>
      <c r="O130" s="114" t="str">
        <f t="shared" si="578"/>
        <v/>
      </c>
      <c r="P130" s="114" t="str">
        <f t="shared" si="578"/>
        <v/>
      </c>
      <c r="Q130" s="114" t="str">
        <f t="shared" si="578"/>
        <v/>
      </c>
      <c r="R130" s="114" t="str">
        <f t="shared" si="578"/>
        <v/>
      </c>
      <c r="S130" s="114" t="str">
        <f t="shared" si="578"/>
        <v/>
      </c>
      <c r="U130" s="17"/>
      <c r="V130" s="17"/>
      <c r="W130" s="17"/>
      <c r="X130" s="114" t="str">
        <f t="shared" ref="X130:AD130" si="579">IF(X127="","",X127)</f>
        <v/>
      </c>
      <c r="Y130" s="114" t="str">
        <f t="shared" si="579"/>
        <v/>
      </c>
      <c r="Z130" s="114" t="str">
        <f t="shared" si="579"/>
        <v/>
      </c>
      <c r="AA130" s="114" t="str">
        <f t="shared" si="579"/>
        <v/>
      </c>
      <c r="AB130" s="16" t="e">
        <f t="shared" si="579"/>
        <v>#REF!</v>
      </c>
      <c r="AC130" s="114" t="str">
        <f t="shared" si="579"/>
        <v/>
      </c>
      <c r="AD130" s="114" t="str">
        <f t="shared" si="579"/>
        <v/>
      </c>
      <c r="AE130" s="114" t="str">
        <f>IF(AE127="","",AE127)</f>
        <v/>
      </c>
      <c r="AF130" s="16" t="e">
        <f t="shared" ref="AF130" si="580">IF(AF127="","",AF127)</f>
        <v>#REF!</v>
      </c>
      <c r="AG130" s="14" t="s">
        <v>8</v>
      </c>
      <c r="AH130" s="14" t="str">
        <f>IF('Logboek grote fuiken'!M42="","",'Logboek grote fuiken'!M42)</f>
        <v/>
      </c>
      <c r="AI130" s="14" t="str">
        <f>IF(AG130="","",VLOOKUP(AG130,[1]codes!$F$2:$G$7,2,FALSE))</f>
        <v>fbm</v>
      </c>
      <c r="AK130" s="114" t="str">
        <f>IF(AK127="","",AK127)</f>
        <v/>
      </c>
    </row>
    <row r="131" spans="1:37" x14ac:dyDescent="0.3">
      <c r="A131" s="13" t="str">
        <f>IF('Logboek grote fuiken'!$E$7="","",'Logboek grote fuiken'!$E$7)</f>
        <v/>
      </c>
      <c r="B131" s="14"/>
      <c r="C131" s="13" t="str">
        <f>IF('Logboek grote fuiken'!$E$8="","",'Logboek grote fuiken'!$E$8)</f>
        <v/>
      </c>
      <c r="D131" s="14"/>
      <c r="E131" s="13" t="str">
        <f>IF('Logboek grote fuiken'!$E$9="","",'Logboek grote fuiken'!$E$9)</f>
        <v/>
      </c>
      <c r="F131" s="14"/>
      <c r="G131" s="13" t="str">
        <f>IF('Logboek grote fuiken'!$E$10="","",'Logboek grote fuiken'!$E$10)</f>
        <v/>
      </c>
      <c r="H131" s="14"/>
      <c r="I131" s="13" t="str">
        <f>IF('Logboek grote fuiken'!$E$11="","",'Logboek grote fuiken'!$E$11)</f>
        <v/>
      </c>
      <c r="J131" s="14"/>
      <c r="K131" s="13" t="str">
        <f>IF('Logboek grote fuiken'!$E$12="","",'Logboek grote fuiken'!$E$12)</f>
        <v/>
      </c>
      <c r="L131" s="14"/>
      <c r="M131" s="15" t="s">
        <v>96</v>
      </c>
      <c r="N131" s="114" t="str">
        <f t="shared" ref="N131:S131" si="581">IF(N127="","",N127)</f>
        <v/>
      </c>
      <c r="O131" s="114" t="str">
        <f t="shared" si="581"/>
        <v/>
      </c>
      <c r="P131" s="114" t="str">
        <f t="shared" si="581"/>
        <v/>
      </c>
      <c r="Q131" s="114" t="str">
        <f t="shared" si="581"/>
        <v/>
      </c>
      <c r="R131" s="114" t="str">
        <f t="shared" si="581"/>
        <v/>
      </c>
      <c r="S131" s="114" t="str">
        <f t="shared" si="581"/>
        <v/>
      </c>
      <c r="U131" s="17"/>
      <c r="V131" s="17"/>
      <c r="W131" s="17"/>
      <c r="X131" s="114" t="str">
        <f t="shared" ref="X131:AD131" si="582">IF(X127="","",X127)</f>
        <v/>
      </c>
      <c r="Y131" s="114" t="str">
        <f t="shared" si="582"/>
        <v/>
      </c>
      <c r="Z131" s="114" t="str">
        <f t="shared" si="582"/>
        <v/>
      </c>
      <c r="AA131" s="114" t="str">
        <f t="shared" si="582"/>
        <v/>
      </c>
      <c r="AB131" s="16" t="e">
        <f t="shared" si="582"/>
        <v>#REF!</v>
      </c>
      <c r="AC131" s="114" t="str">
        <f t="shared" si="582"/>
        <v/>
      </c>
      <c r="AD131" s="114" t="str">
        <f t="shared" si="582"/>
        <v/>
      </c>
      <c r="AE131" s="114" t="str">
        <f>IF(AE127="","",AE127)</f>
        <v/>
      </c>
      <c r="AF131" s="16" t="e">
        <f t="shared" ref="AF131" si="583">IF(AF127="","",AF127)</f>
        <v>#REF!</v>
      </c>
      <c r="AG131" s="14" t="s">
        <v>9</v>
      </c>
      <c r="AH131" s="14" t="str">
        <f>IF('Logboek grote fuiken'!N42="","",'Logboek grote fuiken'!N42)</f>
        <v/>
      </c>
      <c r="AI131" s="14" t="str">
        <f>IF(AG131="","",VLOOKUP(AG131,[1]codes!$F$2:$G$7,2,FALSE))</f>
        <v>fle</v>
      </c>
      <c r="AK131" s="114" t="str">
        <f>IF(AK127="","",AK127)</f>
        <v/>
      </c>
    </row>
    <row r="132" spans="1:37" x14ac:dyDescent="0.3">
      <c r="A132" s="13" t="str">
        <f>IF('Logboek grote fuiken'!$E$7="","",'Logboek grote fuiken'!$E$7)</f>
        <v/>
      </c>
      <c r="B132" s="14"/>
      <c r="C132" s="13" t="str">
        <f>IF('Logboek grote fuiken'!$E$8="","",'Logboek grote fuiken'!$E$8)</f>
        <v/>
      </c>
      <c r="D132" s="14"/>
      <c r="E132" s="13" t="str">
        <f>IF('Logboek grote fuiken'!$E$9="","",'Logboek grote fuiken'!$E$9)</f>
        <v/>
      </c>
      <c r="F132" s="14"/>
      <c r="G132" s="13" t="str">
        <f>IF('Logboek grote fuiken'!$E$10="","",'Logboek grote fuiken'!$E$10)</f>
        <v/>
      </c>
      <c r="H132" s="14"/>
      <c r="I132" s="13" t="str">
        <f>IF('Logboek grote fuiken'!$E$11="","",'Logboek grote fuiken'!$E$11)</f>
        <v/>
      </c>
      <c r="J132" s="14"/>
      <c r="K132" s="13" t="str">
        <f>IF('Logboek grote fuiken'!$E$12="","",'Logboek grote fuiken'!$E$12)</f>
        <v/>
      </c>
      <c r="L132" s="14"/>
      <c r="M132" s="15" t="s">
        <v>96</v>
      </c>
      <c r="N132" s="13" t="str">
        <f>IF('Logboek grote fuiken'!H43="","",DAY('Logboek grote fuiken'!H43))</f>
        <v/>
      </c>
      <c r="O132" s="13" t="str">
        <f>IF('Logboek grote fuiken'!H43="","",MONTH('Logboek grote fuiken'!H43))</f>
        <v/>
      </c>
      <c r="P132" s="13" t="str">
        <f>IF('Logboek grote fuiken'!H43="","",YEAR('Logboek grote fuiken'!H43))</f>
        <v/>
      </c>
      <c r="Q132" s="13" t="str">
        <f>IF('Logboek grote fuiken'!C43="","",'Logboek grote fuiken'!C43)</f>
        <v/>
      </c>
      <c r="R132" s="13" t="str">
        <f>IF('Logboek grote fuiken'!D43="","",'Logboek grote fuiken'!D43)</f>
        <v/>
      </c>
      <c r="S132" s="13" t="str">
        <f>IF('Logboek grote fuiken'!E43="","",'Logboek grote fuiken'!E43)</f>
        <v/>
      </c>
      <c r="U132" s="17"/>
      <c r="V132" s="17"/>
      <c r="W132" s="17"/>
      <c r="X132" s="13" t="str">
        <f>IF('Logboek grote fuiken'!F43="","",'Logboek grote fuiken'!F43)</f>
        <v/>
      </c>
      <c r="Y132" s="13" t="str">
        <f>IF('Logboek grote fuiken'!G43="","",DAY('Logboek grote fuiken'!G43))</f>
        <v/>
      </c>
      <c r="Z132" s="13" t="str">
        <f>IF('Logboek grote fuiken'!G43="","",MONTH('Logboek grote fuiken'!G43))</f>
        <v/>
      </c>
      <c r="AA132" s="13" t="str">
        <f>IF('Logboek grote fuiken'!G43="","",YEAR('Logboek grote fuiken'!G43))</f>
        <v/>
      </c>
      <c r="AB132" s="16" t="e">
        <f>IF('Logboek grote fuiken'!#REF!="","",'Logboek grote fuiken'!#REF!)</f>
        <v>#REF!</v>
      </c>
      <c r="AC132" s="13" t="str">
        <f>IF('Logboek grote fuiken'!H43="","",DAY('Logboek grote fuiken'!H43))</f>
        <v/>
      </c>
      <c r="AD132" s="13" t="str">
        <f>IF('Logboek grote fuiken'!H43="","",MONTH('Logboek grote fuiken'!H43))</f>
        <v/>
      </c>
      <c r="AE132" s="13" t="str">
        <f>IF('Logboek grote fuiken'!H43="","",YEAR('Logboek grote fuiken'!H43))</f>
        <v/>
      </c>
      <c r="AF132" s="16" t="e">
        <f t="shared" ref="AF132" si="584">AB132</f>
        <v>#REF!</v>
      </c>
      <c r="AG132" s="14" t="s">
        <v>60</v>
      </c>
      <c r="AH132" s="14" t="str">
        <f>IF('Logboek grote fuiken'!J43="","",'Logboek grote fuiken'!J43)</f>
        <v/>
      </c>
      <c r="AI132" s="14" t="str">
        <f>IF(AG132="","",VLOOKUP(AG132,[1]codes!$F$2:$G$7,2,FALSE))</f>
        <v>fpp</v>
      </c>
      <c r="AK132" s="13" t="str">
        <f>IF('Logboek grote fuiken'!I43="","",'Logboek grote fuiken'!I43)</f>
        <v/>
      </c>
    </row>
    <row r="133" spans="1:37" x14ac:dyDescent="0.3">
      <c r="A133" s="13" t="str">
        <f>IF('Logboek grote fuiken'!$E$7="","",'Logboek grote fuiken'!$E$7)</f>
        <v/>
      </c>
      <c r="B133" s="14"/>
      <c r="C133" s="13" t="str">
        <f>IF('Logboek grote fuiken'!$E$8="","",'Logboek grote fuiken'!$E$8)</f>
        <v/>
      </c>
      <c r="D133" s="14"/>
      <c r="E133" s="13" t="str">
        <f>IF('Logboek grote fuiken'!$E$9="","",'Logboek grote fuiken'!$E$9)</f>
        <v/>
      </c>
      <c r="F133" s="14"/>
      <c r="G133" s="13" t="str">
        <f>IF('Logboek grote fuiken'!$E$10="","",'Logboek grote fuiken'!$E$10)</f>
        <v/>
      </c>
      <c r="H133" s="14"/>
      <c r="I133" s="13" t="str">
        <f>IF('Logboek grote fuiken'!$E$11="","",'Logboek grote fuiken'!$E$11)</f>
        <v/>
      </c>
      <c r="J133" s="14"/>
      <c r="K133" s="13" t="str">
        <f>IF('Logboek grote fuiken'!$E$12="","",'Logboek grote fuiken'!$E$12)</f>
        <v/>
      </c>
      <c r="L133" s="14"/>
      <c r="M133" s="15" t="s">
        <v>96</v>
      </c>
      <c r="N133" s="114" t="str">
        <f t="shared" ref="N133:S133" si="585">IF(N132="","",N132)</f>
        <v/>
      </c>
      <c r="O133" s="114" t="str">
        <f t="shared" si="585"/>
        <v/>
      </c>
      <c r="P133" s="114" t="str">
        <f t="shared" si="585"/>
        <v/>
      </c>
      <c r="Q133" s="114" t="str">
        <f t="shared" si="585"/>
        <v/>
      </c>
      <c r="R133" s="114" t="str">
        <f t="shared" si="585"/>
        <v/>
      </c>
      <c r="S133" s="114" t="str">
        <f t="shared" si="585"/>
        <v/>
      </c>
      <c r="U133" s="17"/>
      <c r="V133" s="17"/>
      <c r="W133" s="17"/>
      <c r="X133" s="114" t="str">
        <f t="shared" ref="X133:AD133" si="586">IF(X132="","",X132)</f>
        <v/>
      </c>
      <c r="Y133" s="114" t="str">
        <f t="shared" si="586"/>
        <v/>
      </c>
      <c r="Z133" s="114" t="str">
        <f t="shared" si="586"/>
        <v/>
      </c>
      <c r="AA133" s="114" t="str">
        <f t="shared" si="586"/>
        <v/>
      </c>
      <c r="AB133" s="16" t="e">
        <f t="shared" si="586"/>
        <v>#REF!</v>
      </c>
      <c r="AC133" s="114" t="str">
        <f t="shared" si="586"/>
        <v/>
      </c>
      <c r="AD133" s="114" t="str">
        <f t="shared" si="586"/>
        <v/>
      </c>
      <c r="AE133" s="114" t="str">
        <f>IF(AE132="","",AE132)</f>
        <v/>
      </c>
      <c r="AF133" s="16" t="e">
        <f t="shared" ref="AF133" si="587">IF(AF132="","",AF132)</f>
        <v>#REF!</v>
      </c>
      <c r="AG133" s="14" t="s">
        <v>61</v>
      </c>
      <c r="AH133" s="14" t="str">
        <f>IF('Logboek grote fuiken'!K43="","",'Logboek grote fuiken'!K43)</f>
        <v/>
      </c>
      <c r="AI133" s="14" t="str">
        <f>IF(AG133="","",VLOOKUP(AG133,[1]codes!$F$2:$G$7,2,FALSE))</f>
        <v>fde</v>
      </c>
      <c r="AK133" s="114" t="str">
        <f>IF(AK132="","",AK132)</f>
        <v/>
      </c>
    </row>
    <row r="134" spans="1:37" x14ac:dyDescent="0.3">
      <c r="A134" s="13" t="str">
        <f>IF('Logboek grote fuiken'!$E$7="","",'Logboek grote fuiken'!$E$7)</f>
        <v/>
      </c>
      <c r="B134" s="14"/>
      <c r="C134" s="13" t="str">
        <f>IF('Logboek grote fuiken'!$E$8="","",'Logboek grote fuiken'!$E$8)</f>
        <v/>
      </c>
      <c r="D134" s="14"/>
      <c r="E134" s="13" t="str">
        <f>IF('Logboek grote fuiken'!$E$9="","",'Logboek grote fuiken'!$E$9)</f>
        <v/>
      </c>
      <c r="F134" s="14"/>
      <c r="G134" s="13" t="str">
        <f>IF('Logboek grote fuiken'!$E$10="","",'Logboek grote fuiken'!$E$10)</f>
        <v/>
      </c>
      <c r="H134" s="14"/>
      <c r="I134" s="13" t="str">
        <f>IF('Logboek grote fuiken'!$E$11="","",'Logboek grote fuiken'!$E$11)</f>
        <v/>
      </c>
      <c r="J134" s="14"/>
      <c r="K134" s="13" t="str">
        <f>IF('Logboek grote fuiken'!$E$12="","",'Logboek grote fuiken'!$E$12)</f>
        <v/>
      </c>
      <c r="L134" s="14"/>
      <c r="M134" s="15" t="s">
        <v>96</v>
      </c>
      <c r="N134" s="114" t="str">
        <f t="shared" ref="N134:S134" si="588">IF(N132="","",N132)</f>
        <v/>
      </c>
      <c r="O134" s="114" t="str">
        <f t="shared" si="588"/>
        <v/>
      </c>
      <c r="P134" s="114" t="str">
        <f t="shared" si="588"/>
        <v/>
      </c>
      <c r="Q134" s="114" t="str">
        <f t="shared" si="588"/>
        <v/>
      </c>
      <c r="R134" s="114" t="str">
        <f t="shared" si="588"/>
        <v/>
      </c>
      <c r="S134" s="114" t="str">
        <f t="shared" si="588"/>
        <v/>
      </c>
      <c r="U134" s="17"/>
      <c r="V134" s="17"/>
      <c r="W134" s="17"/>
      <c r="X134" s="114" t="str">
        <f t="shared" ref="X134:AD134" si="589">IF(X132="","",X132)</f>
        <v/>
      </c>
      <c r="Y134" s="114" t="str">
        <f t="shared" si="589"/>
        <v/>
      </c>
      <c r="Z134" s="114" t="str">
        <f t="shared" si="589"/>
        <v/>
      </c>
      <c r="AA134" s="114" t="str">
        <f t="shared" si="589"/>
        <v/>
      </c>
      <c r="AB134" s="16" t="e">
        <f t="shared" si="589"/>
        <v>#REF!</v>
      </c>
      <c r="AC134" s="114" t="str">
        <f t="shared" si="589"/>
        <v/>
      </c>
      <c r="AD134" s="114" t="str">
        <f t="shared" si="589"/>
        <v/>
      </c>
      <c r="AE134" s="114" t="str">
        <f>IF(AE132="","",AE132)</f>
        <v/>
      </c>
      <c r="AF134" s="16" t="e">
        <f t="shared" ref="AF134" si="590">IF(AF132="","",AF132)</f>
        <v>#REF!</v>
      </c>
      <c r="AG134" s="14" t="s">
        <v>62</v>
      </c>
      <c r="AH134" s="14" t="str">
        <f>IF('Logboek grote fuiken'!L43="","",'Logboek grote fuiken'!L43)</f>
        <v/>
      </c>
      <c r="AI134" s="14" t="str">
        <f>IF(AG134="","",VLOOKUP(AG134,[1]codes!$F$2:$G$7,2,FALSE))</f>
        <v>fro</v>
      </c>
      <c r="AK134" s="114" t="str">
        <f>IF(AK132="","",AK132)</f>
        <v/>
      </c>
    </row>
    <row r="135" spans="1:37" x14ac:dyDescent="0.3">
      <c r="A135" s="13" t="str">
        <f>IF('Logboek grote fuiken'!$E$7="","",'Logboek grote fuiken'!$E$7)</f>
        <v/>
      </c>
      <c r="B135" s="14"/>
      <c r="C135" s="13" t="str">
        <f>IF('Logboek grote fuiken'!$E$8="","",'Logboek grote fuiken'!$E$8)</f>
        <v/>
      </c>
      <c r="D135" s="14"/>
      <c r="E135" s="13" t="str">
        <f>IF('Logboek grote fuiken'!$E$9="","",'Logboek grote fuiken'!$E$9)</f>
        <v/>
      </c>
      <c r="F135" s="14"/>
      <c r="G135" s="13" t="str">
        <f>IF('Logboek grote fuiken'!$E$10="","",'Logboek grote fuiken'!$E$10)</f>
        <v/>
      </c>
      <c r="H135" s="14"/>
      <c r="I135" s="13" t="str">
        <f>IF('Logboek grote fuiken'!$E$11="","",'Logboek grote fuiken'!$E$11)</f>
        <v/>
      </c>
      <c r="J135" s="14"/>
      <c r="K135" s="13" t="str">
        <f>IF('Logboek grote fuiken'!$E$12="","",'Logboek grote fuiken'!$E$12)</f>
        <v/>
      </c>
      <c r="L135" s="14"/>
      <c r="M135" s="15" t="s">
        <v>96</v>
      </c>
      <c r="N135" s="114" t="str">
        <f t="shared" ref="N135:S135" si="591">IF(N132="","",N132)</f>
        <v/>
      </c>
      <c r="O135" s="114" t="str">
        <f t="shared" si="591"/>
        <v/>
      </c>
      <c r="P135" s="114" t="str">
        <f t="shared" si="591"/>
        <v/>
      </c>
      <c r="Q135" s="114" t="str">
        <f t="shared" si="591"/>
        <v/>
      </c>
      <c r="R135" s="114" t="str">
        <f t="shared" si="591"/>
        <v/>
      </c>
      <c r="S135" s="114" t="str">
        <f t="shared" si="591"/>
        <v/>
      </c>
      <c r="U135" s="17"/>
      <c r="V135" s="17"/>
      <c r="W135" s="17"/>
      <c r="X135" s="114" t="str">
        <f t="shared" ref="X135:AD135" si="592">IF(X132="","",X132)</f>
        <v/>
      </c>
      <c r="Y135" s="114" t="str">
        <f t="shared" si="592"/>
        <v/>
      </c>
      <c r="Z135" s="114" t="str">
        <f t="shared" si="592"/>
        <v/>
      </c>
      <c r="AA135" s="114" t="str">
        <f t="shared" si="592"/>
        <v/>
      </c>
      <c r="AB135" s="16" t="e">
        <f t="shared" si="592"/>
        <v>#REF!</v>
      </c>
      <c r="AC135" s="114" t="str">
        <f t="shared" si="592"/>
        <v/>
      </c>
      <c r="AD135" s="114" t="str">
        <f t="shared" si="592"/>
        <v/>
      </c>
      <c r="AE135" s="114" t="str">
        <f>IF(AE132="","",AE132)</f>
        <v/>
      </c>
      <c r="AF135" s="16" t="e">
        <f t="shared" ref="AF135" si="593">IF(AF132="","",AF132)</f>
        <v>#REF!</v>
      </c>
      <c r="AG135" s="14" t="s">
        <v>8</v>
      </c>
      <c r="AH135" s="14" t="str">
        <f>IF('Logboek grote fuiken'!M43="","",'Logboek grote fuiken'!M43)</f>
        <v/>
      </c>
      <c r="AI135" s="14" t="str">
        <f>IF(AG135="","",VLOOKUP(AG135,[1]codes!$F$2:$G$7,2,FALSE))</f>
        <v>fbm</v>
      </c>
      <c r="AK135" s="114" t="str">
        <f>IF(AK132="","",AK132)</f>
        <v/>
      </c>
    </row>
    <row r="136" spans="1:37" x14ac:dyDescent="0.3">
      <c r="A136" s="13" t="str">
        <f>IF('Logboek grote fuiken'!$E$7="","",'Logboek grote fuiken'!$E$7)</f>
        <v/>
      </c>
      <c r="B136" s="14"/>
      <c r="C136" s="13" t="str">
        <f>IF('Logboek grote fuiken'!$E$8="","",'Logboek grote fuiken'!$E$8)</f>
        <v/>
      </c>
      <c r="D136" s="14"/>
      <c r="E136" s="13" t="str">
        <f>IF('Logboek grote fuiken'!$E$9="","",'Logboek grote fuiken'!$E$9)</f>
        <v/>
      </c>
      <c r="F136" s="14"/>
      <c r="G136" s="13" t="str">
        <f>IF('Logboek grote fuiken'!$E$10="","",'Logboek grote fuiken'!$E$10)</f>
        <v/>
      </c>
      <c r="H136" s="14"/>
      <c r="I136" s="13" t="str">
        <f>IF('Logboek grote fuiken'!$E$11="","",'Logboek grote fuiken'!$E$11)</f>
        <v/>
      </c>
      <c r="J136" s="14"/>
      <c r="K136" s="13" t="str">
        <f>IF('Logboek grote fuiken'!$E$12="","",'Logboek grote fuiken'!$E$12)</f>
        <v/>
      </c>
      <c r="L136" s="14"/>
      <c r="M136" s="15" t="s">
        <v>96</v>
      </c>
      <c r="N136" s="114" t="str">
        <f t="shared" ref="N136:S136" si="594">IF(N132="","",N132)</f>
        <v/>
      </c>
      <c r="O136" s="114" t="str">
        <f t="shared" si="594"/>
        <v/>
      </c>
      <c r="P136" s="114" t="str">
        <f t="shared" si="594"/>
        <v/>
      </c>
      <c r="Q136" s="114" t="str">
        <f t="shared" si="594"/>
        <v/>
      </c>
      <c r="R136" s="114" t="str">
        <f t="shared" si="594"/>
        <v/>
      </c>
      <c r="S136" s="114" t="str">
        <f t="shared" si="594"/>
        <v/>
      </c>
      <c r="U136" s="17"/>
      <c r="V136" s="17"/>
      <c r="W136" s="17"/>
      <c r="X136" s="114" t="str">
        <f t="shared" ref="X136:AD136" si="595">IF(X132="","",X132)</f>
        <v/>
      </c>
      <c r="Y136" s="114" t="str">
        <f t="shared" si="595"/>
        <v/>
      </c>
      <c r="Z136" s="114" t="str">
        <f t="shared" si="595"/>
        <v/>
      </c>
      <c r="AA136" s="114" t="str">
        <f t="shared" si="595"/>
        <v/>
      </c>
      <c r="AB136" s="16" t="e">
        <f t="shared" si="595"/>
        <v>#REF!</v>
      </c>
      <c r="AC136" s="114" t="str">
        <f t="shared" si="595"/>
        <v/>
      </c>
      <c r="AD136" s="114" t="str">
        <f t="shared" si="595"/>
        <v/>
      </c>
      <c r="AE136" s="114" t="str">
        <f>IF(AE132="","",AE132)</f>
        <v/>
      </c>
      <c r="AF136" s="16" t="e">
        <f t="shared" ref="AF136" si="596">IF(AF132="","",AF132)</f>
        <v>#REF!</v>
      </c>
      <c r="AG136" s="14" t="s">
        <v>9</v>
      </c>
      <c r="AH136" s="14" t="str">
        <f>IF('Logboek grote fuiken'!N43="","",'Logboek grote fuiken'!N43)</f>
        <v/>
      </c>
      <c r="AI136" s="14" t="str">
        <f>IF(AG136="","",VLOOKUP(AG136,[1]codes!$F$2:$G$7,2,FALSE))</f>
        <v>fle</v>
      </c>
      <c r="AK136" s="114" t="str">
        <f>IF(AK132="","",AK132)</f>
        <v/>
      </c>
    </row>
    <row r="137" spans="1:37" x14ac:dyDescent="0.3">
      <c r="A137" s="13" t="str">
        <f>IF('Logboek grote fuiken'!$E$7="","",'Logboek grote fuiken'!$E$7)</f>
        <v/>
      </c>
      <c r="B137" s="14"/>
      <c r="C137" s="13" t="str">
        <f>IF('Logboek grote fuiken'!$E$8="","",'Logboek grote fuiken'!$E$8)</f>
        <v/>
      </c>
      <c r="D137" s="14"/>
      <c r="E137" s="13" t="str">
        <f>IF('Logboek grote fuiken'!$E$9="","",'Logboek grote fuiken'!$E$9)</f>
        <v/>
      </c>
      <c r="F137" s="14"/>
      <c r="G137" s="13" t="str">
        <f>IF('Logboek grote fuiken'!$E$10="","",'Logboek grote fuiken'!$E$10)</f>
        <v/>
      </c>
      <c r="H137" s="14"/>
      <c r="I137" s="13" t="str">
        <f>IF('Logboek grote fuiken'!$E$11="","",'Logboek grote fuiken'!$E$11)</f>
        <v/>
      </c>
      <c r="J137" s="14"/>
      <c r="K137" s="13" t="str">
        <f>IF('Logboek grote fuiken'!$E$12="","",'Logboek grote fuiken'!$E$12)</f>
        <v/>
      </c>
      <c r="L137" s="14"/>
      <c r="M137" s="15" t="s">
        <v>96</v>
      </c>
      <c r="N137" s="13" t="str">
        <f>IF('Logboek grote fuiken'!H44="","",DAY('Logboek grote fuiken'!H44))</f>
        <v/>
      </c>
      <c r="O137" s="13" t="str">
        <f>IF('Logboek grote fuiken'!H44="","",MONTH('Logboek grote fuiken'!H44))</f>
        <v/>
      </c>
      <c r="P137" s="13" t="str">
        <f>IF('Logboek grote fuiken'!H44="","",YEAR('Logboek grote fuiken'!H44))</f>
        <v/>
      </c>
      <c r="Q137" s="13" t="str">
        <f>IF('Logboek grote fuiken'!C44="","",'Logboek grote fuiken'!C44)</f>
        <v/>
      </c>
      <c r="R137" s="13" t="str">
        <f>IF('Logboek grote fuiken'!D44="","",'Logboek grote fuiken'!D44)</f>
        <v/>
      </c>
      <c r="S137" s="13" t="str">
        <f>IF('Logboek grote fuiken'!E44="","",'Logboek grote fuiken'!E44)</f>
        <v/>
      </c>
      <c r="U137" s="17"/>
      <c r="V137" s="17"/>
      <c r="W137" s="17"/>
      <c r="X137" s="13" t="str">
        <f>IF('Logboek grote fuiken'!F44="","",'Logboek grote fuiken'!F44)</f>
        <v/>
      </c>
      <c r="Y137" s="13" t="str">
        <f>IF('Logboek grote fuiken'!G44="","",DAY('Logboek grote fuiken'!G44))</f>
        <v/>
      </c>
      <c r="Z137" s="13" t="str">
        <f>IF('Logboek grote fuiken'!G44="","",MONTH('Logboek grote fuiken'!G44))</f>
        <v/>
      </c>
      <c r="AA137" s="13" t="str">
        <f>IF('Logboek grote fuiken'!G44="","",YEAR('Logboek grote fuiken'!G44))</f>
        <v/>
      </c>
      <c r="AB137" s="16" t="e">
        <f>IF('Logboek grote fuiken'!#REF!="","",'Logboek grote fuiken'!#REF!)</f>
        <v>#REF!</v>
      </c>
      <c r="AC137" s="13" t="str">
        <f>IF('Logboek grote fuiken'!H44="","",DAY('Logboek grote fuiken'!H44))</f>
        <v/>
      </c>
      <c r="AD137" s="13" t="str">
        <f>IF('Logboek grote fuiken'!H44="","",MONTH('Logboek grote fuiken'!H44))</f>
        <v/>
      </c>
      <c r="AE137" s="13" t="str">
        <f>IF('Logboek grote fuiken'!H44="","",YEAR('Logboek grote fuiken'!H44))</f>
        <v/>
      </c>
      <c r="AF137" s="16" t="e">
        <f t="shared" ref="AF137" si="597">AB137</f>
        <v>#REF!</v>
      </c>
      <c r="AG137" s="14" t="s">
        <v>60</v>
      </c>
      <c r="AH137" s="14" t="str">
        <f>IF('Logboek grote fuiken'!J44="","",'Logboek grote fuiken'!J44)</f>
        <v/>
      </c>
      <c r="AI137" s="14" t="str">
        <f>IF(AG137="","",VLOOKUP(AG137,[1]codes!$F$2:$G$7,2,FALSE))</f>
        <v>fpp</v>
      </c>
      <c r="AK137" s="13" t="str">
        <f>IF('Logboek grote fuiken'!I44="","",'Logboek grote fuiken'!I44)</f>
        <v/>
      </c>
    </row>
    <row r="138" spans="1:37" x14ac:dyDescent="0.3">
      <c r="A138" s="13" t="str">
        <f>IF('Logboek grote fuiken'!$E$7="","",'Logboek grote fuiken'!$E$7)</f>
        <v/>
      </c>
      <c r="B138" s="14"/>
      <c r="C138" s="13" t="str">
        <f>IF('Logboek grote fuiken'!$E$8="","",'Logboek grote fuiken'!$E$8)</f>
        <v/>
      </c>
      <c r="D138" s="14"/>
      <c r="E138" s="13" t="str">
        <f>IF('Logboek grote fuiken'!$E$9="","",'Logboek grote fuiken'!$E$9)</f>
        <v/>
      </c>
      <c r="F138" s="14"/>
      <c r="G138" s="13" t="str">
        <f>IF('Logboek grote fuiken'!$E$10="","",'Logboek grote fuiken'!$E$10)</f>
        <v/>
      </c>
      <c r="H138" s="14"/>
      <c r="I138" s="13" t="str">
        <f>IF('Logboek grote fuiken'!$E$11="","",'Logboek grote fuiken'!$E$11)</f>
        <v/>
      </c>
      <c r="J138" s="14"/>
      <c r="K138" s="13" t="str">
        <f>IF('Logboek grote fuiken'!$E$12="","",'Logboek grote fuiken'!$E$12)</f>
        <v/>
      </c>
      <c r="L138" s="14"/>
      <c r="M138" s="15" t="s">
        <v>96</v>
      </c>
      <c r="N138" s="114" t="str">
        <f t="shared" ref="N138:S138" si="598">IF(N137="","",N137)</f>
        <v/>
      </c>
      <c r="O138" s="114" t="str">
        <f t="shared" si="598"/>
        <v/>
      </c>
      <c r="P138" s="114" t="str">
        <f t="shared" si="598"/>
        <v/>
      </c>
      <c r="Q138" s="114" t="str">
        <f t="shared" si="598"/>
        <v/>
      </c>
      <c r="R138" s="114" t="str">
        <f t="shared" si="598"/>
        <v/>
      </c>
      <c r="S138" s="114" t="str">
        <f t="shared" si="598"/>
        <v/>
      </c>
      <c r="U138" s="17"/>
      <c r="V138" s="17"/>
      <c r="W138" s="17"/>
      <c r="X138" s="114" t="str">
        <f t="shared" ref="X138:AD138" si="599">IF(X137="","",X137)</f>
        <v/>
      </c>
      <c r="Y138" s="114" t="str">
        <f t="shared" si="599"/>
        <v/>
      </c>
      <c r="Z138" s="114" t="str">
        <f t="shared" si="599"/>
        <v/>
      </c>
      <c r="AA138" s="114" t="str">
        <f t="shared" si="599"/>
        <v/>
      </c>
      <c r="AB138" s="16" t="e">
        <f t="shared" si="599"/>
        <v>#REF!</v>
      </c>
      <c r="AC138" s="114" t="str">
        <f t="shared" si="599"/>
        <v/>
      </c>
      <c r="AD138" s="114" t="str">
        <f t="shared" si="599"/>
        <v/>
      </c>
      <c r="AE138" s="114" t="str">
        <f>IF(AE137="","",AE137)</f>
        <v/>
      </c>
      <c r="AF138" s="16" t="e">
        <f t="shared" ref="AF138" si="600">IF(AF137="","",AF137)</f>
        <v>#REF!</v>
      </c>
      <c r="AG138" s="14" t="s">
        <v>61</v>
      </c>
      <c r="AH138" s="14" t="str">
        <f>IF('Logboek grote fuiken'!K44="","",'Logboek grote fuiken'!K44)</f>
        <v/>
      </c>
      <c r="AI138" s="14" t="str">
        <f>IF(AG138="","",VLOOKUP(AG138,[1]codes!$F$2:$G$7,2,FALSE))</f>
        <v>fde</v>
      </c>
      <c r="AK138" s="114" t="str">
        <f>IF(AK137="","",AK137)</f>
        <v/>
      </c>
    </row>
    <row r="139" spans="1:37" x14ac:dyDescent="0.3">
      <c r="A139" s="13" t="str">
        <f>IF('Logboek grote fuiken'!$E$7="","",'Logboek grote fuiken'!$E$7)</f>
        <v/>
      </c>
      <c r="B139" s="14"/>
      <c r="C139" s="13" t="str">
        <f>IF('Logboek grote fuiken'!$E$8="","",'Logboek grote fuiken'!$E$8)</f>
        <v/>
      </c>
      <c r="D139" s="14"/>
      <c r="E139" s="13" t="str">
        <f>IF('Logboek grote fuiken'!$E$9="","",'Logboek grote fuiken'!$E$9)</f>
        <v/>
      </c>
      <c r="F139" s="14"/>
      <c r="G139" s="13" t="str">
        <f>IF('Logboek grote fuiken'!$E$10="","",'Logboek grote fuiken'!$E$10)</f>
        <v/>
      </c>
      <c r="H139" s="14"/>
      <c r="I139" s="13" t="str">
        <f>IF('Logboek grote fuiken'!$E$11="","",'Logboek grote fuiken'!$E$11)</f>
        <v/>
      </c>
      <c r="J139" s="14"/>
      <c r="K139" s="13" t="str">
        <f>IF('Logboek grote fuiken'!$E$12="","",'Logboek grote fuiken'!$E$12)</f>
        <v/>
      </c>
      <c r="L139" s="14"/>
      <c r="M139" s="15" t="s">
        <v>96</v>
      </c>
      <c r="N139" s="114" t="str">
        <f t="shared" ref="N139:S139" si="601">IF(N137="","",N137)</f>
        <v/>
      </c>
      <c r="O139" s="114" t="str">
        <f t="shared" si="601"/>
        <v/>
      </c>
      <c r="P139" s="114" t="str">
        <f t="shared" si="601"/>
        <v/>
      </c>
      <c r="Q139" s="114" t="str">
        <f t="shared" si="601"/>
        <v/>
      </c>
      <c r="R139" s="114" t="str">
        <f t="shared" si="601"/>
        <v/>
      </c>
      <c r="S139" s="114" t="str">
        <f t="shared" si="601"/>
        <v/>
      </c>
      <c r="U139" s="17"/>
      <c r="V139" s="17"/>
      <c r="W139" s="17"/>
      <c r="X139" s="114" t="str">
        <f t="shared" ref="X139:AD139" si="602">IF(X137="","",X137)</f>
        <v/>
      </c>
      <c r="Y139" s="114" t="str">
        <f t="shared" si="602"/>
        <v/>
      </c>
      <c r="Z139" s="114" t="str">
        <f t="shared" si="602"/>
        <v/>
      </c>
      <c r="AA139" s="114" t="str">
        <f t="shared" si="602"/>
        <v/>
      </c>
      <c r="AB139" s="16" t="e">
        <f t="shared" si="602"/>
        <v>#REF!</v>
      </c>
      <c r="AC139" s="114" t="str">
        <f t="shared" si="602"/>
        <v/>
      </c>
      <c r="AD139" s="114" t="str">
        <f t="shared" si="602"/>
        <v/>
      </c>
      <c r="AE139" s="114" t="str">
        <f>IF(AE137="","",AE137)</f>
        <v/>
      </c>
      <c r="AF139" s="16" t="e">
        <f t="shared" ref="AF139" si="603">IF(AF137="","",AF137)</f>
        <v>#REF!</v>
      </c>
      <c r="AG139" s="14" t="s">
        <v>62</v>
      </c>
      <c r="AH139" s="14" t="str">
        <f>IF('Logboek grote fuiken'!L44="","",'Logboek grote fuiken'!L44)</f>
        <v/>
      </c>
      <c r="AI139" s="14" t="str">
        <f>IF(AG139="","",VLOOKUP(AG139,[1]codes!$F$2:$G$7,2,FALSE))</f>
        <v>fro</v>
      </c>
      <c r="AK139" s="114" t="str">
        <f>IF(AK137="","",AK137)</f>
        <v/>
      </c>
    </row>
    <row r="140" spans="1:37" x14ac:dyDescent="0.3">
      <c r="A140" s="13" t="str">
        <f>IF('Logboek grote fuiken'!$E$7="","",'Logboek grote fuiken'!$E$7)</f>
        <v/>
      </c>
      <c r="B140" s="14"/>
      <c r="C140" s="13" t="str">
        <f>IF('Logboek grote fuiken'!$E$8="","",'Logboek grote fuiken'!$E$8)</f>
        <v/>
      </c>
      <c r="D140" s="14"/>
      <c r="E140" s="13" t="str">
        <f>IF('Logboek grote fuiken'!$E$9="","",'Logboek grote fuiken'!$E$9)</f>
        <v/>
      </c>
      <c r="F140" s="14"/>
      <c r="G140" s="13" t="str">
        <f>IF('Logboek grote fuiken'!$E$10="","",'Logboek grote fuiken'!$E$10)</f>
        <v/>
      </c>
      <c r="H140" s="14"/>
      <c r="I140" s="13" t="str">
        <f>IF('Logboek grote fuiken'!$E$11="","",'Logboek grote fuiken'!$E$11)</f>
        <v/>
      </c>
      <c r="J140" s="14"/>
      <c r="K140" s="13" t="str">
        <f>IF('Logboek grote fuiken'!$E$12="","",'Logboek grote fuiken'!$E$12)</f>
        <v/>
      </c>
      <c r="L140" s="14"/>
      <c r="M140" s="15" t="s">
        <v>96</v>
      </c>
      <c r="N140" s="114" t="str">
        <f t="shared" ref="N140:S140" si="604">IF(N137="","",N137)</f>
        <v/>
      </c>
      <c r="O140" s="114" t="str">
        <f t="shared" si="604"/>
        <v/>
      </c>
      <c r="P140" s="114" t="str">
        <f t="shared" si="604"/>
        <v/>
      </c>
      <c r="Q140" s="114" t="str">
        <f t="shared" si="604"/>
        <v/>
      </c>
      <c r="R140" s="114" t="str">
        <f t="shared" si="604"/>
        <v/>
      </c>
      <c r="S140" s="114" t="str">
        <f t="shared" si="604"/>
        <v/>
      </c>
      <c r="U140" s="17"/>
      <c r="V140" s="17"/>
      <c r="W140" s="17"/>
      <c r="X140" s="114" t="str">
        <f t="shared" ref="X140:AD140" si="605">IF(X137="","",X137)</f>
        <v/>
      </c>
      <c r="Y140" s="114" t="str">
        <f t="shared" si="605"/>
        <v/>
      </c>
      <c r="Z140" s="114" t="str">
        <f t="shared" si="605"/>
        <v/>
      </c>
      <c r="AA140" s="114" t="str">
        <f t="shared" si="605"/>
        <v/>
      </c>
      <c r="AB140" s="16" t="e">
        <f t="shared" si="605"/>
        <v>#REF!</v>
      </c>
      <c r="AC140" s="114" t="str">
        <f t="shared" si="605"/>
        <v/>
      </c>
      <c r="AD140" s="114" t="str">
        <f t="shared" si="605"/>
        <v/>
      </c>
      <c r="AE140" s="114" t="str">
        <f>IF(AE137="","",AE137)</f>
        <v/>
      </c>
      <c r="AF140" s="16" t="e">
        <f t="shared" ref="AF140" si="606">IF(AF137="","",AF137)</f>
        <v>#REF!</v>
      </c>
      <c r="AG140" s="14" t="s">
        <v>8</v>
      </c>
      <c r="AH140" s="14" t="str">
        <f>IF('Logboek grote fuiken'!M44="","",'Logboek grote fuiken'!M44)</f>
        <v/>
      </c>
      <c r="AI140" s="14" t="str">
        <f>IF(AG140="","",VLOOKUP(AG140,[1]codes!$F$2:$G$7,2,FALSE))</f>
        <v>fbm</v>
      </c>
      <c r="AK140" s="114" t="str">
        <f>IF(AK137="","",AK137)</f>
        <v/>
      </c>
    </row>
    <row r="141" spans="1:37" x14ac:dyDescent="0.3">
      <c r="A141" s="13" t="str">
        <f>IF('Logboek grote fuiken'!$E$7="","",'Logboek grote fuiken'!$E$7)</f>
        <v/>
      </c>
      <c r="B141" s="14"/>
      <c r="C141" s="13" t="str">
        <f>IF('Logboek grote fuiken'!$E$8="","",'Logboek grote fuiken'!$E$8)</f>
        <v/>
      </c>
      <c r="D141" s="14"/>
      <c r="E141" s="13" t="str">
        <f>IF('Logboek grote fuiken'!$E$9="","",'Logboek grote fuiken'!$E$9)</f>
        <v/>
      </c>
      <c r="F141" s="14"/>
      <c r="G141" s="13" t="str">
        <f>IF('Logboek grote fuiken'!$E$10="","",'Logboek grote fuiken'!$E$10)</f>
        <v/>
      </c>
      <c r="H141" s="14"/>
      <c r="I141" s="13" t="str">
        <f>IF('Logboek grote fuiken'!$E$11="","",'Logboek grote fuiken'!$E$11)</f>
        <v/>
      </c>
      <c r="J141" s="14"/>
      <c r="K141" s="13" t="str">
        <f>IF('Logboek grote fuiken'!$E$12="","",'Logboek grote fuiken'!$E$12)</f>
        <v/>
      </c>
      <c r="L141" s="14"/>
      <c r="M141" s="15" t="s">
        <v>96</v>
      </c>
      <c r="N141" s="114" t="str">
        <f t="shared" ref="N141:S141" si="607">IF(N137="","",N137)</f>
        <v/>
      </c>
      <c r="O141" s="114" t="str">
        <f t="shared" si="607"/>
        <v/>
      </c>
      <c r="P141" s="114" t="str">
        <f t="shared" si="607"/>
        <v/>
      </c>
      <c r="Q141" s="114" t="str">
        <f t="shared" si="607"/>
        <v/>
      </c>
      <c r="R141" s="114" t="str">
        <f t="shared" si="607"/>
        <v/>
      </c>
      <c r="S141" s="114" t="str">
        <f t="shared" si="607"/>
        <v/>
      </c>
      <c r="U141" s="17"/>
      <c r="V141" s="17"/>
      <c r="W141" s="17"/>
      <c r="X141" s="114" t="str">
        <f t="shared" ref="X141:AD141" si="608">IF(X137="","",X137)</f>
        <v/>
      </c>
      <c r="Y141" s="114" t="str">
        <f t="shared" si="608"/>
        <v/>
      </c>
      <c r="Z141" s="114" t="str">
        <f t="shared" si="608"/>
        <v/>
      </c>
      <c r="AA141" s="114" t="str">
        <f t="shared" si="608"/>
        <v/>
      </c>
      <c r="AB141" s="16" t="e">
        <f t="shared" si="608"/>
        <v>#REF!</v>
      </c>
      <c r="AC141" s="114" t="str">
        <f t="shared" si="608"/>
        <v/>
      </c>
      <c r="AD141" s="114" t="str">
        <f t="shared" si="608"/>
        <v/>
      </c>
      <c r="AE141" s="114" t="str">
        <f>IF(AE137="","",AE137)</f>
        <v/>
      </c>
      <c r="AF141" s="16" t="e">
        <f t="shared" ref="AF141" si="609">IF(AF137="","",AF137)</f>
        <v>#REF!</v>
      </c>
      <c r="AG141" s="14" t="s">
        <v>9</v>
      </c>
      <c r="AH141" s="14" t="str">
        <f>IF('Logboek grote fuiken'!N44="","",'Logboek grote fuiken'!N44)</f>
        <v/>
      </c>
      <c r="AI141" s="14" t="str">
        <f>IF(AG141="","",VLOOKUP(AG141,[1]codes!$F$2:$G$7,2,FALSE))</f>
        <v>fle</v>
      </c>
      <c r="AK141" s="114" t="str">
        <f>IF(AK137="","",AK137)</f>
        <v/>
      </c>
    </row>
    <row r="142" spans="1:37" x14ac:dyDescent="0.3">
      <c r="A142" s="13" t="str">
        <f>IF('Logboek grote fuiken'!$E$7="","",'Logboek grote fuiken'!$E$7)</f>
        <v/>
      </c>
      <c r="B142" s="14"/>
      <c r="C142" s="13" t="str">
        <f>IF('Logboek grote fuiken'!$E$8="","",'Logboek grote fuiken'!$E$8)</f>
        <v/>
      </c>
      <c r="D142" s="14"/>
      <c r="E142" s="13" t="str">
        <f>IF('Logboek grote fuiken'!$E$9="","",'Logboek grote fuiken'!$E$9)</f>
        <v/>
      </c>
      <c r="F142" s="14"/>
      <c r="G142" s="13" t="str">
        <f>IF('Logboek grote fuiken'!$E$10="","",'Logboek grote fuiken'!$E$10)</f>
        <v/>
      </c>
      <c r="H142" s="14"/>
      <c r="I142" s="13" t="str">
        <f>IF('Logboek grote fuiken'!$E$11="","",'Logboek grote fuiken'!$E$11)</f>
        <v/>
      </c>
      <c r="J142" s="14"/>
      <c r="K142" s="13" t="str">
        <f>IF('Logboek grote fuiken'!$E$12="","",'Logboek grote fuiken'!$E$12)</f>
        <v/>
      </c>
      <c r="L142" s="14"/>
      <c r="M142" s="15" t="s">
        <v>96</v>
      </c>
      <c r="N142" s="13" t="str">
        <f>IF('Logboek grote fuiken'!H45="","",DAY('Logboek grote fuiken'!H45))</f>
        <v/>
      </c>
      <c r="O142" s="13" t="str">
        <f>IF('Logboek grote fuiken'!H45="","",MONTH('Logboek grote fuiken'!H45))</f>
        <v/>
      </c>
      <c r="P142" s="13" t="str">
        <f>IF('Logboek grote fuiken'!H45="","",YEAR('Logboek grote fuiken'!H45))</f>
        <v/>
      </c>
      <c r="Q142" s="13" t="str">
        <f>IF('Logboek grote fuiken'!C45="","",'Logboek grote fuiken'!C45)</f>
        <v/>
      </c>
      <c r="R142" s="13" t="str">
        <f>IF('Logboek grote fuiken'!D45="","",'Logboek grote fuiken'!D45)</f>
        <v/>
      </c>
      <c r="S142" s="13" t="str">
        <f>IF('Logboek grote fuiken'!E45="","",'Logboek grote fuiken'!E45)</f>
        <v/>
      </c>
      <c r="U142" s="17"/>
      <c r="V142" s="17"/>
      <c r="W142" s="17"/>
      <c r="X142" s="13" t="str">
        <f>IF('Logboek grote fuiken'!F45="","",'Logboek grote fuiken'!F45)</f>
        <v/>
      </c>
      <c r="Y142" s="13" t="str">
        <f>IF('Logboek grote fuiken'!G45="","",DAY('Logboek grote fuiken'!G45))</f>
        <v/>
      </c>
      <c r="Z142" s="13" t="str">
        <f>IF('Logboek grote fuiken'!G45="","",MONTH('Logboek grote fuiken'!G45))</f>
        <v/>
      </c>
      <c r="AA142" s="13" t="str">
        <f>IF('Logboek grote fuiken'!G45="","",YEAR('Logboek grote fuiken'!G45))</f>
        <v/>
      </c>
      <c r="AB142" s="16" t="e">
        <f>IF('Logboek grote fuiken'!#REF!="","",'Logboek grote fuiken'!#REF!)</f>
        <v>#REF!</v>
      </c>
      <c r="AC142" s="13" t="str">
        <f>IF('Logboek grote fuiken'!H45="","",DAY('Logboek grote fuiken'!H45))</f>
        <v/>
      </c>
      <c r="AD142" s="13" t="str">
        <f>IF('Logboek grote fuiken'!H45="","",MONTH('Logboek grote fuiken'!H45))</f>
        <v/>
      </c>
      <c r="AE142" s="13" t="str">
        <f>IF('Logboek grote fuiken'!H45="","",YEAR('Logboek grote fuiken'!H45))</f>
        <v/>
      </c>
      <c r="AF142" s="16" t="e">
        <f t="shared" ref="AF142" si="610">AB142</f>
        <v>#REF!</v>
      </c>
      <c r="AG142" s="14" t="s">
        <v>60</v>
      </c>
      <c r="AH142" s="14" t="str">
        <f>IF('Logboek grote fuiken'!J45="","",'Logboek grote fuiken'!J45)</f>
        <v/>
      </c>
      <c r="AI142" s="14" t="str">
        <f>IF(AG142="","",VLOOKUP(AG142,[1]codes!$F$2:$G$7,2,FALSE))</f>
        <v>fpp</v>
      </c>
      <c r="AK142" s="13" t="str">
        <f>IF('Logboek grote fuiken'!I45="","",'Logboek grote fuiken'!I45)</f>
        <v/>
      </c>
    </row>
    <row r="143" spans="1:37" x14ac:dyDescent="0.3">
      <c r="A143" s="13" t="str">
        <f>IF('Logboek grote fuiken'!$E$7="","",'Logboek grote fuiken'!$E$7)</f>
        <v/>
      </c>
      <c r="B143" s="14"/>
      <c r="C143" s="13" t="str">
        <f>IF('Logboek grote fuiken'!$E$8="","",'Logboek grote fuiken'!$E$8)</f>
        <v/>
      </c>
      <c r="D143" s="14"/>
      <c r="E143" s="13" t="str">
        <f>IF('Logboek grote fuiken'!$E$9="","",'Logboek grote fuiken'!$E$9)</f>
        <v/>
      </c>
      <c r="F143" s="14"/>
      <c r="G143" s="13" t="str">
        <f>IF('Logboek grote fuiken'!$E$10="","",'Logboek grote fuiken'!$E$10)</f>
        <v/>
      </c>
      <c r="H143" s="14"/>
      <c r="I143" s="13" t="str">
        <f>IF('Logboek grote fuiken'!$E$11="","",'Logboek grote fuiken'!$E$11)</f>
        <v/>
      </c>
      <c r="J143" s="14"/>
      <c r="K143" s="13" t="str">
        <f>IF('Logboek grote fuiken'!$E$12="","",'Logboek grote fuiken'!$E$12)</f>
        <v/>
      </c>
      <c r="L143" s="14"/>
      <c r="M143" s="15" t="s">
        <v>96</v>
      </c>
      <c r="N143" s="114" t="str">
        <f t="shared" ref="N143:S143" si="611">IF(N142="","",N142)</f>
        <v/>
      </c>
      <c r="O143" s="114" t="str">
        <f t="shared" si="611"/>
        <v/>
      </c>
      <c r="P143" s="114" t="str">
        <f t="shared" si="611"/>
        <v/>
      </c>
      <c r="Q143" s="114" t="str">
        <f t="shared" si="611"/>
        <v/>
      </c>
      <c r="R143" s="114" t="str">
        <f t="shared" si="611"/>
        <v/>
      </c>
      <c r="S143" s="114" t="str">
        <f t="shared" si="611"/>
        <v/>
      </c>
      <c r="U143" s="17"/>
      <c r="V143" s="17"/>
      <c r="W143" s="17"/>
      <c r="X143" s="114" t="str">
        <f t="shared" ref="X143:AD143" si="612">IF(X142="","",X142)</f>
        <v/>
      </c>
      <c r="Y143" s="114" t="str">
        <f t="shared" si="612"/>
        <v/>
      </c>
      <c r="Z143" s="114" t="str">
        <f t="shared" si="612"/>
        <v/>
      </c>
      <c r="AA143" s="114" t="str">
        <f t="shared" si="612"/>
        <v/>
      </c>
      <c r="AB143" s="16" t="e">
        <f t="shared" si="612"/>
        <v>#REF!</v>
      </c>
      <c r="AC143" s="114" t="str">
        <f t="shared" si="612"/>
        <v/>
      </c>
      <c r="AD143" s="114" t="str">
        <f t="shared" si="612"/>
        <v/>
      </c>
      <c r="AE143" s="114" t="str">
        <f>IF(AE142="","",AE142)</f>
        <v/>
      </c>
      <c r="AF143" s="16" t="e">
        <f t="shared" ref="AF143" si="613">IF(AF142="","",AF142)</f>
        <v>#REF!</v>
      </c>
      <c r="AG143" s="14" t="s">
        <v>61</v>
      </c>
      <c r="AH143" s="14" t="str">
        <f>IF('Logboek grote fuiken'!K45="","",'Logboek grote fuiken'!K45)</f>
        <v/>
      </c>
      <c r="AI143" s="14" t="str">
        <f>IF(AG143="","",VLOOKUP(AG143,[1]codes!$F$2:$G$7,2,FALSE))</f>
        <v>fde</v>
      </c>
      <c r="AK143" s="114" t="str">
        <f>IF(AK142="","",AK142)</f>
        <v/>
      </c>
    </row>
    <row r="144" spans="1:37" x14ac:dyDescent="0.3">
      <c r="A144" s="13" t="str">
        <f>IF('Logboek grote fuiken'!$E$7="","",'Logboek grote fuiken'!$E$7)</f>
        <v/>
      </c>
      <c r="B144" s="14"/>
      <c r="C144" s="13" t="str">
        <f>IF('Logboek grote fuiken'!$E$8="","",'Logboek grote fuiken'!$E$8)</f>
        <v/>
      </c>
      <c r="D144" s="14"/>
      <c r="E144" s="13" t="str">
        <f>IF('Logboek grote fuiken'!$E$9="","",'Logboek grote fuiken'!$E$9)</f>
        <v/>
      </c>
      <c r="F144" s="14"/>
      <c r="G144" s="13" t="str">
        <f>IF('Logboek grote fuiken'!$E$10="","",'Logboek grote fuiken'!$E$10)</f>
        <v/>
      </c>
      <c r="H144" s="14"/>
      <c r="I144" s="13" t="str">
        <f>IF('Logboek grote fuiken'!$E$11="","",'Logboek grote fuiken'!$E$11)</f>
        <v/>
      </c>
      <c r="J144" s="14"/>
      <c r="K144" s="13" t="str">
        <f>IF('Logboek grote fuiken'!$E$12="","",'Logboek grote fuiken'!$E$12)</f>
        <v/>
      </c>
      <c r="L144" s="14"/>
      <c r="M144" s="15" t="s">
        <v>96</v>
      </c>
      <c r="N144" s="114" t="str">
        <f t="shared" ref="N144:S144" si="614">IF(N142="","",N142)</f>
        <v/>
      </c>
      <c r="O144" s="114" t="str">
        <f t="shared" si="614"/>
        <v/>
      </c>
      <c r="P144" s="114" t="str">
        <f t="shared" si="614"/>
        <v/>
      </c>
      <c r="Q144" s="114" t="str">
        <f t="shared" si="614"/>
        <v/>
      </c>
      <c r="R144" s="114" t="str">
        <f t="shared" si="614"/>
        <v/>
      </c>
      <c r="S144" s="114" t="str">
        <f t="shared" si="614"/>
        <v/>
      </c>
      <c r="U144" s="17"/>
      <c r="V144" s="17"/>
      <c r="W144" s="17"/>
      <c r="X144" s="114" t="str">
        <f t="shared" ref="X144:AD144" si="615">IF(X142="","",X142)</f>
        <v/>
      </c>
      <c r="Y144" s="114" t="str">
        <f t="shared" si="615"/>
        <v/>
      </c>
      <c r="Z144" s="114" t="str">
        <f t="shared" si="615"/>
        <v/>
      </c>
      <c r="AA144" s="114" t="str">
        <f t="shared" si="615"/>
        <v/>
      </c>
      <c r="AB144" s="16" t="e">
        <f t="shared" si="615"/>
        <v>#REF!</v>
      </c>
      <c r="AC144" s="114" t="str">
        <f t="shared" si="615"/>
        <v/>
      </c>
      <c r="AD144" s="114" t="str">
        <f t="shared" si="615"/>
        <v/>
      </c>
      <c r="AE144" s="114" t="str">
        <f>IF(AE142="","",AE142)</f>
        <v/>
      </c>
      <c r="AF144" s="16" t="e">
        <f t="shared" ref="AF144" si="616">IF(AF142="","",AF142)</f>
        <v>#REF!</v>
      </c>
      <c r="AG144" s="14" t="s">
        <v>62</v>
      </c>
      <c r="AH144" s="14" t="str">
        <f>IF('Logboek grote fuiken'!L45="","",'Logboek grote fuiken'!L45)</f>
        <v/>
      </c>
      <c r="AI144" s="14" t="str">
        <f>IF(AG144="","",VLOOKUP(AG144,[1]codes!$F$2:$G$7,2,FALSE))</f>
        <v>fro</v>
      </c>
      <c r="AK144" s="114" t="str">
        <f>IF(AK142="","",AK142)</f>
        <v/>
      </c>
    </row>
    <row r="145" spans="1:37" x14ac:dyDescent="0.3">
      <c r="A145" s="13" t="str">
        <f>IF('Logboek grote fuiken'!$E$7="","",'Logboek grote fuiken'!$E$7)</f>
        <v/>
      </c>
      <c r="B145" s="14"/>
      <c r="C145" s="13" t="str">
        <f>IF('Logboek grote fuiken'!$E$8="","",'Logboek grote fuiken'!$E$8)</f>
        <v/>
      </c>
      <c r="D145" s="14"/>
      <c r="E145" s="13" t="str">
        <f>IF('Logboek grote fuiken'!$E$9="","",'Logboek grote fuiken'!$E$9)</f>
        <v/>
      </c>
      <c r="F145" s="14"/>
      <c r="G145" s="13" t="str">
        <f>IF('Logboek grote fuiken'!$E$10="","",'Logboek grote fuiken'!$E$10)</f>
        <v/>
      </c>
      <c r="H145" s="14"/>
      <c r="I145" s="13" t="str">
        <f>IF('Logboek grote fuiken'!$E$11="","",'Logboek grote fuiken'!$E$11)</f>
        <v/>
      </c>
      <c r="J145" s="14"/>
      <c r="K145" s="13" t="str">
        <f>IF('Logboek grote fuiken'!$E$12="","",'Logboek grote fuiken'!$E$12)</f>
        <v/>
      </c>
      <c r="L145" s="14"/>
      <c r="M145" s="15" t="s">
        <v>96</v>
      </c>
      <c r="N145" s="114" t="str">
        <f t="shared" ref="N145:S145" si="617">IF(N142="","",N142)</f>
        <v/>
      </c>
      <c r="O145" s="114" t="str">
        <f t="shared" si="617"/>
        <v/>
      </c>
      <c r="P145" s="114" t="str">
        <f t="shared" si="617"/>
        <v/>
      </c>
      <c r="Q145" s="114" t="str">
        <f t="shared" si="617"/>
        <v/>
      </c>
      <c r="R145" s="114" t="str">
        <f t="shared" si="617"/>
        <v/>
      </c>
      <c r="S145" s="114" t="str">
        <f t="shared" si="617"/>
        <v/>
      </c>
      <c r="U145" s="17"/>
      <c r="V145" s="17"/>
      <c r="W145" s="17"/>
      <c r="X145" s="114" t="str">
        <f t="shared" ref="X145:AD145" si="618">IF(X142="","",X142)</f>
        <v/>
      </c>
      <c r="Y145" s="114" t="str">
        <f t="shared" si="618"/>
        <v/>
      </c>
      <c r="Z145" s="114" t="str">
        <f t="shared" si="618"/>
        <v/>
      </c>
      <c r="AA145" s="114" t="str">
        <f t="shared" si="618"/>
        <v/>
      </c>
      <c r="AB145" s="16" t="e">
        <f t="shared" si="618"/>
        <v>#REF!</v>
      </c>
      <c r="AC145" s="114" t="str">
        <f t="shared" si="618"/>
        <v/>
      </c>
      <c r="AD145" s="114" t="str">
        <f t="shared" si="618"/>
        <v/>
      </c>
      <c r="AE145" s="114" t="str">
        <f>IF(AE142="","",AE142)</f>
        <v/>
      </c>
      <c r="AF145" s="16" t="e">
        <f t="shared" ref="AF145" si="619">IF(AF142="","",AF142)</f>
        <v>#REF!</v>
      </c>
      <c r="AG145" s="14" t="s">
        <v>8</v>
      </c>
      <c r="AH145" s="14" t="str">
        <f>IF('Logboek grote fuiken'!M45="","",'Logboek grote fuiken'!M45)</f>
        <v/>
      </c>
      <c r="AI145" s="14" t="str">
        <f>IF(AG145="","",VLOOKUP(AG145,[1]codes!$F$2:$G$7,2,FALSE))</f>
        <v>fbm</v>
      </c>
      <c r="AK145" s="114" t="str">
        <f>IF(AK142="","",AK142)</f>
        <v/>
      </c>
    </row>
    <row r="146" spans="1:37" x14ac:dyDescent="0.3">
      <c r="A146" s="13" t="str">
        <f>IF('Logboek grote fuiken'!$E$7="","",'Logboek grote fuiken'!$E$7)</f>
        <v/>
      </c>
      <c r="B146" s="14"/>
      <c r="C146" s="13" t="str">
        <f>IF('Logboek grote fuiken'!$E$8="","",'Logboek grote fuiken'!$E$8)</f>
        <v/>
      </c>
      <c r="D146" s="14"/>
      <c r="E146" s="13" t="str">
        <f>IF('Logboek grote fuiken'!$E$9="","",'Logboek grote fuiken'!$E$9)</f>
        <v/>
      </c>
      <c r="F146" s="14"/>
      <c r="G146" s="13" t="str">
        <f>IF('Logboek grote fuiken'!$E$10="","",'Logboek grote fuiken'!$E$10)</f>
        <v/>
      </c>
      <c r="H146" s="14"/>
      <c r="I146" s="13" t="str">
        <f>IF('Logboek grote fuiken'!$E$11="","",'Logboek grote fuiken'!$E$11)</f>
        <v/>
      </c>
      <c r="J146" s="14"/>
      <c r="K146" s="13" t="str">
        <f>IF('Logboek grote fuiken'!$E$12="","",'Logboek grote fuiken'!$E$12)</f>
        <v/>
      </c>
      <c r="L146" s="14"/>
      <c r="M146" s="15" t="s">
        <v>96</v>
      </c>
      <c r="N146" s="114" t="str">
        <f t="shared" ref="N146:S146" si="620">IF(N142="","",N142)</f>
        <v/>
      </c>
      <c r="O146" s="114" t="str">
        <f t="shared" si="620"/>
        <v/>
      </c>
      <c r="P146" s="114" t="str">
        <f t="shared" si="620"/>
        <v/>
      </c>
      <c r="Q146" s="114" t="str">
        <f t="shared" si="620"/>
        <v/>
      </c>
      <c r="R146" s="114" t="str">
        <f t="shared" si="620"/>
        <v/>
      </c>
      <c r="S146" s="114" t="str">
        <f t="shared" si="620"/>
        <v/>
      </c>
      <c r="U146" s="17"/>
      <c r="V146" s="17"/>
      <c r="W146" s="17"/>
      <c r="X146" s="114" t="str">
        <f t="shared" ref="X146:AD146" si="621">IF(X142="","",X142)</f>
        <v/>
      </c>
      <c r="Y146" s="114" t="str">
        <f t="shared" si="621"/>
        <v/>
      </c>
      <c r="Z146" s="114" t="str">
        <f t="shared" si="621"/>
        <v/>
      </c>
      <c r="AA146" s="114" t="str">
        <f t="shared" si="621"/>
        <v/>
      </c>
      <c r="AB146" s="16" t="e">
        <f t="shared" si="621"/>
        <v>#REF!</v>
      </c>
      <c r="AC146" s="114" t="str">
        <f t="shared" si="621"/>
        <v/>
      </c>
      <c r="AD146" s="114" t="str">
        <f t="shared" si="621"/>
        <v/>
      </c>
      <c r="AE146" s="114" t="str">
        <f>IF(AE142="","",AE142)</f>
        <v/>
      </c>
      <c r="AF146" s="16" t="e">
        <f t="shared" ref="AF146" si="622">IF(AF142="","",AF142)</f>
        <v>#REF!</v>
      </c>
      <c r="AG146" s="14" t="s">
        <v>9</v>
      </c>
      <c r="AH146" s="14" t="str">
        <f>IF('Logboek grote fuiken'!N45="","",'Logboek grote fuiken'!N45)</f>
        <v/>
      </c>
      <c r="AI146" s="14" t="str">
        <f>IF(AG146="","",VLOOKUP(AG146,[1]codes!$F$2:$G$7,2,FALSE))</f>
        <v>fle</v>
      </c>
      <c r="AK146" s="114" t="str">
        <f>IF(AK142="","",AK142)</f>
        <v/>
      </c>
    </row>
    <row r="147" spans="1:37" x14ac:dyDescent="0.3">
      <c r="A147" s="13" t="str">
        <f>IF('Logboek grote fuiken'!$E$7="","",'Logboek grote fuiken'!$E$7)</f>
        <v/>
      </c>
      <c r="B147" s="14"/>
      <c r="C147" s="13" t="str">
        <f>IF('Logboek grote fuiken'!$E$8="","",'Logboek grote fuiken'!$E$8)</f>
        <v/>
      </c>
      <c r="D147" s="14"/>
      <c r="E147" s="13" t="str">
        <f>IF('Logboek grote fuiken'!$E$9="","",'Logboek grote fuiken'!$E$9)</f>
        <v/>
      </c>
      <c r="F147" s="14"/>
      <c r="G147" s="13" t="str">
        <f>IF('Logboek grote fuiken'!$E$10="","",'Logboek grote fuiken'!$E$10)</f>
        <v/>
      </c>
      <c r="H147" s="14"/>
      <c r="I147" s="13" t="str">
        <f>IF('Logboek grote fuiken'!$E$11="","",'Logboek grote fuiken'!$E$11)</f>
        <v/>
      </c>
      <c r="J147" s="14"/>
      <c r="K147" s="13" t="str">
        <f>IF('Logboek grote fuiken'!$E$12="","",'Logboek grote fuiken'!$E$12)</f>
        <v/>
      </c>
      <c r="L147" s="14"/>
      <c r="M147" s="15" t="s">
        <v>96</v>
      </c>
      <c r="N147" s="13" t="str">
        <f>IF('Logboek grote fuiken'!H46="","",DAY('Logboek grote fuiken'!H46))</f>
        <v/>
      </c>
      <c r="O147" s="13" t="str">
        <f>IF('Logboek grote fuiken'!H46="","",MONTH('Logboek grote fuiken'!H46))</f>
        <v/>
      </c>
      <c r="P147" s="13" t="str">
        <f>IF('Logboek grote fuiken'!H46="","",YEAR('Logboek grote fuiken'!H46))</f>
        <v/>
      </c>
      <c r="Q147" s="13" t="str">
        <f>IF('Logboek grote fuiken'!C46="","",'Logboek grote fuiken'!C46)</f>
        <v/>
      </c>
      <c r="R147" s="13" t="str">
        <f>IF('Logboek grote fuiken'!D46="","",'Logboek grote fuiken'!D46)</f>
        <v/>
      </c>
      <c r="S147" s="13" t="str">
        <f>IF('Logboek grote fuiken'!E46="","",'Logboek grote fuiken'!E46)</f>
        <v/>
      </c>
      <c r="U147" s="17"/>
      <c r="V147" s="17"/>
      <c r="W147" s="17"/>
      <c r="X147" s="13" t="str">
        <f>IF('Logboek grote fuiken'!F46="","",'Logboek grote fuiken'!F46)</f>
        <v/>
      </c>
      <c r="Y147" s="13" t="str">
        <f>IF('Logboek grote fuiken'!G46="","",DAY('Logboek grote fuiken'!G46))</f>
        <v/>
      </c>
      <c r="Z147" s="13" t="str">
        <f>IF('Logboek grote fuiken'!G46="","",MONTH('Logboek grote fuiken'!G46))</f>
        <v/>
      </c>
      <c r="AA147" s="13" t="str">
        <f>IF('Logboek grote fuiken'!G46="","",YEAR('Logboek grote fuiken'!G46))</f>
        <v/>
      </c>
      <c r="AB147" s="16" t="e">
        <f>IF('Logboek grote fuiken'!#REF!="","",'Logboek grote fuiken'!#REF!)</f>
        <v>#REF!</v>
      </c>
      <c r="AC147" s="13" t="str">
        <f>IF('Logboek grote fuiken'!H46="","",DAY('Logboek grote fuiken'!H46))</f>
        <v/>
      </c>
      <c r="AD147" s="13" t="str">
        <f>IF('Logboek grote fuiken'!H46="","",MONTH('Logboek grote fuiken'!H46))</f>
        <v/>
      </c>
      <c r="AE147" s="13" t="str">
        <f>IF('Logboek grote fuiken'!H46="","",YEAR('Logboek grote fuiken'!H46))</f>
        <v/>
      </c>
      <c r="AF147" s="16" t="e">
        <f t="shared" ref="AF147" si="623">AB147</f>
        <v>#REF!</v>
      </c>
      <c r="AG147" s="14" t="s">
        <v>60</v>
      </c>
      <c r="AH147" s="14" t="str">
        <f>IF('Logboek grote fuiken'!J46="","",'Logboek grote fuiken'!J46)</f>
        <v/>
      </c>
      <c r="AI147" s="14" t="str">
        <f>IF(AG147="","",VLOOKUP(AG147,[1]codes!$F$2:$G$7,2,FALSE))</f>
        <v>fpp</v>
      </c>
      <c r="AK147" s="13" t="str">
        <f>IF('Logboek grote fuiken'!I46="","",'Logboek grote fuiken'!I46)</f>
        <v/>
      </c>
    </row>
    <row r="148" spans="1:37" x14ac:dyDescent="0.3">
      <c r="A148" s="13" t="str">
        <f>IF('Logboek grote fuiken'!$E$7="","",'Logboek grote fuiken'!$E$7)</f>
        <v/>
      </c>
      <c r="B148" s="14"/>
      <c r="C148" s="13" t="str">
        <f>IF('Logboek grote fuiken'!$E$8="","",'Logboek grote fuiken'!$E$8)</f>
        <v/>
      </c>
      <c r="D148" s="14"/>
      <c r="E148" s="13" t="str">
        <f>IF('Logboek grote fuiken'!$E$9="","",'Logboek grote fuiken'!$E$9)</f>
        <v/>
      </c>
      <c r="F148" s="14"/>
      <c r="G148" s="13" t="str">
        <f>IF('Logboek grote fuiken'!$E$10="","",'Logboek grote fuiken'!$E$10)</f>
        <v/>
      </c>
      <c r="H148" s="14"/>
      <c r="I148" s="13" t="str">
        <f>IF('Logboek grote fuiken'!$E$11="","",'Logboek grote fuiken'!$E$11)</f>
        <v/>
      </c>
      <c r="J148" s="14"/>
      <c r="K148" s="13" t="str">
        <f>IF('Logboek grote fuiken'!$E$12="","",'Logboek grote fuiken'!$E$12)</f>
        <v/>
      </c>
      <c r="L148" s="14"/>
      <c r="M148" s="15" t="s">
        <v>96</v>
      </c>
      <c r="N148" s="114" t="str">
        <f t="shared" ref="N148:S148" si="624">IF(N147="","",N147)</f>
        <v/>
      </c>
      <c r="O148" s="114" t="str">
        <f t="shared" si="624"/>
        <v/>
      </c>
      <c r="P148" s="114" t="str">
        <f t="shared" si="624"/>
        <v/>
      </c>
      <c r="Q148" s="114" t="str">
        <f t="shared" si="624"/>
        <v/>
      </c>
      <c r="R148" s="114" t="str">
        <f t="shared" si="624"/>
        <v/>
      </c>
      <c r="S148" s="114" t="str">
        <f t="shared" si="624"/>
        <v/>
      </c>
      <c r="U148" s="17"/>
      <c r="V148" s="17"/>
      <c r="W148" s="17"/>
      <c r="X148" s="114" t="str">
        <f t="shared" ref="X148:AD148" si="625">IF(X147="","",X147)</f>
        <v/>
      </c>
      <c r="Y148" s="114" t="str">
        <f t="shared" si="625"/>
        <v/>
      </c>
      <c r="Z148" s="114" t="str">
        <f t="shared" si="625"/>
        <v/>
      </c>
      <c r="AA148" s="114" t="str">
        <f t="shared" si="625"/>
        <v/>
      </c>
      <c r="AB148" s="16" t="e">
        <f t="shared" si="625"/>
        <v>#REF!</v>
      </c>
      <c r="AC148" s="114" t="str">
        <f t="shared" si="625"/>
        <v/>
      </c>
      <c r="AD148" s="114" t="str">
        <f t="shared" si="625"/>
        <v/>
      </c>
      <c r="AE148" s="114" t="str">
        <f>IF(AE147="","",AE147)</f>
        <v/>
      </c>
      <c r="AF148" s="16" t="e">
        <f t="shared" ref="AF148" si="626">IF(AF147="","",AF147)</f>
        <v>#REF!</v>
      </c>
      <c r="AG148" s="14" t="s">
        <v>61</v>
      </c>
      <c r="AH148" s="14" t="str">
        <f>IF('Logboek grote fuiken'!K46="","",'Logboek grote fuiken'!K46)</f>
        <v/>
      </c>
      <c r="AI148" s="14" t="str">
        <f>IF(AG148="","",VLOOKUP(AG148,[1]codes!$F$2:$G$7,2,FALSE))</f>
        <v>fde</v>
      </c>
      <c r="AK148" s="114" t="str">
        <f>IF(AK147="","",AK147)</f>
        <v/>
      </c>
    </row>
    <row r="149" spans="1:37" x14ac:dyDescent="0.3">
      <c r="A149" s="13" t="str">
        <f>IF('Logboek grote fuiken'!$E$7="","",'Logboek grote fuiken'!$E$7)</f>
        <v/>
      </c>
      <c r="B149" s="14"/>
      <c r="C149" s="13" t="str">
        <f>IF('Logboek grote fuiken'!$E$8="","",'Logboek grote fuiken'!$E$8)</f>
        <v/>
      </c>
      <c r="D149" s="14"/>
      <c r="E149" s="13" t="str">
        <f>IF('Logboek grote fuiken'!$E$9="","",'Logboek grote fuiken'!$E$9)</f>
        <v/>
      </c>
      <c r="F149" s="14"/>
      <c r="G149" s="13" t="str">
        <f>IF('Logboek grote fuiken'!$E$10="","",'Logboek grote fuiken'!$E$10)</f>
        <v/>
      </c>
      <c r="H149" s="14"/>
      <c r="I149" s="13" t="str">
        <f>IF('Logboek grote fuiken'!$E$11="","",'Logboek grote fuiken'!$E$11)</f>
        <v/>
      </c>
      <c r="J149" s="14"/>
      <c r="K149" s="13" t="str">
        <f>IF('Logboek grote fuiken'!$E$12="","",'Logboek grote fuiken'!$E$12)</f>
        <v/>
      </c>
      <c r="L149" s="14"/>
      <c r="M149" s="15" t="s">
        <v>96</v>
      </c>
      <c r="N149" s="114" t="str">
        <f t="shared" ref="N149:S149" si="627">IF(N147="","",N147)</f>
        <v/>
      </c>
      <c r="O149" s="114" t="str">
        <f t="shared" si="627"/>
        <v/>
      </c>
      <c r="P149" s="114" t="str">
        <f t="shared" si="627"/>
        <v/>
      </c>
      <c r="Q149" s="114" t="str">
        <f t="shared" si="627"/>
        <v/>
      </c>
      <c r="R149" s="114" t="str">
        <f t="shared" si="627"/>
        <v/>
      </c>
      <c r="S149" s="114" t="str">
        <f t="shared" si="627"/>
        <v/>
      </c>
      <c r="U149" s="17"/>
      <c r="V149" s="17"/>
      <c r="W149" s="17"/>
      <c r="X149" s="114" t="str">
        <f t="shared" ref="X149:AD149" si="628">IF(X147="","",X147)</f>
        <v/>
      </c>
      <c r="Y149" s="114" t="str">
        <f t="shared" si="628"/>
        <v/>
      </c>
      <c r="Z149" s="114" t="str">
        <f t="shared" si="628"/>
        <v/>
      </c>
      <c r="AA149" s="114" t="str">
        <f t="shared" si="628"/>
        <v/>
      </c>
      <c r="AB149" s="16" t="e">
        <f t="shared" si="628"/>
        <v>#REF!</v>
      </c>
      <c r="AC149" s="114" t="str">
        <f t="shared" si="628"/>
        <v/>
      </c>
      <c r="AD149" s="114" t="str">
        <f t="shared" si="628"/>
        <v/>
      </c>
      <c r="AE149" s="114" t="str">
        <f>IF(AE147="","",AE147)</f>
        <v/>
      </c>
      <c r="AF149" s="16" t="e">
        <f t="shared" ref="AF149" si="629">IF(AF147="","",AF147)</f>
        <v>#REF!</v>
      </c>
      <c r="AG149" s="14" t="s">
        <v>62</v>
      </c>
      <c r="AH149" s="14" t="str">
        <f>IF('Logboek grote fuiken'!L46="","",'Logboek grote fuiken'!L46)</f>
        <v/>
      </c>
      <c r="AI149" s="14" t="str">
        <f>IF(AG149="","",VLOOKUP(AG149,[1]codes!$F$2:$G$7,2,FALSE))</f>
        <v>fro</v>
      </c>
      <c r="AK149" s="114" t="str">
        <f>IF(AK147="","",AK147)</f>
        <v/>
      </c>
    </row>
    <row r="150" spans="1:37" x14ac:dyDescent="0.3">
      <c r="A150" s="13" t="str">
        <f>IF('Logboek grote fuiken'!$E$7="","",'Logboek grote fuiken'!$E$7)</f>
        <v/>
      </c>
      <c r="B150" s="14"/>
      <c r="C150" s="13" t="str">
        <f>IF('Logboek grote fuiken'!$E$8="","",'Logboek grote fuiken'!$E$8)</f>
        <v/>
      </c>
      <c r="D150" s="14"/>
      <c r="E150" s="13" t="str">
        <f>IF('Logboek grote fuiken'!$E$9="","",'Logboek grote fuiken'!$E$9)</f>
        <v/>
      </c>
      <c r="F150" s="14"/>
      <c r="G150" s="13" t="str">
        <f>IF('Logboek grote fuiken'!$E$10="","",'Logboek grote fuiken'!$E$10)</f>
        <v/>
      </c>
      <c r="H150" s="14"/>
      <c r="I150" s="13" t="str">
        <f>IF('Logboek grote fuiken'!$E$11="","",'Logboek grote fuiken'!$E$11)</f>
        <v/>
      </c>
      <c r="J150" s="14"/>
      <c r="K150" s="13" t="str">
        <f>IF('Logboek grote fuiken'!$E$12="","",'Logboek grote fuiken'!$E$12)</f>
        <v/>
      </c>
      <c r="L150" s="14"/>
      <c r="M150" s="15" t="s">
        <v>96</v>
      </c>
      <c r="N150" s="114" t="str">
        <f t="shared" ref="N150:S150" si="630">IF(N147="","",N147)</f>
        <v/>
      </c>
      <c r="O150" s="114" t="str">
        <f t="shared" si="630"/>
        <v/>
      </c>
      <c r="P150" s="114" t="str">
        <f t="shared" si="630"/>
        <v/>
      </c>
      <c r="Q150" s="114" t="str">
        <f t="shared" si="630"/>
        <v/>
      </c>
      <c r="R150" s="114" t="str">
        <f t="shared" si="630"/>
        <v/>
      </c>
      <c r="S150" s="114" t="str">
        <f t="shared" si="630"/>
        <v/>
      </c>
      <c r="U150" s="17"/>
      <c r="V150" s="17"/>
      <c r="W150" s="17"/>
      <c r="X150" s="114" t="str">
        <f t="shared" ref="X150:AD150" si="631">IF(X147="","",X147)</f>
        <v/>
      </c>
      <c r="Y150" s="114" t="str">
        <f t="shared" si="631"/>
        <v/>
      </c>
      <c r="Z150" s="114" t="str">
        <f t="shared" si="631"/>
        <v/>
      </c>
      <c r="AA150" s="114" t="str">
        <f t="shared" si="631"/>
        <v/>
      </c>
      <c r="AB150" s="16" t="e">
        <f t="shared" si="631"/>
        <v>#REF!</v>
      </c>
      <c r="AC150" s="114" t="str">
        <f t="shared" si="631"/>
        <v/>
      </c>
      <c r="AD150" s="114" t="str">
        <f t="shared" si="631"/>
        <v/>
      </c>
      <c r="AE150" s="114" t="str">
        <f>IF(AE147="","",AE147)</f>
        <v/>
      </c>
      <c r="AF150" s="16" t="e">
        <f t="shared" ref="AF150" si="632">IF(AF147="","",AF147)</f>
        <v>#REF!</v>
      </c>
      <c r="AG150" s="14" t="s">
        <v>8</v>
      </c>
      <c r="AH150" s="14" t="str">
        <f>IF('Logboek grote fuiken'!M46="","",'Logboek grote fuiken'!M46)</f>
        <v/>
      </c>
      <c r="AI150" s="14" t="str">
        <f>IF(AG150="","",VLOOKUP(AG150,[1]codes!$F$2:$G$7,2,FALSE))</f>
        <v>fbm</v>
      </c>
      <c r="AK150" s="114" t="str">
        <f>IF(AK147="","",AK147)</f>
        <v/>
      </c>
    </row>
    <row r="151" spans="1:37" x14ac:dyDescent="0.3">
      <c r="A151" s="13" t="str">
        <f>IF('Logboek grote fuiken'!$E$7="","",'Logboek grote fuiken'!$E$7)</f>
        <v/>
      </c>
      <c r="B151" s="14"/>
      <c r="C151" s="13" t="str">
        <f>IF('Logboek grote fuiken'!$E$8="","",'Logboek grote fuiken'!$E$8)</f>
        <v/>
      </c>
      <c r="D151" s="14"/>
      <c r="E151" s="13" t="str">
        <f>IF('Logboek grote fuiken'!$E$9="","",'Logboek grote fuiken'!$E$9)</f>
        <v/>
      </c>
      <c r="F151" s="14"/>
      <c r="G151" s="13" t="str">
        <f>IF('Logboek grote fuiken'!$E$10="","",'Logboek grote fuiken'!$E$10)</f>
        <v/>
      </c>
      <c r="H151" s="14"/>
      <c r="I151" s="13" t="str">
        <f>IF('Logboek grote fuiken'!$E$11="","",'Logboek grote fuiken'!$E$11)</f>
        <v/>
      </c>
      <c r="J151" s="14"/>
      <c r="K151" s="13" t="str">
        <f>IF('Logboek grote fuiken'!$E$12="","",'Logboek grote fuiken'!$E$12)</f>
        <v/>
      </c>
      <c r="L151" s="14"/>
      <c r="M151" s="15" t="s">
        <v>96</v>
      </c>
      <c r="N151" s="114" t="str">
        <f t="shared" ref="N151:S151" si="633">IF(N147="","",N147)</f>
        <v/>
      </c>
      <c r="O151" s="114" t="str">
        <f t="shared" si="633"/>
        <v/>
      </c>
      <c r="P151" s="114" t="str">
        <f t="shared" si="633"/>
        <v/>
      </c>
      <c r="Q151" s="114" t="str">
        <f t="shared" si="633"/>
        <v/>
      </c>
      <c r="R151" s="114" t="str">
        <f t="shared" si="633"/>
        <v/>
      </c>
      <c r="S151" s="114" t="str">
        <f t="shared" si="633"/>
        <v/>
      </c>
      <c r="U151" s="17"/>
      <c r="V151" s="17"/>
      <c r="W151" s="17"/>
      <c r="X151" s="114" t="str">
        <f t="shared" ref="X151:AD151" si="634">IF(X147="","",X147)</f>
        <v/>
      </c>
      <c r="Y151" s="114" t="str">
        <f t="shared" si="634"/>
        <v/>
      </c>
      <c r="Z151" s="114" t="str">
        <f t="shared" si="634"/>
        <v/>
      </c>
      <c r="AA151" s="114" t="str">
        <f t="shared" si="634"/>
        <v/>
      </c>
      <c r="AB151" s="16" t="e">
        <f t="shared" si="634"/>
        <v>#REF!</v>
      </c>
      <c r="AC151" s="114" t="str">
        <f t="shared" si="634"/>
        <v/>
      </c>
      <c r="AD151" s="114" t="str">
        <f t="shared" si="634"/>
        <v/>
      </c>
      <c r="AE151" s="114" t="str">
        <f>IF(AE147="","",AE147)</f>
        <v/>
      </c>
      <c r="AF151" s="16" t="e">
        <f t="shared" ref="AF151" si="635">IF(AF147="","",AF147)</f>
        <v>#REF!</v>
      </c>
      <c r="AG151" s="14" t="s">
        <v>9</v>
      </c>
      <c r="AH151" s="14" t="str">
        <f>IF('Logboek grote fuiken'!N46="","",'Logboek grote fuiken'!N46)</f>
        <v/>
      </c>
      <c r="AI151" s="14" t="str">
        <f>IF(AG151="","",VLOOKUP(AG151,[1]codes!$F$2:$G$7,2,FALSE))</f>
        <v>fle</v>
      </c>
      <c r="AK151" s="114" t="str">
        <f>IF(AK147="","",AK147)</f>
        <v/>
      </c>
    </row>
    <row r="152" spans="1:37" x14ac:dyDescent="0.3">
      <c r="A152" s="13" t="str">
        <f>IF('Logboek grote fuiken'!$E$7="","",'Logboek grote fuiken'!$E$7)</f>
        <v/>
      </c>
      <c r="B152" s="14"/>
      <c r="C152" s="13" t="str">
        <f>IF('Logboek grote fuiken'!$E$8="","",'Logboek grote fuiken'!$E$8)</f>
        <v/>
      </c>
      <c r="D152" s="14"/>
      <c r="E152" s="13" t="str">
        <f>IF('Logboek grote fuiken'!$E$9="","",'Logboek grote fuiken'!$E$9)</f>
        <v/>
      </c>
      <c r="F152" s="14"/>
      <c r="G152" s="13" t="str">
        <f>IF('Logboek grote fuiken'!$E$10="","",'Logboek grote fuiken'!$E$10)</f>
        <v/>
      </c>
      <c r="H152" s="14"/>
      <c r="I152" s="13" t="str">
        <f>IF('Logboek grote fuiken'!$E$11="","",'Logboek grote fuiken'!$E$11)</f>
        <v/>
      </c>
      <c r="J152" s="14"/>
      <c r="K152" s="13" t="str">
        <f>IF('Logboek grote fuiken'!$E$12="","",'Logboek grote fuiken'!$E$12)</f>
        <v/>
      </c>
      <c r="L152" s="14"/>
      <c r="M152" s="15" t="s">
        <v>96</v>
      </c>
      <c r="N152" s="13" t="str">
        <f>IF('Logboek grote fuiken'!H47="","",DAY('Logboek grote fuiken'!H47))</f>
        <v/>
      </c>
      <c r="O152" s="13" t="str">
        <f>IF('Logboek grote fuiken'!H47="","",MONTH('Logboek grote fuiken'!H47))</f>
        <v/>
      </c>
      <c r="P152" s="13" t="str">
        <f>IF('Logboek grote fuiken'!H47="","",YEAR('Logboek grote fuiken'!H47))</f>
        <v/>
      </c>
      <c r="Q152" s="13" t="str">
        <f>IF('Logboek grote fuiken'!C47="","",'Logboek grote fuiken'!C47)</f>
        <v/>
      </c>
      <c r="R152" s="13" t="str">
        <f>IF('Logboek grote fuiken'!D47="","",'Logboek grote fuiken'!D47)</f>
        <v/>
      </c>
      <c r="S152" s="13" t="str">
        <f>IF('Logboek grote fuiken'!E47="","",'Logboek grote fuiken'!E47)</f>
        <v/>
      </c>
      <c r="U152" s="17"/>
      <c r="V152" s="17"/>
      <c r="W152" s="17"/>
      <c r="X152" s="13" t="str">
        <f>IF('Logboek grote fuiken'!F47="","",'Logboek grote fuiken'!F47)</f>
        <v/>
      </c>
      <c r="Y152" s="13" t="str">
        <f>IF('Logboek grote fuiken'!G47="","",DAY('Logboek grote fuiken'!G47))</f>
        <v/>
      </c>
      <c r="Z152" s="13" t="str">
        <f>IF('Logboek grote fuiken'!G47="","",MONTH('Logboek grote fuiken'!G47))</f>
        <v/>
      </c>
      <c r="AA152" s="13" t="str">
        <f>IF('Logboek grote fuiken'!G47="","",YEAR('Logboek grote fuiken'!G47))</f>
        <v/>
      </c>
      <c r="AB152" s="16" t="e">
        <f>IF('Logboek grote fuiken'!#REF!="","",'Logboek grote fuiken'!#REF!)</f>
        <v>#REF!</v>
      </c>
      <c r="AC152" s="13" t="str">
        <f>IF('Logboek grote fuiken'!H47="","",DAY('Logboek grote fuiken'!H47))</f>
        <v/>
      </c>
      <c r="AD152" s="13" t="str">
        <f>IF('Logboek grote fuiken'!H47="","",MONTH('Logboek grote fuiken'!H47))</f>
        <v/>
      </c>
      <c r="AE152" s="13" t="str">
        <f>IF('Logboek grote fuiken'!H47="","",YEAR('Logboek grote fuiken'!H47))</f>
        <v/>
      </c>
      <c r="AF152" s="16" t="e">
        <f t="shared" ref="AF152" si="636">AB152</f>
        <v>#REF!</v>
      </c>
      <c r="AG152" s="14" t="s">
        <v>60</v>
      </c>
      <c r="AH152" s="14" t="str">
        <f>IF('Logboek grote fuiken'!J47="","",'Logboek grote fuiken'!J47)</f>
        <v/>
      </c>
      <c r="AI152" s="14" t="str">
        <f>IF(AG152="","",VLOOKUP(AG152,[1]codes!$F$2:$G$7,2,FALSE))</f>
        <v>fpp</v>
      </c>
      <c r="AK152" s="13" t="str">
        <f>IF('Logboek grote fuiken'!I47="","",'Logboek grote fuiken'!I47)</f>
        <v/>
      </c>
    </row>
    <row r="153" spans="1:37" x14ac:dyDescent="0.3">
      <c r="A153" s="13" t="str">
        <f>IF('Logboek grote fuiken'!$E$7="","",'Logboek grote fuiken'!$E$7)</f>
        <v/>
      </c>
      <c r="B153" s="14"/>
      <c r="C153" s="13" t="str">
        <f>IF('Logboek grote fuiken'!$E$8="","",'Logboek grote fuiken'!$E$8)</f>
        <v/>
      </c>
      <c r="D153" s="14"/>
      <c r="E153" s="13" t="str">
        <f>IF('Logboek grote fuiken'!$E$9="","",'Logboek grote fuiken'!$E$9)</f>
        <v/>
      </c>
      <c r="F153" s="14"/>
      <c r="G153" s="13" t="str">
        <f>IF('Logboek grote fuiken'!$E$10="","",'Logboek grote fuiken'!$E$10)</f>
        <v/>
      </c>
      <c r="H153" s="14"/>
      <c r="I153" s="13" t="str">
        <f>IF('Logboek grote fuiken'!$E$11="","",'Logboek grote fuiken'!$E$11)</f>
        <v/>
      </c>
      <c r="J153" s="14"/>
      <c r="K153" s="13" t="str">
        <f>IF('Logboek grote fuiken'!$E$12="","",'Logboek grote fuiken'!$E$12)</f>
        <v/>
      </c>
      <c r="L153" s="14"/>
      <c r="M153" s="15" t="s">
        <v>96</v>
      </c>
      <c r="N153" s="114" t="str">
        <f t="shared" ref="N153:S153" si="637">IF(N152="","",N152)</f>
        <v/>
      </c>
      <c r="O153" s="114" t="str">
        <f t="shared" si="637"/>
        <v/>
      </c>
      <c r="P153" s="114" t="str">
        <f t="shared" si="637"/>
        <v/>
      </c>
      <c r="Q153" s="114" t="str">
        <f t="shared" si="637"/>
        <v/>
      </c>
      <c r="R153" s="114" t="str">
        <f t="shared" si="637"/>
        <v/>
      </c>
      <c r="S153" s="114" t="str">
        <f t="shared" si="637"/>
        <v/>
      </c>
      <c r="U153" s="17"/>
      <c r="V153" s="17"/>
      <c r="W153" s="17"/>
      <c r="X153" s="114" t="str">
        <f t="shared" ref="X153:AD153" si="638">IF(X152="","",X152)</f>
        <v/>
      </c>
      <c r="Y153" s="114" t="str">
        <f t="shared" si="638"/>
        <v/>
      </c>
      <c r="Z153" s="114" t="str">
        <f t="shared" si="638"/>
        <v/>
      </c>
      <c r="AA153" s="114" t="str">
        <f t="shared" si="638"/>
        <v/>
      </c>
      <c r="AB153" s="16" t="e">
        <f t="shared" si="638"/>
        <v>#REF!</v>
      </c>
      <c r="AC153" s="114" t="str">
        <f t="shared" si="638"/>
        <v/>
      </c>
      <c r="AD153" s="114" t="str">
        <f t="shared" si="638"/>
        <v/>
      </c>
      <c r="AE153" s="114" t="str">
        <f>IF(AE152="","",AE152)</f>
        <v/>
      </c>
      <c r="AF153" s="16" t="e">
        <f t="shared" ref="AF153" si="639">IF(AF152="","",AF152)</f>
        <v>#REF!</v>
      </c>
      <c r="AG153" s="14" t="s">
        <v>61</v>
      </c>
      <c r="AH153" s="14" t="str">
        <f>IF('Logboek grote fuiken'!K47="","",'Logboek grote fuiken'!K47)</f>
        <v/>
      </c>
      <c r="AI153" s="14" t="str">
        <f>IF(AG153="","",VLOOKUP(AG153,[1]codes!$F$2:$G$7,2,FALSE))</f>
        <v>fde</v>
      </c>
      <c r="AK153" s="114" t="str">
        <f>IF(AK152="","",AK152)</f>
        <v/>
      </c>
    </row>
    <row r="154" spans="1:37" x14ac:dyDescent="0.3">
      <c r="A154" s="13" t="str">
        <f>IF('Logboek grote fuiken'!$E$7="","",'Logboek grote fuiken'!$E$7)</f>
        <v/>
      </c>
      <c r="B154" s="14"/>
      <c r="C154" s="13" t="str">
        <f>IF('Logboek grote fuiken'!$E$8="","",'Logboek grote fuiken'!$E$8)</f>
        <v/>
      </c>
      <c r="D154" s="14"/>
      <c r="E154" s="13" t="str">
        <f>IF('Logboek grote fuiken'!$E$9="","",'Logboek grote fuiken'!$E$9)</f>
        <v/>
      </c>
      <c r="F154" s="14"/>
      <c r="G154" s="13" t="str">
        <f>IF('Logboek grote fuiken'!$E$10="","",'Logboek grote fuiken'!$E$10)</f>
        <v/>
      </c>
      <c r="H154" s="14"/>
      <c r="I154" s="13" t="str">
        <f>IF('Logboek grote fuiken'!$E$11="","",'Logboek grote fuiken'!$E$11)</f>
        <v/>
      </c>
      <c r="J154" s="14"/>
      <c r="K154" s="13" t="str">
        <f>IF('Logboek grote fuiken'!$E$12="","",'Logboek grote fuiken'!$E$12)</f>
        <v/>
      </c>
      <c r="L154" s="14"/>
      <c r="M154" s="15" t="s">
        <v>96</v>
      </c>
      <c r="N154" s="114" t="str">
        <f t="shared" ref="N154:S154" si="640">IF(N152="","",N152)</f>
        <v/>
      </c>
      <c r="O154" s="114" t="str">
        <f t="shared" si="640"/>
        <v/>
      </c>
      <c r="P154" s="114" t="str">
        <f t="shared" si="640"/>
        <v/>
      </c>
      <c r="Q154" s="114" t="str">
        <f t="shared" si="640"/>
        <v/>
      </c>
      <c r="R154" s="114" t="str">
        <f t="shared" si="640"/>
        <v/>
      </c>
      <c r="S154" s="114" t="str">
        <f t="shared" si="640"/>
        <v/>
      </c>
      <c r="U154" s="17"/>
      <c r="V154" s="17"/>
      <c r="W154" s="17"/>
      <c r="X154" s="114" t="str">
        <f t="shared" ref="X154:AD154" si="641">IF(X152="","",X152)</f>
        <v/>
      </c>
      <c r="Y154" s="114" t="str">
        <f t="shared" si="641"/>
        <v/>
      </c>
      <c r="Z154" s="114" t="str">
        <f t="shared" si="641"/>
        <v/>
      </c>
      <c r="AA154" s="114" t="str">
        <f t="shared" si="641"/>
        <v/>
      </c>
      <c r="AB154" s="16" t="e">
        <f t="shared" si="641"/>
        <v>#REF!</v>
      </c>
      <c r="AC154" s="114" t="str">
        <f t="shared" si="641"/>
        <v/>
      </c>
      <c r="AD154" s="114" t="str">
        <f t="shared" si="641"/>
        <v/>
      </c>
      <c r="AE154" s="114" t="str">
        <f>IF(AE152="","",AE152)</f>
        <v/>
      </c>
      <c r="AF154" s="16" t="e">
        <f t="shared" ref="AF154" si="642">IF(AF152="","",AF152)</f>
        <v>#REF!</v>
      </c>
      <c r="AG154" s="14" t="s">
        <v>62</v>
      </c>
      <c r="AH154" s="14" t="str">
        <f>IF('Logboek grote fuiken'!L47="","",'Logboek grote fuiken'!L47)</f>
        <v/>
      </c>
      <c r="AI154" s="14" t="str">
        <f>IF(AG154="","",VLOOKUP(AG154,[1]codes!$F$2:$G$7,2,FALSE))</f>
        <v>fro</v>
      </c>
      <c r="AK154" s="114" t="str">
        <f>IF(AK152="","",AK152)</f>
        <v/>
      </c>
    </row>
    <row r="155" spans="1:37" x14ac:dyDescent="0.3">
      <c r="A155" s="13" t="str">
        <f>IF('Logboek grote fuiken'!$E$7="","",'Logboek grote fuiken'!$E$7)</f>
        <v/>
      </c>
      <c r="B155" s="14"/>
      <c r="C155" s="13" t="str">
        <f>IF('Logboek grote fuiken'!$E$8="","",'Logboek grote fuiken'!$E$8)</f>
        <v/>
      </c>
      <c r="D155" s="14"/>
      <c r="E155" s="13" t="str">
        <f>IF('Logboek grote fuiken'!$E$9="","",'Logboek grote fuiken'!$E$9)</f>
        <v/>
      </c>
      <c r="F155" s="14"/>
      <c r="G155" s="13" t="str">
        <f>IF('Logboek grote fuiken'!$E$10="","",'Logboek grote fuiken'!$E$10)</f>
        <v/>
      </c>
      <c r="H155" s="14"/>
      <c r="I155" s="13" t="str">
        <f>IF('Logboek grote fuiken'!$E$11="","",'Logboek grote fuiken'!$E$11)</f>
        <v/>
      </c>
      <c r="J155" s="14"/>
      <c r="K155" s="13" t="str">
        <f>IF('Logboek grote fuiken'!$E$12="","",'Logboek grote fuiken'!$E$12)</f>
        <v/>
      </c>
      <c r="L155" s="14"/>
      <c r="M155" s="15" t="s">
        <v>96</v>
      </c>
      <c r="N155" s="114" t="str">
        <f t="shared" ref="N155:S155" si="643">IF(N152="","",N152)</f>
        <v/>
      </c>
      <c r="O155" s="114" t="str">
        <f t="shared" si="643"/>
        <v/>
      </c>
      <c r="P155" s="114" t="str">
        <f t="shared" si="643"/>
        <v/>
      </c>
      <c r="Q155" s="114" t="str">
        <f t="shared" si="643"/>
        <v/>
      </c>
      <c r="R155" s="114" t="str">
        <f t="shared" si="643"/>
        <v/>
      </c>
      <c r="S155" s="114" t="str">
        <f t="shared" si="643"/>
        <v/>
      </c>
      <c r="U155" s="17"/>
      <c r="V155" s="17"/>
      <c r="W155" s="17"/>
      <c r="X155" s="114" t="str">
        <f t="shared" ref="X155:AD155" si="644">IF(X152="","",X152)</f>
        <v/>
      </c>
      <c r="Y155" s="114" t="str">
        <f t="shared" si="644"/>
        <v/>
      </c>
      <c r="Z155" s="114" t="str">
        <f t="shared" si="644"/>
        <v/>
      </c>
      <c r="AA155" s="114" t="str">
        <f t="shared" si="644"/>
        <v/>
      </c>
      <c r="AB155" s="16" t="e">
        <f t="shared" si="644"/>
        <v>#REF!</v>
      </c>
      <c r="AC155" s="114" t="str">
        <f t="shared" si="644"/>
        <v/>
      </c>
      <c r="AD155" s="114" t="str">
        <f t="shared" si="644"/>
        <v/>
      </c>
      <c r="AE155" s="114" t="str">
        <f>IF(AE152="","",AE152)</f>
        <v/>
      </c>
      <c r="AF155" s="16" t="e">
        <f t="shared" ref="AF155" si="645">IF(AF152="","",AF152)</f>
        <v>#REF!</v>
      </c>
      <c r="AG155" s="14" t="s">
        <v>8</v>
      </c>
      <c r="AH155" s="14" t="str">
        <f>IF('Logboek grote fuiken'!M47="","",'Logboek grote fuiken'!M47)</f>
        <v/>
      </c>
      <c r="AI155" s="14" t="str">
        <f>IF(AG155="","",VLOOKUP(AG155,[1]codes!$F$2:$G$7,2,FALSE))</f>
        <v>fbm</v>
      </c>
      <c r="AK155" s="114" t="str">
        <f>IF(AK152="","",AK152)</f>
        <v/>
      </c>
    </row>
    <row r="156" spans="1:37" x14ac:dyDescent="0.3">
      <c r="A156" s="13" t="str">
        <f>IF('Logboek grote fuiken'!$E$7="","",'Logboek grote fuiken'!$E$7)</f>
        <v/>
      </c>
      <c r="B156" s="14"/>
      <c r="C156" s="13" t="str">
        <f>IF('Logboek grote fuiken'!$E$8="","",'Logboek grote fuiken'!$E$8)</f>
        <v/>
      </c>
      <c r="D156" s="14"/>
      <c r="E156" s="13" t="str">
        <f>IF('Logboek grote fuiken'!$E$9="","",'Logboek grote fuiken'!$E$9)</f>
        <v/>
      </c>
      <c r="F156" s="14"/>
      <c r="G156" s="13" t="str">
        <f>IF('Logboek grote fuiken'!$E$10="","",'Logboek grote fuiken'!$E$10)</f>
        <v/>
      </c>
      <c r="H156" s="14"/>
      <c r="I156" s="13" t="str">
        <f>IF('Logboek grote fuiken'!$E$11="","",'Logboek grote fuiken'!$E$11)</f>
        <v/>
      </c>
      <c r="J156" s="14"/>
      <c r="K156" s="13" t="str">
        <f>IF('Logboek grote fuiken'!$E$12="","",'Logboek grote fuiken'!$E$12)</f>
        <v/>
      </c>
      <c r="L156" s="14"/>
      <c r="M156" s="15" t="s">
        <v>96</v>
      </c>
      <c r="N156" s="114" t="str">
        <f t="shared" ref="N156:S156" si="646">IF(N152="","",N152)</f>
        <v/>
      </c>
      <c r="O156" s="114" t="str">
        <f t="shared" si="646"/>
        <v/>
      </c>
      <c r="P156" s="114" t="str">
        <f t="shared" si="646"/>
        <v/>
      </c>
      <c r="Q156" s="114" t="str">
        <f t="shared" si="646"/>
        <v/>
      </c>
      <c r="R156" s="114" t="str">
        <f t="shared" si="646"/>
        <v/>
      </c>
      <c r="S156" s="114" t="str">
        <f t="shared" si="646"/>
        <v/>
      </c>
      <c r="U156" s="17"/>
      <c r="V156" s="17"/>
      <c r="W156" s="17"/>
      <c r="X156" s="114" t="str">
        <f t="shared" ref="X156:AD156" si="647">IF(X152="","",X152)</f>
        <v/>
      </c>
      <c r="Y156" s="114" t="str">
        <f t="shared" si="647"/>
        <v/>
      </c>
      <c r="Z156" s="114" t="str">
        <f t="shared" si="647"/>
        <v/>
      </c>
      <c r="AA156" s="114" t="str">
        <f t="shared" si="647"/>
        <v/>
      </c>
      <c r="AB156" s="16" t="e">
        <f t="shared" si="647"/>
        <v>#REF!</v>
      </c>
      <c r="AC156" s="114" t="str">
        <f t="shared" si="647"/>
        <v/>
      </c>
      <c r="AD156" s="114" t="str">
        <f t="shared" si="647"/>
        <v/>
      </c>
      <c r="AE156" s="114" t="str">
        <f>IF(AE152="","",AE152)</f>
        <v/>
      </c>
      <c r="AF156" s="16" t="e">
        <f t="shared" ref="AF156" si="648">IF(AF152="","",AF152)</f>
        <v>#REF!</v>
      </c>
      <c r="AG156" s="14" t="s">
        <v>9</v>
      </c>
      <c r="AH156" s="14" t="str">
        <f>IF('Logboek grote fuiken'!N47="","",'Logboek grote fuiken'!N47)</f>
        <v/>
      </c>
      <c r="AI156" s="14" t="str">
        <f>IF(AG156="","",VLOOKUP(AG156,[1]codes!$F$2:$G$7,2,FALSE))</f>
        <v>fle</v>
      </c>
      <c r="AK156" s="114" t="str">
        <f>IF(AK152="","",AK152)</f>
        <v/>
      </c>
    </row>
    <row r="157" spans="1:37" x14ac:dyDescent="0.3">
      <c r="A157" s="13" t="str">
        <f>IF('Logboek grote fuiken'!$E$7="","",'Logboek grote fuiken'!$E$7)</f>
        <v/>
      </c>
      <c r="B157" s="14"/>
      <c r="C157" s="13" t="str">
        <f>IF('Logboek grote fuiken'!$E$8="","",'Logboek grote fuiken'!$E$8)</f>
        <v/>
      </c>
      <c r="D157" s="14"/>
      <c r="E157" s="13" t="str">
        <f>IF('Logboek grote fuiken'!$E$9="","",'Logboek grote fuiken'!$E$9)</f>
        <v/>
      </c>
      <c r="F157" s="14"/>
      <c r="G157" s="13" t="str">
        <f>IF('Logboek grote fuiken'!$E$10="","",'Logboek grote fuiken'!$E$10)</f>
        <v/>
      </c>
      <c r="H157" s="14"/>
      <c r="I157" s="13" t="str">
        <f>IF('Logboek grote fuiken'!$E$11="","",'Logboek grote fuiken'!$E$11)</f>
        <v/>
      </c>
      <c r="J157" s="14"/>
      <c r="K157" s="13" t="str">
        <f>IF('Logboek grote fuiken'!$E$12="","",'Logboek grote fuiken'!$E$12)</f>
        <v/>
      </c>
      <c r="L157" s="14"/>
      <c r="M157" s="15" t="s">
        <v>96</v>
      </c>
      <c r="N157" s="13" t="str">
        <f>IF('Logboek grote fuiken'!H48="","",DAY('Logboek grote fuiken'!H48))</f>
        <v/>
      </c>
      <c r="O157" s="13" t="str">
        <f>IF('Logboek grote fuiken'!H48="","",MONTH('Logboek grote fuiken'!H48))</f>
        <v/>
      </c>
      <c r="P157" s="13" t="str">
        <f>IF('Logboek grote fuiken'!H48="","",YEAR('Logboek grote fuiken'!H48))</f>
        <v/>
      </c>
      <c r="Q157" s="13" t="str">
        <f>IF('Logboek grote fuiken'!C48="","",'Logboek grote fuiken'!C48)</f>
        <v/>
      </c>
      <c r="R157" s="13" t="str">
        <f>IF('Logboek grote fuiken'!D48="","",'Logboek grote fuiken'!D48)</f>
        <v/>
      </c>
      <c r="S157" s="13" t="str">
        <f>IF('Logboek grote fuiken'!E48="","",'Logboek grote fuiken'!E48)</f>
        <v/>
      </c>
      <c r="U157" s="17"/>
      <c r="V157" s="17"/>
      <c r="W157" s="17"/>
      <c r="X157" s="13" t="str">
        <f>IF('Logboek grote fuiken'!F48="","",'Logboek grote fuiken'!F48)</f>
        <v/>
      </c>
      <c r="Y157" s="13" t="str">
        <f>IF('Logboek grote fuiken'!G48="","",DAY('Logboek grote fuiken'!G48))</f>
        <v/>
      </c>
      <c r="Z157" s="13" t="str">
        <f>IF('Logboek grote fuiken'!G48="","",MONTH('Logboek grote fuiken'!G48))</f>
        <v/>
      </c>
      <c r="AA157" s="13" t="str">
        <f>IF('Logboek grote fuiken'!G48="","",YEAR('Logboek grote fuiken'!G48))</f>
        <v/>
      </c>
      <c r="AB157" s="16" t="e">
        <f>IF('Logboek grote fuiken'!#REF!="","",'Logboek grote fuiken'!#REF!)</f>
        <v>#REF!</v>
      </c>
      <c r="AC157" s="13" t="str">
        <f>IF('Logboek grote fuiken'!H48="","",DAY('Logboek grote fuiken'!H48))</f>
        <v/>
      </c>
      <c r="AD157" s="13" t="str">
        <f>IF('Logboek grote fuiken'!H48="","",MONTH('Logboek grote fuiken'!H48))</f>
        <v/>
      </c>
      <c r="AE157" s="13" t="str">
        <f>IF('Logboek grote fuiken'!H48="","",YEAR('Logboek grote fuiken'!H48))</f>
        <v/>
      </c>
      <c r="AF157" s="16" t="e">
        <f t="shared" ref="AF157" si="649">AB157</f>
        <v>#REF!</v>
      </c>
      <c r="AG157" s="14" t="s">
        <v>60</v>
      </c>
      <c r="AH157" s="14" t="str">
        <f>IF('Logboek grote fuiken'!J48="","",'Logboek grote fuiken'!J48)</f>
        <v/>
      </c>
      <c r="AI157" s="14" t="str">
        <f>IF(AG157="","",VLOOKUP(AG157,[1]codes!$F$2:$G$7,2,FALSE))</f>
        <v>fpp</v>
      </c>
      <c r="AK157" s="13" t="str">
        <f>IF('Logboek grote fuiken'!I48="","",'Logboek grote fuiken'!I48)</f>
        <v/>
      </c>
    </row>
    <row r="158" spans="1:37" x14ac:dyDescent="0.3">
      <c r="A158" s="13" t="str">
        <f>IF('Logboek grote fuiken'!$E$7="","",'Logboek grote fuiken'!$E$7)</f>
        <v/>
      </c>
      <c r="B158" s="14"/>
      <c r="C158" s="13" t="str">
        <f>IF('Logboek grote fuiken'!$E$8="","",'Logboek grote fuiken'!$E$8)</f>
        <v/>
      </c>
      <c r="D158" s="14"/>
      <c r="E158" s="13" t="str">
        <f>IF('Logboek grote fuiken'!$E$9="","",'Logboek grote fuiken'!$E$9)</f>
        <v/>
      </c>
      <c r="F158" s="14"/>
      <c r="G158" s="13" t="str">
        <f>IF('Logboek grote fuiken'!$E$10="","",'Logboek grote fuiken'!$E$10)</f>
        <v/>
      </c>
      <c r="H158" s="14"/>
      <c r="I158" s="13" t="str">
        <f>IF('Logboek grote fuiken'!$E$11="","",'Logboek grote fuiken'!$E$11)</f>
        <v/>
      </c>
      <c r="J158" s="14"/>
      <c r="K158" s="13" t="str">
        <f>IF('Logboek grote fuiken'!$E$12="","",'Logboek grote fuiken'!$E$12)</f>
        <v/>
      </c>
      <c r="L158" s="14"/>
      <c r="M158" s="15" t="s">
        <v>96</v>
      </c>
      <c r="N158" s="114" t="str">
        <f t="shared" ref="N158:S158" si="650">IF(N157="","",N157)</f>
        <v/>
      </c>
      <c r="O158" s="114" t="str">
        <f t="shared" si="650"/>
        <v/>
      </c>
      <c r="P158" s="114" t="str">
        <f t="shared" si="650"/>
        <v/>
      </c>
      <c r="Q158" s="114" t="str">
        <f t="shared" si="650"/>
        <v/>
      </c>
      <c r="R158" s="114" t="str">
        <f t="shared" si="650"/>
        <v/>
      </c>
      <c r="S158" s="114" t="str">
        <f t="shared" si="650"/>
        <v/>
      </c>
      <c r="U158" s="17"/>
      <c r="V158" s="17"/>
      <c r="W158" s="17"/>
      <c r="X158" s="114" t="str">
        <f t="shared" ref="X158:AD158" si="651">IF(X157="","",X157)</f>
        <v/>
      </c>
      <c r="Y158" s="114" t="str">
        <f t="shared" si="651"/>
        <v/>
      </c>
      <c r="Z158" s="114" t="str">
        <f t="shared" si="651"/>
        <v/>
      </c>
      <c r="AA158" s="114" t="str">
        <f t="shared" si="651"/>
        <v/>
      </c>
      <c r="AB158" s="16" t="e">
        <f t="shared" si="651"/>
        <v>#REF!</v>
      </c>
      <c r="AC158" s="114" t="str">
        <f t="shared" si="651"/>
        <v/>
      </c>
      <c r="AD158" s="114" t="str">
        <f t="shared" si="651"/>
        <v/>
      </c>
      <c r="AE158" s="114" t="str">
        <f>IF(AE157="","",AE157)</f>
        <v/>
      </c>
      <c r="AF158" s="16" t="e">
        <f t="shared" ref="AF158" si="652">IF(AF157="","",AF157)</f>
        <v>#REF!</v>
      </c>
      <c r="AG158" s="14" t="s">
        <v>61</v>
      </c>
      <c r="AH158" s="14" t="str">
        <f>IF('Logboek grote fuiken'!K48="","",'Logboek grote fuiken'!K48)</f>
        <v/>
      </c>
      <c r="AI158" s="14" t="str">
        <f>IF(AG158="","",VLOOKUP(AG158,[1]codes!$F$2:$G$7,2,FALSE))</f>
        <v>fde</v>
      </c>
      <c r="AK158" s="114" t="str">
        <f>IF(AK157="","",AK157)</f>
        <v/>
      </c>
    </row>
    <row r="159" spans="1:37" x14ac:dyDescent="0.3">
      <c r="A159" s="13" t="str">
        <f>IF('Logboek grote fuiken'!$E$7="","",'Logboek grote fuiken'!$E$7)</f>
        <v/>
      </c>
      <c r="B159" s="14"/>
      <c r="C159" s="13" t="str">
        <f>IF('Logboek grote fuiken'!$E$8="","",'Logboek grote fuiken'!$E$8)</f>
        <v/>
      </c>
      <c r="D159" s="14"/>
      <c r="E159" s="13" t="str">
        <f>IF('Logboek grote fuiken'!$E$9="","",'Logboek grote fuiken'!$E$9)</f>
        <v/>
      </c>
      <c r="F159" s="14"/>
      <c r="G159" s="13" t="str">
        <f>IF('Logboek grote fuiken'!$E$10="","",'Logboek grote fuiken'!$E$10)</f>
        <v/>
      </c>
      <c r="H159" s="14"/>
      <c r="I159" s="13" t="str">
        <f>IF('Logboek grote fuiken'!$E$11="","",'Logboek grote fuiken'!$E$11)</f>
        <v/>
      </c>
      <c r="J159" s="14"/>
      <c r="K159" s="13" t="str">
        <f>IF('Logboek grote fuiken'!$E$12="","",'Logboek grote fuiken'!$E$12)</f>
        <v/>
      </c>
      <c r="L159" s="14"/>
      <c r="M159" s="15" t="s">
        <v>96</v>
      </c>
      <c r="N159" s="114" t="str">
        <f t="shared" ref="N159:S159" si="653">IF(N157="","",N157)</f>
        <v/>
      </c>
      <c r="O159" s="114" t="str">
        <f t="shared" si="653"/>
        <v/>
      </c>
      <c r="P159" s="114" t="str">
        <f t="shared" si="653"/>
        <v/>
      </c>
      <c r="Q159" s="114" t="str">
        <f t="shared" si="653"/>
        <v/>
      </c>
      <c r="R159" s="114" t="str">
        <f t="shared" si="653"/>
        <v/>
      </c>
      <c r="S159" s="114" t="str">
        <f t="shared" si="653"/>
        <v/>
      </c>
      <c r="U159" s="17"/>
      <c r="V159" s="17"/>
      <c r="W159" s="17"/>
      <c r="X159" s="114" t="str">
        <f t="shared" ref="X159:AD159" si="654">IF(X157="","",X157)</f>
        <v/>
      </c>
      <c r="Y159" s="114" t="str">
        <f t="shared" si="654"/>
        <v/>
      </c>
      <c r="Z159" s="114" t="str">
        <f t="shared" si="654"/>
        <v/>
      </c>
      <c r="AA159" s="114" t="str">
        <f t="shared" si="654"/>
        <v/>
      </c>
      <c r="AB159" s="16" t="e">
        <f t="shared" si="654"/>
        <v>#REF!</v>
      </c>
      <c r="AC159" s="114" t="str">
        <f t="shared" si="654"/>
        <v/>
      </c>
      <c r="AD159" s="114" t="str">
        <f t="shared" si="654"/>
        <v/>
      </c>
      <c r="AE159" s="114" t="str">
        <f>IF(AE157="","",AE157)</f>
        <v/>
      </c>
      <c r="AF159" s="16" t="e">
        <f t="shared" ref="AF159" si="655">IF(AF157="","",AF157)</f>
        <v>#REF!</v>
      </c>
      <c r="AG159" s="14" t="s">
        <v>62</v>
      </c>
      <c r="AH159" s="14" t="str">
        <f>IF('Logboek grote fuiken'!L48="","",'Logboek grote fuiken'!L48)</f>
        <v/>
      </c>
      <c r="AI159" s="14" t="str">
        <f>IF(AG159="","",VLOOKUP(AG159,[1]codes!$F$2:$G$7,2,FALSE))</f>
        <v>fro</v>
      </c>
      <c r="AK159" s="114" t="str">
        <f>IF(AK157="","",AK157)</f>
        <v/>
      </c>
    </row>
    <row r="160" spans="1:37" x14ac:dyDescent="0.3">
      <c r="A160" s="13" t="str">
        <f>IF('Logboek grote fuiken'!$E$7="","",'Logboek grote fuiken'!$E$7)</f>
        <v/>
      </c>
      <c r="B160" s="14"/>
      <c r="C160" s="13" t="str">
        <f>IF('Logboek grote fuiken'!$E$8="","",'Logboek grote fuiken'!$E$8)</f>
        <v/>
      </c>
      <c r="D160" s="14"/>
      <c r="E160" s="13" t="str">
        <f>IF('Logboek grote fuiken'!$E$9="","",'Logboek grote fuiken'!$E$9)</f>
        <v/>
      </c>
      <c r="F160" s="14"/>
      <c r="G160" s="13" t="str">
        <f>IF('Logboek grote fuiken'!$E$10="","",'Logboek grote fuiken'!$E$10)</f>
        <v/>
      </c>
      <c r="H160" s="14"/>
      <c r="I160" s="13" t="str">
        <f>IF('Logboek grote fuiken'!$E$11="","",'Logboek grote fuiken'!$E$11)</f>
        <v/>
      </c>
      <c r="J160" s="14"/>
      <c r="K160" s="13" t="str">
        <f>IF('Logboek grote fuiken'!$E$12="","",'Logboek grote fuiken'!$E$12)</f>
        <v/>
      </c>
      <c r="L160" s="14"/>
      <c r="M160" s="15" t="s">
        <v>96</v>
      </c>
      <c r="N160" s="114" t="str">
        <f t="shared" ref="N160:S160" si="656">IF(N157="","",N157)</f>
        <v/>
      </c>
      <c r="O160" s="114" t="str">
        <f t="shared" si="656"/>
        <v/>
      </c>
      <c r="P160" s="114" t="str">
        <f t="shared" si="656"/>
        <v/>
      </c>
      <c r="Q160" s="114" t="str">
        <f t="shared" si="656"/>
        <v/>
      </c>
      <c r="R160" s="114" t="str">
        <f t="shared" si="656"/>
        <v/>
      </c>
      <c r="S160" s="114" t="str">
        <f t="shared" si="656"/>
        <v/>
      </c>
      <c r="U160" s="17"/>
      <c r="V160" s="17"/>
      <c r="W160" s="17"/>
      <c r="X160" s="114" t="str">
        <f t="shared" ref="X160:AD160" si="657">IF(X157="","",X157)</f>
        <v/>
      </c>
      <c r="Y160" s="114" t="str">
        <f t="shared" si="657"/>
        <v/>
      </c>
      <c r="Z160" s="114" t="str">
        <f t="shared" si="657"/>
        <v/>
      </c>
      <c r="AA160" s="114" t="str">
        <f t="shared" si="657"/>
        <v/>
      </c>
      <c r="AB160" s="16" t="e">
        <f t="shared" si="657"/>
        <v>#REF!</v>
      </c>
      <c r="AC160" s="114" t="str">
        <f t="shared" si="657"/>
        <v/>
      </c>
      <c r="AD160" s="114" t="str">
        <f t="shared" si="657"/>
        <v/>
      </c>
      <c r="AE160" s="114" t="str">
        <f>IF(AE157="","",AE157)</f>
        <v/>
      </c>
      <c r="AF160" s="16" t="e">
        <f t="shared" ref="AF160" si="658">IF(AF157="","",AF157)</f>
        <v>#REF!</v>
      </c>
      <c r="AG160" s="14" t="s">
        <v>8</v>
      </c>
      <c r="AH160" s="14" t="str">
        <f>IF('Logboek grote fuiken'!M48="","",'Logboek grote fuiken'!M48)</f>
        <v/>
      </c>
      <c r="AI160" s="14" t="str">
        <f>IF(AG160="","",VLOOKUP(AG160,[1]codes!$F$2:$G$7,2,FALSE))</f>
        <v>fbm</v>
      </c>
      <c r="AK160" s="114" t="str">
        <f>IF(AK157="","",AK157)</f>
        <v/>
      </c>
    </row>
    <row r="161" spans="1:37" x14ac:dyDescent="0.3">
      <c r="A161" s="13" t="str">
        <f>IF('Logboek grote fuiken'!$E$7="","",'Logboek grote fuiken'!$E$7)</f>
        <v/>
      </c>
      <c r="B161" s="14"/>
      <c r="C161" s="13" t="str">
        <f>IF('Logboek grote fuiken'!$E$8="","",'Logboek grote fuiken'!$E$8)</f>
        <v/>
      </c>
      <c r="D161" s="14"/>
      <c r="E161" s="13" t="str">
        <f>IF('Logboek grote fuiken'!$E$9="","",'Logboek grote fuiken'!$E$9)</f>
        <v/>
      </c>
      <c r="F161" s="14"/>
      <c r="G161" s="13" t="str">
        <f>IF('Logboek grote fuiken'!$E$10="","",'Logboek grote fuiken'!$E$10)</f>
        <v/>
      </c>
      <c r="H161" s="14"/>
      <c r="I161" s="13" t="str">
        <f>IF('Logboek grote fuiken'!$E$11="","",'Logboek grote fuiken'!$E$11)</f>
        <v/>
      </c>
      <c r="J161" s="14"/>
      <c r="K161" s="13" t="str">
        <f>IF('Logboek grote fuiken'!$E$12="","",'Logboek grote fuiken'!$E$12)</f>
        <v/>
      </c>
      <c r="L161" s="14"/>
      <c r="M161" s="15" t="s">
        <v>96</v>
      </c>
      <c r="N161" s="114" t="str">
        <f t="shared" ref="N161:S161" si="659">IF(N157="","",N157)</f>
        <v/>
      </c>
      <c r="O161" s="114" t="str">
        <f t="shared" si="659"/>
        <v/>
      </c>
      <c r="P161" s="114" t="str">
        <f t="shared" si="659"/>
        <v/>
      </c>
      <c r="Q161" s="114" t="str">
        <f t="shared" si="659"/>
        <v/>
      </c>
      <c r="R161" s="114" t="str">
        <f t="shared" si="659"/>
        <v/>
      </c>
      <c r="S161" s="114" t="str">
        <f t="shared" si="659"/>
        <v/>
      </c>
      <c r="U161" s="17"/>
      <c r="V161" s="17"/>
      <c r="W161" s="17"/>
      <c r="X161" s="114" t="str">
        <f t="shared" ref="X161:AD161" si="660">IF(X157="","",X157)</f>
        <v/>
      </c>
      <c r="Y161" s="114" t="str">
        <f t="shared" si="660"/>
        <v/>
      </c>
      <c r="Z161" s="114" t="str">
        <f t="shared" si="660"/>
        <v/>
      </c>
      <c r="AA161" s="114" t="str">
        <f t="shared" si="660"/>
        <v/>
      </c>
      <c r="AB161" s="16" t="e">
        <f t="shared" si="660"/>
        <v>#REF!</v>
      </c>
      <c r="AC161" s="114" t="str">
        <f t="shared" si="660"/>
        <v/>
      </c>
      <c r="AD161" s="114" t="str">
        <f t="shared" si="660"/>
        <v/>
      </c>
      <c r="AE161" s="114" t="str">
        <f>IF(AE157="","",AE157)</f>
        <v/>
      </c>
      <c r="AF161" s="16" t="e">
        <f t="shared" ref="AF161" si="661">IF(AF157="","",AF157)</f>
        <v>#REF!</v>
      </c>
      <c r="AG161" s="14" t="s">
        <v>9</v>
      </c>
      <c r="AH161" s="14" t="str">
        <f>IF('Logboek grote fuiken'!N48="","",'Logboek grote fuiken'!N48)</f>
        <v/>
      </c>
      <c r="AI161" s="14" t="str">
        <f>IF(AG161="","",VLOOKUP(AG161,[1]codes!$F$2:$G$7,2,FALSE))</f>
        <v>fle</v>
      </c>
      <c r="AK161" s="114" t="str">
        <f>IF(AK157="","",AK157)</f>
        <v/>
      </c>
    </row>
    <row r="162" spans="1:37" x14ac:dyDescent="0.3">
      <c r="A162" s="13" t="str">
        <f>IF('Logboek grote fuiken'!$E$7="","",'Logboek grote fuiken'!$E$7)</f>
        <v/>
      </c>
      <c r="B162" s="14"/>
      <c r="C162" s="13" t="str">
        <f>IF('Logboek grote fuiken'!$E$8="","",'Logboek grote fuiken'!$E$8)</f>
        <v/>
      </c>
      <c r="D162" s="14"/>
      <c r="E162" s="13" t="str">
        <f>IF('Logboek grote fuiken'!$E$9="","",'Logboek grote fuiken'!$E$9)</f>
        <v/>
      </c>
      <c r="F162" s="14"/>
      <c r="G162" s="13" t="str">
        <f>IF('Logboek grote fuiken'!$E$10="","",'Logboek grote fuiken'!$E$10)</f>
        <v/>
      </c>
      <c r="H162" s="14"/>
      <c r="I162" s="13" t="str">
        <f>IF('Logboek grote fuiken'!$E$11="","",'Logboek grote fuiken'!$E$11)</f>
        <v/>
      </c>
      <c r="J162" s="14"/>
      <c r="K162" s="13" t="str">
        <f>IF('Logboek grote fuiken'!$E$12="","",'Logboek grote fuiken'!$E$12)</f>
        <v/>
      </c>
      <c r="L162" s="14"/>
      <c r="M162" s="15" t="s">
        <v>96</v>
      </c>
      <c r="N162" s="13" t="str">
        <f>IF('Logboek grote fuiken'!H49="","",DAY('Logboek grote fuiken'!H49))</f>
        <v/>
      </c>
      <c r="O162" s="13" t="str">
        <f>IF('Logboek grote fuiken'!H49="","",MONTH('Logboek grote fuiken'!H49))</f>
        <v/>
      </c>
      <c r="P162" s="13" t="str">
        <f>IF('Logboek grote fuiken'!H49="","",YEAR('Logboek grote fuiken'!H49))</f>
        <v/>
      </c>
      <c r="Q162" s="13" t="str">
        <f>IF('Logboek grote fuiken'!C49="","",'Logboek grote fuiken'!C49)</f>
        <v/>
      </c>
      <c r="R162" s="13" t="str">
        <f>IF('Logboek grote fuiken'!D49="","",'Logboek grote fuiken'!D49)</f>
        <v/>
      </c>
      <c r="S162" s="13" t="str">
        <f>IF('Logboek grote fuiken'!E49="","",'Logboek grote fuiken'!E49)</f>
        <v/>
      </c>
      <c r="U162" s="17"/>
      <c r="V162" s="17"/>
      <c r="W162" s="17"/>
      <c r="X162" s="13" t="str">
        <f>IF('Logboek grote fuiken'!F49="","",'Logboek grote fuiken'!F49)</f>
        <v/>
      </c>
      <c r="Y162" s="13" t="str">
        <f>IF('Logboek grote fuiken'!G49="","",DAY('Logboek grote fuiken'!G49))</f>
        <v/>
      </c>
      <c r="Z162" s="13" t="str">
        <f>IF('Logboek grote fuiken'!G49="","",MONTH('Logboek grote fuiken'!G49))</f>
        <v/>
      </c>
      <c r="AA162" s="13" t="str">
        <f>IF('Logboek grote fuiken'!G49="","",YEAR('Logboek grote fuiken'!G49))</f>
        <v/>
      </c>
      <c r="AB162" s="16" t="e">
        <f>IF('Logboek grote fuiken'!#REF!="","",'Logboek grote fuiken'!#REF!)</f>
        <v>#REF!</v>
      </c>
      <c r="AC162" s="13" t="str">
        <f>IF('Logboek grote fuiken'!H49="","",DAY('Logboek grote fuiken'!H49))</f>
        <v/>
      </c>
      <c r="AD162" s="13" t="str">
        <f>IF('Logboek grote fuiken'!H49="","",MONTH('Logboek grote fuiken'!H49))</f>
        <v/>
      </c>
      <c r="AE162" s="13" t="str">
        <f>IF('Logboek grote fuiken'!H49="","",YEAR('Logboek grote fuiken'!H49))</f>
        <v/>
      </c>
      <c r="AF162" s="16" t="e">
        <f t="shared" ref="AF162" si="662">AB162</f>
        <v>#REF!</v>
      </c>
      <c r="AG162" s="14" t="s">
        <v>60</v>
      </c>
      <c r="AH162" s="14" t="str">
        <f>IF('Logboek grote fuiken'!J49="","",'Logboek grote fuiken'!J49)</f>
        <v/>
      </c>
      <c r="AI162" s="14" t="str">
        <f>IF(AG162="","",VLOOKUP(AG162,[1]codes!$F$2:$G$7,2,FALSE))</f>
        <v>fpp</v>
      </c>
      <c r="AK162" s="13" t="str">
        <f>IF('Logboek grote fuiken'!I49="","",'Logboek grote fuiken'!I49)</f>
        <v/>
      </c>
    </row>
    <row r="163" spans="1:37" x14ac:dyDescent="0.3">
      <c r="A163" s="13" t="str">
        <f>IF('Logboek grote fuiken'!$E$7="","",'Logboek grote fuiken'!$E$7)</f>
        <v/>
      </c>
      <c r="B163" s="14"/>
      <c r="C163" s="13" t="str">
        <f>IF('Logboek grote fuiken'!$E$8="","",'Logboek grote fuiken'!$E$8)</f>
        <v/>
      </c>
      <c r="D163" s="14"/>
      <c r="E163" s="13" t="str">
        <f>IF('Logboek grote fuiken'!$E$9="","",'Logboek grote fuiken'!$E$9)</f>
        <v/>
      </c>
      <c r="F163" s="14"/>
      <c r="G163" s="13" t="str">
        <f>IF('Logboek grote fuiken'!$E$10="","",'Logboek grote fuiken'!$E$10)</f>
        <v/>
      </c>
      <c r="H163" s="14"/>
      <c r="I163" s="13" t="str">
        <f>IF('Logboek grote fuiken'!$E$11="","",'Logboek grote fuiken'!$E$11)</f>
        <v/>
      </c>
      <c r="J163" s="14"/>
      <c r="K163" s="13" t="str">
        <f>IF('Logboek grote fuiken'!$E$12="","",'Logboek grote fuiken'!$E$12)</f>
        <v/>
      </c>
      <c r="L163" s="14"/>
      <c r="M163" s="15" t="s">
        <v>96</v>
      </c>
      <c r="N163" s="114" t="str">
        <f t="shared" ref="N163:S163" si="663">IF(N162="","",N162)</f>
        <v/>
      </c>
      <c r="O163" s="114" t="str">
        <f t="shared" si="663"/>
        <v/>
      </c>
      <c r="P163" s="114" t="str">
        <f t="shared" si="663"/>
        <v/>
      </c>
      <c r="Q163" s="114" t="str">
        <f t="shared" si="663"/>
        <v/>
      </c>
      <c r="R163" s="114" t="str">
        <f t="shared" si="663"/>
        <v/>
      </c>
      <c r="S163" s="114" t="str">
        <f t="shared" si="663"/>
        <v/>
      </c>
      <c r="U163" s="17"/>
      <c r="V163" s="17"/>
      <c r="W163" s="17"/>
      <c r="X163" s="114" t="str">
        <f t="shared" ref="X163:AD163" si="664">IF(X162="","",X162)</f>
        <v/>
      </c>
      <c r="Y163" s="114" t="str">
        <f t="shared" si="664"/>
        <v/>
      </c>
      <c r="Z163" s="114" t="str">
        <f t="shared" si="664"/>
        <v/>
      </c>
      <c r="AA163" s="114" t="str">
        <f t="shared" si="664"/>
        <v/>
      </c>
      <c r="AB163" s="16" t="e">
        <f t="shared" si="664"/>
        <v>#REF!</v>
      </c>
      <c r="AC163" s="114" t="str">
        <f t="shared" si="664"/>
        <v/>
      </c>
      <c r="AD163" s="114" t="str">
        <f t="shared" si="664"/>
        <v/>
      </c>
      <c r="AE163" s="114" t="str">
        <f>IF(AE162="","",AE162)</f>
        <v/>
      </c>
      <c r="AF163" s="16" t="e">
        <f t="shared" ref="AF163" si="665">IF(AF162="","",AF162)</f>
        <v>#REF!</v>
      </c>
      <c r="AG163" s="14" t="s">
        <v>61</v>
      </c>
      <c r="AH163" s="14" t="str">
        <f>IF('Logboek grote fuiken'!K49="","",'Logboek grote fuiken'!K49)</f>
        <v/>
      </c>
      <c r="AI163" s="14" t="str">
        <f>IF(AG163="","",VLOOKUP(AG163,[1]codes!$F$2:$G$7,2,FALSE))</f>
        <v>fde</v>
      </c>
      <c r="AK163" s="114" t="str">
        <f>IF(AK162="","",AK162)</f>
        <v/>
      </c>
    </row>
    <row r="164" spans="1:37" x14ac:dyDescent="0.3">
      <c r="A164" s="13" t="str">
        <f>IF('Logboek grote fuiken'!$E$7="","",'Logboek grote fuiken'!$E$7)</f>
        <v/>
      </c>
      <c r="B164" s="14"/>
      <c r="C164" s="13" t="str">
        <f>IF('Logboek grote fuiken'!$E$8="","",'Logboek grote fuiken'!$E$8)</f>
        <v/>
      </c>
      <c r="D164" s="14"/>
      <c r="E164" s="13" t="str">
        <f>IF('Logboek grote fuiken'!$E$9="","",'Logboek grote fuiken'!$E$9)</f>
        <v/>
      </c>
      <c r="F164" s="14"/>
      <c r="G164" s="13" t="str">
        <f>IF('Logboek grote fuiken'!$E$10="","",'Logboek grote fuiken'!$E$10)</f>
        <v/>
      </c>
      <c r="H164" s="14"/>
      <c r="I164" s="13" t="str">
        <f>IF('Logboek grote fuiken'!$E$11="","",'Logboek grote fuiken'!$E$11)</f>
        <v/>
      </c>
      <c r="J164" s="14"/>
      <c r="K164" s="13" t="str">
        <f>IF('Logboek grote fuiken'!$E$12="","",'Logboek grote fuiken'!$E$12)</f>
        <v/>
      </c>
      <c r="L164" s="14"/>
      <c r="M164" s="15" t="s">
        <v>96</v>
      </c>
      <c r="N164" s="114" t="str">
        <f t="shared" ref="N164:S164" si="666">IF(N162="","",N162)</f>
        <v/>
      </c>
      <c r="O164" s="114" t="str">
        <f t="shared" si="666"/>
        <v/>
      </c>
      <c r="P164" s="114" t="str">
        <f t="shared" si="666"/>
        <v/>
      </c>
      <c r="Q164" s="114" t="str">
        <f t="shared" si="666"/>
        <v/>
      </c>
      <c r="R164" s="114" t="str">
        <f t="shared" si="666"/>
        <v/>
      </c>
      <c r="S164" s="114" t="str">
        <f t="shared" si="666"/>
        <v/>
      </c>
      <c r="U164" s="17"/>
      <c r="V164" s="17"/>
      <c r="W164" s="17"/>
      <c r="X164" s="114" t="str">
        <f t="shared" ref="X164:AD164" si="667">IF(X162="","",X162)</f>
        <v/>
      </c>
      <c r="Y164" s="114" t="str">
        <f t="shared" si="667"/>
        <v/>
      </c>
      <c r="Z164" s="114" t="str">
        <f t="shared" si="667"/>
        <v/>
      </c>
      <c r="AA164" s="114" t="str">
        <f t="shared" si="667"/>
        <v/>
      </c>
      <c r="AB164" s="16" t="e">
        <f t="shared" si="667"/>
        <v>#REF!</v>
      </c>
      <c r="AC164" s="114" t="str">
        <f t="shared" si="667"/>
        <v/>
      </c>
      <c r="AD164" s="114" t="str">
        <f t="shared" si="667"/>
        <v/>
      </c>
      <c r="AE164" s="114" t="str">
        <f>IF(AE162="","",AE162)</f>
        <v/>
      </c>
      <c r="AF164" s="16" t="e">
        <f t="shared" ref="AF164" si="668">IF(AF162="","",AF162)</f>
        <v>#REF!</v>
      </c>
      <c r="AG164" s="14" t="s">
        <v>62</v>
      </c>
      <c r="AH164" s="14" t="str">
        <f>IF('Logboek grote fuiken'!L49="","",'Logboek grote fuiken'!L49)</f>
        <v/>
      </c>
      <c r="AI164" s="14" t="str">
        <f>IF(AG164="","",VLOOKUP(AG164,[1]codes!$F$2:$G$7,2,FALSE))</f>
        <v>fro</v>
      </c>
      <c r="AK164" s="114" t="str">
        <f>IF(AK162="","",AK162)</f>
        <v/>
      </c>
    </row>
    <row r="165" spans="1:37" x14ac:dyDescent="0.3">
      <c r="A165" s="13" t="str">
        <f>IF('Logboek grote fuiken'!$E$7="","",'Logboek grote fuiken'!$E$7)</f>
        <v/>
      </c>
      <c r="B165" s="14"/>
      <c r="C165" s="13" t="str">
        <f>IF('Logboek grote fuiken'!$E$8="","",'Logboek grote fuiken'!$E$8)</f>
        <v/>
      </c>
      <c r="D165" s="14"/>
      <c r="E165" s="13" t="str">
        <f>IF('Logboek grote fuiken'!$E$9="","",'Logboek grote fuiken'!$E$9)</f>
        <v/>
      </c>
      <c r="F165" s="14"/>
      <c r="G165" s="13" t="str">
        <f>IF('Logboek grote fuiken'!$E$10="","",'Logboek grote fuiken'!$E$10)</f>
        <v/>
      </c>
      <c r="H165" s="14"/>
      <c r="I165" s="13" t="str">
        <f>IF('Logboek grote fuiken'!$E$11="","",'Logboek grote fuiken'!$E$11)</f>
        <v/>
      </c>
      <c r="J165" s="14"/>
      <c r="K165" s="13" t="str">
        <f>IF('Logboek grote fuiken'!$E$12="","",'Logboek grote fuiken'!$E$12)</f>
        <v/>
      </c>
      <c r="L165" s="14"/>
      <c r="M165" s="15" t="s">
        <v>96</v>
      </c>
      <c r="N165" s="114" t="str">
        <f t="shared" ref="N165:S165" si="669">IF(N162="","",N162)</f>
        <v/>
      </c>
      <c r="O165" s="114" t="str">
        <f t="shared" si="669"/>
        <v/>
      </c>
      <c r="P165" s="114" t="str">
        <f t="shared" si="669"/>
        <v/>
      </c>
      <c r="Q165" s="114" t="str">
        <f t="shared" si="669"/>
        <v/>
      </c>
      <c r="R165" s="114" t="str">
        <f t="shared" si="669"/>
        <v/>
      </c>
      <c r="S165" s="114" t="str">
        <f t="shared" si="669"/>
        <v/>
      </c>
      <c r="U165" s="17"/>
      <c r="V165" s="17"/>
      <c r="W165" s="17"/>
      <c r="X165" s="114" t="str">
        <f t="shared" ref="X165:AD165" si="670">IF(X162="","",X162)</f>
        <v/>
      </c>
      <c r="Y165" s="114" t="str">
        <f t="shared" si="670"/>
        <v/>
      </c>
      <c r="Z165" s="114" t="str">
        <f t="shared" si="670"/>
        <v/>
      </c>
      <c r="AA165" s="114" t="str">
        <f t="shared" si="670"/>
        <v/>
      </c>
      <c r="AB165" s="16" t="e">
        <f t="shared" si="670"/>
        <v>#REF!</v>
      </c>
      <c r="AC165" s="114" t="str">
        <f t="shared" si="670"/>
        <v/>
      </c>
      <c r="AD165" s="114" t="str">
        <f t="shared" si="670"/>
        <v/>
      </c>
      <c r="AE165" s="114" t="str">
        <f>IF(AE162="","",AE162)</f>
        <v/>
      </c>
      <c r="AF165" s="16" t="e">
        <f t="shared" ref="AF165" si="671">IF(AF162="","",AF162)</f>
        <v>#REF!</v>
      </c>
      <c r="AG165" s="14" t="s">
        <v>8</v>
      </c>
      <c r="AH165" s="14" t="str">
        <f>IF('Logboek grote fuiken'!M49="","",'Logboek grote fuiken'!M49)</f>
        <v/>
      </c>
      <c r="AI165" s="14" t="str">
        <f>IF(AG165="","",VLOOKUP(AG165,[1]codes!$F$2:$G$7,2,FALSE))</f>
        <v>fbm</v>
      </c>
      <c r="AK165" s="114" t="str">
        <f>IF(AK162="","",AK162)</f>
        <v/>
      </c>
    </row>
    <row r="166" spans="1:37" x14ac:dyDescent="0.3">
      <c r="A166" s="13" t="str">
        <f>IF('Logboek grote fuiken'!$E$7="","",'Logboek grote fuiken'!$E$7)</f>
        <v/>
      </c>
      <c r="B166" s="14"/>
      <c r="C166" s="13" t="str">
        <f>IF('Logboek grote fuiken'!$E$8="","",'Logboek grote fuiken'!$E$8)</f>
        <v/>
      </c>
      <c r="D166" s="14"/>
      <c r="E166" s="13" t="str">
        <f>IF('Logboek grote fuiken'!$E$9="","",'Logboek grote fuiken'!$E$9)</f>
        <v/>
      </c>
      <c r="F166" s="14"/>
      <c r="G166" s="13" t="str">
        <f>IF('Logboek grote fuiken'!$E$10="","",'Logboek grote fuiken'!$E$10)</f>
        <v/>
      </c>
      <c r="H166" s="14"/>
      <c r="I166" s="13" t="str">
        <f>IF('Logboek grote fuiken'!$E$11="","",'Logboek grote fuiken'!$E$11)</f>
        <v/>
      </c>
      <c r="J166" s="14"/>
      <c r="K166" s="13" t="str">
        <f>IF('Logboek grote fuiken'!$E$12="","",'Logboek grote fuiken'!$E$12)</f>
        <v/>
      </c>
      <c r="L166" s="14"/>
      <c r="M166" s="15" t="s">
        <v>96</v>
      </c>
      <c r="N166" s="114" t="str">
        <f t="shared" ref="N166:S166" si="672">IF(N162="","",N162)</f>
        <v/>
      </c>
      <c r="O166" s="114" t="str">
        <f t="shared" si="672"/>
        <v/>
      </c>
      <c r="P166" s="114" t="str">
        <f t="shared" si="672"/>
        <v/>
      </c>
      <c r="Q166" s="114" t="str">
        <f t="shared" si="672"/>
        <v/>
      </c>
      <c r="R166" s="114" t="str">
        <f t="shared" si="672"/>
        <v/>
      </c>
      <c r="S166" s="114" t="str">
        <f t="shared" si="672"/>
        <v/>
      </c>
      <c r="U166" s="17"/>
      <c r="V166" s="17"/>
      <c r="W166" s="17"/>
      <c r="X166" s="114" t="str">
        <f t="shared" ref="X166:AD166" si="673">IF(X162="","",X162)</f>
        <v/>
      </c>
      <c r="Y166" s="114" t="str">
        <f t="shared" si="673"/>
        <v/>
      </c>
      <c r="Z166" s="114" t="str">
        <f t="shared" si="673"/>
        <v/>
      </c>
      <c r="AA166" s="114" t="str">
        <f t="shared" si="673"/>
        <v/>
      </c>
      <c r="AB166" s="16" t="e">
        <f t="shared" si="673"/>
        <v>#REF!</v>
      </c>
      <c r="AC166" s="114" t="str">
        <f t="shared" si="673"/>
        <v/>
      </c>
      <c r="AD166" s="114" t="str">
        <f t="shared" si="673"/>
        <v/>
      </c>
      <c r="AE166" s="114" t="str">
        <f>IF(AE162="","",AE162)</f>
        <v/>
      </c>
      <c r="AF166" s="16" t="e">
        <f t="shared" ref="AF166" si="674">IF(AF162="","",AF162)</f>
        <v>#REF!</v>
      </c>
      <c r="AG166" s="14" t="s">
        <v>9</v>
      </c>
      <c r="AH166" s="14" t="str">
        <f>IF('Logboek grote fuiken'!N49="","",'Logboek grote fuiken'!N49)</f>
        <v/>
      </c>
      <c r="AI166" s="14" t="str">
        <f>IF(AG166="","",VLOOKUP(AG166,[1]codes!$F$2:$G$7,2,FALSE))</f>
        <v>fle</v>
      </c>
      <c r="AK166" s="114" t="str">
        <f>IF(AK162="","",AK162)</f>
        <v/>
      </c>
    </row>
    <row r="167" spans="1:37" x14ac:dyDescent="0.3">
      <c r="A167" s="13" t="str">
        <f>IF('Logboek grote fuiken'!$E$7="","",'Logboek grote fuiken'!$E$7)</f>
        <v/>
      </c>
      <c r="B167" s="14"/>
      <c r="C167" s="13" t="str">
        <f>IF('Logboek grote fuiken'!$E$8="","",'Logboek grote fuiken'!$E$8)</f>
        <v/>
      </c>
      <c r="D167" s="14"/>
      <c r="E167" s="13" t="str">
        <f>IF('Logboek grote fuiken'!$E$9="","",'Logboek grote fuiken'!$E$9)</f>
        <v/>
      </c>
      <c r="F167" s="14"/>
      <c r="G167" s="13" t="str">
        <f>IF('Logboek grote fuiken'!$E$10="","",'Logboek grote fuiken'!$E$10)</f>
        <v/>
      </c>
      <c r="H167" s="14"/>
      <c r="I167" s="13" t="str">
        <f>IF('Logboek grote fuiken'!$E$11="","",'Logboek grote fuiken'!$E$11)</f>
        <v/>
      </c>
      <c r="J167" s="14"/>
      <c r="K167" s="13" t="str">
        <f>IF('Logboek grote fuiken'!$E$12="","",'Logboek grote fuiken'!$E$12)</f>
        <v/>
      </c>
      <c r="L167" s="14"/>
      <c r="M167" s="15" t="s">
        <v>96</v>
      </c>
      <c r="N167" s="13" t="str">
        <f>IF('Logboek grote fuiken'!H50="","",DAY('Logboek grote fuiken'!H50))</f>
        <v/>
      </c>
      <c r="O167" s="13" t="str">
        <f>IF('Logboek grote fuiken'!H50="","",MONTH('Logboek grote fuiken'!H50))</f>
        <v/>
      </c>
      <c r="P167" s="13" t="str">
        <f>IF('Logboek grote fuiken'!H50="","",YEAR('Logboek grote fuiken'!H50))</f>
        <v/>
      </c>
      <c r="Q167" s="13" t="str">
        <f>IF('Logboek grote fuiken'!C50="","",'Logboek grote fuiken'!C50)</f>
        <v/>
      </c>
      <c r="R167" s="13" t="str">
        <f>IF('Logboek grote fuiken'!D50="","",'Logboek grote fuiken'!D50)</f>
        <v/>
      </c>
      <c r="S167" s="13" t="str">
        <f>IF('Logboek grote fuiken'!E50="","",'Logboek grote fuiken'!E50)</f>
        <v/>
      </c>
      <c r="U167" s="17"/>
      <c r="V167" s="17"/>
      <c r="W167" s="17"/>
      <c r="X167" s="13" t="str">
        <f>IF('Logboek grote fuiken'!F50="","",'Logboek grote fuiken'!F50)</f>
        <v/>
      </c>
      <c r="Y167" s="13" t="str">
        <f>IF('Logboek grote fuiken'!G50="","",DAY('Logboek grote fuiken'!G50))</f>
        <v/>
      </c>
      <c r="Z167" s="13" t="str">
        <f>IF('Logboek grote fuiken'!G50="","",MONTH('Logboek grote fuiken'!G50))</f>
        <v/>
      </c>
      <c r="AA167" s="13" t="str">
        <f>IF('Logboek grote fuiken'!G50="","",YEAR('Logboek grote fuiken'!G50))</f>
        <v/>
      </c>
      <c r="AB167" s="16" t="e">
        <f>IF('Logboek grote fuiken'!#REF!="","",'Logboek grote fuiken'!#REF!)</f>
        <v>#REF!</v>
      </c>
      <c r="AC167" s="13" t="str">
        <f>IF('Logboek grote fuiken'!H50="","",DAY('Logboek grote fuiken'!H50))</f>
        <v/>
      </c>
      <c r="AD167" s="13" t="str">
        <f>IF('Logboek grote fuiken'!H50="","",MONTH('Logboek grote fuiken'!H50))</f>
        <v/>
      </c>
      <c r="AE167" s="13" t="str">
        <f>IF('Logboek grote fuiken'!H50="","",YEAR('Logboek grote fuiken'!H50))</f>
        <v/>
      </c>
      <c r="AF167" s="16" t="e">
        <f t="shared" ref="AF167" si="675">AB167</f>
        <v>#REF!</v>
      </c>
      <c r="AG167" s="14" t="s">
        <v>60</v>
      </c>
      <c r="AH167" s="14" t="str">
        <f>IF('Logboek grote fuiken'!J50="","",'Logboek grote fuiken'!J50)</f>
        <v/>
      </c>
      <c r="AI167" s="14" t="str">
        <f>IF(AG167="","",VLOOKUP(AG167,[1]codes!$F$2:$G$7,2,FALSE))</f>
        <v>fpp</v>
      </c>
      <c r="AK167" s="13" t="str">
        <f>IF('Logboek grote fuiken'!I50="","",'Logboek grote fuiken'!I50)</f>
        <v/>
      </c>
    </row>
    <row r="168" spans="1:37" x14ac:dyDescent="0.3">
      <c r="A168" s="13" t="str">
        <f>IF('Logboek grote fuiken'!$E$7="","",'Logboek grote fuiken'!$E$7)</f>
        <v/>
      </c>
      <c r="B168" s="14"/>
      <c r="C168" s="13" t="str">
        <f>IF('Logboek grote fuiken'!$E$8="","",'Logboek grote fuiken'!$E$8)</f>
        <v/>
      </c>
      <c r="D168" s="14"/>
      <c r="E168" s="13" t="str">
        <f>IF('Logboek grote fuiken'!$E$9="","",'Logboek grote fuiken'!$E$9)</f>
        <v/>
      </c>
      <c r="F168" s="14"/>
      <c r="G168" s="13" t="str">
        <f>IF('Logboek grote fuiken'!$E$10="","",'Logboek grote fuiken'!$E$10)</f>
        <v/>
      </c>
      <c r="H168" s="14"/>
      <c r="I168" s="13" t="str">
        <f>IF('Logboek grote fuiken'!$E$11="","",'Logboek grote fuiken'!$E$11)</f>
        <v/>
      </c>
      <c r="J168" s="14"/>
      <c r="K168" s="13" t="str">
        <f>IF('Logboek grote fuiken'!$E$12="","",'Logboek grote fuiken'!$E$12)</f>
        <v/>
      </c>
      <c r="L168" s="14"/>
      <c r="M168" s="15" t="s">
        <v>96</v>
      </c>
      <c r="N168" s="114" t="str">
        <f t="shared" ref="N168:S168" si="676">IF(N167="","",N167)</f>
        <v/>
      </c>
      <c r="O168" s="114" t="str">
        <f t="shared" si="676"/>
        <v/>
      </c>
      <c r="P168" s="114" t="str">
        <f t="shared" si="676"/>
        <v/>
      </c>
      <c r="Q168" s="114" t="str">
        <f t="shared" si="676"/>
        <v/>
      </c>
      <c r="R168" s="114" t="str">
        <f t="shared" si="676"/>
        <v/>
      </c>
      <c r="S168" s="114" t="str">
        <f t="shared" si="676"/>
        <v/>
      </c>
      <c r="U168" s="17"/>
      <c r="V168" s="17"/>
      <c r="W168" s="17"/>
      <c r="X168" s="114" t="str">
        <f t="shared" ref="X168:AD168" si="677">IF(X167="","",X167)</f>
        <v/>
      </c>
      <c r="Y168" s="114" t="str">
        <f t="shared" si="677"/>
        <v/>
      </c>
      <c r="Z168" s="114" t="str">
        <f t="shared" si="677"/>
        <v/>
      </c>
      <c r="AA168" s="114" t="str">
        <f t="shared" si="677"/>
        <v/>
      </c>
      <c r="AB168" s="16" t="e">
        <f t="shared" si="677"/>
        <v>#REF!</v>
      </c>
      <c r="AC168" s="114" t="str">
        <f t="shared" si="677"/>
        <v/>
      </c>
      <c r="AD168" s="114" t="str">
        <f t="shared" si="677"/>
        <v/>
      </c>
      <c r="AE168" s="114" t="str">
        <f>IF(AE167="","",AE167)</f>
        <v/>
      </c>
      <c r="AF168" s="16" t="e">
        <f t="shared" ref="AF168" si="678">IF(AF167="","",AF167)</f>
        <v>#REF!</v>
      </c>
      <c r="AG168" s="14" t="s">
        <v>61</v>
      </c>
      <c r="AH168" s="14" t="str">
        <f>IF('Logboek grote fuiken'!K50="","",'Logboek grote fuiken'!K50)</f>
        <v/>
      </c>
      <c r="AI168" s="14" t="str">
        <f>IF(AG168="","",VLOOKUP(AG168,[1]codes!$F$2:$G$7,2,FALSE))</f>
        <v>fde</v>
      </c>
      <c r="AK168" s="114" t="str">
        <f>IF(AK167="","",AK167)</f>
        <v/>
      </c>
    </row>
    <row r="169" spans="1:37" x14ac:dyDescent="0.3">
      <c r="A169" s="13" t="str">
        <f>IF('Logboek grote fuiken'!$E$7="","",'Logboek grote fuiken'!$E$7)</f>
        <v/>
      </c>
      <c r="B169" s="14"/>
      <c r="C169" s="13" t="str">
        <f>IF('Logboek grote fuiken'!$E$8="","",'Logboek grote fuiken'!$E$8)</f>
        <v/>
      </c>
      <c r="D169" s="14"/>
      <c r="E169" s="13" t="str">
        <f>IF('Logboek grote fuiken'!$E$9="","",'Logboek grote fuiken'!$E$9)</f>
        <v/>
      </c>
      <c r="F169" s="14"/>
      <c r="G169" s="13" t="str">
        <f>IF('Logboek grote fuiken'!$E$10="","",'Logboek grote fuiken'!$E$10)</f>
        <v/>
      </c>
      <c r="H169" s="14"/>
      <c r="I169" s="13" t="str">
        <f>IF('Logboek grote fuiken'!$E$11="","",'Logboek grote fuiken'!$E$11)</f>
        <v/>
      </c>
      <c r="J169" s="14"/>
      <c r="K169" s="13" t="str">
        <f>IF('Logboek grote fuiken'!$E$12="","",'Logboek grote fuiken'!$E$12)</f>
        <v/>
      </c>
      <c r="L169" s="14"/>
      <c r="M169" s="15" t="s">
        <v>96</v>
      </c>
      <c r="N169" s="114" t="str">
        <f t="shared" ref="N169:S169" si="679">IF(N167="","",N167)</f>
        <v/>
      </c>
      <c r="O169" s="114" t="str">
        <f t="shared" si="679"/>
        <v/>
      </c>
      <c r="P169" s="114" t="str">
        <f t="shared" si="679"/>
        <v/>
      </c>
      <c r="Q169" s="114" t="str">
        <f t="shared" si="679"/>
        <v/>
      </c>
      <c r="R169" s="114" t="str">
        <f t="shared" si="679"/>
        <v/>
      </c>
      <c r="S169" s="114" t="str">
        <f t="shared" si="679"/>
        <v/>
      </c>
      <c r="U169" s="17"/>
      <c r="V169" s="17"/>
      <c r="W169" s="17"/>
      <c r="X169" s="114" t="str">
        <f t="shared" ref="X169:AD169" si="680">IF(X167="","",X167)</f>
        <v/>
      </c>
      <c r="Y169" s="114" t="str">
        <f t="shared" si="680"/>
        <v/>
      </c>
      <c r="Z169" s="114" t="str">
        <f t="shared" si="680"/>
        <v/>
      </c>
      <c r="AA169" s="114" t="str">
        <f t="shared" si="680"/>
        <v/>
      </c>
      <c r="AB169" s="16" t="e">
        <f t="shared" si="680"/>
        <v>#REF!</v>
      </c>
      <c r="AC169" s="114" t="str">
        <f t="shared" si="680"/>
        <v/>
      </c>
      <c r="AD169" s="114" t="str">
        <f t="shared" si="680"/>
        <v/>
      </c>
      <c r="AE169" s="114" t="str">
        <f>IF(AE167="","",AE167)</f>
        <v/>
      </c>
      <c r="AF169" s="16" t="e">
        <f t="shared" ref="AF169" si="681">IF(AF167="","",AF167)</f>
        <v>#REF!</v>
      </c>
      <c r="AG169" s="14" t="s">
        <v>62</v>
      </c>
      <c r="AH169" s="14" t="str">
        <f>IF('Logboek grote fuiken'!L50="","",'Logboek grote fuiken'!L50)</f>
        <v/>
      </c>
      <c r="AI169" s="14" t="str">
        <f>IF(AG169="","",VLOOKUP(AG169,[1]codes!$F$2:$G$7,2,FALSE))</f>
        <v>fro</v>
      </c>
      <c r="AK169" s="114" t="str">
        <f>IF(AK167="","",AK167)</f>
        <v/>
      </c>
    </row>
    <row r="170" spans="1:37" x14ac:dyDescent="0.3">
      <c r="A170" s="13" t="str">
        <f>IF('Logboek grote fuiken'!$E$7="","",'Logboek grote fuiken'!$E$7)</f>
        <v/>
      </c>
      <c r="B170" s="14"/>
      <c r="C170" s="13" t="str">
        <f>IF('Logboek grote fuiken'!$E$8="","",'Logboek grote fuiken'!$E$8)</f>
        <v/>
      </c>
      <c r="D170" s="14"/>
      <c r="E170" s="13" t="str">
        <f>IF('Logboek grote fuiken'!$E$9="","",'Logboek grote fuiken'!$E$9)</f>
        <v/>
      </c>
      <c r="F170" s="14"/>
      <c r="G170" s="13" t="str">
        <f>IF('Logboek grote fuiken'!$E$10="","",'Logboek grote fuiken'!$E$10)</f>
        <v/>
      </c>
      <c r="H170" s="14"/>
      <c r="I170" s="13" t="str">
        <f>IF('Logboek grote fuiken'!$E$11="","",'Logboek grote fuiken'!$E$11)</f>
        <v/>
      </c>
      <c r="J170" s="14"/>
      <c r="K170" s="13" t="str">
        <f>IF('Logboek grote fuiken'!$E$12="","",'Logboek grote fuiken'!$E$12)</f>
        <v/>
      </c>
      <c r="L170" s="14"/>
      <c r="M170" s="15" t="s">
        <v>96</v>
      </c>
      <c r="N170" s="114" t="str">
        <f t="shared" ref="N170:S170" si="682">IF(N167="","",N167)</f>
        <v/>
      </c>
      <c r="O170" s="114" t="str">
        <f t="shared" si="682"/>
        <v/>
      </c>
      <c r="P170" s="114" t="str">
        <f t="shared" si="682"/>
        <v/>
      </c>
      <c r="Q170" s="114" t="str">
        <f t="shared" si="682"/>
        <v/>
      </c>
      <c r="R170" s="114" t="str">
        <f t="shared" si="682"/>
        <v/>
      </c>
      <c r="S170" s="114" t="str">
        <f t="shared" si="682"/>
        <v/>
      </c>
      <c r="U170" s="17"/>
      <c r="V170" s="17"/>
      <c r="W170" s="17"/>
      <c r="X170" s="114" t="str">
        <f t="shared" ref="X170:AD170" si="683">IF(X167="","",X167)</f>
        <v/>
      </c>
      <c r="Y170" s="114" t="str">
        <f t="shared" si="683"/>
        <v/>
      </c>
      <c r="Z170" s="114" t="str">
        <f t="shared" si="683"/>
        <v/>
      </c>
      <c r="AA170" s="114" t="str">
        <f t="shared" si="683"/>
        <v/>
      </c>
      <c r="AB170" s="16" t="e">
        <f t="shared" si="683"/>
        <v>#REF!</v>
      </c>
      <c r="AC170" s="114" t="str">
        <f t="shared" si="683"/>
        <v/>
      </c>
      <c r="AD170" s="114" t="str">
        <f t="shared" si="683"/>
        <v/>
      </c>
      <c r="AE170" s="114" t="str">
        <f>IF(AE167="","",AE167)</f>
        <v/>
      </c>
      <c r="AF170" s="16" t="e">
        <f t="shared" ref="AF170" si="684">IF(AF167="","",AF167)</f>
        <v>#REF!</v>
      </c>
      <c r="AG170" s="14" t="s">
        <v>8</v>
      </c>
      <c r="AH170" s="14" t="str">
        <f>IF('Logboek grote fuiken'!M50="","",'Logboek grote fuiken'!M50)</f>
        <v/>
      </c>
      <c r="AI170" s="14" t="str">
        <f>IF(AG170="","",VLOOKUP(AG170,[1]codes!$F$2:$G$7,2,FALSE))</f>
        <v>fbm</v>
      </c>
      <c r="AK170" s="114" t="str">
        <f>IF(AK167="","",AK167)</f>
        <v/>
      </c>
    </row>
    <row r="171" spans="1:37" x14ac:dyDescent="0.3">
      <c r="A171" s="13" t="str">
        <f>IF('Logboek grote fuiken'!$E$7="","",'Logboek grote fuiken'!$E$7)</f>
        <v/>
      </c>
      <c r="B171" s="14"/>
      <c r="C171" s="13" t="str">
        <f>IF('Logboek grote fuiken'!$E$8="","",'Logboek grote fuiken'!$E$8)</f>
        <v/>
      </c>
      <c r="D171" s="14"/>
      <c r="E171" s="13" t="str">
        <f>IF('Logboek grote fuiken'!$E$9="","",'Logboek grote fuiken'!$E$9)</f>
        <v/>
      </c>
      <c r="F171" s="14"/>
      <c r="G171" s="13" t="str">
        <f>IF('Logboek grote fuiken'!$E$10="","",'Logboek grote fuiken'!$E$10)</f>
        <v/>
      </c>
      <c r="H171" s="14"/>
      <c r="I171" s="13" t="str">
        <f>IF('Logboek grote fuiken'!$E$11="","",'Logboek grote fuiken'!$E$11)</f>
        <v/>
      </c>
      <c r="J171" s="14"/>
      <c r="K171" s="13" t="str">
        <f>IF('Logboek grote fuiken'!$E$12="","",'Logboek grote fuiken'!$E$12)</f>
        <v/>
      </c>
      <c r="L171" s="14"/>
      <c r="M171" s="15" t="s">
        <v>96</v>
      </c>
      <c r="N171" s="114" t="str">
        <f t="shared" ref="N171:S171" si="685">IF(N167="","",N167)</f>
        <v/>
      </c>
      <c r="O171" s="114" t="str">
        <f t="shared" si="685"/>
        <v/>
      </c>
      <c r="P171" s="114" t="str">
        <f t="shared" si="685"/>
        <v/>
      </c>
      <c r="Q171" s="114" t="str">
        <f t="shared" si="685"/>
        <v/>
      </c>
      <c r="R171" s="114" t="str">
        <f t="shared" si="685"/>
        <v/>
      </c>
      <c r="S171" s="114" t="str">
        <f t="shared" si="685"/>
        <v/>
      </c>
      <c r="U171" s="17"/>
      <c r="V171" s="17"/>
      <c r="W171" s="17"/>
      <c r="X171" s="114" t="str">
        <f t="shared" ref="X171:AD171" si="686">IF(X167="","",X167)</f>
        <v/>
      </c>
      <c r="Y171" s="114" t="str">
        <f t="shared" si="686"/>
        <v/>
      </c>
      <c r="Z171" s="114" t="str">
        <f t="shared" si="686"/>
        <v/>
      </c>
      <c r="AA171" s="114" t="str">
        <f t="shared" si="686"/>
        <v/>
      </c>
      <c r="AB171" s="16" t="e">
        <f t="shared" si="686"/>
        <v>#REF!</v>
      </c>
      <c r="AC171" s="114" t="str">
        <f t="shared" si="686"/>
        <v/>
      </c>
      <c r="AD171" s="114" t="str">
        <f t="shared" si="686"/>
        <v/>
      </c>
      <c r="AE171" s="114" t="str">
        <f>IF(AE167="","",AE167)</f>
        <v/>
      </c>
      <c r="AF171" s="16" t="e">
        <f t="shared" ref="AF171" si="687">IF(AF167="","",AF167)</f>
        <v>#REF!</v>
      </c>
      <c r="AG171" s="14" t="s">
        <v>9</v>
      </c>
      <c r="AH171" s="14" t="str">
        <f>IF('Logboek grote fuiken'!N50="","",'Logboek grote fuiken'!N50)</f>
        <v/>
      </c>
      <c r="AI171" s="14" t="str">
        <f>IF(AG171="","",VLOOKUP(AG171,[1]codes!$F$2:$G$7,2,FALSE))</f>
        <v>fle</v>
      </c>
      <c r="AK171" s="114" t="str">
        <f>IF(AK167="","",AK167)</f>
        <v/>
      </c>
    </row>
    <row r="172" spans="1:37" x14ac:dyDescent="0.3">
      <c r="A172" s="13" t="str">
        <f>IF('Logboek grote fuiken'!$E$7="","",'Logboek grote fuiken'!$E$7)</f>
        <v/>
      </c>
      <c r="B172" s="14"/>
      <c r="C172" s="13" t="str">
        <f>IF('Logboek grote fuiken'!$E$8="","",'Logboek grote fuiken'!$E$8)</f>
        <v/>
      </c>
      <c r="D172" s="14"/>
      <c r="E172" s="13" t="str">
        <f>IF('Logboek grote fuiken'!$E$9="","",'Logboek grote fuiken'!$E$9)</f>
        <v/>
      </c>
      <c r="F172" s="14"/>
      <c r="G172" s="13" t="str">
        <f>IF('Logboek grote fuiken'!$E$10="","",'Logboek grote fuiken'!$E$10)</f>
        <v/>
      </c>
      <c r="H172" s="14"/>
      <c r="I172" s="13" t="str">
        <f>IF('Logboek grote fuiken'!$E$11="","",'Logboek grote fuiken'!$E$11)</f>
        <v/>
      </c>
      <c r="J172" s="14"/>
      <c r="K172" s="13" t="str">
        <f>IF('Logboek grote fuiken'!$E$12="","",'Logboek grote fuiken'!$E$12)</f>
        <v/>
      </c>
      <c r="L172" s="14"/>
      <c r="M172" s="15" t="s">
        <v>96</v>
      </c>
      <c r="N172" s="13" t="str">
        <f>IF('Logboek grote fuiken'!H51="","",DAY('Logboek grote fuiken'!H51))</f>
        <v/>
      </c>
      <c r="O172" s="13" t="str">
        <f>IF('Logboek grote fuiken'!H51="","",MONTH('Logboek grote fuiken'!H51))</f>
        <v/>
      </c>
      <c r="P172" s="13" t="str">
        <f>IF('Logboek grote fuiken'!H51="","",YEAR('Logboek grote fuiken'!H51))</f>
        <v/>
      </c>
      <c r="Q172" s="13" t="str">
        <f>IF('Logboek grote fuiken'!C51="","",'Logboek grote fuiken'!C51)</f>
        <v/>
      </c>
      <c r="R172" s="13" t="str">
        <f>IF('Logboek grote fuiken'!D51="","",'Logboek grote fuiken'!D51)</f>
        <v/>
      </c>
      <c r="S172" s="13" t="str">
        <f>IF('Logboek grote fuiken'!E51="","",'Logboek grote fuiken'!E51)</f>
        <v/>
      </c>
      <c r="U172" s="17"/>
      <c r="V172" s="17"/>
      <c r="W172" s="17"/>
      <c r="X172" s="13" t="str">
        <f>IF('Logboek grote fuiken'!F51="","",'Logboek grote fuiken'!F51)</f>
        <v/>
      </c>
      <c r="Y172" s="13" t="str">
        <f>IF('Logboek grote fuiken'!G51="","",DAY('Logboek grote fuiken'!G51))</f>
        <v/>
      </c>
      <c r="Z172" s="13" t="str">
        <f>IF('Logboek grote fuiken'!G51="","",MONTH('Logboek grote fuiken'!G51))</f>
        <v/>
      </c>
      <c r="AA172" s="13" t="str">
        <f>IF('Logboek grote fuiken'!G51="","",YEAR('Logboek grote fuiken'!G51))</f>
        <v/>
      </c>
      <c r="AB172" s="16" t="e">
        <f>IF('Logboek grote fuiken'!#REF!="","",'Logboek grote fuiken'!#REF!)</f>
        <v>#REF!</v>
      </c>
      <c r="AC172" s="13" t="str">
        <f>IF('Logboek grote fuiken'!H51="","",DAY('Logboek grote fuiken'!H51))</f>
        <v/>
      </c>
      <c r="AD172" s="13" t="str">
        <f>IF('Logboek grote fuiken'!H51="","",MONTH('Logboek grote fuiken'!H51))</f>
        <v/>
      </c>
      <c r="AE172" s="13" t="str">
        <f>IF('Logboek grote fuiken'!H51="","",YEAR('Logboek grote fuiken'!H51))</f>
        <v/>
      </c>
      <c r="AF172" s="16" t="e">
        <f t="shared" ref="AF172" si="688">AB172</f>
        <v>#REF!</v>
      </c>
      <c r="AG172" s="14" t="s">
        <v>60</v>
      </c>
      <c r="AH172" s="14" t="str">
        <f>IF('Logboek grote fuiken'!J51="","",'Logboek grote fuiken'!J51)</f>
        <v/>
      </c>
      <c r="AI172" s="14" t="str">
        <f>IF(AG172="","",VLOOKUP(AG172,[1]codes!$F$2:$G$7,2,FALSE))</f>
        <v>fpp</v>
      </c>
      <c r="AK172" s="13" t="str">
        <f>IF('Logboek grote fuiken'!I51="","",'Logboek grote fuiken'!I51)</f>
        <v/>
      </c>
    </row>
    <row r="173" spans="1:37" x14ac:dyDescent="0.3">
      <c r="A173" s="13" t="str">
        <f>IF('Logboek grote fuiken'!$E$7="","",'Logboek grote fuiken'!$E$7)</f>
        <v/>
      </c>
      <c r="B173" s="14"/>
      <c r="C173" s="13" t="str">
        <f>IF('Logboek grote fuiken'!$E$8="","",'Logboek grote fuiken'!$E$8)</f>
        <v/>
      </c>
      <c r="D173" s="14"/>
      <c r="E173" s="13" t="str">
        <f>IF('Logboek grote fuiken'!$E$9="","",'Logboek grote fuiken'!$E$9)</f>
        <v/>
      </c>
      <c r="F173" s="14"/>
      <c r="G173" s="13" t="str">
        <f>IF('Logboek grote fuiken'!$E$10="","",'Logboek grote fuiken'!$E$10)</f>
        <v/>
      </c>
      <c r="H173" s="14"/>
      <c r="I173" s="13" t="str">
        <f>IF('Logboek grote fuiken'!$E$11="","",'Logboek grote fuiken'!$E$11)</f>
        <v/>
      </c>
      <c r="J173" s="14"/>
      <c r="K173" s="13" t="str">
        <f>IF('Logboek grote fuiken'!$E$12="","",'Logboek grote fuiken'!$E$12)</f>
        <v/>
      </c>
      <c r="L173" s="14"/>
      <c r="M173" s="15" t="s">
        <v>96</v>
      </c>
      <c r="N173" s="114" t="str">
        <f t="shared" ref="N173:S173" si="689">IF(N172="","",N172)</f>
        <v/>
      </c>
      <c r="O173" s="114" t="str">
        <f t="shared" si="689"/>
        <v/>
      </c>
      <c r="P173" s="114" t="str">
        <f t="shared" si="689"/>
        <v/>
      </c>
      <c r="Q173" s="114" t="str">
        <f t="shared" si="689"/>
        <v/>
      </c>
      <c r="R173" s="114" t="str">
        <f t="shared" si="689"/>
        <v/>
      </c>
      <c r="S173" s="114" t="str">
        <f t="shared" si="689"/>
        <v/>
      </c>
      <c r="U173" s="17"/>
      <c r="V173" s="17"/>
      <c r="W173" s="17"/>
      <c r="X173" s="114" t="str">
        <f t="shared" ref="X173:AD173" si="690">IF(X172="","",X172)</f>
        <v/>
      </c>
      <c r="Y173" s="114" t="str">
        <f t="shared" si="690"/>
        <v/>
      </c>
      <c r="Z173" s="114" t="str">
        <f t="shared" si="690"/>
        <v/>
      </c>
      <c r="AA173" s="114" t="str">
        <f t="shared" si="690"/>
        <v/>
      </c>
      <c r="AB173" s="16" t="e">
        <f t="shared" si="690"/>
        <v>#REF!</v>
      </c>
      <c r="AC173" s="114" t="str">
        <f t="shared" si="690"/>
        <v/>
      </c>
      <c r="AD173" s="114" t="str">
        <f t="shared" si="690"/>
        <v/>
      </c>
      <c r="AE173" s="114" t="str">
        <f>IF(AE172="","",AE172)</f>
        <v/>
      </c>
      <c r="AF173" s="16" t="e">
        <f t="shared" ref="AF173" si="691">IF(AF172="","",AF172)</f>
        <v>#REF!</v>
      </c>
      <c r="AG173" s="14" t="s">
        <v>61</v>
      </c>
      <c r="AH173" s="14" t="str">
        <f>IF('Logboek grote fuiken'!K51="","",'Logboek grote fuiken'!K51)</f>
        <v/>
      </c>
      <c r="AI173" s="14" t="str">
        <f>IF(AG173="","",VLOOKUP(AG173,[1]codes!$F$2:$G$7,2,FALSE))</f>
        <v>fde</v>
      </c>
      <c r="AK173" s="114" t="str">
        <f>IF(AK172="","",AK172)</f>
        <v/>
      </c>
    </row>
    <row r="174" spans="1:37" x14ac:dyDescent="0.3">
      <c r="A174" s="13" t="str">
        <f>IF('Logboek grote fuiken'!$E$7="","",'Logboek grote fuiken'!$E$7)</f>
        <v/>
      </c>
      <c r="B174" s="14"/>
      <c r="C174" s="13" t="str">
        <f>IF('Logboek grote fuiken'!$E$8="","",'Logboek grote fuiken'!$E$8)</f>
        <v/>
      </c>
      <c r="D174" s="14"/>
      <c r="E174" s="13" t="str">
        <f>IF('Logboek grote fuiken'!$E$9="","",'Logboek grote fuiken'!$E$9)</f>
        <v/>
      </c>
      <c r="F174" s="14"/>
      <c r="G174" s="13" t="str">
        <f>IF('Logboek grote fuiken'!$E$10="","",'Logboek grote fuiken'!$E$10)</f>
        <v/>
      </c>
      <c r="H174" s="14"/>
      <c r="I174" s="13" t="str">
        <f>IF('Logboek grote fuiken'!$E$11="","",'Logboek grote fuiken'!$E$11)</f>
        <v/>
      </c>
      <c r="J174" s="14"/>
      <c r="K174" s="13" t="str">
        <f>IF('Logboek grote fuiken'!$E$12="","",'Logboek grote fuiken'!$E$12)</f>
        <v/>
      </c>
      <c r="L174" s="14"/>
      <c r="M174" s="15" t="s">
        <v>96</v>
      </c>
      <c r="N174" s="114" t="str">
        <f t="shared" ref="N174:S174" si="692">IF(N172="","",N172)</f>
        <v/>
      </c>
      <c r="O174" s="114" t="str">
        <f t="shared" si="692"/>
        <v/>
      </c>
      <c r="P174" s="114" t="str">
        <f t="shared" si="692"/>
        <v/>
      </c>
      <c r="Q174" s="114" t="str">
        <f t="shared" si="692"/>
        <v/>
      </c>
      <c r="R174" s="114" t="str">
        <f t="shared" si="692"/>
        <v/>
      </c>
      <c r="S174" s="114" t="str">
        <f t="shared" si="692"/>
        <v/>
      </c>
      <c r="U174" s="17"/>
      <c r="V174" s="17"/>
      <c r="W174" s="17"/>
      <c r="X174" s="114" t="str">
        <f t="shared" ref="X174:AD174" si="693">IF(X172="","",X172)</f>
        <v/>
      </c>
      <c r="Y174" s="114" t="str">
        <f t="shared" si="693"/>
        <v/>
      </c>
      <c r="Z174" s="114" t="str">
        <f t="shared" si="693"/>
        <v/>
      </c>
      <c r="AA174" s="114" t="str">
        <f t="shared" si="693"/>
        <v/>
      </c>
      <c r="AB174" s="16" t="e">
        <f t="shared" si="693"/>
        <v>#REF!</v>
      </c>
      <c r="AC174" s="114" t="str">
        <f t="shared" si="693"/>
        <v/>
      </c>
      <c r="AD174" s="114" t="str">
        <f t="shared" si="693"/>
        <v/>
      </c>
      <c r="AE174" s="114" t="str">
        <f>IF(AE172="","",AE172)</f>
        <v/>
      </c>
      <c r="AF174" s="16" t="e">
        <f t="shared" ref="AF174" si="694">IF(AF172="","",AF172)</f>
        <v>#REF!</v>
      </c>
      <c r="AG174" s="14" t="s">
        <v>62</v>
      </c>
      <c r="AH174" s="14" t="str">
        <f>IF('Logboek grote fuiken'!L51="","",'Logboek grote fuiken'!L51)</f>
        <v/>
      </c>
      <c r="AI174" s="14" t="str">
        <f>IF(AG174="","",VLOOKUP(AG174,[1]codes!$F$2:$G$7,2,FALSE))</f>
        <v>fro</v>
      </c>
      <c r="AK174" s="114" t="str">
        <f>IF(AK172="","",AK172)</f>
        <v/>
      </c>
    </row>
    <row r="175" spans="1:37" x14ac:dyDescent="0.3">
      <c r="A175" s="13" t="str">
        <f>IF('Logboek grote fuiken'!$E$7="","",'Logboek grote fuiken'!$E$7)</f>
        <v/>
      </c>
      <c r="B175" s="14"/>
      <c r="C175" s="13" t="str">
        <f>IF('Logboek grote fuiken'!$E$8="","",'Logboek grote fuiken'!$E$8)</f>
        <v/>
      </c>
      <c r="D175" s="14"/>
      <c r="E175" s="13" t="str">
        <f>IF('Logboek grote fuiken'!$E$9="","",'Logboek grote fuiken'!$E$9)</f>
        <v/>
      </c>
      <c r="F175" s="14"/>
      <c r="G175" s="13" t="str">
        <f>IF('Logboek grote fuiken'!$E$10="","",'Logboek grote fuiken'!$E$10)</f>
        <v/>
      </c>
      <c r="H175" s="14"/>
      <c r="I175" s="13" t="str">
        <f>IF('Logboek grote fuiken'!$E$11="","",'Logboek grote fuiken'!$E$11)</f>
        <v/>
      </c>
      <c r="J175" s="14"/>
      <c r="K175" s="13" t="str">
        <f>IF('Logboek grote fuiken'!$E$12="","",'Logboek grote fuiken'!$E$12)</f>
        <v/>
      </c>
      <c r="L175" s="14"/>
      <c r="M175" s="15" t="s">
        <v>96</v>
      </c>
      <c r="N175" s="114" t="str">
        <f t="shared" ref="N175:S175" si="695">IF(N172="","",N172)</f>
        <v/>
      </c>
      <c r="O175" s="114" t="str">
        <f t="shared" si="695"/>
        <v/>
      </c>
      <c r="P175" s="114" t="str">
        <f t="shared" si="695"/>
        <v/>
      </c>
      <c r="Q175" s="114" t="str">
        <f t="shared" si="695"/>
        <v/>
      </c>
      <c r="R175" s="114" t="str">
        <f t="shared" si="695"/>
        <v/>
      </c>
      <c r="S175" s="114" t="str">
        <f t="shared" si="695"/>
        <v/>
      </c>
      <c r="U175" s="17"/>
      <c r="V175" s="17"/>
      <c r="W175" s="17"/>
      <c r="X175" s="114" t="str">
        <f t="shared" ref="X175:AD175" si="696">IF(X172="","",X172)</f>
        <v/>
      </c>
      <c r="Y175" s="114" t="str">
        <f t="shared" si="696"/>
        <v/>
      </c>
      <c r="Z175" s="114" t="str">
        <f t="shared" si="696"/>
        <v/>
      </c>
      <c r="AA175" s="114" t="str">
        <f t="shared" si="696"/>
        <v/>
      </c>
      <c r="AB175" s="16" t="e">
        <f t="shared" si="696"/>
        <v>#REF!</v>
      </c>
      <c r="AC175" s="114" t="str">
        <f t="shared" si="696"/>
        <v/>
      </c>
      <c r="AD175" s="114" t="str">
        <f t="shared" si="696"/>
        <v/>
      </c>
      <c r="AE175" s="114" t="str">
        <f>IF(AE172="","",AE172)</f>
        <v/>
      </c>
      <c r="AF175" s="16" t="e">
        <f t="shared" ref="AF175" si="697">IF(AF172="","",AF172)</f>
        <v>#REF!</v>
      </c>
      <c r="AG175" s="14" t="s">
        <v>8</v>
      </c>
      <c r="AH175" s="14" t="str">
        <f>IF('Logboek grote fuiken'!M51="","",'Logboek grote fuiken'!M51)</f>
        <v/>
      </c>
      <c r="AI175" s="14" t="str">
        <f>IF(AG175="","",VLOOKUP(AG175,[1]codes!$F$2:$G$7,2,FALSE))</f>
        <v>fbm</v>
      </c>
      <c r="AK175" s="114" t="str">
        <f>IF(AK172="","",AK172)</f>
        <v/>
      </c>
    </row>
    <row r="176" spans="1:37" x14ac:dyDescent="0.3">
      <c r="A176" s="13" t="str">
        <f>IF('Logboek grote fuiken'!$E$7="","",'Logboek grote fuiken'!$E$7)</f>
        <v/>
      </c>
      <c r="B176" s="14"/>
      <c r="C176" s="13" t="str">
        <f>IF('Logboek grote fuiken'!$E$8="","",'Logboek grote fuiken'!$E$8)</f>
        <v/>
      </c>
      <c r="D176" s="14"/>
      <c r="E176" s="13" t="str">
        <f>IF('Logboek grote fuiken'!$E$9="","",'Logboek grote fuiken'!$E$9)</f>
        <v/>
      </c>
      <c r="F176" s="14"/>
      <c r="G176" s="13" t="str">
        <f>IF('Logboek grote fuiken'!$E$10="","",'Logboek grote fuiken'!$E$10)</f>
        <v/>
      </c>
      <c r="H176" s="14"/>
      <c r="I176" s="13" t="str">
        <f>IF('Logboek grote fuiken'!$E$11="","",'Logboek grote fuiken'!$E$11)</f>
        <v/>
      </c>
      <c r="J176" s="14"/>
      <c r="K176" s="13" t="str">
        <f>IF('Logboek grote fuiken'!$E$12="","",'Logboek grote fuiken'!$E$12)</f>
        <v/>
      </c>
      <c r="L176" s="14"/>
      <c r="M176" s="15" t="s">
        <v>96</v>
      </c>
      <c r="N176" s="114" t="str">
        <f t="shared" ref="N176:S176" si="698">IF(N172="","",N172)</f>
        <v/>
      </c>
      <c r="O176" s="114" t="str">
        <f t="shared" si="698"/>
        <v/>
      </c>
      <c r="P176" s="114" t="str">
        <f t="shared" si="698"/>
        <v/>
      </c>
      <c r="Q176" s="114" t="str">
        <f t="shared" si="698"/>
        <v/>
      </c>
      <c r="R176" s="114" t="str">
        <f t="shared" si="698"/>
        <v/>
      </c>
      <c r="S176" s="114" t="str">
        <f t="shared" si="698"/>
        <v/>
      </c>
      <c r="U176" s="17"/>
      <c r="V176" s="17"/>
      <c r="W176" s="17"/>
      <c r="X176" s="114" t="str">
        <f t="shared" ref="X176:AD176" si="699">IF(X172="","",X172)</f>
        <v/>
      </c>
      <c r="Y176" s="114" t="str">
        <f t="shared" si="699"/>
        <v/>
      </c>
      <c r="Z176" s="114" t="str">
        <f t="shared" si="699"/>
        <v/>
      </c>
      <c r="AA176" s="114" t="str">
        <f t="shared" si="699"/>
        <v/>
      </c>
      <c r="AB176" s="16" t="e">
        <f t="shared" si="699"/>
        <v>#REF!</v>
      </c>
      <c r="AC176" s="114" t="str">
        <f t="shared" si="699"/>
        <v/>
      </c>
      <c r="AD176" s="114" t="str">
        <f t="shared" si="699"/>
        <v/>
      </c>
      <c r="AE176" s="114" t="str">
        <f>IF(AE172="","",AE172)</f>
        <v/>
      </c>
      <c r="AF176" s="16" t="e">
        <f t="shared" ref="AF176" si="700">IF(AF172="","",AF172)</f>
        <v>#REF!</v>
      </c>
      <c r="AG176" s="14" t="s">
        <v>9</v>
      </c>
      <c r="AH176" s="14" t="str">
        <f>IF('Logboek grote fuiken'!N51="","",'Logboek grote fuiken'!N51)</f>
        <v/>
      </c>
      <c r="AI176" s="14" t="str">
        <f>IF(AG176="","",VLOOKUP(AG176,[1]codes!$F$2:$G$7,2,FALSE))</f>
        <v>fle</v>
      </c>
      <c r="AK176" s="114" t="str">
        <f>IF(AK172="","",AK172)</f>
        <v/>
      </c>
    </row>
    <row r="177" spans="1:37" x14ac:dyDescent="0.3">
      <c r="A177" s="13" t="str">
        <f>IF('Logboek grote fuiken'!$E$7="","",'Logboek grote fuiken'!$E$7)</f>
        <v/>
      </c>
      <c r="B177" s="14"/>
      <c r="C177" s="13" t="str">
        <f>IF('Logboek grote fuiken'!$E$8="","",'Logboek grote fuiken'!$E$8)</f>
        <v/>
      </c>
      <c r="D177" s="14"/>
      <c r="E177" s="13" t="str">
        <f>IF('Logboek grote fuiken'!$E$9="","",'Logboek grote fuiken'!$E$9)</f>
        <v/>
      </c>
      <c r="F177" s="14"/>
      <c r="G177" s="13" t="str">
        <f>IF('Logboek grote fuiken'!$E$10="","",'Logboek grote fuiken'!$E$10)</f>
        <v/>
      </c>
      <c r="H177" s="14"/>
      <c r="I177" s="13" t="str">
        <f>IF('Logboek grote fuiken'!$E$11="","",'Logboek grote fuiken'!$E$11)</f>
        <v/>
      </c>
      <c r="J177" s="14"/>
      <c r="K177" s="13" t="str">
        <f>IF('Logboek grote fuiken'!$E$12="","",'Logboek grote fuiken'!$E$12)</f>
        <v/>
      </c>
      <c r="L177" s="14"/>
      <c r="M177" s="15" t="s">
        <v>96</v>
      </c>
      <c r="N177" s="13" t="str">
        <f>IF('Logboek grote fuiken'!H52="","",DAY('Logboek grote fuiken'!H52))</f>
        <v/>
      </c>
      <c r="O177" s="13" t="str">
        <f>IF('Logboek grote fuiken'!H52="","",MONTH('Logboek grote fuiken'!H52))</f>
        <v/>
      </c>
      <c r="P177" s="13" t="str">
        <f>IF('Logboek grote fuiken'!H52="","",YEAR('Logboek grote fuiken'!H52))</f>
        <v/>
      </c>
      <c r="Q177" s="13" t="str">
        <f>IF('Logboek grote fuiken'!C52="","",'Logboek grote fuiken'!C52)</f>
        <v/>
      </c>
      <c r="R177" s="13" t="str">
        <f>IF('Logboek grote fuiken'!D52="","",'Logboek grote fuiken'!D52)</f>
        <v/>
      </c>
      <c r="S177" s="13" t="str">
        <f>IF('Logboek grote fuiken'!E52="","",'Logboek grote fuiken'!E52)</f>
        <v/>
      </c>
      <c r="U177" s="17"/>
      <c r="V177" s="17"/>
      <c r="W177" s="17"/>
      <c r="X177" s="13" t="str">
        <f>IF('Logboek grote fuiken'!F52="","",'Logboek grote fuiken'!F52)</f>
        <v/>
      </c>
      <c r="Y177" s="13" t="str">
        <f>IF('Logboek grote fuiken'!G52="","",DAY('Logboek grote fuiken'!G52))</f>
        <v/>
      </c>
      <c r="Z177" s="13" t="str">
        <f>IF('Logboek grote fuiken'!G52="","",MONTH('Logboek grote fuiken'!G52))</f>
        <v/>
      </c>
      <c r="AA177" s="13" t="str">
        <f>IF('Logboek grote fuiken'!G52="","",YEAR('Logboek grote fuiken'!G52))</f>
        <v/>
      </c>
      <c r="AB177" s="16" t="e">
        <f>IF('Logboek grote fuiken'!#REF!="","",'Logboek grote fuiken'!#REF!)</f>
        <v>#REF!</v>
      </c>
      <c r="AC177" s="13" t="str">
        <f>IF('Logboek grote fuiken'!H52="","",DAY('Logboek grote fuiken'!H52))</f>
        <v/>
      </c>
      <c r="AD177" s="13" t="str">
        <f>IF('Logboek grote fuiken'!H52="","",MONTH('Logboek grote fuiken'!H52))</f>
        <v/>
      </c>
      <c r="AE177" s="13" t="str">
        <f>IF('Logboek grote fuiken'!H52="","",YEAR('Logboek grote fuiken'!H52))</f>
        <v/>
      </c>
      <c r="AF177" s="16" t="e">
        <f t="shared" ref="AF177" si="701">AB177</f>
        <v>#REF!</v>
      </c>
      <c r="AG177" s="14" t="s">
        <v>60</v>
      </c>
      <c r="AH177" s="14" t="str">
        <f>IF('Logboek grote fuiken'!J52="","",'Logboek grote fuiken'!J52)</f>
        <v/>
      </c>
      <c r="AI177" s="14" t="str">
        <f>IF(AG177="","",VLOOKUP(AG177,[1]codes!$F$2:$G$7,2,FALSE))</f>
        <v>fpp</v>
      </c>
      <c r="AK177" s="13" t="str">
        <f>IF('Logboek grote fuiken'!I52="","",'Logboek grote fuiken'!I52)</f>
        <v/>
      </c>
    </row>
    <row r="178" spans="1:37" x14ac:dyDescent="0.3">
      <c r="A178" s="13" t="str">
        <f>IF('Logboek grote fuiken'!$E$7="","",'Logboek grote fuiken'!$E$7)</f>
        <v/>
      </c>
      <c r="B178" s="14"/>
      <c r="C178" s="13" t="str">
        <f>IF('Logboek grote fuiken'!$E$8="","",'Logboek grote fuiken'!$E$8)</f>
        <v/>
      </c>
      <c r="D178" s="14"/>
      <c r="E178" s="13" t="str">
        <f>IF('Logboek grote fuiken'!$E$9="","",'Logboek grote fuiken'!$E$9)</f>
        <v/>
      </c>
      <c r="F178" s="14"/>
      <c r="G178" s="13" t="str">
        <f>IF('Logboek grote fuiken'!$E$10="","",'Logboek grote fuiken'!$E$10)</f>
        <v/>
      </c>
      <c r="H178" s="14"/>
      <c r="I178" s="13" t="str">
        <f>IF('Logboek grote fuiken'!$E$11="","",'Logboek grote fuiken'!$E$11)</f>
        <v/>
      </c>
      <c r="J178" s="14"/>
      <c r="K178" s="13" t="str">
        <f>IF('Logboek grote fuiken'!$E$12="","",'Logboek grote fuiken'!$E$12)</f>
        <v/>
      </c>
      <c r="L178" s="14"/>
      <c r="M178" s="15" t="s">
        <v>96</v>
      </c>
      <c r="N178" s="114" t="str">
        <f t="shared" ref="N178:S178" si="702">IF(N177="","",N177)</f>
        <v/>
      </c>
      <c r="O178" s="114" t="str">
        <f t="shared" si="702"/>
        <v/>
      </c>
      <c r="P178" s="114" t="str">
        <f t="shared" si="702"/>
        <v/>
      </c>
      <c r="Q178" s="114" t="str">
        <f t="shared" si="702"/>
        <v/>
      </c>
      <c r="R178" s="114" t="str">
        <f t="shared" si="702"/>
        <v/>
      </c>
      <c r="S178" s="114" t="str">
        <f t="shared" si="702"/>
        <v/>
      </c>
      <c r="U178" s="17"/>
      <c r="V178" s="17"/>
      <c r="W178" s="17"/>
      <c r="X178" s="114" t="str">
        <f t="shared" ref="X178:AD178" si="703">IF(X177="","",X177)</f>
        <v/>
      </c>
      <c r="Y178" s="114" t="str">
        <f t="shared" si="703"/>
        <v/>
      </c>
      <c r="Z178" s="114" t="str">
        <f t="shared" si="703"/>
        <v/>
      </c>
      <c r="AA178" s="114" t="str">
        <f t="shared" si="703"/>
        <v/>
      </c>
      <c r="AB178" s="16" t="e">
        <f t="shared" si="703"/>
        <v>#REF!</v>
      </c>
      <c r="AC178" s="114" t="str">
        <f t="shared" si="703"/>
        <v/>
      </c>
      <c r="AD178" s="114" t="str">
        <f t="shared" si="703"/>
        <v/>
      </c>
      <c r="AE178" s="114" t="str">
        <f>IF(AE177="","",AE177)</f>
        <v/>
      </c>
      <c r="AF178" s="16" t="e">
        <f t="shared" ref="AF178" si="704">IF(AF177="","",AF177)</f>
        <v>#REF!</v>
      </c>
      <c r="AG178" s="14" t="s">
        <v>61</v>
      </c>
      <c r="AH178" s="14" t="str">
        <f>IF('Logboek grote fuiken'!K52="","",'Logboek grote fuiken'!K52)</f>
        <v/>
      </c>
      <c r="AI178" s="14" t="str">
        <f>IF(AG178="","",VLOOKUP(AG178,[1]codes!$F$2:$G$7,2,FALSE))</f>
        <v>fde</v>
      </c>
      <c r="AK178" s="114" t="str">
        <f>IF(AK177="","",AK177)</f>
        <v/>
      </c>
    </row>
    <row r="179" spans="1:37" x14ac:dyDescent="0.3">
      <c r="A179" s="13" t="str">
        <f>IF('Logboek grote fuiken'!$E$7="","",'Logboek grote fuiken'!$E$7)</f>
        <v/>
      </c>
      <c r="B179" s="14"/>
      <c r="C179" s="13" t="str">
        <f>IF('Logboek grote fuiken'!$E$8="","",'Logboek grote fuiken'!$E$8)</f>
        <v/>
      </c>
      <c r="D179" s="14"/>
      <c r="E179" s="13" t="str">
        <f>IF('Logboek grote fuiken'!$E$9="","",'Logboek grote fuiken'!$E$9)</f>
        <v/>
      </c>
      <c r="F179" s="14"/>
      <c r="G179" s="13" t="str">
        <f>IF('Logboek grote fuiken'!$E$10="","",'Logboek grote fuiken'!$E$10)</f>
        <v/>
      </c>
      <c r="H179" s="14"/>
      <c r="I179" s="13" t="str">
        <f>IF('Logboek grote fuiken'!$E$11="","",'Logboek grote fuiken'!$E$11)</f>
        <v/>
      </c>
      <c r="J179" s="14"/>
      <c r="K179" s="13" t="str">
        <f>IF('Logboek grote fuiken'!$E$12="","",'Logboek grote fuiken'!$E$12)</f>
        <v/>
      </c>
      <c r="L179" s="14"/>
      <c r="M179" s="15" t="s">
        <v>96</v>
      </c>
      <c r="N179" s="114" t="str">
        <f t="shared" ref="N179:S179" si="705">IF(N177="","",N177)</f>
        <v/>
      </c>
      <c r="O179" s="114" t="str">
        <f t="shared" si="705"/>
        <v/>
      </c>
      <c r="P179" s="114" t="str">
        <f t="shared" si="705"/>
        <v/>
      </c>
      <c r="Q179" s="114" t="str">
        <f t="shared" si="705"/>
        <v/>
      </c>
      <c r="R179" s="114" t="str">
        <f t="shared" si="705"/>
        <v/>
      </c>
      <c r="S179" s="114" t="str">
        <f t="shared" si="705"/>
        <v/>
      </c>
      <c r="U179" s="17"/>
      <c r="V179" s="17"/>
      <c r="W179" s="17"/>
      <c r="X179" s="114" t="str">
        <f t="shared" ref="X179:AD179" si="706">IF(X177="","",X177)</f>
        <v/>
      </c>
      <c r="Y179" s="114" t="str">
        <f t="shared" si="706"/>
        <v/>
      </c>
      <c r="Z179" s="114" t="str">
        <f t="shared" si="706"/>
        <v/>
      </c>
      <c r="AA179" s="114" t="str">
        <f t="shared" si="706"/>
        <v/>
      </c>
      <c r="AB179" s="16" t="e">
        <f t="shared" si="706"/>
        <v>#REF!</v>
      </c>
      <c r="AC179" s="114" t="str">
        <f t="shared" si="706"/>
        <v/>
      </c>
      <c r="AD179" s="114" t="str">
        <f t="shared" si="706"/>
        <v/>
      </c>
      <c r="AE179" s="114" t="str">
        <f>IF(AE177="","",AE177)</f>
        <v/>
      </c>
      <c r="AF179" s="16" t="e">
        <f t="shared" ref="AF179" si="707">IF(AF177="","",AF177)</f>
        <v>#REF!</v>
      </c>
      <c r="AG179" s="14" t="s">
        <v>62</v>
      </c>
      <c r="AH179" s="14" t="str">
        <f>IF('Logboek grote fuiken'!L52="","",'Logboek grote fuiken'!L52)</f>
        <v/>
      </c>
      <c r="AI179" s="14" t="str">
        <f>IF(AG179="","",VLOOKUP(AG179,[1]codes!$F$2:$G$7,2,FALSE))</f>
        <v>fro</v>
      </c>
      <c r="AK179" s="114" t="str">
        <f>IF(AK177="","",AK177)</f>
        <v/>
      </c>
    </row>
    <row r="180" spans="1:37" x14ac:dyDescent="0.3">
      <c r="A180" s="13" t="str">
        <f>IF('Logboek grote fuiken'!$E$7="","",'Logboek grote fuiken'!$E$7)</f>
        <v/>
      </c>
      <c r="B180" s="14"/>
      <c r="C180" s="13" t="str">
        <f>IF('Logboek grote fuiken'!$E$8="","",'Logboek grote fuiken'!$E$8)</f>
        <v/>
      </c>
      <c r="D180" s="14"/>
      <c r="E180" s="13" t="str">
        <f>IF('Logboek grote fuiken'!$E$9="","",'Logboek grote fuiken'!$E$9)</f>
        <v/>
      </c>
      <c r="F180" s="14"/>
      <c r="G180" s="13" t="str">
        <f>IF('Logboek grote fuiken'!$E$10="","",'Logboek grote fuiken'!$E$10)</f>
        <v/>
      </c>
      <c r="H180" s="14"/>
      <c r="I180" s="13" t="str">
        <f>IF('Logboek grote fuiken'!$E$11="","",'Logboek grote fuiken'!$E$11)</f>
        <v/>
      </c>
      <c r="J180" s="14"/>
      <c r="K180" s="13" t="str">
        <f>IF('Logboek grote fuiken'!$E$12="","",'Logboek grote fuiken'!$E$12)</f>
        <v/>
      </c>
      <c r="L180" s="14"/>
      <c r="M180" s="15" t="s">
        <v>96</v>
      </c>
      <c r="N180" s="114" t="str">
        <f t="shared" ref="N180:S180" si="708">IF(N177="","",N177)</f>
        <v/>
      </c>
      <c r="O180" s="114" t="str">
        <f t="shared" si="708"/>
        <v/>
      </c>
      <c r="P180" s="114" t="str">
        <f t="shared" si="708"/>
        <v/>
      </c>
      <c r="Q180" s="114" t="str">
        <f t="shared" si="708"/>
        <v/>
      </c>
      <c r="R180" s="114" t="str">
        <f t="shared" si="708"/>
        <v/>
      </c>
      <c r="S180" s="114" t="str">
        <f t="shared" si="708"/>
        <v/>
      </c>
      <c r="U180" s="17"/>
      <c r="V180" s="17"/>
      <c r="W180" s="17"/>
      <c r="X180" s="114" t="str">
        <f t="shared" ref="X180:AD180" si="709">IF(X177="","",X177)</f>
        <v/>
      </c>
      <c r="Y180" s="114" t="str">
        <f t="shared" si="709"/>
        <v/>
      </c>
      <c r="Z180" s="114" t="str">
        <f t="shared" si="709"/>
        <v/>
      </c>
      <c r="AA180" s="114" t="str">
        <f t="shared" si="709"/>
        <v/>
      </c>
      <c r="AB180" s="16" t="e">
        <f t="shared" si="709"/>
        <v>#REF!</v>
      </c>
      <c r="AC180" s="114" t="str">
        <f t="shared" si="709"/>
        <v/>
      </c>
      <c r="AD180" s="114" t="str">
        <f t="shared" si="709"/>
        <v/>
      </c>
      <c r="AE180" s="114" t="str">
        <f>IF(AE177="","",AE177)</f>
        <v/>
      </c>
      <c r="AF180" s="16" t="e">
        <f t="shared" ref="AF180" si="710">IF(AF177="","",AF177)</f>
        <v>#REF!</v>
      </c>
      <c r="AG180" s="14" t="s">
        <v>8</v>
      </c>
      <c r="AH180" s="14" t="str">
        <f>IF('Logboek grote fuiken'!M52="","",'Logboek grote fuiken'!M52)</f>
        <v/>
      </c>
      <c r="AI180" s="14" t="str">
        <f>IF(AG180="","",VLOOKUP(AG180,[1]codes!$F$2:$G$7,2,FALSE))</f>
        <v>fbm</v>
      </c>
      <c r="AK180" s="114" t="str">
        <f>IF(AK177="","",AK177)</f>
        <v/>
      </c>
    </row>
    <row r="181" spans="1:37" x14ac:dyDescent="0.3">
      <c r="A181" s="13" t="str">
        <f>IF('Logboek grote fuiken'!$E$7="","",'Logboek grote fuiken'!$E$7)</f>
        <v/>
      </c>
      <c r="B181" s="14"/>
      <c r="C181" s="13" t="str">
        <f>IF('Logboek grote fuiken'!$E$8="","",'Logboek grote fuiken'!$E$8)</f>
        <v/>
      </c>
      <c r="D181" s="14"/>
      <c r="E181" s="13" t="str">
        <f>IF('Logboek grote fuiken'!$E$9="","",'Logboek grote fuiken'!$E$9)</f>
        <v/>
      </c>
      <c r="F181" s="14"/>
      <c r="G181" s="13" t="str">
        <f>IF('Logboek grote fuiken'!$E$10="","",'Logboek grote fuiken'!$E$10)</f>
        <v/>
      </c>
      <c r="H181" s="14"/>
      <c r="I181" s="13" t="str">
        <f>IF('Logboek grote fuiken'!$E$11="","",'Logboek grote fuiken'!$E$11)</f>
        <v/>
      </c>
      <c r="J181" s="14"/>
      <c r="K181" s="13" t="str">
        <f>IF('Logboek grote fuiken'!$E$12="","",'Logboek grote fuiken'!$E$12)</f>
        <v/>
      </c>
      <c r="L181" s="14"/>
      <c r="M181" s="15" t="s">
        <v>96</v>
      </c>
      <c r="N181" s="114" t="str">
        <f t="shared" ref="N181:S181" si="711">IF(N177="","",N177)</f>
        <v/>
      </c>
      <c r="O181" s="114" t="str">
        <f t="shared" si="711"/>
        <v/>
      </c>
      <c r="P181" s="114" t="str">
        <f t="shared" si="711"/>
        <v/>
      </c>
      <c r="Q181" s="114" t="str">
        <f t="shared" si="711"/>
        <v/>
      </c>
      <c r="R181" s="114" t="str">
        <f t="shared" si="711"/>
        <v/>
      </c>
      <c r="S181" s="114" t="str">
        <f t="shared" si="711"/>
        <v/>
      </c>
      <c r="U181" s="17"/>
      <c r="V181" s="17"/>
      <c r="W181" s="17"/>
      <c r="X181" s="114" t="str">
        <f t="shared" ref="X181:AD181" si="712">IF(X177="","",X177)</f>
        <v/>
      </c>
      <c r="Y181" s="114" t="str">
        <f t="shared" si="712"/>
        <v/>
      </c>
      <c r="Z181" s="114" t="str">
        <f t="shared" si="712"/>
        <v/>
      </c>
      <c r="AA181" s="114" t="str">
        <f t="shared" si="712"/>
        <v/>
      </c>
      <c r="AB181" s="16" t="e">
        <f t="shared" si="712"/>
        <v>#REF!</v>
      </c>
      <c r="AC181" s="114" t="str">
        <f t="shared" si="712"/>
        <v/>
      </c>
      <c r="AD181" s="114" t="str">
        <f t="shared" si="712"/>
        <v/>
      </c>
      <c r="AE181" s="114" t="str">
        <f>IF(AE177="","",AE177)</f>
        <v/>
      </c>
      <c r="AF181" s="16" t="e">
        <f t="shared" ref="AF181" si="713">IF(AF177="","",AF177)</f>
        <v>#REF!</v>
      </c>
      <c r="AG181" s="14" t="s">
        <v>9</v>
      </c>
      <c r="AH181" s="14" t="str">
        <f>IF('Logboek grote fuiken'!N52="","",'Logboek grote fuiken'!N52)</f>
        <v/>
      </c>
      <c r="AI181" s="14" t="str">
        <f>IF(AG181="","",VLOOKUP(AG181,[1]codes!$F$2:$G$7,2,FALSE))</f>
        <v>fle</v>
      </c>
      <c r="AK181" s="114" t="str">
        <f>IF(AK177="","",AK177)</f>
        <v/>
      </c>
    </row>
    <row r="182" spans="1:37" x14ac:dyDescent="0.3">
      <c r="A182" s="13" t="str">
        <f>IF('Logboek grote fuiken'!$E$7="","",'Logboek grote fuiken'!$E$7)</f>
        <v/>
      </c>
      <c r="B182" s="14"/>
      <c r="C182" s="13" t="str">
        <f>IF('Logboek grote fuiken'!$E$8="","",'Logboek grote fuiken'!$E$8)</f>
        <v/>
      </c>
      <c r="D182" s="14"/>
      <c r="E182" s="13" t="str">
        <f>IF('Logboek grote fuiken'!$E$9="","",'Logboek grote fuiken'!$E$9)</f>
        <v/>
      </c>
      <c r="F182" s="14"/>
      <c r="G182" s="13" t="str">
        <f>IF('Logboek grote fuiken'!$E$10="","",'Logboek grote fuiken'!$E$10)</f>
        <v/>
      </c>
      <c r="H182" s="14"/>
      <c r="I182" s="13" t="str">
        <f>IF('Logboek grote fuiken'!$E$11="","",'Logboek grote fuiken'!$E$11)</f>
        <v/>
      </c>
      <c r="J182" s="14"/>
      <c r="K182" s="13" t="str">
        <f>IF('Logboek grote fuiken'!$E$12="","",'Logboek grote fuiken'!$E$12)</f>
        <v/>
      </c>
      <c r="L182" s="14"/>
      <c r="M182" s="15" t="s">
        <v>96</v>
      </c>
      <c r="N182" s="13" t="str">
        <f>IF('Logboek grote fuiken'!H53="","",DAY('Logboek grote fuiken'!H53))</f>
        <v/>
      </c>
      <c r="O182" s="13" t="str">
        <f>IF('Logboek grote fuiken'!H53="","",MONTH('Logboek grote fuiken'!H53))</f>
        <v/>
      </c>
      <c r="P182" s="13" t="str">
        <f>IF('Logboek grote fuiken'!H53="","",YEAR('Logboek grote fuiken'!H53))</f>
        <v/>
      </c>
      <c r="Q182" s="13" t="str">
        <f>IF('Logboek grote fuiken'!C53="","",'Logboek grote fuiken'!C53)</f>
        <v/>
      </c>
      <c r="R182" s="13" t="str">
        <f>IF('Logboek grote fuiken'!D53="","",'Logboek grote fuiken'!D53)</f>
        <v/>
      </c>
      <c r="S182" s="13" t="str">
        <f>IF('Logboek grote fuiken'!E53="","",'Logboek grote fuiken'!E53)</f>
        <v/>
      </c>
      <c r="U182" s="17"/>
      <c r="V182" s="17"/>
      <c r="W182" s="17"/>
      <c r="X182" s="13" t="str">
        <f>IF('Logboek grote fuiken'!F53="","",'Logboek grote fuiken'!F53)</f>
        <v/>
      </c>
      <c r="Y182" s="13" t="str">
        <f>IF('Logboek grote fuiken'!G53="","",DAY('Logboek grote fuiken'!G53))</f>
        <v/>
      </c>
      <c r="Z182" s="13" t="str">
        <f>IF('Logboek grote fuiken'!G53="","",MONTH('Logboek grote fuiken'!G53))</f>
        <v/>
      </c>
      <c r="AA182" s="13" t="str">
        <f>IF('Logboek grote fuiken'!G53="","",YEAR('Logboek grote fuiken'!G53))</f>
        <v/>
      </c>
      <c r="AB182" s="16" t="e">
        <f>IF('Logboek grote fuiken'!#REF!="","",'Logboek grote fuiken'!#REF!)</f>
        <v>#REF!</v>
      </c>
      <c r="AC182" s="13" t="str">
        <f>IF('Logboek grote fuiken'!H53="","",DAY('Logboek grote fuiken'!H53))</f>
        <v/>
      </c>
      <c r="AD182" s="13" t="str">
        <f>IF('Logboek grote fuiken'!H53="","",MONTH('Logboek grote fuiken'!H53))</f>
        <v/>
      </c>
      <c r="AE182" s="13" t="str">
        <f>IF('Logboek grote fuiken'!H53="","",YEAR('Logboek grote fuiken'!H53))</f>
        <v/>
      </c>
      <c r="AF182" s="16" t="e">
        <f t="shared" ref="AF182" si="714">AB182</f>
        <v>#REF!</v>
      </c>
      <c r="AG182" s="14" t="s">
        <v>60</v>
      </c>
      <c r="AH182" s="14" t="str">
        <f>IF('Logboek grote fuiken'!J53="","",'Logboek grote fuiken'!J53)</f>
        <v/>
      </c>
      <c r="AI182" s="14" t="str">
        <f>IF(AG182="","",VLOOKUP(AG182,[1]codes!$F$2:$G$7,2,FALSE))</f>
        <v>fpp</v>
      </c>
      <c r="AK182" s="13" t="str">
        <f>IF('Logboek grote fuiken'!I53="","",'Logboek grote fuiken'!I53)</f>
        <v/>
      </c>
    </row>
    <row r="183" spans="1:37" x14ac:dyDescent="0.3">
      <c r="A183" s="13" t="str">
        <f>IF('Logboek grote fuiken'!$E$7="","",'Logboek grote fuiken'!$E$7)</f>
        <v/>
      </c>
      <c r="B183" s="14"/>
      <c r="C183" s="13" t="str">
        <f>IF('Logboek grote fuiken'!$E$8="","",'Logboek grote fuiken'!$E$8)</f>
        <v/>
      </c>
      <c r="D183" s="14"/>
      <c r="E183" s="13" t="str">
        <f>IF('Logboek grote fuiken'!$E$9="","",'Logboek grote fuiken'!$E$9)</f>
        <v/>
      </c>
      <c r="F183" s="14"/>
      <c r="G183" s="13" t="str">
        <f>IF('Logboek grote fuiken'!$E$10="","",'Logboek grote fuiken'!$E$10)</f>
        <v/>
      </c>
      <c r="H183" s="14"/>
      <c r="I183" s="13" t="str">
        <f>IF('Logboek grote fuiken'!$E$11="","",'Logboek grote fuiken'!$E$11)</f>
        <v/>
      </c>
      <c r="J183" s="14"/>
      <c r="K183" s="13" t="str">
        <f>IF('Logboek grote fuiken'!$E$12="","",'Logboek grote fuiken'!$E$12)</f>
        <v/>
      </c>
      <c r="L183" s="14"/>
      <c r="M183" s="15" t="s">
        <v>96</v>
      </c>
      <c r="N183" s="114" t="str">
        <f t="shared" ref="N183:S183" si="715">IF(N182="","",N182)</f>
        <v/>
      </c>
      <c r="O183" s="114" t="str">
        <f t="shared" si="715"/>
        <v/>
      </c>
      <c r="P183" s="114" t="str">
        <f t="shared" si="715"/>
        <v/>
      </c>
      <c r="Q183" s="114" t="str">
        <f t="shared" si="715"/>
        <v/>
      </c>
      <c r="R183" s="114" t="str">
        <f t="shared" si="715"/>
        <v/>
      </c>
      <c r="S183" s="114" t="str">
        <f t="shared" si="715"/>
        <v/>
      </c>
      <c r="U183" s="17"/>
      <c r="V183" s="17"/>
      <c r="W183" s="17"/>
      <c r="X183" s="114" t="str">
        <f t="shared" ref="X183:AD183" si="716">IF(X182="","",X182)</f>
        <v/>
      </c>
      <c r="Y183" s="114" t="str">
        <f t="shared" si="716"/>
        <v/>
      </c>
      <c r="Z183" s="114" t="str">
        <f t="shared" si="716"/>
        <v/>
      </c>
      <c r="AA183" s="114" t="str">
        <f t="shared" si="716"/>
        <v/>
      </c>
      <c r="AB183" s="16" t="e">
        <f t="shared" si="716"/>
        <v>#REF!</v>
      </c>
      <c r="AC183" s="114" t="str">
        <f t="shared" si="716"/>
        <v/>
      </c>
      <c r="AD183" s="114" t="str">
        <f t="shared" si="716"/>
        <v/>
      </c>
      <c r="AE183" s="114" t="str">
        <f>IF(AE182="","",AE182)</f>
        <v/>
      </c>
      <c r="AF183" s="16" t="e">
        <f t="shared" ref="AF183" si="717">IF(AF182="","",AF182)</f>
        <v>#REF!</v>
      </c>
      <c r="AG183" s="14" t="s">
        <v>61</v>
      </c>
      <c r="AH183" s="14" t="str">
        <f>IF('Logboek grote fuiken'!K53="","",'Logboek grote fuiken'!K53)</f>
        <v/>
      </c>
      <c r="AI183" s="14" t="str">
        <f>IF(AG183="","",VLOOKUP(AG183,[1]codes!$F$2:$G$7,2,FALSE))</f>
        <v>fde</v>
      </c>
      <c r="AK183" s="114" t="str">
        <f>IF(AK182="","",AK182)</f>
        <v/>
      </c>
    </row>
    <row r="184" spans="1:37" x14ac:dyDescent="0.3">
      <c r="A184" s="13" t="str">
        <f>IF('Logboek grote fuiken'!$E$7="","",'Logboek grote fuiken'!$E$7)</f>
        <v/>
      </c>
      <c r="B184" s="14"/>
      <c r="C184" s="13" t="str">
        <f>IF('Logboek grote fuiken'!$E$8="","",'Logboek grote fuiken'!$E$8)</f>
        <v/>
      </c>
      <c r="D184" s="14"/>
      <c r="E184" s="13" t="str">
        <f>IF('Logboek grote fuiken'!$E$9="","",'Logboek grote fuiken'!$E$9)</f>
        <v/>
      </c>
      <c r="F184" s="14"/>
      <c r="G184" s="13" t="str">
        <f>IF('Logboek grote fuiken'!$E$10="","",'Logboek grote fuiken'!$E$10)</f>
        <v/>
      </c>
      <c r="H184" s="14"/>
      <c r="I184" s="13" t="str">
        <f>IF('Logboek grote fuiken'!$E$11="","",'Logboek grote fuiken'!$E$11)</f>
        <v/>
      </c>
      <c r="J184" s="14"/>
      <c r="K184" s="13" t="str">
        <f>IF('Logboek grote fuiken'!$E$12="","",'Logboek grote fuiken'!$E$12)</f>
        <v/>
      </c>
      <c r="L184" s="14"/>
      <c r="M184" s="15" t="s">
        <v>96</v>
      </c>
      <c r="N184" s="114" t="str">
        <f t="shared" ref="N184:S184" si="718">IF(N182="","",N182)</f>
        <v/>
      </c>
      <c r="O184" s="114" t="str">
        <f t="shared" si="718"/>
        <v/>
      </c>
      <c r="P184" s="114" t="str">
        <f t="shared" si="718"/>
        <v/>
      </c>
      <c r="Q184" s="114" t="str">
        <f t="shared" si="718"/>
        <v/>
      </c>
      <c r="R184" s="114" t="str">
        <f t="shared" si="718"/>
        <v/>
      </c>
      <c r="S184" s="114" t="str">
        <f t="shared" si="718"/>
        <v/>
      </c>
      <c r="U184" s="17"/>
      <c r="V184" s="17"/>
      <c r="W184" s="17"/>
      <c r="X184" s="114" t="str">
        <f t="shared" ref="X184:AD184" si="719">IF(X182="","",X182)</f>
        <v/>
      </c>
      <c r="Y184" s="114" t="str">
        <f t="shared" si="719"/>
        <v/>
      </c>
      <c r="Z184" s="114" t="str">
        <f t="shared" si="719"/>
        <v/>
      </c>
      <c r="AA184" s="114" t="str">
        <f t="shared" si="719"/>
        <v/>
      </c>
      <c r="AB184" s="16" t="e">
        <f t="shared" si="719"/>
        <v>#REF!</v>
      </c>
      <c r="AC184" s="114" t="str">
        <f t="shared" si="719"/>
        <v/>
      </c>
      <c r="AD184" s="114" t="str">
        <f t="shared" si="719"/>
        <v/>
      </c>
      <c r="AE184" s="114" t="str">
        <f>IF(AE182="","",AE182)</f>
        <v/>
      </c>
      <c r="AF184" s="16" t="e">
        <f t="shared" ref="AF184" si="720">IF(AF182="","",AF182)</f>
        <v>#REF!</v>
      </c>
      <c r="AG184" s="14" t="s">
        <v>62</v>
      </c>
      <c r="AH184" s="14" t="str">
        <f>IF('Logboek grote fuiken'!L53="","",'Logboek grote fuiken'!L53)</f>
        <v/>
      </c>
      <c r="AI184" s="14" t="str">
        <f>IF(AG184="","",VLOOKUP(AG184,[1]codes!$F$2:$G$7,2,FALSE))</f>
        <v>fro</v>
      </c>
      <c r="AK184" s="114" t="str">
        <f>IF(AK182="","",AK182)</f>
        <v/>
      </c>
    </row>
    <row r="185" spans="1:37" x14ac:dyDescent="0.3">
      <c r="A185" s="13" t="str">
        <f>IF('Logboek grote fuiken'!$E$7="","",'Logboek grote fuiken'!$E$7)</f>
        <v/>
      </c>
      <c r="B185" s="14"/>
      <c r="C185" s="13" t="str">
        <f>IF('Logboek grote fuiken'!$E$8="","",'Logboek grote fuiken'!$E$8)</f>
        <v/>
      </c>
      <c r="D185" s="14"/>
      <c r="E185" s="13" t="str">
        <f>IF('Logboek grote fuiken'!$E$9="","",'Logboek grote fuiken'!$E$9)</f>
        <v/>
      </c>
      <c r="F185" s="14"/>
      <c r="G185" s="13" t="str">
        <f>IF('Logboek grote fuiken'!$E$10="","",'Logboek grote fuiken'!$E$10)</f>
        <v/>
      </c>
      <c r="H185" s="14"/>
      <c r="I185" s="13" t="str">
        <f>IF('Logboek grote fuiken'!$E$11="","",'Logboek grote fuiken'!$E$11)</f>
        <v/>
      </c>
      <c r="J185" s="14"/>
      <c r="K185" s="13" t="str">
        <f>IF('Logboek grote fuiken'!$E$12="","",'Logboek grote fuiken'!$E$12)</f>
        <v/>
      </c>
      <c r="L185" s="14"/>
      <c r="M185" s="15" t="s">
        <v>96</v>
      </c>
      <c r="N185" s="114" t="str">
        <f t="shared" ref="N185:S185" si="721">IF(N182="","",N182)</f>
        <v/>
      </c>
      <c r="O185" s="114" t="str">
        <f t="shared" si="721"/>
        <v/>
      </c>
      <c r="P185" s="114" t="str">
        <f t="shared" si="721"/>
        <v/>
      </c>
      <c r="Q185" s="114" t="str">
        <f t="shared" si="721"/>
        <v/>
      </c>
      <c r="R185" s="114" t="str">
        <f t="shared" si="721"/>
        <v/>
      </c>
      <c r="S185" s="114" t="str">
        <f t="shared" si="721"/>
        <v/>
      </c>
      <c r="U185" s="17"/>
      <c r="V185" s="17"/>
      <c r="W185" s="17"/>
      <c r="X185" s="114" t="str">
        <f t="shared" ref="X185:AD185" si="722">IF(X182="","",X182)</f>
        <v/>
      </c>
      <c r="Y185" s="114" t="str">
        <f t="shared" si="722"/>
        <v/>
      </c>
      <c r="Z185" s="114" t="str">
        <f t="shared" si="722"/>
        <v/>
      </c>
      <c r="AA185" s="114" t="str">
        <f t="shared" si="722"/>
        <v/>
      </c>
      <c r="AB185" s="16" t="e">
        <f t="shared" si="722"/>
        <v>#REF!</v>
      </c>
      <c r="AC185" s="114" t="str">
        <f t="shared" si="722"/>
        <v/>
      </c>
      <c r="AD185" s="114" t="str">
        <f t="shared" si="722"/>
        <v/>
      </c>
      <c r="AE185" s="114" t="str">
        <f>IF(AE182="","",AE182)</f>
        <v/>
      </c>
      <c r="AF185" s="16" t="e">
        <f t="shared" ref="AF185" si="723">IF(AF182="","",AF182)</f>
        <v>#REF!</v>
      </c>
      <c r="AG185" s="14" t="s">
        <v>8</v>
      </c>
      <c r="AH185" s="14" t="str">
        <f>IF('Logboek grote fuiken'!M53="","",'Logboek grote fuiken'!M53)</f>
        <v/>
      </c>
      <c r="AI185" s="14" t="str">
        <f>IF(AG185="","",VLOOKUP(AG185,[1]codes!$F$2:$G$7,2,FALSE))</f>
        <v>fbm</v>
      </c>
      <c r="AK185" s="114" t="str">
        <f>IF(AK182="","",AK182)</f>
        <v/>
      </c>
    </row>
    <row r="186" spans="1:37" x14ac:dyDescent="0.3">
      <c r="A186" s="13" t="str">
        <f>IF('Logboek grote fuiken'!$E$7="","",'Logboek grote fuiken'!$E$7)</f>
        <v/>
      </c>
      <c r="B186" s="14"/>
      <c r="C186" s="13" t="str">
        <f>IF('Logboek grote fuiken'!$E$8="","",'Logboek grote fuiken'!$E$8)</f>
        <v/>
      </c>
      <c r="D186" s="14"/>
      <c r="E186" s="13" t="str">
        <f>IF('Logboek grote fuiken'!$E$9="","",'Logboek grote fuiken'!$E$9)</f>
        <v/>
      </c>
      <c r="F186" s="14"/>
      <c r="G186" s="13" t="str">
        <f>IF('Logboek grote fuiken'!$E$10="","",'Logboek grote fuiken'!$E$10)</f>
        <v/>
      </c>
      <c r="H186" s="14"/>
      <c r="I186" s="13" t="str">
        <f>IF('Logboek grote fuiken'!$E$11="","",'Logboek grote fuiken'!$E$11)</f>
        <v/>
      </c>
      <c r="J186" s="14"/>
      <c r="K186" s="13" t="str">
        <f>IF('Logboek grote fuiken'!$E$12="","",'Logboek grote fuiken'!$E$12)</f>
        <v/>
      </c>
      <c r="L186" s="14"/>
      <c r="M186" s="15" t="s">
        <v>96</v>
      </c>
      <c r="N186" s="114" t="str">
        <f t="shared" ref="N186:S186" si="724">IF(N182="","",N182)</f>
        <v/>
      </c>
      <c r="O186" s="114" t="str">
        <f t="shared" si="724"/>
        <v/>
      </c>
      <c r="P186" s="114" t="str">
        <f t="shared" si="724"/>
        <v/>
      </c>
      <c r="Q186" s="114" t="str">
        <f t="shared" si="724"/>
        <v/>
      </c>
      <c r="R186" s="114" t="str">
        <f t="shared" si="724"/>
        <v/>
      </c>
      <c r="S186" s="114" t="str">
        <f t="shared" si="724"/>
        <v/>
      </c>
      <c r="U186" s="17"/>
      <c r="V186" s="17"/>
      <c r="W186" s="17"/>
      <c r="X186" s="114" t="str">
        <f t="shared" ref="X186:AD186" si="725">IF(X182="","",X182)</f>
        <v/>
      </c>
      <c r="Y186" s="114" t="str">
        <f t="shared" si="725"/>
        <v/>
      </c>
      <c r="Z186" s="114" t="str">
        <f t="shared" si="725"/>
        <v/>
      </c>
      <c r="AA186" s="114" t="str">
        <f t="shared" si="725"/>
        <v/>
      </c>
      <c r="AB186" s="16" t="e">
        <f t="shared" si="725"/>
        <v>#REF!</v>
      </c>
      <c r="AC186" s="114" t="str">
        <f t="shared" si="725"/>
        <v/>
      </c>
      <c r="AD186" s="114" t="str">
        <f t="shared" si="725"/>
        <v/>
      </c>
      <c r="AE186" s="114" t="str">
        <f>IF(AE182="","",AE182)</f>
        <v/>
      </c>
      <c r="AF186" s="16" t="e">
        <f t="shared" ref="AF186" si="726">IF(AF182="","",AF182)</f>
        <v>#REF!</v>
      </c>
      <c r="AG186" s="14" t="s">
        <v>9</v>
      </c>
      <c r="AH186" s="14" t="str">
        <f>IF('Logboek grote fuiken'!N53="","",'Logboek grote fuiken'!N53)</f>
        <v/>
      </c>
      <c r="AI186" s="14" t="str">
        <f>IF(AG186="","",VLOOKUP(AG186,[1]codes!$F$2:$G$7,2,FALSE))</f>
        <v>fle</v>
      </c>
      <c r="AK186" s="114" t="str">
        <f>IF(AK182="","",AK182)</f>
        <v/>
      </c>
    </row>
    <row r="187" spans="1:37" x14ac:dyDescent="0.3">
      <c r="A187" s="13" t="str">
        <f>IF('Logboek grote fuiken'!$E$7="","",'Logboek grote fuiken'!$E$7)</f>
        <v/>
      </c>
      <c r="B187" s="14"/>
      <c r="C187" s="13" t="str">
        <f>IF('Logboek grote fuiken'!$E$8="","",'Logboek grote fuiken'!$E$8)</f>
        <v/>
      </c>
      <c r="D187" s="14"/>
      <c r="E187" s="13" t="str">
        <f>IF('Logboek grote fuiken'!$E$9="","",'Logboek grote fuiken'!$E$9)</f>
        <v/>
      </c>
      <c r="F187" s="14"/>
      <c r="G187" s="13" t="str">
        <f>IF('Logboek grote fuiken'!$E$10="","",'Logboek grote fuiken'!$E$10)</f>
        <v/>
      </c>
      <c r="H187" s="14"/>
      <c r="I187" s="13" t="str">
        <f>IF('Logboek grote fuiken'!$E$11="","",'Logboek grote fuiken'!$E$11)</f>
        <v/>
      </c>
      <c r="J187" s="14"/>
      <c r="K187" s="13" t="str">
        <f>IF('Logboek grote fuiken'!$E$12="","",'Logboek grote fuiken'!$E$12)</f>
        <v/>
      </c>
      <c r="L187" s="14"/>
      <c r="M187" s="15" t="s">
        <v>96</v>
      </c>
      <c r="N187" s="13" t="str">
        <f>IF('Logboek grote fuiken'!H54="","",DAY('Logboek grote fuiken'!H54))</f>
        <v/>
      </c>
      <c r="O187" s="13" t="str">
        <f>IF('Logboek grote fuiken'!H54="","",MONTH('Logboek grote fuiken'!H54))</f>
        <v/>
      </c>
      <c r="P187" s="13" t="str">
        <f>IF('Logboek grote fuiken'!H54="","",YEAR('Logboek grote fuiken'!H54))</f>
        <v/>
      </c>
      <c r="Q187" s="13" t="str">
        <f>IF('Logboek grote fuiken'!C54="","",'Logboek grote fuiken'!C54)</f>
        <v/>
      </c>
      <c r="R187" s="13" t="str">
        <f>IF('Logboek grote fuiken'!D54="","",'Logboek grote fuiken'!D54)</f>
        <v/>
      </c>
      <c r="S187" s="13" t="str">
        <f>IF('Logboek grote fuiken'!E54="","",'Logboek grote fuiken'!E54)</f>
        <v/>
      </c>
      <c r="U187" s="17"/>
      <c r="V187" s="17"/>
      <c r="W187" s="17"/>
      <c r="X187" s="13" t="str">
        <f>IF('Logboek grote fuiken'!F54="","",'Logboek grote fuiken'!F54)</f>
        <v/>
      </c>
      <c r="Y187" s="13" t="str">
        <f>IF('Logboek grote fuiken'!G54="","",DAY('Logboek grote fuiken'!G54))</f>
        <v/>
      </c>
      <c r="Z187" s="13" t="str">
        <f>IF('Logboek grote fuiken'!G54="","",MONTH('Logboek grote fuiken'!G54))</f>
        <v/>
      </c>
      <c r="AA187" s="13" t="str">
        <f>IF('Logboek grote fuiken'!G54="","",YEAR('Logboek grote fuiken'!G54))</f>
        <v/>
      </c>
      <c r="AB187" s="16" t="e">
        <f>IF('Logboek grote fuiken'!#REF!="","",'Logboek grote fuiken'!#REF!)</f>
        <v>#REF!</v>
      </c>
      <c r="AC187" s="13" t="str">
        <f>IF('Logboek grote fuiken'!H54="","",DAY('Logboek grote fuiken'!H54))</f>
        <v/>
      </c>
      <c r="AD187" s="13" t="str">
        <f>IF('Logboek grote fuiken'!H54="","",MONTH('Logboek grote fuiken'!H54))</f>
        <v/>
      </c>
      <c r="AE187" s="13" t="str">
        <f>IF('Logboek grote fuiken'!H54="","",YEAR('Logboek grote fuiken'!H54))</f>
        <v/>
      </c>
      <c r="AF187" s="16" t="e">
        <f t="shared" ref="AF187" si="727">AB187</f>
        <v>#REF!</v>
      </c>
      <c r="AG187" s="14" t="s">
        <v>60</v>
      </c>
      <c r="AH187" s="14" t="str">
        <f>IF('Logboek grote fuiken'!J54="","",'Logboek grote fuiken'!J54)</f>
        <v/>
      </c>
      <c r="AI187" s="14" t="str">
        <f>IF(AG187="","",VLOOKUP(AG187,[1]codes!$F$2:$G$7,2,FALSE))</f>
        <v>fpp</v>
      </c>
      <c r="AK187" s="13" t="str">
        <f>IF('Logboek grote fuiken'!I54="","",'Logboek grote fuiken'!I54)</f>
        <v/>
      </c>
    </row>
    <row r="188" spans="1:37" x14ac:dyDescent="0.3">
      <c r="A188" s="13" t="str">
        <f>IF('Logboek grote fuiken'!$E$7="","",'Logboek grote fuiken'!$E$7)</f>
        <v/>
      </c>
      <c r="B188" s="14"/>
      <c r="C188" s="13" t="str">
        <f>IF('Logboek grote fuiken'!$E$8="","",'Logboek grote fuiken'!$E$8)</f>
        <v/>
      </c>
      <c r="D188" s="14"/>
      <c r="E188" s="13" t="str">
        <f>IF('Logboek grote fuiken'!$E$9="","",'Logboek grote fuiken'!$E$9)</f>
        <v/>
      </c>
      <c r="F188" s="14"/>
      <c r="G188" s="13" t="str">
        <f>IF('Logboek grote fuiken'!$E$10="","",'Logboek grote fuiken'!$E$10)</f>
        <v/>
      </c>
      <c r="H188" s="14"/>
      <c r="I188" s="13" t="str">
        <f>IF('Logboek grote fuiken'!$E$11="","",'Logboek grote fuiken'!$E$11)</f>
        <v/>
      </c>
      <c r="J188" s="14"/>
      <c r="K188" s="13" t="str">
        <f>IF('Logboek grote fuiken'!$E$12="","",'Logboek grote fuiken'!$E$12)</f>
        <v/>
      </c>
      <c r="L188" s="14"/>
      <c r="M188" s="15" t="s">
        <v>96</v>
      </c>
      <c r="N188" s="114" t="str">
        <f t="shared" ref="N188:S188" si="728">IF(N187="","",N187)</f>
        <v/>
      </c>
      <c r="O188" s="114" t="str">
        <f t="shared" si="728"/>
        <v/>
      </c>
      <c r="P188" s="114" t="str">
        <f t="shared" si="728"/>
        <v/>
      </c>
      <c r="Q188" s="114" t="str">
        <f t="shared" si="728"/>
        <v/>
      </c>
      <c r="R188" s="114" t="str">
        <f t="shared" si="728"/>
        <v/>
      </c>
      <c r="S188" s="114" t="str">
        <f t="shared" si="728"/>
        <v/>
      </c>
      <c r="U188" s="17"/>
      <c r="V188" s="17"/>
      <c r="W188" s="17"/>
      <c r="X188" s="114" t="str">
        <f t="shared" ref="X188:AD188" si="729">IF(X187="","",X187)</f>
        <v/>
      </c>
      <c r="Y188" s="114" t="str">
        <f t="shared" si="729"/>
        <v/>
      </c>
      <c r="Z188" s="114" t="str">
        <f t="shared" si="729"/>
        <v/>
      </c>
      <c r="AA188" s="114" t="str">
        <f t="shared" si="729"/>
        <v/>
      </c>
      <c r="AB188" s="16" t="e">
        <f t="shared" si="729"/>
        <v>#REF!</v>
      </c>
      <c r="AC188" s="114" t="str">
        <f t="shared" si="729"/>
        <v/>
      </c>
      <c r="AD188" s="114" t="str">
        <f t="shared" si="729"/>
        <v/>
      </c>
      <c r="AE188" s="114" t="str">
        <f>IF(AE187="","",AE187)</f>
        <v/>
      </c>
      <c r="AF188" s="16" t="e">
        <f t="shared" ref="AF188" si="730">IF(AF187="","",AF187)</f>
        <v>#REF!</v>
      </c>
      <c r="AG188" s="14" t="s">
        <v>61</v>
      </c>
      <c r="AH188" s="14" t="str">
        <f>IF('Logboek grote fuiken'!K54="","",'Logboek grote fuiken'!K54)</f>
        <v/>
      </c>
      <c r="AI188" s="14" t="str">
        <f>IF(AG188="","",VLOOKUP(AG188,[1]codes!$F$2:$G$7,2,FALSE))</f>
        <v>fde</v>
      </c>
      <c r="AK188" s="114" t="str">
        <f>IF(AK187="","",AK187)</f>
        <v/>
      </c>
    </row>
    <row r="189" spans="1:37" x14ac:dyDescent="0.3">
      <c r="A189" s="13" t="str">
        <f>IF('Logboek grote fuiken'!$E$7="","",'Logboek grote fuiken'!$E$7)</f>
        <v/>
      </c>
      <c r="B189" s="14"/>
      <c r="C189" s="13" t="str">
        <f>IF('Logboek grote fuiken'!$E$8="","",'Logboek grote fuiken'!$E$8)</f>
        <v/>
      </c>
      <c r="D189" s="14"/>
      <c r="E189" s="13" t="str">
        <f>IF('Logboek grote fuiken'!$E$9="","",'Logboek grote fuiken'!$E$9)</f>
        <v/>
      </c>
      <c r="F189" s="14"/>
      <c r="G189" s="13" t="str">
        <f>IF('Logboek grote fuiken'!$E$10="","",'Logboek grote fuiken'!$E$10)</f>
        <v/>
      </c>
      <c r="H189" s="14"/>
      <c r="I189" s="13" t="str">
        <f>IF('Logboek grote fuiken'!$E$11="","",'Logboek grote fuiken'!$E$11)</f>
        <v/>
      </c>
      <c r="J189" s="14"/>
      <c r="K189" s="13" t="str">
        <f>IF('Logboek grote fuiken'!$E$12="","",'Logboek grote fuiken'!$E$12)</f>
        <v/>
      </c>
      <c r="L189" s="14"/>
      <c r="M189" s="15" t="s">
        <v>96</v>
      </c>
      <c r="N189" s="114" t="str">
        <f t="shared" ref="N189:S189" si="731">IF(N187="","",N187)</f>
        <v/>
      </c>
      <c r="O189" s="114" t="str">
        <f t="shared" si="731"/>
        <v/>
      </c>
      <c r="P189" s="114" t="str">
        <f t="shared" si="731"/>
        <v/>
      </c>
      <c r="Q189" s="114" t="str">
        <f t="shared" si="731"/>
        <v/>
      </c>
      <c r="R189" s="114" t="str">
        <f t="shared" si="731"/>
        <v/>
      </c>
      <c r="S189" s="114" t="str">
        <f t="shared" si="731"/>
        <v/>
      </c>
      <c r="U189" s="17"/>
      <c r="V189" s="17"/>
      <c r="W189" s="17"/>
      <c r="X189" s="114" t="str">
        <f t="shared" ref="X189:AD189" si="732">IF(X187="","",X187)</f>
        <v/>
      </c>
      <c r="Y189" s="114" t="str">
        <f t="shared" si="732"/>
        <v/>
      </c>
      <c r="Z189" s="114" t="str">
        <f t="shared" si="732"/>
        <v/>
      </c>
      <c r="AA189" s="114" t="str">
        <f t="shared" si="732"/>
        <v/>
      </c>
      <c r="AB189" s="16" t="e">
        <f t="shared" si="732"/>
        <v>#REF!</v>
      </c>
      <c r="AC189" s="114" t="str">
        <f t="shared" si="732"/>
        <v/>
      </c>
      <c r="AD189" s="114" t="str">
        <f t="shared" si="732"/>
        <v/>
      </c>
      <c r="AE189" s="114" t="str">
        <f>IF(AE187="","",AE187)</f>
        <v/>
      </c>
      <c r="AF189" s="16" t="e">
        <f t="shared" ref="AF189" si="733">IF(AF187="","",AF187)</f>
        <v>#REF!</v>
      </c>
      <c r="AG189" s="14" t="s">
        <v>62</v>
      </c>
      <c r="AH189" s="14" t="str">
        <f>IF('Logboek grote fuiken'!L54="","",'Logboek grote fuiken'!L54)</f>
        <v/>
      </c>
      <c r="AI189" s="14" t="str">
        <f>IF(AG189="","",VLOOKUP(AG189,[1]codes!$F$2:$G$7,2,FALSE))</f>
        <v>fro</v>
      </c>
      <c r="AK189" s="114" t="str">
        <f>IF(AK187="","",AK187)</f>
        <v/>
      </c>
    </row>
    <row r="190" spans="1:37" x14ac:dyDescent="0.3">
      <c r="A190" s="13" t="str">
        <f>IF('Logboek grote fuiken'!$E$7="","",'Logboek grote fuiken'!$E$7)</f>
        <v/>
      </c>
      <c r="B190" s="14"/>
      <c r="C190" s="13" t="str">
        <f>IF('Logboek grote fuiken'!$E$8="","",'Logboek grote fuiken'!$E$8)</f>
        <v/>
      </c>
      <c r="D190" s="14"/>
      <c r="E190" s="13" t="str">
        <f>IF('Logboek grote fuiken'!$E$9="","",'Logboek grote fuiken'!$E$9)</f>
        <v/>
      </c>
      <c r="F190" s="14"/>
      <c r="G190" s="13" t="str">
        <f>IF('Logboek grote fuiken'!$E$10="","",'Logboek grote fuiken'!$E$10)</f>
        <v/>
      </c>
      <c r="H190" s="14"/>
      <c r="I190" s="13" t="str">
        <f>IF('Logboek grote fuiken'!$E$11="","",'Logboek grote fuiken'!$E$11)</f>
        <v/>
      </c>
      <c r="J190" s="14"/>
      <c r="K190" s="13" t="str">
        <f>IF('Logboek grote fuiken'!$E$12="","",'Logboek grote fuiken'!$E$12)</f>
        <v/>
      </c>
      <c r="L190" s="14"/>
      <c r="M190" s="15" t="s">
        <v>96</v>
      </c>
      <c r="N190" s="114" t="str">
        <f t="shared" ref="N190:S190" si="734">IF(N187="","",N187)</f>
        <v/>
      </c>
      <c r="O190" s="114" t="str">
        <f t="shared" si="734"/>
        <v/>
      </c>
      <c r="P190" s="114" t="str">
        <f t="shared" si="734"/>
        <v/>
      </c>
      <c r="Q190" s="114" t="str">
        <f t="shared" si="734"/>
        <v/>
      </c>
      <c r="R190" s="114" t="str">
        <f t="shared" si="734"/>
        <v/>
      </c>
      <c r="S190" s="114" t="str">
        <f t="shared" si="734"/>
        <v/>
      </c>
      <c r="U190" s="17"/>
      <c r="V190" s="17"/>
      <c r="W190" s="17"/>
      <c r="X190" s="114" t="str">
        <f t="shared" ref="X190:AD190" si="735">IF(X187="","",X187)</f>
        <v/>
      </c>
      <c r="Y190" s="114" t="str">
        <f t="shared" si="735"/>
        <v/>
      </c>
      <c r="Z190" s="114" t="str">
        <f t="shared" si="735"/>
        <v/>
      </c>
      <c r="AA190" s="114" t="str">
        <f t="shared" si="735"/>
        <v/>
      </c>
      <c r="AB190" s="16" t="e">
        <f t="shared" si="735"/>
        <v>#REF!</v>
      </c>
      <c r="AC190" s="114" t="str">
        <f t="shared" si="735"/>
        <v/>
      </c>
      <c r="AD190" s="114" t="str">
        <f t="shared" si="735"/>
        <v/>
      </c>
      <c r="AE190" s="114" t="str">
        <f>IF(AE187="","",AE187)</f>
        <v/>
      </c>
      <c r="AF190" s="16" t="e">
        <f t="shared" ref="AF190" si="736">IF(AF187="","",AF187)</f>
        <v>#REF!</v>
      </c>
      <c r="AG190" s="14" t="s">
        <v>8</v>
      </c>
      <c r="AH190" s="14" t="str">
        <f>IF('Logboek grote fuiken'!M54="","",'Logboek grote fuiken'!M54)</f>
        <v/>
      </c>
      <c r="AI190" s="14" t="str">
        <f>IF(AG190="","",VLOOKUP(AG190,[1]codes!$F$2:$G$7,2,FALSE))</f>
        <v>fbm</v>
      </c>
      <c r="AK190" s="114" t="str">
        <f>IF(AK187="","",AK187)</f>
        <v/>
      </c>
    </row>
    <row r="191" spans="1:37" x14ac:dyDescent="0.3">
      <c r="A191" s="13" t="str">
        <f>IF('Logboek grote fuiken'!$E$7="","",'Logboek grote fuiken'!$E$7)</f>
        <v/>
      </c>
      <c r="B191" s="14"/>
      <c r="C191" s="13" t="str">
        <f>IF('Logboek grote fuiken'!$E$8="","",'Logboek grote fuiken'!$E$8)</f>
        <v/>
      </c>
      <c r="D191" s="14"/>
      <c r="E191" s="13" t="str">
        <f>IF('Logboek grote fuiken'!$E$9="","",'Logboek grote fuiken'!$E$9)</f>
        <v/>
      </c>
      <c r="F191" s="14"/>
      <c r="G191" s="13" t="str">
        <f>IF('Logboek grote fuiken'!$E$10="","",'Logboek grote fuiken'!$E$10)</f>
        <v/>
      </c>
      <c r="H191" s="14"/>
      <c r="I191" s="13" t="str">
        <f>IF('Logboek grote fuiken'!$E$11="","",'Logboek grote fuiken'!$E$11)</f>
        <v/>
      </c>
      <c r="J191" s="14"/>
      <c r="K191" s="13" t="str">
        <f>IF('Logboek grote fuiken'!$E$12="","",'Logboek grote fuiken'!$E$12)</f>
        <v/>
      </c>
      <c r="L191" s="14"/>
      <c r="M191" s="15" t="s">
        <v>96</v>
      </c>
      <c r="N191" s="114" t="str">
        <f t="shared" ref="N191:S191" si="737">IF(N187="","",N187)</f>
        <v/>
      </c>
      <c r="O191" s="114" t="str">
        <f t="shared" si="737"/>
        <v/>
      </c>
      <c r="P191" s="114" t="str">
        <f t="shared" si="737"/>
        <v/>
      </c>
      <c r="Q191" s="114" t="str">
        <f t="shared" si="737"/>
        <v/>
      </c>
      <c r="R191" s="114" t="str">
        <f t="shared" si="737"/>
        <v/>
      </c>
      <c r="S191" s="114" t="str">
        <f t="shared" si="737"/>
        <v/>
      </c>
      <c r="U191" s="17"/>
      <c r="V191" s="17"/>
      <c r="W191" s="17"/>
      <c r="X191" s="114" t="str">
        <f t="shared" ref="X191:AD191" si="738">IF(X187="","",X187)</f>
        <v/>
      </c>
      <c r="Y191" s="114" t="str">
        <f t="shared" si="738"/>
        <v/>
      </c>
      <c r="Z191" s="114" t="str">
        <f t="shared" si="738"/>
        <v/>
      </c>
      <c r="AA191" s="114" t="str">
        <f t="shared" si="738"/>
        <v/>
      </c>
      <c r="AB191" s="16" t="e">
        <f t="shared" si="738"/>
        <v>#REF!</v>
      </c>
      <c r="AC191" s="114" t="str">
        <f t="shared" si="738"/>
        <v/>
      </c>
      <c r="AD191" s="114" t="str">
        <f t="shared" si="738"/>
        <v/>
      </c>
      <c r="AE191" s="114" t="str">
        <f>IF(AE187="","",AE187)</f>
        <v/>
      </c>
      <c r="AF191" s="16" t="e">
        <f t="shared" ref="AF191" si="739">IF(AF187="","",AF187)</f>
        <v>#REF!</v>
      </c>
      <c r="AG191" s="14" t="s">
        <v>9</v>
      </c>
      <c r="AH191" s="14" t="str">
        <f>IF('Logboek grote fuiken'!N54="","",'Logboek grote fuiken'!N54)</f>
        <v/>
      </c>
      <c r="AI191" s="14" t="str">
        <f>IF(AG191="","",VLOOKUP(AG191,[1]codes!$F$2:$G$7,2,FALSE))</f>
        <v>fle</v>
      </c>
      <c r="AK191" s="114" t="str">
        <f>IF(AK187="","",AK187)</f>
        <v/>
      </c>
    </row>
    <row r="192" spans="1:37" x14ac:dyDescent="0.3">
      <c r="A192" s="13" t="str">
        <f>IF('Logboek grote fuiken'!$E$7="","",'Logboek grote fuiken'!$E$7)</f>
        <v/>
      </c>
      <c r="B192" s="14"/>
      <c r="C192" s="13" t="str">
        <f>IF('Logboek grote fuiken'!$E$8="","",'Logboek grote fuiken'!$E$8)</f>
        <v/>
      </c>
      <c r="D192" s="14"/>
      <c r="E192" s="13" t="str">
        <f>IF('Logboek grote fuiken'!$E$9="","",'Logboek grote fuiken'!$E$9)</f>
        <v/>
      </c>
      <c r="F192" s="14"/>
      <c r="G192" s="13" t="str">
        <f>IF('Logboek grote fuiken'!$E$10="","",'Logboek grote fuiken'!$E$10)</f>
        <v/>
      </c>
      <c r="H192" s="14"/>
      <c r="I192" s="13" t="str">
        <f>IF('Logboek grote fuiken'!$E$11="","",'Logboek grote fuiken'!$E$11)</f>
        <v/>
      </c>
      <c r="J192" s="14"/>
      <c r="K192" s="13" t="str">
        <f>IF('Logboek grote fuiken'!$E$12="","",'Logboek grote fuiken'!$E$12)</f>
        <v/>
      </c>
      <c r="L192" s="14"/>
      <c r="M192" s="15" t="s">
        <v>96</v>
      </c>
      <c r="N192" s="13" t="str">
        <f>IF('Logboek grote fuiken'!H55="","",DAY('Logboek grote fuiken'!H55))</f>
        <v/>
      </c>
      <c r="O192" s="13" t="str">
        <f>IF('Logboek grote fuiken'!H55="","",MONTH('Logboek grote fuiken'!H55))</f>
        <v/>
      </c>
      <c r="P192" s="13" t="str">
        <f>IF('Logboek grote fuiken'!H55="","",YEAR('Logboek grote fuiken'!H55))</f>
        <v/>
      </c>
      <c r="Q192" s="13" t="str">
        <f>IF('Logboek grote fuiken'!C55="","",'Logboek grote fuiken'!C55)</f>
        <v/>
      </c>
      <c r="R192" s="13" t="str">
        <f>IF('Logboek grote fuiken'!D55="","",'Logboek grote fuiken'!D55)</f>
        <v/>
      </c>
      <c r="S192" s="13" t="str">
        <f>IF('Logboek grote fuiken'!E55="","",'Logboek grote fuiken'!E55)</f>
        <v/>
      </c>
      <c r="U192" s="17"/>
      <c r="V192" s="17"/>
      <c r="W192" s="17"/>
      <c r="X192" s="13" t="str">
        <f>IF('Logboek grote fuiken'!F55="","",'Logboek grote fuiken'!F55)</f>
        <v/>
      </c>
      <c r="Y192" s="13" t="str">
        <f>IF('Logboek grote fuiken'!G55="","",DAY('Logboek grote fuiken'!G55))</f>
        <v/>
      </c>
      <c r="Z192" s="13" t="str">
        <f>IF('Logboek grote fuiken'!G55="","",MONTH('Logboek grote fuiken'!G55))</f>
        <v/>
      </c>
      <c r="AA192" s="13" t="str">
        <f>IF('Logboek grote fuiken'!G55="","",YEAR('Logboek grote fuiken'!G55))</f>
        <v/>
      </c>
      <c r="AB192" s="16" t="e">
        <f>IF('Logboek grote fuiken'!#REF!="","",'Logboek grote fuiken'!#REF!)</f>
        <v>#REF!</v>
      </c>
      <c r="AC192" s="13" t="str">
        <f>IF('Logboek grote fuiken'!H55="","",DAY('Logboek grote fuiken'!H55))</f>
        <v/>
      </c>
      <c r="AD192" s="13" t="str">
        <f>IF('Logboek grote fuiken'!H55="","",MONTH('Logboek grote fuiken'!H55))</f>
        <v/>
      </c>
      <c r="AE192" s="13" t="str">
        <f>IF('Logboek grote fuiken'!H55="","",YEAR('Logboek grote fuiken'!H55))</f>
        <v/>
      </c>
      <c r="AF192" s="16" t="e">
        <f t="shared" ref="AF192" si="740">AB192</f>
        <v>#REF!</v>
      </c>
      <c r="AG192" s="14" t="s">
        <v>60</v>
      </c>
      <c r="AH192" s="14" t="str">
        <f>IF('Logboek grote fuiken'!J55="","",'Logboek grote fuiken'!J55)</f>
        <v/>
      </c>
      <c r="AI192" s="14" t="str">
        <f>IF(AG192="","",VLOOKUP(AG192,[1]codes!$F$2:$G$7,2,FALSE))</f>
        <v>fpp</v>
      </c>
      <c r="AK192" s="13" t="str">
        <f>IF('Logboek grote fuiken'!I55="","",'Logboek grote fuiken'!I55)</f>
        <v/>
      </c>
    </row>
    <row r="193" spans="1:37" x14ac:dyDescent="0.3">
      <c r="A193" s="13" t="str">
        <f>IF('Logboek grote fuiken'!$E$7="","",'Logboek grote fuiken'!$E$7)</f>
        <v/>
      </c>
      <c r="B193" s="14"/>
      <c r="C193" s="13" t="str">
        <f>IF('Logboek grote fuiken'!$E$8="","",'Logboek grote fuiken'!$E$8)</f>
        <v/>
      </c>
      <c r="D193" s="14"/>
      <c r="E193" s="13" t="str">
        <f>IF('Logboek grote fuiken'!$E$9="","",'Logboek grote fuiken'!$E$9)</f>
        <v/>
      </c>
      <c r="F193" s="14"/>
      <c r="G193" s="13" t="str">
        <f>IF('Logboek grote fuiken'!$E$10="","",'Logboek grote fuiken'!$E$10)</f>
        <v/>
      </c>
      <c r="H193" s="14"/>
      <c r="I193" s="13" t="str">
        <f>IF('Logboek grote fuiken'!$E$11="","",'Logboek grote fuiken'!$E$11)</f>
        <v/>
      </c>
      <c r="J193" s="14"/>
      <c r="K193" s="13" t="str">
        <f>IF('Logboek grote fuiken'!$E$12="","",'Logboek grote fuiken'!$E$12)</f>
        <v/>
      </c>
      <c r="L193" s="14"/>
      <c r="M193" s="15" t="s">
        <v>96</v>
      </c>
      <c r="N193" s="114" t="str">
        <f t="shared" ref="N193:S193" si="741">IF(N192="","",N192)</f>
        <v/>
      </c>
      <c r="O193" s="114" t="str">
        <f t="shared" si="741"/>
        <v/>
      </c>
      <c r="P193" s="114" t="str">
        <f t="shared" si="741"/>
        <v/>
      </c>
      <c r="Q193" s="114" t="str">
        <f t="shared" si="741"/>
        <v/>
      </c>
      <c r="R193" s="114" t="str">
        <f t="shared" si="741"/>
        <v/>
      </c>
      <c r="S193" s="114" t="str">
        <f t="shared" si="741"/>
        <v/>
      </c>
      <c r="U193" s="17"/>
      <c r="V193" s="17"/>
      <c r="W193" s="17"/>
      <c r="X193" s="114" t="str">
        <f t="shared" ref="X193:AD193" si="742">IF(X192="","",X192)</f>
        <v/>
      </c>
      <c r="Y193" s="114" t="str">
        <f t="shared" si="742"/>
        <v/>
      </c>
      <c r="Z193" s="114" t="str">
        <f t="shared" si="742"/>
        <v/>
      </c>
      <c r="AA193" s="114" t="str">
        <f t="shared" si="742"/>
        <v/>
      </c>
      <c r="AB193" s="16" t="e">
        <f t="shared" si="742"/>
        <v>#REF!</v>
      </c>
      <c r="AC193" s="114" t="str">
        <f t="shared" si="742"/>
        <v/>
      </c>
      <c r="AD193" s="114" t="str">
        <f t="shared" si="742"/>
        <v/>
      </c>
      <c r="AE193" s="114" t="str">
        <f>IF(AE192="","",AE192)</f>
        <v/>
      </c>
      <c r="AF193" s="16" t="e">
        <f t="shared" ref="AF193" si="743">IF(AF192="","",AF192)</f>
        <v>#REF!</v>
      </c>
      <c r="AG193" s="14" t="s">
        <v>61</v>
      </c>
      <c r="AH193" s="14" t="str">
        <f>IF('Logboek grote fuiken'!K55="","",'Logboek grote fuiken'!K55)</f>
        <v/>
      </c>
      <c r="AI193" s="14" t="str">
        <f>IF(AG193="","",VLOOKUP(AG193,[1]codes!$F$2:$G$7,2,FALSE))</f>
        <v>fde</v>
      </c>
      <c r="AK193" s="114" t="str">
        <f>IF(AK192="","",AK192)</f>
        <v/>
      </c>
    </row>
    <row r="194" spans="1:37" x14ac:dyDescent="0.3">
      <c r="A194" s="13" t="str">
        <f>IF('Logboek grote fuiken'!$E$7="","",'Logboek grote fuiken'!$E$7)</f>
        <v/>
      </c>
      <c r="B194" s="14"/>
      <c r="C194" s="13" t="str">
        <f>IF('Logboek grote fuiken'!$E$8="","",'Logboek grote fuiken'!$E$8)</f>
        <v/>
      </c>
      <c r="D194" s="14"/>
      <c r="E194" s="13" t="str">
        <f>IF('Logboek grote fuiken'!$E$9="","",'Logboek grote fuiken'!$E$9)</f>
        <v/>
      </c>
      <c r="F194" s="14"/>
      <c r="G194" s="13" t="str">
        <f>IF('Logboek grote fuiken'!$E$10="","",'Logboek grote fuiken'!$E$10)</f>
        <v/>
      </c>
      <c r="H194" s="14"/>
      <c r="I194" s="13" t="str">
        <f>IF('Logboek grote fuiken'!$E$11="","",'Logboek grote fuiken'!$E$11)</f>
        <v/>
      </c>
      <c r="J194" s="14"/>
      <c r="K194" s="13" t="str">
        <f>IF('Logboek grote fuiken'!$E$12="","",'Logboek grote fuiken'!$E$12)</f>
        <v/>
      </c>
      <c r="L194" s="14"/>
      <c r="M194" s="15" t="s">
        <v>96</v>
      </c>
      <c r="N194" s="114" t="str">
        <f t="shared" ref="N194:S194" si="744">IF(N192="","",N192)</f>
        <v/>
      </c>
      <c r="O194" s="114" t="str">
        <f t="shared" si="744"/>
        <v/>
      </c>
      <c r="P194" s="114" t="str">
        <f t="shared" si="744"/>
        <v/>
      </c>
      <c r="Q194" s="114" t="str">
        <f t="shared" si="744"/>
        <v/>
      </c>
      <c r="R194" s="114" t="str">
        <f t="shared" si="744"/>
        <v/>
      </c>
      <c r="S194" s="114" t="str">
        <f t="shared" si="744"/>
        <v/>
      </c>
      <c r="U194" s="17"/>
      <c r="V194" s="17"/>
      <c r="W194" s="17"/>
      <c r="X194" s="114" t="str">
        <f t="shared" ref="X194:AD194" si="745">IF(X192="","",X192)</f>
        <v/>
      </c>
      <c r="Y194" s="114" t="str">
        <f t="shared" si="745"/>
        <v/>
      </c>
      <c r="Z194" s="114" t="str">
        <f t="shared" si="745"/>
        <v/>
      </c>
      <c r="AA194" s="114" t="str">
        <f t="shared" si="745"/>
        <v/>
      </c>
      <c r="AB194" s="16" t="e">
        <f t="shared" si="745"/>
        <v>#REF!</v>
      </c>
      <c r="AC194" s="114" t="str">
        <f t="shared" si="745"/>
        <v/>
      </c>
      <c r="AD194" s="114" t="str">
        <f t="shared" si="745"/>
        <v/>
      </c>
      <c r="AE194" s="114" t="str">
        <f>IF(AE192="","",AE192)</f>
        <v/>
      </c>
      <c r="AF194" s="16" t="e">
        <f t="shared" ref="AF194" si="746">IF(AF192="","",AF192)</f>
        <v>#REF!</v>
      </c>
      <c r="AG194" s="14" t="s">
        <v>62</v>
      </c>
      <c r="AH194" s="14" t="str">
        <f>IF('Logboek grote fuiken'!L55="","",'Logboek grote fuiken'!L55)</f>
        <v/>
      </c>
      <c r="AI194" s="14" t="str">
        <f>IF(AG194="","",VLOOKUP(AG194,[1]codes!$F$2:$G$7,2,FALSE))</f>
        <v>fro</v>
      </c>
      <c r="AK194" s="114" t="str">
        <f>IF(AK192="","",AK192)</f>
        <v/>
      </c>
    </row>
    <row r="195" spans="1:37" x14ac:dyDescent="0.3">
      <c r="A195" s="13" t="str">
        <f>IF('Logboek grote fuiken'!$E$7="","",'Logboek grote fuiken'!$E$7)</f>
        <v/>
      </c>
      <c r="B195" s="14"/>
      <c r="C195" s="13" t="str">
        <f>IF('Logboek grote fuiken'!$E$8="","",'Logboek grote fuiken'!$E$8)</f>
        <v/>
      </c>
      <c r="D195" s="14"/>
      <c r="E195" s="13" t="str">
        <f>IF('Logboek grote fuiken'!$E$9="","",'Logboek grote fuiken'!$E$9)</f>
        <v/>
      </c>
      <c r="F195" s="14"/>
      <c r="G195" s="13" t="str">
        <f>IF('Logboek grote fuiken'!$E$10="","",'Logboek grote fuiken'!$E$10)</f>
        <v/>
      </c>
      <c r="H195" s="14"/>
      <c r="I195" s="13" t="str">
        <f>IF('Logboek grote fuiken'!$E$11="","",'Logboek grote fuiken'!$E$11)</f>
        <v/>
      </c>
      <c r="J195" s="14"/>
      <c r="K195" s="13" t="str">
        <f>IF('Logboek grote fuiken'!$E$12="","",'Logboek grote fuiken'!$E$12)</f>
        <v/>
      </c>
      <c r="L195" s="14"/>
      <c r="M195" s="15" t="s">
        <v>96</v>
      </c>
      <c r="N195" s="114" t="str">
        <f t="shared" ref="N195:S195" si="747">IF(N192="","",N192)</f>
        <v/>
      </c>
      <c r="O195" s="114" t="str">
        <f t="shared" si="747"/>
        <v/>
      </c>
      <c r="P195" s="114" t="str">
        <f t="shared" si="747"/>
        <v/>
      </c>
      <c r="Q195" s="114" t="str">
        <f t="shared" si="747"/>
        <v/>
      </c>
      <c r="R195" s="114" t="str">
        <f t="shared" si="747"/>
        <v/>
      </c>
      <c r="S195" s="114" t="str">
        <f t="shared" si="747"/>
        <v/>
      </c>
      <c r="U195" s="17"/>
      <c r="V195" s="17"/>
      <c r="W195" s="17"/>
      <c r="X195" s="114" t="str">
        <f t="shared" ref="X195:AD195" si="748">IF(X192="","",X192)</f>
        <v/>
      </c>
      <c r="Y195" s="114" t="str">
        <f t="shared" si="748"/>
        <v/>
      </c>
      <c r="Z195" s="114" t="str">
        <f t="shared" si="748"/>
        <v/>
      </c>
      <c r="AA195" s="114" t="str">
        <f t="shared" si="748"/>
        <v/>
      </c>
      <c r="AB195" s="16" t="e">
        <f t="shared" si="748"/>
        <v>#REF!</v>
      </c>
      <c r="AC195" s="114" t="str">
        <f t="shared" si="748"/>
        <v/>
      </c>
      <c r="AD195" s="114" t="str">
        <f t="shared" si="748"/>
        <v/>
      </c>
      <c r="AE195" s="114" t="str">
        <f>IF(AE192="","",AE192)</f>
        <v/>
      </c>
      <c r="AF195" s="16" t="e">
        <f t="shared" ref="AF195" si="749">IF(AF192="","",AF192)</f>
        <v>#REF!</v>
      </c>
      <c r="AG195" s="14" t="s">
        <v>8</v>
      </c>
      <c r="AH195" s="14" t="str">
        <f>IF('Logboek grote fuiken'!M55="","",'Logboek grote fuiken'!M55)</f>
        <v/>
      </c>
      <c r="AI195" s="14" t="str">
        <f>IF(AG195="","",VLOOKUP(AG195,[1]codes!$F$2:$G$7,2,FALSE))</f>
        <v>fbm</v>
      </c>
      <c r="AK195" s="114" t="str">
        <f>IF(AK192="","",AK192)</f>
        <v/>
      </c>
    </row>
    <row r="196" spans="1:37" x14ac:dyDescent="0.3">
      <c r="A196" s="13" t="str">
        <f>IF('Logboek grote fuiken'!$E$7="","",'Logboek grote fuiken'!$E$7)</f>
        <v/>
      </c>
      <c r="B196" s="14"/>
      <c r="C196" s="13" t="str">
        <f>IF('Logboek grote fuiken'!$E$8="","",'Logboek grote fuiken'!$E$8)</f>
        <v/>
      </c>
      <c r="D196" s="14"/>
      <c r="E196" s="13" t="str">
        <f>IF('Logboek grote fuiken'!$E$9="","",'Logboek grote fuiken'!$E$9)</f>
        <v/>
      </c>
      <c r="F196" s="14"/>
      <c r="G196" s="13" t="str">
        <f>IF('Logboek grote fuiken'!$E$10="","",'Logboek grote fuiken'!$E$10)</f>
        <v/>
      </c>
      <c r="H196" s="14"/>
      <c r="I196" s="13" t="str">
        <f>IF('Logboek grote fuiken'!$E$11="","",'Logboek grote fuiken'!$E$11)</f>
        <v/>
      </c>
      <c r="J196" s="14"/>
      <c r="K196" s="13" t="str">
        <f>IF('Logboek grote fuiken'!$E$12="","",'Logboek grote fuiken'!$E$12)</f>
        <v/>
      </c>
      <c r="L196" s="14"/>
      <c r="M196" s="15" t="s">
        <v>96</v>
      </c>
      <c r="N196" s="114" t="str">
        <f t="shared" ref="N196:S196" si="750">IF(N192="","",N192)</f>
        <v/>
      </c>
      <c r="O196" s="114" t="str">
        <f t="shared" si="750"/>
        <v/>
      </c>
      <c r="P196" s="114" t="str">
        <f t="shared" si="750"/>
        <v/>
      </c>
      <c r="Q196" s="114" t="str">
        <f t="shared" si="750"/>
        <v/>
      </c>
      <c r="R196" s="114" t="str">
        <f t="shared" si="750"/>
        <v/>
      </c>
      <c r="S196" s="114" t="str">
        <f t="shared" si="750"/>
        <v/>
      </c>
      <c r="U196" s="17"/>
      <c r="V196" s="17"/>
      <c r="W196" s="17"/>
      <c r="X196" s="114" t="str">
        <f t="shared" ref="X196:AD196" si="751">IF(X192="","",X192)</f>
        <v/>
      </c>
      <c r="Y196" s="114" t="str">
        <f t="shared" si="751"/>
        <v/>
      </c>
      <c r="Z196" s="114" t="str">
        <f t="shared" si="751"/>
        <v/>
      </c>
      <c r="AA196" s="114" t="str">
        <f t="shared" si="751"/>
        <v/>
      </c>
      <c r="AB196" s="16" t="e">
        <f t="shared" si="751"/>
        <v>#REF!</v>
      </c>
      <c r="AC196" s="114" t="str">
        <f t="shared" si="751"/>
        <v/>
      </c>
      <c r="AD196" s="114" t="str">
        <f t="shared" si="751"/>
        <v/>
      </c>
      <c r="AE196" s="114" t="str">
        <f>IF(AE192="","",AE192)</f>
        <v/>
      </c>
      <c r="AF196" s="16" t="e">
        <f t="shared" ref="AF196" si="752">IF(AF192="","",AF192)</f>
        <v>#REF!</v>
      </c>
      <c r="AG196" s="14" t="s">
        <v>9</v>
      </c>
      <c r="AH196" s="14" t="str">
        <f>IF('Logboek grote fuiken'!N55="","",'Logboek grote fuiken'!N55)</f>
        <v/>
      </c>
      <c r="AI196" s="14" t="str">
        <f>IF(AG196="","",VLOOKUP(AG196,[1]codes!$F$2:$G$7,2,FALSE))</f>
        <v>fle</v>
      </c>
      <c r="AK196" s="114" t="str">
        <f>IF(AK192="","",AK192)</f>
        <v/>
      </c>
    </row>
    <row r="197" spans="1:37" x14ac:dyDescent="0.3">
      <c r="A197" s="13" t="str">
        <f>IF('Logboek grote fuiken'!$E$7="","",'Logboek grote fuiken'!$E$7)</f>
        <v/>
      </c>
      <c r="B197" s="14"/>
      <c r="C197" s="13" t="str">
        <f>IF('Logboek grote fuiken'!$E$8="","",'Logboek grote fuiken'!$E$8)</f>
        <v/>
      </c>
      <c r="D197" s="14"/>
      <c r="E197" s="13" t="str">
        <f>IF('Logboek grote fuiken'!$E$9="","",'Logboek grote fuiken'!$E$9)</f>
        <v/>
      </c>
      <c r="F197" s="14"/>
      <c r="G197" s="13" t="str">
        <f>IF('Logboek grote fuiken'!$E$10="","",'Logboek grote fuiken'!$E$10)</f>
        <v/>
      </c>
      <c r="H197" s="14"/>
      <c r="I197" s="13" t="str">
        <f>IF('Logboek grote fuiken'!$E$11="","",'Logboek grote fuiken'!$E$11)</f>
        <v/>
      </c>
      <c r="J197" s="14"/>
      <c r="K197" s="13" t="str">
        <f>IF('Logboek grote fuiken'!$E$12="","",'Logboek grote fuiken'!$E$12)</f>
        <v/>
      </c>
      <c r="L197" s="14"/>
      <c r="M197" s="15" t="s">
        <v>96</v>
      </c>
      <c r="N197" s="13" t="str">
        <f>IF('Logboek grote fuiken'!H56="","",DAY('Logboek grote fuiken'!H56))</f>
        <v/>
      </c>
      <c r="O197" s="13" t="str">
        <f>IF('Logboek grote fuiken'!H56="","",MONTH('Logboek grote fuiken'!H56))</f>
        <v/>
      </c>
      <c r="P197" s="13" t="str">
        <f>IF('Logboek grote fuiken'!H56="","",YEAR('Logboek grote fuiken'!H56))</f>
        <v/>
      </c>
      <c r="Q197" s="13" t="str">
        <f>IF('Logboek grote fuiken'!C56="","",'Logboek grote fuiken'!C56)</f>
        <v/>
      </c>
      <c r="R197" s="13" t="str">
        <f>IF('Logboek grote fuiken'!D56="","",'Logboek grote fuiken'!D56)</f>
        <v/>
      </c>
      <c r="S197" s="13" t="str">
        <f>IF('Logboek grote fuiken'!E56="","",'Logboek grote fuiken'!E56)</f>
        <v/>
      </c>
      <c r="U197" s="17"/>
      <c r="V197" s="17"/>
      <c r="W197" s="17"/>
      <c r="X197" s="13" t="str">
        <f>IF('Logboek grote fuiken'!F56="","",'Logboek grote fuiken'!F56)</f>
        <v/>
      </c>
      <c r="Y197" s="13" t="str">
        <f>IF('Logboek grote fuiken'!G56="","",DAY('Logboek grote fuiken'!G56))</f>
        <v/>
      </c>
      <c r="Z197" s="13" t="str">
        <f>IF('Logboek grote fuiken'!G56="","",MONTH('Logboek grote fuiken'!G56))</f>
        <v/>
      </c>
      <c r="AA197" s="13" t="str">
        <f>IF('Logboek grote fuiken'!G56="","",YEAR('Logboek grote fuiken'!G56))</f>
        <v/>
      </c>
      <c r="AB197" s="16" t="e">
        <f>IF('Logboek grote fuiken'!#REF!="","",'Logboek grote fuiken'!#REF!)</f>
        <v>#REF!</v>
      </c>
      <c r="AC197" s="13" t="str">
        <f>IF('Logboek grote fuiken'!H56="","",DAY('Logboek grote fuiken'!H56))</f>
        <v/>
      </c>
      <c r="AD197" s="13" t="str">
        <f>IF('Logboek grote fuiken'!H56="","",MONTH('Logboek grote fuiken'!H56))</f>
        <v/>
      </c>
      <c r="AE197" s="13" t="str">
        <f>IF('Logboek grote fuiken'!H56="","",YEAR('Logboek grote fuiken'!H56))</f>
        <v/>
      </c>
      <c r="AF197" s="16" t="e">
        <f t="shared" ref="AF197" si="753">AB197</f>
        <v>#REF!</v>
      </c>
      <c r="AG197" s="14" t="s">
        <v>60</v>
      </c>
      <c r="AH197" s="14" t="str">
        <f>IF('Logboek grote fuiken'!J56="","",'Logboek grote fuiken'!J56)</f>
        <v/>
      </c>
      <c r="AI197" s="14" t="str">
        <f>IF(AG197="","",VLOOKUP(AG197,[1]codes!$F$2:$G$7,2,FALSE))</f>
        <v>fpp</v>
      </c>
      <c r="AK197" s="13" t="str">
        <f>IF('Logboek grote fuiken'!I56="","",'Logboek grote fuiken'!I56)</f>
        <v/>
      </c>
    </row>
    <row r="198" spans="1:37" x14ac:dyDescent="0.3">
      <c r="A198" s="13" t="str">
        <f>IF('Logboek grote fuiken'!$E$7="","",'Logboek grote fuiken'!$E$7)</f>
        <v/>
      </c>
      <c r="B198" s="14"/>
      <c r="C198" s="13" t="str">
        <f>IF('Logboek grote fuiken'!$E$8="","",'Logboek grote fuiken'!$E$8)</f>
        <v/>
      </c>
      <c r="D198" s="14"/>
      <c r="E198" s="13" t="str">
        <f>IF('Logboek grote fuiken'!$E$9="","",'Logboek grote fuiken'!$E$9)</f>
        <v/>
      </c>
      <c r="F198" s="14"/>
      <c r="G198" s="13" t="str">
        <f>IF('Logboek grote fuiken'!$E$10="","",'Logboek grote fuiken'!$E$10)</f>
        <v/>
      </c>
      <c r="H198" s="14"/>
      <c r="I198" s="13" t="str">
        <f>IF('Logboek grote fuiken'!$E$11="","",'Logboek grote fuiken'!$E$11)</f>
        <v/>
      </c>
      <c r="J198" s="14"/>
      <c r="K198" s="13" t="str">
        <f>IF('Logboek grote fuiken'!$E$12="","",'Logboek grote fuiken'!$E$12)</f>
        <v/>
      </c>
      <c r="L198" s="14"/>
      <c r="M198" s="15" t="s">
        <v>96</v>
      </c>
      <c r="N198" s="114" t="str">
        <f t="shared" ref="N198:S198" si="754">IF(N197="","",N197)</f>
        <v/>
      </c>
      <c r="O198" s="114" t="str">
        <f t="shared" si="754"/>
        <v/>
      </c>
      <c r="P198" s="114" t="str">
        <f t="shared" si="754"/>
        <v/>
      </c>
      <c r="Q198" s="114" t="str">
        <f t="shared" si="754"/>
        <v/>
      </c>
      <c r="R198" s="114" t="str">
        <f t="shared" si="754"/>
        <v/>
      </c>
      <c r="S198" s="114" t="str">
        <f t="shared" si="754"/>
        <v/>
      </c>
      <c r="U198" s="17"/>
      <c r="V198" s="17"/>
      <c r="W198" s="17"/>
      <c r="X198" s="114" t="str">
        <f t="shared" ref="X198:AD198" si="755">IF(X197="","",X197)</f>
        <v/>
      </c>
      <c r="Y198" s="114" t="str">
        <f t="shared" si="755"/>
        <v/>
      </c>
      <c r="Z198" s="114" t="str">
        <f t="shared" si="755"/>
        <v/>
      </c>
      <c r="AA198" s="114" t="str">
        <f t="shared" si="755"/>
        <v/>
      </c>
      <c r="AB198" s="16" t="e">
        <f t="shared" si="755"/>
        <v>#REF!</v>
      </c>
      <c r="AC198" s="114" t="str">
        <f t="shared" si="755"/>
        <v/>
      </c>
      <c r="AD198" s="114" t="str">
        <f t="shared" si="755"/>
        <v/>
      </c>
      <c r="AE198" s="114" t="str">
        <f>IF(AE197="","",AE197)</f>
        <v/>
      </c>
      <c r="AF198" s="16" t="e">
        <f t="shared" ref="AF198" si="756">IF(AF197="","",AF197)</f>
        <v>#REF!</v>
      </c>
      <c r="AG198" s="14" t="s">
        <v>61</v>
      </c>
      <c r="AH198" s="14" t="str">
        <f>IF('Logboek grote fuiken'!K56="","",'Logboek grote fuiken'!K56)</f>
        <v/>
      </c>
      <c r="AI198" s="14" t="str">
        <f>IF(AG198="","",VLOOKUP(AG198,[1]codes!$F$2:$G$7,2,FALSE))</f>
        <v>fde</v>
      </c>
      <c r="AK198" s="114" t="str">
        <f>IF(AK197="","",AK197)</f>
        <v/>
      </c>
    </row>
    <row r="199" spans="1:37" x14ac:dyDescent="0.3">
      <c r="A199" s="13" t="str">
        <f>IF('Logboek grote fuiken'!$E$7="","",'Logboek grote fuiken'!$E$7)</f>
        <v/>
      </c>
      <c r="B199" s="14"/>
      <c r="C199" s="13" t="str">
        <f>IF('Logboek grote fuiken'!$E$8="","",'Logboek grote fuiken'!$E$8)</f>
        <v/>
      </c>
      <c r="D199" s="14"/>
      <c r="E199" s="13" t="str">
        <f>IF('Logboek grote fuiken'!$E$9="","",'Logboek grote fuiken'!$E$9)</f>
        <v/>
      </c>
      <c r="F199" s="14"/>
      <c r="G199" s="13" t="str">
        <f>IF('Logboek grote fuiken'!$E$10="","",'Logboek grote fuiken'!$E$10)</f>
        <v/>
      </c>
      <c r="H199" s="14"/>
      <c r="I199" s="13" t="str">
        <f>IF('Logboek grote fuiken'!$E$11="","",'Logboek grote fuiken'!$E$11)</f>
        <v/>
      </c>
      <c r="J199" s="14"/>
      <c r="K199" s="13" t="str">
        <f>IF('Logboek grote fuiken'!$E$12="","",'Logboek grote fuiken'!$E$12)</f>
        <v/>
      </c>
      <c r="L199" s="14"/>
      <c r="M199" s="15" t="s">
        <v>96</v>
      </c>
      <c r="N199" s="114" t="str">
        <f t="shared" ref="N199:S199" si="757">IF(N197="","",N197)</f>
        <v/>
      </c>
      <c r="O199" s="114" t="str">
        <f t="shared" si="757"/>
        <v/>
      </c>
      <c r="P199" s="114" t="str">
        <f t="shared" si="757"/>
        <v/>
      </c>
      <c r="Q199" s="114" t="str">
        <f t="shared" si="757"/>
        <v/>
      </c>
      <c r="R199" s="114" t="str">
        <f t="shared" si="757"/>
        <v/>
      </c>
      <c r="S199" s="114" t="str">
        <f t="shared" si="757"/>
        <v/>
      </c>
      <c r="U199" s="17"/>
      <c r="V199" s="17"/>
      <c r="W199" s="17"/>
      <c r="X199" s="114" t="str">
        <f t="shared" ref="X199:AD199" si="758">IF(X197="","",X197)</f>
        <v/>
      </c>
      <c r="Y199" s="114" t="str">
        <f t="shared" si="758"/>
        <v/>
      </c>
      <c r="Z199" s="114" t="str">
        <f t="shared" si="758"/>
        <v/>
      </c>
      <c r="AA199" s="114" t="str">
        <f t="shared" si="758"/>
        <v/>
      </c>
      <c r="AB199" s="16" t="e">
        <f t="shared" si="758"/>
        <v>#REF!</v>
      </c>
      <c r="AC199" s="114" t="str">
        <f t="shared" si="758"/>
        <v/>
      </c>
      <c r="AD199" s="114" t="str">
        <f t="shared" si="758"/>
        <v/>
      </c>
      <c r="AE199" s="114" t="str">
        <f>IF(AE197="","",AE197)</f>
        <v/>
      </c>
      <c r="AF199" s="16" t="e">
        <f t="shared" ref="AF199" si="759">IF(AF197="","",AF197)</f>
        <v>#REF!</v>
      </c>
      <c r="AG199" s="14" t="s">
        <v>62</v>
      </c>
      <c r="AH199" s="14" t="str">
        <f>IF('Logboek grote fuiken'!L56="","",'Logboek grote fuiken'!L56)</f>
        <v/>
      </c>
      <c r="AI199" s="14" t="str">
        <f>IF(AG199="","",VLOOKUP(AG199,[1]codes!$F$2:$G$7,2,FALSE))</f>
        <v>fro</v>
      </c>
      <c r="AK199" s="114" t="str">
        <f>IF(AK197="","",AK197)</f>
        <v/>
      </c>
    </row>
    <row r="200" spans="1:37" x14ac:dyDescent="0.3">
      <c r="A200" s="13" t="str">
        <f>IF('Logboek grote fuiken'!$E$7="","",'Logboek grote fuiken'!$E$7)</f>
        <v/>
      </c>
      <c r="B200" s="14"/>
      <c r="C200" s="13" t="str">
        <f>IF('Logboek grote fuiken'!$E$8="","",'Logboek grote fuiken'!$E$8)</f>
        <v/>
      </c>
      <c r="D200" s="14"/>
      <c r="E200" s="13" t="str">
        <f>IF('Logboek grote fuiken'!$E$9="","",'Logboek grote fuiken'!$E$9)</f>
        <v/>
      </c>
      <c r="F200" s="14"/>
      <c r="G200" s="13" t="str">
        <f>IF('Logboek grote fuiken'!$E$10="","",'Logboek grote fuiken'!$E$10)</f>
        <v/>
      </c>
      <c r="H200" s="14"/>
      <c r="I200" s="13" t="str">
        <f>IF('Logboek grote fuiken'!$E$11="","",'Logboek grote fuiken'!$E$11)</f>
        <v/>
      </c>
      <c r="J200" s="14"/>
      <c r="K200" s="13" t="str">
        <f>IF('Logboek grote fuiken'!$E$12="","",'Logboek grote fuiken'!$E$12)</f>
        <v/>
      </c>
      <c r="L200" s="14"/>
      <c r="M200" s="15" t="s">
        <v>96</v>
      </c>
      <c r="N200" s="114" t="str">
        <f t="shared" ref="N200:S200" si="760">IF(N197="","",N197)</f>
        <v/>
      </c>
      <c r="O200" s="114" t="str">
        <f t="shared" si="760"/>
        <v/>
      </c>
      <c r="P200" s="114" t="str">
        <f t="shared" si="760"/>
        <v/>
      </c>
      <c r="Q200" s="114" t="str">
        <f t="shared" si="760"/>
        <v/>
      </c>
      <c r="R200" s="114" t="str">
        <f t="shared" si="760"/>
        <v/>
      </c>
      <c r="S200" s="114" t="str">
        <f t="shared" si="760"/>
        <v/>
      </c>
      <c r="U200" s="17"/>
      <c r="V200" s="17"/>
      <c r="W200" s="17"/>
      <c r="X200" s="114" t="str">
        <f t="shared" ref="X200:AD200" si="761">IF(X197="","",X197)</f>
        <v/>
      </c>
      <c r="Y200" s="114" t="str">
        <f t="shared" si="761"/>
        <v/>
      </c>
      <c r="Z200" s="114" t="str">
        <f t="shared" si="761"/>
        <v/>
      </c>
      <c r="AA200" s="114" t="str">
        <f t="shared" si="761"/>
        <v/>
      </c>
      <c r="AB200" s="16" t="e">
        <f t="shared" si="761"/>
        <v>#REF!</v>
      </c>
      <c r="AC200" s="114" t="str">
        <f t="shared" si="761"/>
        <v/>
      </c>
      <c r="AD200" s="114" t="str">
        <f t="shared" si="761"/>
        <v/>
      </c>
      <c r="AE200" s="114" t="str">
        <f>IF(AE197="","",AE197)</f>
        <v/>
      </c>
      <c r="AF200" s="16" t="e">
        <f t="shared" ref="AF200" si="762">IF(AF197="","",AF197)</f>
        <v>#REF!</v>
      </c>
      <c r="AG200" s="14" t="s">
        <v>8</v>
      </c>
      <c r="AH200" s="14" t="str">
        <f>IF('Logboek grote fuiken'!M56="","",'Logboek grote fuiken'!M56)</f>
        <v/>
      </c>
      <c r="AI200" s="14" t="str">
        <f>IF(AG200="","",VLOOKUP(AG200,[1]codes!$F$2:$G$7,2,FALSE))</f>
        <v>fbm</v>
      </c>
      <c r="AK200" s="114" t="str">
        <f>IF(AK197="","",AK197)</f>
        <v/>
      </c>
    </row>
    <row r="201" spans="1:37" x14ac:dyDescent="0.3">
      <c r="A201" s="13" t="str">
        <f>IF('Logboek grote fuiken'!$E$7="","",'Logboek grote fuiken'!$E$7)</f>
        <v/>
      </c>
      <c r="B201" s="14"/>
      <c r="C201" s="13" t="str">
        <f>IF('Logboek grote fuiken'!$E$8="","",'Logboek grote fuiken'!$E$8)</f>
        <v/>
      </c>
      <c r="D201" s="14"/>
      <c r="E201" s="13" t="str">
        <f>IF('Logboek grote fuiken'!$E$9="","",'Logboek grote fuiken'!$E$9)</f>
        <v/>
      </c>
      <c r="F201" s="14"/>
      <c r="G201" s="13" t="str">
        <f>IF('Logboek grote fuiken'!$E$10="","",'Logboek grote fuiken'!$E$10)</f>
        <v/>
      </c>
      <c r="H201" s="14"/>
      <c r="I201" s="13" t="str">
        <f>IF('Logboek grote fuiken'!$E$11="","",'Logboek grote fuiken'!$E$11)</f>
        <v/>
      </c>
      <c r="J201" s="14"/>
      <c r="K201" s="13" t="str">
        <f>IF('Logboek grote fuiken'!$E$12="","",'Logboek grote fuiken'!$E$12)</f>
        <v/>
      </c>
      <c r="L201" s="14"/>
      <c r="M201" s="15" t="s">
        <v>96</v>
      </c>
      <c r="N201" s="114" t="str">
        <f t="shared" ref="N201:S201" si="763">IF(N197="","",N197)</f>
        <v/>
      </c>
      <c r="O201" s="114" t="str">
        <f t="shared" si="763"/>
        <v/>
      </c>
      <c r="P201" s="114" t="str">
        <f t="shared" si="763"/>
        <v/>
      </c>
      <c r="Q201" s="114" t="str">
        <f t="shared" si="763"/>
        <v/>
      </c>
      <c r="R201" s="114" t="str">
        <f t="shared" si="763"/>
        <v/>
      </c>
      <c r="S201" s="114" t="str">
        <f t="shared" si="763"/>
        <v/>
      </c>
      <c r="U201" s="17"/>
      <c r="V201" s="17"/>
      <c r="W201" s="17"/>
      <c r="X201" s="114" t="str">
        <f t="shared" ref="X201:AD201" si="764">IF(X197="","",X197)</f>
        <v/>
      </c>
      <c r="Y201" s="114" t="str">
        <f t="shared" si="764"/>
        <v/>
      </c>
      <c r="Z201" s="114" t="str">
        <f t="shared" si="764"/>
        <v/>
      </c>
      <c r="AA201" s="114" t="str">
        <f t="shared" si="764"/>
        <v/>
      </c>
      <c r="AB201" s="16" t="e">
        <f t="shared" si="764"/>
        <v>#REF!</v>
      </c>
      <c r="AC201" s="114" t="str">
        <f t="shared" si="764"/>
        <v/>
      </c>
      <c r="AD201" s="114" t="str">
        <f t="shared" si="764"/>
        <v/>
      </c>
      <c r="AE201" s="114" t="str">
        <f>IF(AE197="","",AE197)</f>
        <v/>
      </c>
      <c r="AF201" s="16" t="e">
        <f t="shared" ref="AF201" si="765">IF(AF197="","",AF197)</f>
        <v>#REF!</v>
      </c>
      <c r="AG201" s="14" t="s">
        <v>9</v>
      </c>
      <c r="AH201" s="14" t="str">
        <f>IF('Logboek grote fuiken'!N56="","",'Logboek grote fuiken'!N56)</f>
        <v/>
      </c>
      <c r="AI201" s="14" t="str">
        <f>IF(AG201="","",VLOOKUP(AG201,[1]codes!$F$2:$G$7,2,FALSE))</f>
        <v>fle</v>
      </c>
      <c r="AK201" s="114" t="str">
        <f>IF(AK197="","",AK197)</f>
        <v/>
      </c>
    </row>
    <row r="202" spans="1:37" x14ac:dyDescent="0.3">
      <c r="A202" s="13" t="str">
        <f>IF('Logboek grote fuiken'!$E$7="","",'Logboek grote fuiken'!$E$7)</f>
        <v/>
      </c>
      <c r="B202" s="14"/>
      <c r="C202" s="13" t="str">
        <f>IF('Logboek grote fuiken'!$E$8="","",'Logboek grote fuiken'!$E$8)</f>
        <v/>
      </c>
      <c r="D202" s="14"/>
      <c r="E202" s="13" t="str">
        <f>IF('Logboek grote fuiken'!$E$9="","",'Logboek grote fuiken'!$E$9)</f>
        <v/>
      </c>
      <c r="F202" s="14"/>
      <c r="G202" s="13" t="str">
        <f>IF('Logboek grote fuiken'!$E$10="","",'Logboek grote fuiken'!$E$10)</f>
        <v/>
      </c>
      <c r="H202" s="14"/>
      <c r="I202" s="13" t="str">
        <f>IF('Logboek grote fuiken'!$E$11="","",'Logboek grote fuiken'!$E$11)</f>
        <v/>
      </c>
      <c r="J202" s="14"/>
      <c r="K202" s="13" t="str">
        <f>IF('Logboek grote fuiken'!$E$12="","",'Logboek grote fuiken'!$E$12)</f>
        <v/>
      </c>
      <c r="L202" s="14"/>
      <c r="M202" s="15" t="s">
        <v>96</v>
      </c>
      <c r="N202" s="13" t="str">
        <f>IF('Logboek grote fuiken'!H57="","",DAY('Logboek grote fuiken'!H57))</f>
        <v/>
      </c>
      <c r="O202" s="13" t="str">
        <f>IF('Logboek grote fuiken'!H57="","",MONTH('Logboek grote fuiken'!H57))</f>
        <v/>
      </c>
      <c r="P202" s="13" t="str">
        <f>IF('Logboek grote fuiken'!H57="","",YEAR('Logboek grote fuiken'!H57))</f>
        <v/>
      </c>
      <c r="Q202" s="13" t="str">
        <f>IF('Logboek grote fuiken'!C57="","",'Logboek grote fuiken'!C57)</f>
        <v/>
      </c>
      <c r="R202" s="13" t="str">
        <f>IF('Logboek grote fuiken'!D57="","",'Logboek grote fuiken'!D57)</f>
        <v/>
      </c>
      <c r="S202" s="13" t="str">
        <f>IF('Logboek grote fuiken'!E57="","",'Logboek grote fuiken'!E57)</f>
        <v/>
      </c>
      <c r="U202" s="17"/>
      <c r="V202" s="17"/>
      <c r="W202" s="17"/>
      <c r="X202" s="13" t="str">
        <f>IF('Logboek grote fuiken'!F57="","",'Logboek grote fuiken'!F57)</f>
        <v/>
      </c>
      <c r="Y202" s="13" t="str">
        <f>IF('Logboek grote fuiken'!G57="","",DAY('Logboek grote fuiken'!G57))</f>
        <v/>
      </c>
      <c r="Z202" s="13" t="str">
        <f>IF('Logboek grote fuiken'!G57="","",MONTH('Logboek grote fuiken'!G57))</f>
        <v/>
      </c>
      <c r="AA202" s="13" t="str">
        <f>IF('Logboek grote fuiken'!G57="","",YEAR('Logboek grote fuiken'!G57))</f>
        <v/>
      </c>
      <c r="AB202" s="16" t="e">
        <f>IF('Logboek grote fuiken'!#REF!="","",'Logboek grote fuiken'!#REF!)</f>
        <v>#REF!</v>
      </c>
      <c r="AC202" s="13" t="str">
        <f>IF('Logboek grote fuiken'!H57="","",DAY('Logboek grote fuiken'!H57))</f>
        <v/>
      </c>
      <c r="AD202" s="13" t="str">
        <f>IF('Logboek grote fuiken'!H57="","",MONTH('Logboek grote fuiken'!H57))</f>
        <v/>
      </c>
      <c r="AE202" s="13" t="str">
        <f>IF('Logboek grote fuiken'!H57="","",YEAR('Logboek grote fuiken'!H57))</f>
        <v/>
      </c>
      <c r="AF202" s="16" t="e">
        <f t="shared" ref="AF202" si="766">AB202</f>
        <v>#REF!</v>
      </c>
      <c r="AG202" s="14" t="s">
        <v>60</v>
      </c>
      <c r="AH202" s="14" t="str">
        <f>IF('Logboek grote fuiken'!J57="","",'Logboek grote fuiken'!J57)</f>
        <v/>
      </c>
      <c r="AI202" s="14" t="str">
        <f>IF(AG202="","",VLOOKUP(AG202,[1]codes!$F$2:$G$7,2,FALSE))</f>
        <v>fpp</v>
      </c>
      <c r="AK202" s="13" t="str">
        <f>IF('Logboek grote fuiken'!I57="","",'Logboek grote fuiken'!I57)</f>
        <v/>
      </c>
    </row>
    <row r="203" spans="1:37" x14ac:dyDescent="0.3">
      <c r="A203" s="13" t="str">
        <f>IF('Logboek grote fuiken'!$E$7="","",'Logboek grote fuiken'!$E$7)</f>
        <v/>
      </c>
      <c r="B203" s="14"/>
      <c r="C203" s="13" t="str">
        <f>IF('Logboek grote fuiken'!$E$8="","",'Logboek grote fuiken'!$E$8)</f>
        <v/>
      </c>
      <c r="D203" s="14"/>
      <c r="E203" s="13" t="str">
        <f>IF('Logboek grote fuiken'!$E$9="","",'Logboek grote fuiken'!$E$9)</f>
        <v/>
      </c>
      <c r="F203" s="14"/>
      <c r="G203" s="13" t="str">
        <f>IF('Logboek grote fuiken'!$E$10="","",'Logboek grote fuiken'!$E$10)</f>
        <v/>
      </c>
      <c r="H203" s="14"/>
      <c r="I203" s="13" t="str">
        <f>IF('Logboek grote fuiken'!$E$11="","",'Logboek grote fuiken'!$E$11)</f>
        <v/>
      </c>
      <c r="J203" s="14"/>
      <c r="K203" s="13" t="str">
        <f>IF('Logboek grote fuiken'!$E$12="","",'Logboek grote fuiken'!$E$12)</f>
        <v/>
      </c>
      <c r="L203" s="14"/>
      <c r="M203" s="15" t="s">
        <v>96</v>
      </c>
      <c r="N203" s="114" t="str">
        <f t="shared" ref="N203:S203" si="767">IF(N202="","",N202)</f>
        <v/>
      </c>
      <c r="O203" s="114" t="str">
        <f t="shared" si="767"/>
        <v/>
      </c>
      <c r="P203" s="114" t="str">
        <f t="shared" si="767"/>
        <v/>
      </c>
      <c r="Q203" s="114" t="str">
        <f t="shared" si="767"/>
        <v/>
      </c>
      <c r="R203" s="114" t="str">
        <f t="shared" si="767"/>
        <v/>
      </c>
      <c r="S203" s="114" t="str">
        <f t="shared" si="767"/>
        <v/>
      </c>
      <c r="U203" s="17"/>
      <c r="V203" s="17"/>
      <c r="W203" s="17"/>
      <c r="X203" s="114" t="str">
        <f t="shared" ref="X203:AD203" si="768">IF(X202="","",X202)</f>
        <v/>
      </c>
      <c r="Y203" s="114" t="str">
        <f t="shared" si="768"/>
        <v/>
      </c>
      <c r="Z203" s="114" t="str">
        <f t="shared" si="768"/>
        <v/>
      </c>
      <c r="AA203" s="114" t="str">
        <f t="shared" si="768"/>
        <v/>
      </c>
      <c r="AB203" s="16" t="e">
        <f t="shared" si="768"/>
        <v>#REF!</v>
      </c>
      <c r="AC203" s="114" t="str">
        <f t="shared" si="768"/>
        <v/>
      </c>
      <c r="AD203" s="114" t="str">
        <f t="shared" si="768"/>
        <v/>
      </c>
      <c r="AE203" s="114" t="str">
        <f>IF(AE202="","",AE202)</f>
        <v/>
      </c>
      <c r="AF203" s="16" t="e">
        <f t="shared" ref="AF203" si="769">IF(AF202="","",AF202)</f>
        <v>#REF!</v>
      </c>
      <c r="AG203" s="14" t="s">
        <v>61</v>
      </c>
      <c r="AH203" s="14" t="str">
        <f>IF('Logboek grote fuiken'!K57="","",'Logboek grote fuiken'!K57)</f>
        <v/>
      </c>
      <c r="AI203" s="14" t="str">
        <f>IF(AG203="","",VLOOKUP(AG203,[1]codes!$F$2:$G$7,2,FALSE))</f>
        <v>fde</v>
      </c>
      <c r="AK203" s="114" t="str">
        <f>IF(AK202="","",AK202)</f>
        <v/>
      </c>
    </row>
    <row r="204" spans="1:37" x14ac:dyDescent="0.3">
      <c r="A204" s="13" t="str">
        <f>IF('Logboek grote fuiken'!$E$7="","",'Logboek grote fuiken'!$E$7)</f>
        <v/>
      </c>
      <c r="B204" s="14"/>
      <c r="C204" s="13" t="str">
        <f>IF('Logboek grote fuiken'!$E$8="","",'Logboek grote fuiken'!$E$8)</f>
        <v/>
      </c>
      <c r="D204" s="14"/>
      <c r="E204" s="13" t="str">
        <f>IF('Logboek grote fuiken'!$E$9="","",'Logboek grote fuiken'!$E$9)</f>
        <v/>
      </c>
      <c r="F204" s="14"/>
      <c r="G204" s="13" t="str">
        <f>IF('Logboek grote fuiken'!$E$10="","",'Logboek grote fuiken'!$E$10)</f>
        <v/>
      </c>
      <c r="H204" s="14"/>
      <c r="I204" s="13" t="str">
        <f>IF('Logboek grote fuiken'!$E$11="","",'Logboek grote fuiken'!$E$11)</f>
        <v/>
      </c>
      <c r="J204" s="14"/>
      <c r="K204" s="13" t="str">
        <f>IF('Logboek grote fuiken'!$E$12="","",'Logboek grote fuiken'!$E$12)</f>
        <v/>
      </c>
      <c r="L204" s="14"/>
      <c r="M204" s="15" t="s">
        <v>96</v>
      </c>
      <c r="N204" s="114" t="str">
        <f t="shared" ref="N204:S204" si="770">IF(N202="","",N202)</f>
        <v/>
      </c>
      <c r="O204" s="114" t="str">
        <f t="shared" si="770"/>
        <v/>
      </c>
      <c r="P204" s="114" t="str">
        <f t="shared" si="770"/>
        <v/>
      </c>
      <c r="Q204" s="114" t="str">
        <f t="shared" si="770"/>
        <v/>
      </c>
      <c r="R204" s="114" t="str">
        <f t="shared" si="770"/>
        <v/>
      </c>
      <c r="S204" s="114" t="str">
        <f t="shared" si="770"/>
        <v/>
      </c>
      <c r="U204" s="17"/>
      <c r="V204" s="17"/>
      <c r="W204" s="17"/>
      <c r="X204" s="114" t="str">
        <f t="shared" ref="X204:AD204" si="771">IF(X202="","",X202)</f>
        <v/>
      </c>
      <c r="Y204" s="114" t="str">
        <f t="shared" si="771"/>
        <v/>
      </c>
      <c r="Z204" s="114" t="str">
        <f t="shared" si="771"/>
        <v/>
      </c>
      <c r="AA204" s="114" t="str">
        <f t="shared" si="771"/>
        <v/>
      </c>
      <c r="AB204" s="16" t="e">
        <f t="shared" si="771"/>
        <v>#REF!</v>
      </c>
      <c r="AC204" s="114" t="str">
        <f t="shared" si="771"/>
        <v/>
      </c>
      <c r="AD204" s="114" t="str">
        <f t="shared" si="771"/>
        <v/>
      </c>
      <c r="AE204" s="114" t="str">
        <f>IF(AE202="","",AE202)</f>
        <v/>
      </c>
      <c r="AF204" s="16" t="e">
        <f t="shared" ref="AF204" si="772">IF(AF202="","",AF202)</f>
        <v>#REF!</v>
      </c>
      <c r="AG204" s="14" t="s">
        <v>62</v>
      </c>
      <c r="AH204" s="14" t="str">
        <f>IF('Logboek grote fuiken'!L57="","",'Logboek grote fuiken'!L57)</f>
        <v/>
      </c>
      <c r="AI204" s="14" t="str">
        <f>IF(AG204="","",VLOOKUP(AG204,[1]codes!$F$2:$G$7,2,FALSE))</f>
        <v>fro</v>
      </c>
      <c r="AK204" s="114" t="str">
        <f>IF(AK202="","",AK202)</f>
        <v/>
      </c>
    </row>
    <row r="205" spans="1:37" x14ac:dyDescent="0.3">
      <c r="A205" s="13" t="str">
        <f>IF('Logboek grote fuiken'!$E$7="","",'Logboek grote fuiken'!$E$7)</f>
        <v/>
      </c>
      <c r="B205" s="14"/>
      <c r="C205" s="13" t="str">
        <f>IF('Logboek grote fuiken'!$E$8="","",'Logboek grote fuiken'!$E$8)</f>
        <v/>
      </c>
      <c r="D205" s="14"/>
      <c r="E205" s="13" t="str">
        <f>IF('Logboek grote fuiken'!$E$9="","",'Logboek grote fuiken'!$E$9)</f>
        <v/>
      </c>
      <c r="F205" s="14"/>
      <c r="G205" s="13" t="str">
        <f>IF('Logboek grote fuiken'!$E$10="","",'Logboek grote fuiken'!$E$10)</f>
        <v/>
      </c>
      <c r="H205" s="14"/>
      <c r="I205" s="13" t="str">
        <f>IF('Logboek grote fuiken'!$E$11="","",'Logboek grote fuiken'!$E$11)</f>
        <v/>
      </c>
      <c r="J205" s="14"/>
      <c r="K205" s="13" t="str">
        <f>IF('Logboek grote fuiken'!$E$12="","",'Logboek grote fuiken'!$E$12)</f>
        <v/>
      </c>
      <c r="L205" s="14"/>
      <c r="M205" s="15" t="s">
        <v>96</v>
      </c>
      <c r="N205" s="114" t="str">
        <f t="shared" ref="N205:S205" si="773">IF(N202="","",N202)</f>
        <v/>
      </c>
      <c r="O205" s="114" t="str">
        <f t="shared" si="773"/>
        <v/>
      </c>
      <c r="P205" s="114" t="str">
        <f t="shared" si="773"/>
        <v/>
      </c>
      <c r="Q205" s="114" t="str">
        <f t="shared" si="773"/>
        <v/>
      </c>
      <c r="R205" s="114" t="str">
        <f t="shared" si="773"/>
        <v/>
      </c>
      <c r="S205" s="114" t="str">
        <f t="shared" si="773"/>
        <v/>
      </c>
      <c r="U205" s="17"/>
      <c r="V205" s="17"/>
      <c r="W205" s="17"/>
      <c r="X205" s="114" t="str">
        <f t="shared" ref="X205:AD205" si="774">IF(X202="","",X202)</f>
        <v/>
      </c>
      <c r="Y205" s="114" t="str">
        <f t="shared" si="774"/>
        <v/>
      </c>
      <c r="Z205" s="114" t="str">
        <f t="shared" si="774"/>
        <v/>
      </c>
      <c r="AA205" s="114" t="str">
        <f t="shared" si="774"/>
        <v/>
      </c>
      <c r="AB205" s="16" t="e">
        <f t="shared" si="774"/>
        <v>#REF!</v>
      </c>
      <c r="AC205" s="114" t="str">
        <f t="shared" si="774"/>
        <v/>
      </c>
      <c r="AD205" s="114" t="str">
        <f t="shared" si="774"/>
        <v/>
      </c>
      <c r="AE205" s="114" t="str">
        <f>IF(AE202="","",AE202)</f>
        <v/>
      </c>
      <c r="AF205" s="16" t="e">
        <f t="shared" ref="AF205" si="775">IF(AF202="","",AF202)</f>
        <v>#REF!</v>
      </c>
      <c r="AG205" s="14" t="s">
        <v>8</v>
      </c>
      <c r="AH205" s="14" t="str">
        <f>IF('Logboek grote fuiken'!M57="","",'Logboek grote fuiken'!M57)</f>
        <v/>
      </c>
      <c r="AI205" s="14" t="str">
        <f>IF(AG205="","",VLOOKUP(AG205,[1]codes!$F$2:$G$7,2,FALSE))</f>
        <v>fbm</v>
      </c>
      <c r="AK205" s="114" t="str">
        <f>IF(AK202="","",AK202)</f>
        <v/>
      </c>
    </row>
    <row r="206" spans="1:37" x14ac:dyDescent="0.3">
      <c r="A206" s="13" t="str">
        <f>IF('Logboek grote fuiken'!$E$7="","",'Logboek grote fuiken'!$E$7)</f>
        <v/>
      </c>
      <c r="B206" s="14"/>
      <c r="C206" s="13" t="str">
        <f>IF('Logboek grote fuiken'!$E$8="","",'Logboek grote fuiken'!$E$8)</f>
        <v/>
      </c>
      <c r="D206" s="14"/>
      <c r="E206" s="13" t="str">
        <f>IF('Logboek grote fuiken'!$E$9="","",'Logboek grote fuiken'!$E$9)</f>
        <v/>
      </c>
      <c r="F206" s="14"/>
      <c r="G206" s="13" t="str">
        <f>IF('Logboek grote fuiken'!$E$10="","",'Logboek grote fuiken'!$E$10)</f>
        <v/>
      </c>
      <c r="H206" s="14"/>
      <c r="I206" s="13" t="str">
        <f>IF('Logboek grote fuiken'!$E$11="","",'Logboek grote fuiken'!$E$11)</f>
        <v/>
      </c>
      <c r="J206" s="14"/>
      <c r="K206" s="13" t="str">
        <f>IF('Logboek grote fuiken'!$E$12="","",'Logboek grote fuiken'!$E$12)</f>
        <v/>
      </c>
      <c r="L206" s="14"/>
      <c r="M206" s="15" t="s">
        <v>96</v>
      </c>
      <c r="N206" s="114" t="str">
        <f t="shared" ref="N206:S206" si="776">IF(N202="","",N202)</f>
        <v/>
      </c>
      <c r="O206" s="114" t="str">
        <f t="shared" si="776"/>
        <v/>
      </c>
      <c r="P206" s="114" t="str">
        <f t="shared" si="776"/>
        <v/>
      </c>
      <c r="Q206" s="114" t="str">
        <f t="shared" si="776"/>
        <v/>
      </c>
      <c r="R206" s="114" t="str">
        <f t="shared" si="776"/>
        <v/>
      </c>
      <c r="S206" s="114" t="str">
        <f t="shared" si="776"/>
        <v/>
      </c>
      <c r="U206" s="17"/>
      <c r="V206" s="17"/>
      <c r="W206" s="17"/>
      <c r="X206" s="114" t="str">
        <f t="shared" ref="X206:AD206" si="777">IF(X202="","",X202)</f>
        <v/>
      </c>
      <c r="Y206" s="114" t="str">
        <f t="shared" si="777"/>
        <v/>
      </c>
      <c r="Z206" s="114" t="str">
        <f t="shared" si="777"/>
        <v/>
      </c>
      <c r="AA206" s="114" t="str">
        <f t="shared" si="777"/>
        <v/>
      </c>
      <c r="AB206" s="16" t="e">
        <f t="shared" si="777"/>
        <v>#REF!</v>
      </c>
      <c r="AC206" s="114" t="str">
        <f t="shared" si="777"/>
        <v/>
      </c>
      <c r="AD206" s="114" t="str">
        <f t="shared" si="777"/>
        <v/>
      </c>
      <c r="AE206" s="114" t="str">
        <f>IF(AE202="","",AE202)</f>
        <v/>
      </c>
      <c r="AF206" s="16" t="e">
        <f t="shared" ref="AF206" si="778">IF(AF202="","",AF202)</f>
        <v>#REF!</v>
      </c>
      <c r="AG206" s="14" t="s">
        <v>9</v>
      </c>
      <c r="AH206" s="14" t="str">
        <f>IF('Logboek grote fuiken'!N57="","",'Logboek grote fuiken'!N57)</f>
        <v/>
      </c>
      <c r="AI206" s="14" t="str">
        <f>IF(AG206="","",VLOOKUP(AG206,[1]codes!$F$2:$G$7,2,FALSE))</f>
        <v>fle</v>
      </c>
      <c r="AK206" s="114" t="str">
        <f>IF(AK202="","",AK202)</f>
        <v/>
      </c>
    </row>
    <row r="207" spans="1:37" x14ac:dyDescent="0.3">
      <c r="A207" s="13" t="str">
        <f>IF('Logboek grote fuiken'!$E$7="","",'Logboek grote fuiken'!$E$7)</f>
        <v/>
      </c>
      <c r="B207" s="14"/>
      <c r="C207" s="13" t="str">
        <f>IF('Logboek grote fuiken'!$E$8="","",'Logboek grote fuiken'!$E$8)</f>
        <v/>
      </c>
      <c r="D207" s="14"/>
      <c r="E207" s="13" t="str">
        <f>IF('Logboek grote fuiken'!$E$9="","",'Logboek grote fuiken'!$E$9)</f>
        <v/>
      </c>
      <c r="F207" s="14"/>
      <c r="G207" s="13" t="str">
        <f>IF('Logboek grote fuiken'!$E$10="","",'Logboek grote fuiken'!$E$10)</f>
        <v/>
      </c>
      <c r="H207" s="14"/>
      <c r="I207" s="13" t="str">
        <f>IF('Logboek grote fuiken'!$E$11="","",'Logboek grote fuiken'!$E$11)</f>
        <v/>
      </c>
      <c r="J207" s="14"/>
      <c r="K207" s="13" t="str">
        <f>IF('Logboek grote fuiken'!$E$12="","",'Logboek grote fuiken'!$E$12)</f>
        <v/>
      </c>
      <c r="L207" s="14"/>
      <c r="M207" s="15" t="s">
        <v>96</v>
      </c>
      <c r="N207" s="13" t="str">
        <f>IF('Logboek grote fuiken'!H58="","",DAY('Logboek grote fuiken'!H58))</f>
        <v/>
      </c>
      <c r="O207" s="13" t="str">
        <f>IF('Logboek grote fuiken'!H58="","",MONTH('Logboek grote fuiken'!H58))</f>
        <v/>
      </c>
      <c r="P207" s="13" t="str">
        <f>IF('Logboek grote fuiken'!H58="","",YEAR('Logboek grote fuiken'!H58))</f>
        <v/>
      </c>
      <c r="Q207" s="13" t="str">
        <f>IF('Logboek grote fuiken'!C58="","",'Logboek grote fuiken'!C58)</f>
        <v/>
      </c>
      <c r="R207" s="13" t="str">
        <f>IF('Logboek grote fuiken'!D58="","",'Logboek grote fuiken'!D58)</f>
        <v/>
      </c>
      <c r="S207" s="13" t="str">
        <f>IF('Logboek grote fuiken'!E58="","",'Logboek grote fuiken'!E58)</f>
        <v/>
      </c>
      <c r="U207" s="17"/>
      <c r="V207" s="17"/>
      <c r="W207" s="17"/>
      <c r="X207" s="13" t="str">
        <f>IF('Logboek grote fuiken'!F58="","",'Logboek grote fuiken'!F58)</f>
        <v/>
      </c>
      <c r="Y207" s="13" t="str">
        <f>IF('Logboek grote fuiken'!G58="","",DAY('Logboek grote fuiken'!G58))</f>
        <v/>
      </c>
      <c r="Z207" s="13" t="str">
        <f>IF('Logboek grote fuiken'!G58="","",MONTH('Logboek grote fuiken'!G58))</f>
        <v/>
      </c>
      <c r="AA207" s="13" t="str">
        <f>IF('Logboek grote fuiken'!G58="","",YEAR('Logboek grote fuiken'!G58))</f>
        <v/>
      </c>
      <c r="AB207" s="16" t="e">
        <f>IF('Logboek grote fuiken'!#REF!="","",'Logboek grote fuiken'!#REF!)</f>
        <v>#REF!</v>
      </c>
      <c r="AC207" s="13" t="str">
        <f>IF('Logboek grote fuiken'!H58="","",DAY('Logboek grote fuiken'!H58))</f>
        <v/>
      </c>
      <c r="AD207" s="13" t="str">
        <f>IF('Logboek grote fuiken'!H58="","",MONTH('Logboek grote fuiken'!H58))</f>
        <v/>
      </c>
      <c r="AE207" s="13" t="str">
        <f>IF('Logboek grote fuiken'!H58="","",YEAR('Logboek grote fuiken'!H58))</f>
        <v/>
      </c>
      <c r="AF207" s="16" t="e">
        <f t="shared" ref="AF207" si="779">AB207</f>
        <v>#REF!</v>
      </c>
      <c r="AG207" s="14" t="s">
        <v>60</v>
      </c>
      <c r="AH207" s="14" t="str">
        <f>IF('Logboek grote fuiken'!J58="","",'Logboek grote fuiken'!J58)</f>
        <v/>
      </c>
      <c r="AI207" s="14" t="str">
        <f>IF(AG207="","",VLOOKUP(AG207,[1]codes!$F$2:$G$7,2,FALSE))</f>
        <v>fpp</v>
      </c>
      <c r="AK207" s="13" t="str">
        <f>IF('Logboek grote fuiken'!I58="","",'Logboek grote fuiken'!I58)</f>
        <v/>
      </c>
    </row>
    <row r="208" spans="1:37" x14ac:dyDescent="0.3">
      <c r="A208" s="13" t="str">
        <f>IF('Logboek grote fuiken'!$E$7="","",'Logboek grote fuiken'!$E$7)</f>
        <v/>
      </c>
      <c r="B208" s="14"/>
      <c r="C208" s="13" t="str">
        <f>IF('Logboek grote fuiken'!$E$8="","",'Logboek grote fuiken'!$E$8)</f>
        <v/>
      </c>
      <c r="D208" s="14"/>
      <c r="E208" s="13" t="str">
        <f>IF('Logboek grote fuiken'!$E$9="","",'Logboek grote fuiken'!$E$9)</f>
        <v/>
      </c>
      <c r="F208" s="14"/>
      <c r="G208" s="13" t="str">
        <f>IF('Logboek grote fuiken'!$E$10="","",'Logboek grote fuiken'!$E$10)</f>
        <v/>
      </c>
      <c r="H208" s="14"/>
      <c r="I208" s="13" t="str">
        <f>IF('Logboek grote fuiken'!$E$11="","",'Logboek grote fuiken'!$E$11)</f>
        <v/>
      </c>
      <c r="J208" s="14"/>
      <c r="K208" s="13" t="str">
        <f>IF('Logboek grote fuiken'!$E$12="","",'Logboek grote fuiken'!$E$12)</f>
        <v/>
      </c>
      <c r="L208" s="14"/>
      <c r="M208" s="15" t="s">
        <v>96</v>
      </c>
      <c r="N208" s="114" t="str">
        <f t="shared" ref="N208:S208" si="780">IF(N207="","",N207)</f>
        <v/>
      </c>
      <c r="O208" s="114" t="str">
        <f t="shared" si="780"/>
        <v/>
      </c>
      <c r="P208" s="114" t="str">
        <f t="shared" si="780"/>
        <v/>
      </c>
      <c r="Q208" s="114" t="str">
        <f t="shared" si="780"/>
        <v/>
      </c>
      <c r="R208" s="114" t="str">
        <f t="shared" si="780"/>
        <v/>
      </c>
      <c r="S208" s="114" t="str">
        <f t="shared" si="780"/>
        <v/>
      </c>
      <c r="U208" s="17"/>
      <c r="V208" s="17"/>
      <c r="W208" s="17"/>
      <c r="X208" s="114" t="str">
        <f t="shared" ref="X208:AD208" si="781">IF(X207="","",X207)</f>
        <v/>
      </c>
      <c r="Y208" s="114" t="str">
        <f t="shared" si="781"/>
        <v/>
      </c>
      <c r="Z208" s="114" t="str">
        <f t="shared" si="781"/>
        <v/>
      </c>
      <c r="AA208" s="114" t="str">
        <f t="shared" si="781"/>
        <v/>
      </c>
      <c r="AB208" s="16" t="e">
        <f t="shared" si="781"/>
        <v>#REF!</v>
      </c>
      <c r="AC208" s="114" t="str">
        <f t="shared" si="781"/>
        <v/>
      </c>
      <c r="AD208" s="114" t="str">
        <f t="shared" si="781"/>
        <v/>
      </c>
      <c r="AE208" s="114" t="str">
        <f>IF(AE207="","",AE207)</f>
        <v/>
      </c>
      <c r="AF208" s="16" t="e">
        <f t="shared" ref="AF208" si="782">IF(AF207="","",AF207)</f>
        <v>#REF!</v>
      </c>
      <c r="AG208" s="14" t="s">
        <v>61</v>
      </c>
      <c r="AH208" s="14" t="str">
        <f>IF('Logboek grote fuiken'!K58="","",'Logboek grote fuiken'!K58)</f>
        <v/>
      </c>
      <c r="AI208" s="14" t="str">
        <f>IF(AG208="","",VLOOKUP(AG208,[1]codes!$F$2:$G$7,2,FALSE))</f>
        <v>fde</v>
      </c>
      <c r="AK208" s="114" t="str">
        <f>IF(AK207="","",AK207)</f>
        <v/>
      </c>
    </row>
    <row r="209" spans="1:37" x14ac:dyDescent="0.3">
      <c r="A209" s="13" t="str">
        <f>IF('Logboek grote fuiken'!$E$7="","",'Logboek grote fuiken'!$E$7)</f>
        <v/>
      </c>
      <c r="B209" s="14"/>
      <c r="C209" s="13" t="str">
        <f>IF('Logboek grote fuiken'!$E$8="","",'Logboek grote fuiken'!$E$8)</f>
        <v/>
      </c>
      <c r="D209" s="14"/>
      <c r="E209" s="13" t="str">
        <f>IF('Logboek grote fuiken'!$E$9="","",'Logboek grote fuiken'!$E$9)</f>
        <v/>
      </c>
      <c r="F209" s="14"/>
      <c r="G209" s="13" t="str">
        <f>IF('Logboek grote fuiken'!$E$10="","",'Logboek grote fuiken'!$E$10)</f>
        <v/>
      </c>
      <c r="H209" s="14"/>
      <c r="I209" s="13" t="str">
        <f>IF('Logboek grote fuiken'!$E$11="","",'Logboek grote fuiken'!$E$11)</f>
        <v/>
      </c>
      <c r="J209" s="14"/>
      <c r="K209" s="13" t="str">
        <f>IF('Logboek grote fuiken'!$E$12="","",'Logboek grote fuiken'!$E$12)</f>
        <v/>
      </c>
      <c r="L209" s="14"/>
      <c r="M209" s="15" t="s">
        <v>96</v>
      </c>
      <c r="N209" s="114" t="str">
        <f t="shared" ref="N209:S209" si="783">IF(N207="","",N207)</f>
        <v/>
      </c>
      <c r="O209" s="114" t="str">
        <f t="shared" si="783"/>
        <v/>
      </c>
      <c r="P209" s="114" t="str">
        <f t="shared" si="783"/>
        <v/>
      </c>
      <c r="Q209" s="114" t="str">
        <f t="shared" si="783"/>
        <v/>
      </c>
      <c r="R209" s="114" t="str">
        <f t="shared" si="783"/>
        <v/>
      </c>
      <c r="S209" s="114" t="str">
        <f t="shared" si="783"/>
        <v/>
      </c>
      <c r="U209" s="17"/>
      <c r="V209" s="17"/>
      <c r="W209" s="17"/>
      <c r="X209" s="114" t="str">
        <f t="shared" ref="X209:AD209" si="784">IF(X207="","",X207)</f>
        <v/>
      </c>
      <c r="Y209" s="114" t="str">
        <f t="shared" si="784"/>
        <v/>
      </c>
      <c r="Z209" s="114" t="str">
        <f t="shared" si="784"/>
        <v/>
      </c>
      <c r="AA209" s="114" t="str">
        <f t="shared" si="784"/>
        <v/>
      </c>
      <c r="AB209" s="16" t="e">
        <f t="shared" si="784"/>
        <v>#REF!</v>
      </c>
      <c r="AC209" s="114" t="str">
        <f t="shared" si="784"/>
        <v/>
      </c>
      <c r="AD209" s="114" t="str">
        <f t="shared" si="784"/>
        <v/>
      </c>
      <c r="AE209" s="114" t="str">
        <f>IF(AE207="","",AE207)</f>
        <v/>
      </c>
      <c r="AF209" s="16" t="e">
        <f t="shared" ref="AF209" si="785">IF(AF207="","",AF207)</f>
        <v>#REF!</v>
      </c>
      <c r="AG209" s="14" t="s">
        <v>62</v>
      </c>
      <c r="AH209" s="14" t="str">
        <f>IF('Logboek grote fuiken'!L58="","",'Logboek grote fuiken'!L58)</f>
        <v/>
      </c>
      <c r="AI209" s="14" t="str">
        <f>IF(AG209="","",VLOOKUP(AG209,[1]codes!$F$2:$G$7,2,FALSE))</f>
        <v>fro</v>
      </c>
      <c r="AK209" s="114" t="str">
        <f>IF(AK207="","",AK207)</f>
        <v/>
      </c>
    </row>
    <row r="210" spans="1:37" x14ac:dyDescent="0.3">
      <c r="A210" s="13" t="str">
        <f>IF('Logboek grote fuiken'!$E$7="","",'Logboek grote fuiken'!$E$7)</f>
        <v/>
      </c>
      <c r="B210" s="14"/>
      <c r="C210" s="13" t="str">
        <f>IF('Logboek grote fuiken'!$E$8="","",'Logboek grote fuiken'!$E$8)</f>
        <v/>
      </c>
      <c r="D210" s="14"/>
      <c r="E210" s="13" t="str">
        <f>IF('Logboek grote fuiken'!$E$9="","",'Logboek grote fuiken'!$E$9)</f>
        <v/>
      </c>
      <c r="F210" s="14"/>
      <c r="G210" s="13" t="str">
        <f>IF('Logboek grote fuiken'!$E$10="","",'Logboek grote fuiken'!$E$10)</f>
        <v/>
      </c>
      <c r="H210" s="14"/>
      <c r="I210" s="13" t="str">
        <f>IF('Logboek grote fuiken'!$E$11="","",'Logboek grote fuiken'!$E$11)</f>
        <v/>
      </c>
      <c r="J210" s="14"/>
      <c r="K210" s="13" t="str">
        <f>IF('Logboek grote fuiken'!$E$12="","",'Logboek grote fuiken'!$E$12)</f>
        <v/>
      </c>
      <c r="L210" s="14"/>
      <c r="M210" s="15" t="s">
        <v>96</v>
      </c>
      <c r="N210" s="114" t="str">
        <f t="shared" ref="N210:S210" si="786">IF(N207="","",N207)</f>
        <v/>
      </c>
      <c r="O210" s="114" t="str">
        <f t="shared" si="786"/>
        <v/>
      </c>
      <c r="P210" s="114" t="str">
        <f t="shared" si="786"/>
        <v/>
      </c>
      <c r="Q210" s="114" t="str">
        <f t="shared" si="786"/>
        <v/>
      </c>
      <c r="R210" s="114" t="str">
        <f t="shared" si="786"/>
        <v/>
      </c>
      <c r="S210" s="114" t="str">
        <f t="shared" si="786"/>
        <v/>
      </c>
      <c r="U210" s="17"/>
      <c r="V210" s="17"/>
      <c r="W210" s="17"/>
      <c r="X210" s="114" t="str">
        <f t="shared" ref="X210:AD210" si="787">IF(X207="","",X207)</f>
        <v/>
      </c>
      <c r="Y210" s="114" t="str">
        <f t="shared" si="787"/>
        <v/>
      </c>
      <c r="Z210" s="114" t="str">
        <f t="shared" si="787"/>
        <v/>
      </c>
      <c r="AA210" s="114" t="str">
        <f t="shared" si="787"/>
        <v/>
      </c>
      <c r="AB210" s="16" t="e">
        <f t="shared" si="787"/>
        <v>#REF!</v>
      </c>
      <c r="AC210" s="114" t="str">
        <f t="shared" si="787"/>
        <v/>
      </c>
      <c r="AD210" s="114" t="str">
        <f t="shared" si="787"/>
        <v/>
      </c>
      <c r="AE210" s="114" t="str">
        <f>IF(AE207="","",AE207)</f>
        <v/>
      </c>
      <c r="AF210" s="16" t="e">
        <f t="shared" ref="AF210" si="788">IF(AF207="","",AF207)</f>
        <v>#REF!</v>
      </c>
      <c r="AG210" s="14" t="s">
        <v>8</v>
      </c>
      <c r="AH210" s="14" t="str">
        <f>IF('Logboek grote fuiken'!M58="","",'Logboek grote fuiken'!M58)</f>
        <v/>
      </c>
      <c r="AI210" s="14" t="str">
        <f>IF(AG210="","",VLOOKUP(AG210,[1]codes!$F$2:$G$7,2,FALSE))</f>
        <v>fbm</v>
      </c>
      <c r="AK210" s="114" t="str">
        <f>IF(AK207="","",AK207)</f>
        <v/>
      </c>
    </row>
    <row r="211" spans="1:37" x14ac:dyDescent="0.3">
      <c r="A211" s="13" t="str">
        <f>IF('Logboek grote fuiken'!$E$7="","",'Logboek grote fuiken'!$E$7)</f>
        <v/>
      </c>
      <c r="B211" s="14"/>
      <c r="C211" s="13" t="str">
        <f>IF('Logboek grote fuiken'!$E$8="","",'Logboek grote fuiken'!$E$8)</f>
        <v/>
      </c>
      <c r="D211" s="14"/>
      <c r="E211" s="13" t="str">
        <f>IF('Logboek grote fuiken'!$E$9="","",'Logboek grote fuiken'!$E$9)</f>
        <v/>
      </c>
      <c r="F211" s="14"/>
      <c r="G211" s="13" t="str">
        <f>IF('Logboek grote fuiken'!$E$10="","",'Logboek grote fuiken'!$E$10)</f>
        <v/>
      </c>
      <c r="H211" s="14"/>
      <c r="I211" s="13" t="str">
        <f>IF('Logboek grote fuiken'!$E$11="","",'Logboek grote fuiken'!$E$11)</f>
        <v/>
      </c>
      <c r="J211" s="14"/>
      <c r="K211" s="13" t="str">
        <f>IF('Logboek grote fuiken'!$E$12="","",'Logboek grote fuiken'!$E$12)</f>
        <v/>
      </c>
      <c r="L211" s="14"/>
      <c r="M211" s="15" t="s">
        <v>96</v>
      </c>
      <c r="N211" s="114" t="str">
        <f t="shared" ref="N211:S211" si="789">IF(N207="","",N207)</f>
        <v/>
      </c>
      <c r="O211" s="114" t="str">
        <f t="shared" si="789"/>
        <v/>
      </c>
      <c r="P211" s="114" t="str">
        <f t="shared" si="789"/>
        <v/>
      </c>
      <c r="Q211" s="114" t="str">
        <f t="shared" si="789"/>
        <v/>
      </c>
      <c r="R211" s="114" t="str">
        <f t="shared" si="789"/>
        <v/>
      </c>
      <c r="S211" s="114" t="str">
        <f t="shared" si="789"/>
        <v/>
      </c>
      <c r="U211" s="17"/>
      <c r="V211" s="17"/>
      <c r="W211" s="17"/>
      <c r="X211" s="114" t="str">
        <f t="shared" ref="X211:AD211" si="790">IF(X207="","",X207)</f>
        <v/>
      </c>
      <c r="Y211" s="114" t="str">
        <f t="shared" si="790"/>
        <v/>
      </c>
      <c r="Z211" s="114" t="str">
        <f t="shared" si="790"/>
        <v/>
      </c>
      <c r="AA211" s="114" t="str">
        <f t="shared" si="790"/>
        <v/>
      </c>
      <c r="AB211" s="16" t="e">
        <f t="shared" si="790"/>
        <v>#REF!</v>
      </c>
      <c r="AC211" s="114" t="str">
        <f t="shared" si="790"/>
        <v/>
      </c>
      <c r="AD211" s="114" t="str">
        <f t="shared" si="790"/>
        <v/>
      </c>
      <c r="AE211" s="114" t="str">
        <f>IF(AE207="","",AE207)</f>
        <v/>
      </c>
      <c r="AF211" s="16" t="e">
        <f t="shared" ref="AF211" si="791">IF(AF207="","",AF207)</f>
        <v>#REF!</v>
      </c>
      <c r="AG211" s="14" t="s">
        <v>9</v>
      </c>
      <c r="AH211" s="14" t="str">
        <f>IF('Logboek grote fuiken'!N58="","",'Logboek grote fuiken'!N58)</f>
        <v/>
      </c>
      <c r="AI211" s="14" t="str">
        <f>IF(AG211="","",VLOOKUP(AG211,[1]codes!$F$2:$G$7,2,FALSE))</f>
        <v>fle</v>
      </c>
      <c r="AK211" s="114" t="str">
        <f>IF(AK207="","",AK207)</f>
        <v/>
      </c>
    </row>
    <row r="212" spans="1:37" x14ac:dyDescent="0.3">
      <c r="A212" s="13" t="str">
        <f>IF('Logboek grote fuiken'!$E$7="","",'Logboek grote fuiken'!$E$7)</f>
        <v/>
      </c>
      <c r="B212" s="14"/>
      <c r="C212" s="13" t="str">
        <f>IF('Logboek grote fuiken'!$E$8="","",'Logboek grote fuiken'!$E$8)</f>
        <v/>
      </c>
      <c r="D212" s="14"/>
      <c r="E212" s="13" t="str">
        <f>IF('Logboek grote fuiken'!$E$9="","",'Logboek grote fuiken'!$E$9)</f>
        <v/>
      </c>
      <c r="F212" s="14"/>
      <c r="G212" s="13" t="str">
        <f>IF('Logboek grote fuiken'!$E$10="","",'Logboek grote fuiken'!$E$10)</f>
        <v/>
      </c>
      <c r="H212" s="14"/>
      <c r="I212" s="13" t="str">
        <f>IF('Logboek grote fuiken'!$E$11="","",'Logboek grote fuiken'!$E$11)</f>
        <v/>
      </c>
      <c r="J212" s="14"/>
      <c r="K212" s="13" t="str">
        <f>IF('Logboek grote fuiken'!$E$12="","",'Logboek grote fuiken'!$E$12)</f>
        <v/>
      </c>
      <c r="L212" s="14"/>
      <c r="M212" s="15" t="s">
        <v>96</v>
      </c>
      <c r="N212" s="13" t="str">
        <f>IF('Logboek grote fuiken'!H59="","",DAY('Logboek grote fuiken'!H59))</f>
        <v/>
      </c>
      <c r="O212" s="13" t="str">
        <f>IF('Logboek grote fuiken'!H59="","",MONTH('Logboek grote fuiken'!H59))</f>
        <v/>
      </c>
      <c r="P212" s="13" t="str">
        <f>IF('Logboek grote fuiken'!H59="","",YEAR('Logboek grote fuiken'!H59))</f>
        <v/>
      </c>
      <c r="Q212" s="13" t="str">
        <f>IF('Logboek grote fuiken'!C59="","",'Logboek grote fuiken'!C59)</f>
        <v/>
      </c>
      <c r="R212" s="13" t="str">
        <f>IF('Logboek grote fuiken'!D59="","",'Logboek grote fuiken'!D59)</f>
        <v/>
      </c>
      <c r="S212" s="13" t="str">
        <f>IF('Logboek grote fuiken'!E59="","",'Logboek grote fuiken'!E59)</f>
        <v/>
      </c>
      <c r="U212" s="17"/>
      <c r="V212" s="17"/>
      <c r="W212" s="17"/>
      <c r="X212" s="13" t="str">
        <f>IF('Logboek grote fuiken'!F59="","",'Logboek grote fuiken'!F59)</f>
        <v/>
      </c>
      <c r="Y212" s="13" t="str">
        <f>IF('Logboek grote fuiken'!G59="","",DAY('Logboek grote fuiken'!G59))</f>
        <v/>
      </c>
      <c r="Z212" s="13" t="str">
        <f>IF('Logboek grote fuiken'!G59="","",MONTH('Logboek grote fuiken'!G59))</f>
        <v/>
      </c>
      <c r="AA212" s="13" t="str">
        <f>IF('Logboek grote fuiken'!G59="","",YEAR('Logboek grote fuiken'!G59))</f>
        <v/>
      </c>
      <c r="AB212" s="16" t="e">
        <f>IF('Logboek grote fuiken'!#REF!="","",'Logboek grote fuiken'!#REF!)</f>
        <v>#REF!</v>
      </c>
      <c r="AC212" s="13" t="str">
        <f>IF('Logboek grote fuiken'!H59="","",DAY('Logboek grote fuiken'!H59))</f>
        <v/>
      </c>
      <c r="AD212" s="13" t="str">
        <f>IF('Logboek grote fuiken'!H59="","",MONTH('Logboek grote fuiken'!H59))</f>
        <v/>
      </c>
      <c r="AE212" s="13" t="str">
        <f>IF('Logboek grote fuiken'!H59="","",YEAR('Logboek grote fuiken'!H59))</f>
        <v/>
      </c>
      <c r="AF212" s="16" t="e">
        <f t="shared" ref="AF212" si="792">AB212</f>
        <v>#REF!</v>
      </c>
      <c r="AG212" s="14" t="s">
        <v>60</v>
      </c>
      <c r="AH212" s="14" t="str">
        <f>IF('Logboek grote fuiken'!J59="","",'Logboek grote fuiken'!J59)</f>
        <v/>
      </c>
      <c r="AI212" s="14" t="str">
        <f>IF(AG212="","",VLOOKUP(AG212,[1]codes!$F$2:$G$7,2,FALSE))</f>
        <v>fpp</v>
      </c>
      <c r="AK212" s="13" t="str">
        <f>IF('Logboek grote fuiken'!I59="","",'Logboek grote fuiken'!I59)</f>
        <v/>
      </c>
    </row>
    <row r="213" spans="1:37" x14ac:dyDescent="0.3">
      <c r="A213" s="13" t="str">
        <f>IF('Logboek grote fuiken'!$E$7="","",'Logboek grote fuiken'!$E$7)</f>
        <v/>
      </c>
      <c r="B213" s="14"/>
      <c r="C213" s="13" t="str">
        <f>IF('Logboek grote fuiken'!$E$8="","",'Logboek grote fuiken'!$E$8)</f>
        <v/>
      </c>
      <c r="D213" s="14"/>
      <c r="E213" s="13" t="str">
        <f>IF('Logboek grote fuiken'!$E$9="","",'Logboek grote fuiken'!$E$9)</f>
        <v/>
      </c>
      <c r="F213" s="14"/>
      <c r="G213" s="13" t="str">
        <f>IF('Logboek grote fuiken'!$E$10="","",'Logboek grote fuiken'!$E$10)</f>
        <v/>
      </c>
      <c r="H213" s="14"/>
      <c r="I213" s="13" t="str">
        <f>IF('Logboek grote fuiken'!$E$11="","",'Logboek grote fuiken'!$E$11)</f>
        <v/>
      </c>
      <c r="J213" s="14"/>
      <c r="K213" s="13" t="str">
        <f>IF('Logboek grote fuiken'!$E$12="","",'Logboek grote fuiken'!$E$12)</f>
        <v/>
      </c>
      <c r="L213" s="14"/>
      <c r="M213" s="15" t="s">
        <v>96</v>
      </c>
      <c r="N213" s="114" t="str">
        <f t="shared" ref="N213:S213" si="793">IF(N212="","",N212)</f>
        <v/>
      </c>
      <c r="O213" s="114" t="str">
        <f t="shared" si="793"/>
        <v/>
      </c>
      <c r="P213" s="114" t="str">
        <f t="shared" si="793"/>
        <v/>
      </c>
      <c r="Q213" s="114" t="str">
        <f t="shared" si="793"/>
        <v/>
      </c>
      <c r="R213" s="114" t="str">
        <f t="shared" si="793"/>
        <v/>
      </c>
      <c r="S213" s="114" t="str">
        <f t="shared" si="793"/>
        <v/>
      </c>
      <c r="U213" s="17"/>
      <c r="V213" s="17"/>
      <c r="W213" s="17"/>
      <c r="X213" s="114" t="str">
        <f t="shared" ref="X213:AD213" si="794">IF(X212="","",X212)</f>
        <v/>
      </c>
      <c r="Y213" s="114" t="str">
        <f t="shared" si="794"/>
        <v/>
      </c>
      <c r="Z213" s="114" t="str">
        <f t="shared" si="794"/>
        <v/>
      </c>
      <c r="AA213" s="114" t="str">
        <f t="shared" si="794"/>
        <v/>
      </c>
      <c r="AB213" s="16" t="e">
        <f t="shared" si="794"/>
        <v>#REF!</v>
      </c>
      <c r="AC213" s="114" t="str">
        <f t="shared" si="794"/>
        <v/>
      </c>
      <c r="AD213" s="114" t="str">
        <f t="shared" si="794"/>
        <v/>
      </c>
      <c r="AE213" s="114" t="str">
        <f>IF(AE212="","",AE212)</f>
        <v/>
      </c>
      <c r="AF213" s="16" t="e">
        <f t="shared" ref="AF213" si="795">IF(AF212="","",AF212)</f>
        <v>#REF!</v>
      </c>
      <c r="AG213" s="14" t="s">
        <v>61</v>
      </c>
      <c r="AH213" s="14" t="str">
        <f>IF('Logboek grote fuiken'!K59="","",'Logboek grote fuiken'!K59)</f>
        <v/>
      </c>
      <c r="AI213" s="14" t="str">
        <f>IF(AG213="","",VLOOKUP(AG213,[1]codes!$F$2:$G$7,2,FALSE))</f>
        <v>fde</v>
      </c>
      <c r="AK213" s="114" t="str">
        <f>IF(AK212="","",AK212)</f>
        <v/>
      </c>
    </row>
    <row r="214" spans="1:37" x14ac:dyDescent="0.3">
      <c r="A214" s="13" t="str">
        <f>IF('Logboek grote fuiken'!$E$7="","",'Logboek grote fuiken'!$E$7)</f>
        <v/>
      </c>
      <c r="B214" s="14"/>
      <c r="C214" s="13" t="str">
        <f>IF('Logboek grote fuiken'!$E$8="","",'Logboek grote fuiken'!$E$8)</f>
        <v/>
      </c>
      <c r="D214" s="14"/>
      <c r="E214" s="13" t="str">
        <f>IF('Logboek grote fuiken'!$E$9="","",'Logboek grote fuiken'!$E$9)</f>
        <v/>
      </c>
      <c r="F214" s="14"/>
      <c r="G214" s="13" t="str">
        <f>IF('Logboek grote fuiken'!$E$10="","",'Logboek grote fuiken'!$E$10)</f>
        <v/>
      </c>
      <c r="H214" s="14"/>
      <c r="I214" s="13" t="str">
        <f>IF('Logboek grote fuiken'!$E$11="","",'Logboek grote fuiken'!$E$11)</f>
        <v/>
      </c>
      <c r="J214" s="14"/>
      <c r="K214" s="13" t="str">
        <f>IF('Logboek grote fuiken'!$E$12="","",'Logboek grote fuiken'!$E$12)</f>
        <v/>
      </c>
      <c r="L214" s="14"/>
      <c r="M214" s="15" t="s">
        <v>96</v>
      </c>
      <c r="N214" s="114" t="str">
        <f t="shared" ref="N214:S214" si="796">IF(N212="","",N212)</f>
        <v/>
      </c>
      <c r="O214" s="114" t="str">
        <f t="shared" si="796"/>
        <v/>
      </c>
      <c r="P214" s="114" t="str">
        <f t="shared" si="796"/>
        <v/>
      </c>
      <c r="Q214" s="114" t="str">
        <f t="shared" si="796"/>
        <v/>
      </c>
      <c r="R214" s="114" t="str">
        <f t="shared" si="796"/>
        <v/>
      </c>
      <c r="S214" s="114" t="str">
        <f t="shared" si="796"/>
        <v/>
      </c>
      <c r="U214" s="17"/>
      <c r="V214" s="17"/>
      <c r="W214" s="17"/>
      <c r="X214" s="114" t="str">
        <f t="shared" ref="X214:AD214" si="797">IF(X212="","",X212)</f>
        <v/>
      </c>
      <c r="Y214" s="114" t="str">
        <f t="shared" si="797"/>
        <v/>
      </c>
      <c r="Z214" s="114" t="str">
        <f t="shared" si="797"/>
        <v/>
      </c>
      <c r="AA214" s="114" t="str">
        <f t="shared" si="797"/>
        <v/>
      </c>
      <c r="AB214" s="16" t="e">
        <f t="shared" si="797"/>
        <v>#REF!</v>
      </c>
      <c r="AC214" s="114" t="str">
        <f t="shared" si="797"/>
        <v/>
      </c>
      <c r="AD214" s="114" t="str">
        <f t="shared" si="797"/>
        <v/>
      </c>
      <c r="AE214" s="114" t="str">
        <f>IF(AE212="","",AE212)</f>
        <v/>
      </c>
      <c r="AF214" s="16" t="e">
        <f t="shared" ref="AF214" si="798">IF(AF212="","",AF212)</f>
        <v>#REF!</v>
      </c>
      <c r="AG214" s="14" t="s">
        <v>62</v>
      </c>
      <c r="AH214" s="14" t="str">
        <f>IF('Logboek grote fuiken'!L59="","",'Logboek grote fuiken'!L59)</f>
        <v/>
      </c>
      <c r="AI214" s="14" t="str">
        <f>IF(AG214="","",VLOOKUP(AG214,[1]codes!$F$2:$G$7,2,FALSE))</f>
        <v>fro</v>
      </c>
      <c r="AK214" s="114" t="str">
        <f>IF(AK212="","",AK212)</f>
        <v/>
      </c>
    </row>
    <row r="215" spans="1:37" x14ac:dyDescent="0.3">
      <c r="A215" s="13" t="str">
        <f>IF('Logboek grote fuiken'!$E$7="","",'Logboek grote fuiken'!$E$7)</f>
        <v/>
      </c>
      <c r="B215" s="14"/>
      <c r="C215" s="13" t="str">
        <f>IF('Logboek grote fuiken'!$E$8="","",'Logboek grote fuiken'!$E$8)</f>
        <v/>
      </c>
      <c r="D215" s="14"/>
      <c r="E215" s="13" t="str">
        <f>IF('Logboek grote fuiken'!$E$9="","",'Logboek grote fuiken'!$E$9)</f>
        <v/>
      </c>
      <c r="F215" s="14"/>
      <c r="G215" s="13" t="str">
        <f>IF('Logboek grote fuiken'!$E$10="","",'Logboek grote fuiken'!$E$10)</f>
        <v/>
      </c>
      <c r="H215" s="14"/>
      <c r="I215" s="13" t="str">
        <f>IF('Logboek grote fuiken'!$E$11="","",'Logboek grote fuiken'!$E$11)</f>
        <v/>
      </c>
      <c r="J215" s="14"/>
      <c r="K215" s="13" t="str">
        <f>IF('Logboek grote fuiken'!$E$12="","",'Logboek grote fuiken'!$E$12)</f>
        <v/>
      </c>
      <c r="L215" s="14"/>
      <c r="M215" s="15" t="s">
        <v>96</v>
      </c>
      <c r="N215" s="114" t="str">
        <f t="shared" ref="N215:S215" si="799">IF(N212="","",N212)</f>
        <v/>
      </c>
      <c r="O215" s="114" t="str">
        <f t="shared" si="799"/>
        <v/>
      </c>
      <c r="P215" s="114" t="str">
        <f t="shared" si="799"/>
        <v/>
      </c>
      <c r="Q215" s="114" t="str">
        <f t="shared" si="799"/>
        <v/>
      </c>
      <c r="R215" s="114" t="str">
        <f t="shared" si="799"/>
        <v/>
      </c>
      <c r="S215" s="114" t="str">
        <f t="shared" si="799"/>
        <v/>
      </c>
      <c r="U215" s="17"/>
      <c r="V215" s="17"/>
      <c r="W215" s="17"/>
      <c r="X215" s="114" t="str">
        <f t="shared" ref="X215:AD215" si="800">IF(X212="","",X212)</f>
        <v/>
      </c>
      <c r="Y215" s="114" t="str">
        <f t="shared" si="800"/>
        <v/>
      </c>
      <c r="Z215" s="114" t="str">
        <f t="shared" si="800"/>
        <v/>
      </c>
      <c r="AA215" s="114" t="str">
        <f t="shared" si="800"/>
        <v/>
      </c>
      <c r="AB215" s="16" t="e">
        <f t="shared" si="800"/>
        <v>#REF!</v>
      </c>
      <c r="AC215" s="114" t="str">
        <f t="shared" si="800"/>
        <v/>
      </c>
      <c r="AD215" s="114" t="str">
        <f t="shared" si="800"/>
        <v/>
      </c>
      <c r="AE215" s="114" t="str">
        <f>IF(AE212="","",AE212)</f>
        <v/>
      </c>
      <c r="AF215" s="16" t="e">
        <f t="shared" ref="AF215" si="801">IF(AF212="","",AF212)</f>
        <v>#REF!</v>
      </c>
      <c r="AG215" s="14" t="s">
        <v>8</v>
      </c>
      <c r="AH215" s="14" t="str">
        <f>IF('Logboek grote fuiken'!M59="","",'Logboek grote fuiken'!M59)</f>
        <v/>
      </c>
      <c r="AI215" s="14" t="str">
        <f>IF(AG215="","",VLOOKUP(AG215,[1]codes!$F$2:$G$7,2,FALSE))</f>
        <v>fbm</v>
      </c>
      <c r="AK215" s="114" t="str">
        <f>IF(AK212="","",AK212)</f>
        <v/>
      </c>
    </row>
    <row r="216" spans="1:37" x14ac:dyDescent="0.3">
      <c r="A216" s="13" t="str">
        <f>IF('Logboek grote fuiken'!$E$7="","",'Logboek grote fuiken'!$E$7)</f>
        <v/>
      </c>
      <c r="B216" s="14"/>
      <c r="C216" s="13" t="str">
        <f>IF('Logboek grote fuiken'!$E$8="","",'Logboek grote fuiken'!$E$8)</f>
        <v/>
      </c>
      <c r="D216" s="14"/>
      <c r="E216" s="13" t="str">
        <f>IF('Logboek grote fuiken'!$E$9="","",'Logboek grote fuiken'!$E$9)</f>
        <v/>
      </c>
      <c r="F216" s="14"/>
      <c r="G216" s="13" t="str">
        <f>IF('Logboek grote fuiken'!$E$10="","",'Logboek grote fuiken'!$E$10)</f>
        <v/>
      </c>
      <c r="H216" s="14"/>
      <c r="I216" s="13" t="str">
        <f>IF('Logboek grote fuiken'!$E$11="","",'Logboek grote fuiken'!$E$11)</f>
        <v/>
      </c>
      <c r="J216" s="14"/>
      <c r="K216" s="13" t="str">
        <f>IF('Logboek grote fuiken'!$E$12="","",'Logboek grote fuiken'!$E$12)</f>
        <v/>
      </c>
      <c r="L216" s="14"/>
      <c r="M216" s="15" t="s">
        <v>96</v>
      </c>
      <c r="N216" s="114" t="str">
        <f t="shared" ref="N216:S216" si="802">IF(N212="","",N212)</f>
        <v/>
      </c>
      <c r="O216" s="114" t="str">
        <f t="shared" si="802"/>
        <v/>
      </c>
      <c r="P216" s="114" t="str">
        <f t="shared" si="802"/>
        <v/>
      </c>
      <c r="Q216" s="114" t="str">
        <f t="shared" si="802"/>
        <v/>
      </c>
      <c r="R216" s="114" t="str">
        <f t="shared" si="802"/>
        <v/>
      </c>
      <c r="S216" s="114" t="str">
        <f t="shared" si="802"/>
        <v/>
      </c>
      <c r="U216" s="17"/>
      <c r="V216" s="17"/>
      <c r="W216" s="17"/>
      <c r="X216" s="114" t="str">
        <f t="shared" ref="X216:AD216" si="803">IF(X212="","",X212)</f>
        <v/>
      </c>
      <c r="Y216" s="114" t="str">
        <f t="shared" si="803"/>
        <v/>
      </c>
      <c r="Z216" s="114" t="str">
        <f t="shared" si="803"/>
        <v/>
      </c>
      <c r="AA216" s="114" t="str">
        <f t="shared" si="803"/>
        <v/>
      </c>
      <c r="AB216" s="16" t="e">
        <f t="shared" si="803"/>
        <v>#REF!</v>
      </c>
      <c r="AC216" s="114" t="str">
        <f t="shared" si="803"/>
        <v/>
      </c>
      <c r="AD216" s="114" t="str">
        <f t="shared" si="803"/>
        <v/>
      </c>
      <c r="AE216" s="114" t="str">
        <f>IF(AE212="","",AE212)</f>
        <v/>
      </c>
      <c r="AF216" s="16" t="e">
        <f t="shared" ref="AF216" si="804">IF(AF212="","",AF212)</f>
        <v>#REF!</v>
      </c>
      <c r="AG216" s="14" t="s">
        <v>9</v>
      </c>
      <c r="AH216" s="14" t="str">
        <f>IF('Logboek grote fuiken'!N59="","",'Logboek grote fuiken'!N59)</f>
        <v/>
      </c>
      <c r="AI216" s="14" t="str">
        <f>IF(AG216="","",VLOOKUP(AG216,[1]codes!$F$2:$G$7,2,FALSE))</f>
        <v>fle</v>
      </c>
      <c r="AK216" s="114" t="str">
        <f>IF(AK212="","",AK212)</f>
        <v/>
      </c>
    </row>
    <row r="217" spans="1:37" x14ac:dyDescent="0.3">
      <c r="A217" s="13" t="str">
        <f>IF('Logboek grote fuiken'!$E$7="","",'Logboek grote fuiken'!$E$7)</f>
        <v/>
      </c>
      <c r="B217" s="14"/>
      <c r="C217" s="13" t="str">
        <f>IF('Logboek grote fuiken'!$E$8="","",'Logboek grote fuiken'!$E$8)</f>
        <v/>
      </c>
      <c r="D217" s="14"/>
      <c r="E217" s="13" t="str">
        <f>IF('Logboek grote fuiken'!$E$9="","",'Logboek grote fuiken'!$E$9)</f>
        <v/>
      </c>
      <c r="F217" s="14"/>
      <c r="G217" s="13" t="str">
        <f>IF('Logboek grote fuiken'!$E$10="","",'Logboek grote fuiken'!$E$10)</f>
        <v/>
      </c>
      <c r="H217" s="14"/>
      <c r="I217" s="13" t="str">
        <f>IF('Logboek grote fuiken'!$E$11="","",'Logboek grote fuiken'!$E$11)</f>
        <v/>
      </c>
      <c r="J217" s="14"/>
      <c r="K217" s="13" t="str">
        <f>IF('Logboek grote fuiken'!$E$12="","",'Logboek grote fuiken'!$E$12)</f>
        <v/>
      </c>
      <c r="L217" s="14"/>
      <c r="M217" s="15" t="s">
        <v>96</v>
      </c>
      <c r="N217" s="13" t="str">
        <f>IF('Logboek grote fuiken'!H60="","",DAY('Logboek grote fuiken'!H60))</f>
        <v/>
      </c>
      <c r="O217" s="13" t="str">
        <f>IF('Logboek grote fuiken'!H60="","",MONTH('Logboek grote fuiken'!H60))</f>
        <v/>
      </c>
      <c r="P217" s="13" t="str">
        <f>IF('Logboek grote fuiken'!H60="","",YEAR('Logboek grote fuiken'!H60))</f>
        <v/>
      </c>
      <c r="Q217" s="13" t="str">
        <f>IF('Logboek grote fuiken'!C60="","",'Logboek grote fuiken'!C60)</f>
        <v/>
      </c>
      <c r="R217" s="13" t="str">
        <f>IF('Logboek grote fuiken'!D60="","",'Logboek grote fuiken'!D60)</f>
        <v/>
      </c>
      <c r="S217" s="13" t="str">
        <f>IF('Logboek grote fuiken'!E60="","",'Logboek grote fuiken'!E60)</f>
        <v/>
      </c>
      <c r="U217" s="17"/>
      <c r="V217" s="17"/>
      <c r="W217" s="17"/>
      <c r="X217" s="13" t="str">
        <f>IF('Logboek grote fuiken'!F60="","",'Logboek grote fuiken'!F60)</f>
        <v/>
      </c>
      <c r="Y217" s="13" t="str">
        <f>IF('Logboek grote fuiken'!G60="","",DAY('Logboek grote fuiken'!G60))</f>
        <v/>
      </c>
      <c r="Z217" s="13" t="str">
        <f>IF('Logboek grote fuiken'!G60="","",MONTH('Logboek grote fuiken'!G60))</f>
        <v/>
      </c>
      <c r="AA217" s="13" t="str">
        <f>IF('Logboek grote fuiken'!G60="","",YEAR('Logboek grote fuiken'!G60))</f>
        <v/>
      </c>
      <c r="AB217" s="16" t="e">
        <f>IF('Logboek grote fuiken'!#REF!="","",'Logboek grote fuiken'!#REF!)</f>
        <v>#REF!</v>
      </c>
      <c r="AC217" s="13" t="str">
        <f>IF('Logboek grote fuiken'!H60="","",DAY('Logboek grote fuiken'!H60))</f>
        <v/>
      </c>
      <c r="AD217" s="13" t="str">
        <f>IF('Logboek grote fuiken'!H60="","",MONTH('Logboek grote fuiken'!H60))</f>
        <v/>
      </c>
      <c r="AE217" s="13" t="str">
        <f>IF('Logboek grote fuiken'!H60="","",YEAR('Logboek grote fuiken'!H60))</f>
        <v/>
      </c>
      <c r="AF217" s="16" t="e">
        <f t="shared" ref="AF217" si="805">AB217</f>
        <v>#REF!</v>
      </c>
      <c r="AG217" s="14" t="s">
        <v>60</v>
      </c>
      <c r="AH217" s="14" t="str">
        <f>IF('Logboek grote fuiken'!J60="","",'Logboek grote fuiken'!J60)</f>
        <v/>
      </c>
      <c r="AI217" s="14" t="str">
        <f>IF(AG217="","",VLOOKUP(AG217,[1]codes!$F$2:$G$7,2,FALSE))</f>
        <v>fpp</v>
      </c>
      <c r="AK217" s="13" t="str">
        <f>IF('Logboek grote fuiken'!I60="","",'Logboek grote fuiken'!I60)</f>
        <v/>
      </c>
    </row>
    <row r="218" spans="1:37" x14ac:dyDescent="0.3">
      <c r="A218" s="13" t="str">
        <f>IF('Logboek grote fuiken'!$E$7="","",'Logboek grote fuiken'!$E$7)</f>
        <v/>
      </c>
      <c r="B218" s="14"/>
      <c r="C218" s="13" t="str">
        <f>IF('Logboek grote fuiken'!$E$8="","",'Logboek grote fuiken'!$E$8)</f>
        <v/>
      </c>
      <c r="D218" s="14"/>
      <c r="E218" s="13" t="str">
        <f>IF('Logboek grote fuiken'!$E$9="","",'Logboek grote fuiken'!$E$9)</f>
        <v/>
      </c>
      <c r="F218" s="14"/>
      <c r="G218" s="13" t="str">
        <f>IF('Logboek grote fuiken'!$E$10="","",'Logboek grote fuiken'!$E$10)</f>
        <v/>
      </c>
      <c r="H218" s="14"/>
      <c r="I218" s="13" t="str">
        <f>IF('Logboek grote fuiken'!$E$11="","",'Logboek grote fuiken'!$E$11)</f>
        <v/>
      </c>
      <c r="J218" s="14"/>
      <c r="K218" s="13" t="str">
        <f>IF('Logboek grote fuiken'!$E$12="","",'Logboek grote fuiken'!$E$12)</f>
        <v/>
      </c>
      <c r="L218" s="14"/>
      <c r="M218" s="15" t="s">
        <v>96</v>
      </c>
      <c r="N218" s="114" t="str">
        <f t="shared" ref="N218:S218" si="806">IF(N217="","",N217)</f>
        <v/>
      </c>
      <c r="O218" s="114" t="str">
        <f t="shared" si="806"/>
        <v/>
      </c>
      <c r="P218" s="114" t="str">
        <f t="shared" si="806"/>
        <v/>
      </c>
      <c r="Q218" s="114" t="str">
        <f t="shared" si="806"/>
        <v/>
      </c>
      <c r="R218" s="114" t="str">
        <f t="shared" si="806"/>
        <v/>
      </c>
      <c r="S218" s="114" t="str">
        <f t="shared" si="806"/>
        <v/>
      </c>
      <c r="U218" s="17"/>
      <c r="V218" s="17"/>
      <c r="W218" s="17"/>
      <c r="X218" s="114" t="str">
        <f t="shared" ref="X218:AD218" si="807">IF(X217="","",X217)</f>
        <v/>
      </c>
      <c r="Y218" s="114" t="str">
        <f t="shared" si="807"/>
        <v/>
      </c>
      <c r="Z218" s="114" t="str">
        <f t="shared" si="807"/>
        <v/>
      </c>
      <c r="AA218" s="114" t="str">
        <f t="shared" si="807"/>
        <v/>
      </c>
      <c r="AB218" s="16" t="e">
        <f t="shared" si="807"/>
        <v>#REF!</v>
      </c>
      <c r="AC218" s="114" t="str">
        <f t="shared" si="807"/>
        <v/>
      </c>
      <c r="AD218" s="114" t="str">
        <f t="shared" si="807"/>
        <v/>
      </c>
      <c r="AE218" s="114" t="str">
        <f>IF(AE217="","",AE217)</f>
        <v/>
      </c>
      <c r="AF218" s="16" t="e">
        <f t="shared" ref="AF218" si="808">IF(AF217="","",AF217)</f>
        <v>#REF!</v>
      </c>
      <c r="AG218" s="14" t="s">
        <v>61</v>
      </c>
      <c r="AH218" s="14" t="str">
        <f>IF('Logboek grote fuiken'!K60="","",'Logboek grote fuiken'!K60)</f>
        <v/>
      </c>
      <c r="AI218" s="14" t="str">
        <f>IF(AG218="","",VLOOKUP(AG218,[1]codes!$F$2:$G$7,2,FALSE))</f>
        <v>fde</v>
      </c>
      <c r="AK218" s="114" t="str">
        <f>IF(AK217="","",AK217)</f>
        <v/>
      </c>
    </row>
    <row r="219" spans="1:37" x14ac:dyDescent="0.3">
      <c r="A219" s="13" t="str">
        <f>IF('Logboek grote fuiken'!$E$7="","",'Logboek grote fuiken'!$E$7)</f>
        <v/>
      </c>
      <c r="B219" s="14"/>
      <c r="C219" s="13" t="str">
        <f>IF('Logboek grote fuiken'!$E$8="","",'Logboek grote fuiken'!$E$8)</f>
        <v/>
      </c>
      <c r="D219" s="14"/>
      <c r="E219" s="13" t="str">
        <f>IF('Logboek grote fuiken'!$E$9="","",'Logboek grote fuiken'!$E$9)</f>
        <v/>
      </c>
      <c r="F219" s="14"/>
      <c r="G219" s="13" t="str">
        <f>IF('Logboek grote fuiken'!$E$10="","",'Logboek grote fuiken'!$E$10)</f>
        <v/>
      </c>
      <c r="H219" s="14"/>
      <c r="I219" s="13" t="str">
        <f>IF('Logboek grote fuiken'!$E$11="","",'Logboek grote fuiken'!$E$11)</f>
        <v/>
      </c>
      <c r="J219" s="14"/>
      <c r="K219" s="13" t="str">
        <f>IF('Logboek grote fuiken'!$E$12="","",'Logboek grote fuiken'!$E$12)</f>
        <v/>
      </c>
      <c r="L219" s="14"/>
      <c r="M219" s="15" t="s">
        <v>96</v>
      </c>
      <c r="N219" s="114" t="str">
        <f t="shared" ref="N219:S219" si="809">IF(N217="","",N217)</f>
        <v/>
      </c>
      <c r="O219" s="114" t="str">
        <f t="shared" si="809"/>
        <v/>
      </c>
      <c r="P219" s="114" t="str">
        <f t="shared" si="809"/>
        <v/>
      </c>
      <c r="Q219" s="114" t="str">
        <f t="shared" si="809"/>
        <v/>
      </c>
      <c r="R219" s="114" t="str">
        <f t="shared" si="809"/>
        <v/>
      </c>
      <c r="S219" s="114" t="str">
        <f t="shared" si="809"/>
        <v/>
      </c>
      <c r="U219" s="17"/>
      <c r="V219" s="17"/>
      <c r="W219" s="17"/>
      <c r="X219" s="114" t="str">
        <f t="shared" ref="X219:AD219" si="810">IF(X217="","",X217)</f>
        <v/>
      </c>
      <c r="Y219" s="114" t="str">
        <f t="shared" si="810"/>
        <v/>
      </c>
      <c r="Z219" s="114" t="str">
        <f t="shared" si="810"/>
        <v/>
      </c>
      <c r="AA219" s="114" t="str">
        <f t="shared" si="810"/>
        <v/>
      </c>
      <c r="AB219" s="16" t="e">
        <f t="shared" si="810"/>
        <v>#REF!</v>
      </c>
      <c r="AC219" s="114" t="str">
        <f t="shared" si="810"/>
        <v/>
      </c>
      <c r="AD219" s="114" t="str">
        <f t="shared" si="810"/>
        <v/>
      </c>
      <c r="AE219" s="114" t="str">
        <f>IF(AE217="","",AE217)</f>
        <v/>
      </c>
      <c r="AF219" s="16" t="e">
        <f t="shared" ref="AF219" si="811">IF(AF217="","",AF217)</f>
        <v>#REF!</v>
      </c>
      <c r="AG219" s="14" t="s">
        <v>62</v>
      </c>
      <c r="AH219" s="14" t="str">
        <f>IF('Logboek grote fuiken'!L60="","",'Logboek grote fuiken'!L60)</f>
        <v/>
      </c>
      <c r="AI219" s="14" t="str">
        <f>IF(AG219="","",VLOOKUP(AG219,[1]codes!$F$2:$G$7,2,FALSE))</f>
        <v>fro</v>
      </c>
      <c r="AK219" s="114" t="str">
        <f>IF(AK217="","",AK217)</f>
        <v/>
      </c>
    </row>
    <row r="220" spans="1:37" x14ac:dyDescent="0.3">
      <c r="A220" s="13" t="str">
        <f>IF('Logboek grote fuiken'!$E$7="","",'Logboek grote fuiken'!$E$7)</f>
        <v/>
      </c>
      <c r="B220" s="14"/>
      <c r="C220" s="13" t="str">
        <f>IF('Logboek grote fuiken'!$E$8="","",'Logboek grote fuiken'!$E$8)</f>
        <v/>
      </c>
      <c r="D220" s="14"/>
      <c r="E220" s="13" t="str">
        <f>IF('Logboek grote fuiken'!$E$9="","",'Logboek grote fuiken'!$E$9)</f>
        <v/>
      </c>
      <c r="F220" s="14"/>
      <c r="G220" s="13" t="str">
        <f>IF('Logboek grote fuiken'!$E$10="","",'Logboek grote fuiken'!$E$10)</f>
        <v/>
      </c>
      <c r="H220" s="14"/>
      <c r="I220" s="13" t="str">
        <f>IF('Logboek grote fuiken'!$E$11="","",'Logboek grote fuiken'!$E$11)</f>
        <v/>
      </c>
      <c r="J220" s="14"/>
      <c r="K220" s="13" t="str">
        <f>IF('Logboek grote fuiken'!$E$12="","",'Logboek grote fuiken'!$E$12)</f>
        <v/>
      </c>
      <c r="L220" s="14"/>
      <c r="M220" s="15" t="s">
        <v>96</v>
      </c>
      <c r="N220" s="114" t="str">
        <f t="shared" ref="N220:S220" si="812">IF(N217="","",N217)</f>
        <v/>
      </c>
      <c r="O220" s="114" t="str">
        <f t="shared" si="812"/>
        <v/>
      </c>
      <c r="P220" s="114" t="str">
        <f t="shared" si="812"/>
        <v/>
      </c>
      <c r="Q220" s="114" t="str">
        <f t="shared" si="812"/>
        <v/>
      </c>
      <c r="R220" s="114" t="str">
        <f t="shared" si="812"/>
        <v/>
      </c>
      <c r="S220" s="114" t="str">
        <f t="shared" si="812"/>
        <v/>
      </c>
      <c r="U220" s="17"/>
      <c r="V220" s="17"/>
      <c r="W220" s="17"/>
      <c r="X220" s="114" t="str">
        <f t="shared" ref="X220:AD220" si="813">IF(X217="","",X217)</f>
        <v/>
      </c>
      <c r="Y220" s="114" t="str">
        <f t="shared" si="813"/>
        <v/>
      </c>
      <c r="Z220" s="114" t="str">
        <f t="shared" si="813"/>
        <v/>
      </c>
      <c r="AA220" s="114" t="str">
        <f t="shared" si="813"/>
        <v/>
      </c>
      <c r="AB220" s="16" t="e">
        <f t="shared" si="813"/>
        <v>#REF!</v>
      </c>
      <c r="AC220" s="114" t="str">
        <f t="shared" si="813"/>
        <v/>
      </c>
      <c r="AD220" s="114" t="str">
        <f t="shared" si="813"/>
        <v/>
      </c>
      <c r="AE220" s="114" t="str">
        <f>IF(AE217="","",AE217)</f>
        <v/>
      </c>
      <c r="AF220" s="16" t="e">
        <f t="shared" ref="AF220" si="814">IF(AF217="","",AF217)</f>
        <v>#REF!</v>
      </c>
      <c r="AG220" s="14" t="s">
        <v>8</v>
      </c>
      <c r="AH220" s="14" t="str">
        <f>IF('Logboek grote fuiken'!M60="","",'Logboek grote fuiken'!M60)</f>
        <v/>
      </c>
      <c r="AI220" s="14" t="str">
        <f>IF(AG220="","",VLOOKUP(AG220,[1]codes!$F$2:$G$7,2,FALSE))</f>
        <v>fbm</v>
      </c>
      <c r="AK220" s="114" t="str">
        <f>IF(AK217="","",AK217)</f>
        <v/>
      </c>
    </row>
    <row r="221" spans="1:37" x14ac:dyDescent="0.3">
      <c r="A221" s="13" t="str">
        <f>IF('Logboek grote fuiken'!$E$7="","",'Logboek grote fuiken'!$E$7)</f>
        <v/>
      </c>
      <c r="B221" s="14"/>
      <c r="C221" s="13" t="str">
        <f>IF('Logboek grote fuiken'!$E$8="","",'Logboek grote fuiken'!$E$8)</f>
        <v/>
      </c>
      <c r="D221" s="14"/>
      <c r="E221" s="13" t="str">
        <f>IF('Logboek grote fuiken'!$E$9="","",'Logboek grote fuiken'!$E$9)</f>
        <v/>
      </c>
      <c r="F221" s="14"/>
      <c r="G221" s="13" t="str">
        <f>IF('Logboek grote fuiken'!$E$10="","",'Logboek grote fuiken'!$E$10)</f>
        <v/>
      </c>
      <c r="H221" s="14"/>
      <c r="I221" s="13" t="str">
        <f>IF('Logboek grote fuiken'!$E$11="","",'Logboek grote fuiken'!$E$11)</f>
        <v/>
      </c>
      <c r="J221" s="14"/>
      <c r="K221" s="13" t="str">
        <f>IF('Logboek grote fuiken'!$E$12="","",'Logboek grote fuiken'!$E$12)</f>
        <v/>
      </c>
      <c r="L221" s="14"/>
      <c r="M221" s="15" t="s">
        <v>96</v>
      </c>
      <c r="N221" s="114" t="str">
        <f t="shared" ref="N221:S221" si="815">IF(N217="","",N217)</f>
        <v/>
      </c>
      <c r="O221" s="114" t="str">
        <f t="shared" si="815"/>
        <v/>
      </c>
      <c r="P221" s="114" t="str">
        <f t="shared" si="815"/>
        <v/>
      </c>
      <c r="Q221" s="114" t="str">
        <f t="shared" si="815"/>
        <v/>
      </c>
      <c r="R221" s="114" t="str">
        <f t="shared" si="815"/>
        <v/>
      </c>
      <c r="S221" s="114" t="str">
        <f t="shared" si="815"/>
        <v/>
      </c>
      <c r="U221" s="17"/>
      <c r="V221" s="17"/>
      <c r="W221" s="17"/>
      <c r="X221" s="114" t="str">
        <f t="shared" ref="X221:AD221" si="816">IF(X217="","",X217)</f>
        <v/>
      </c>
      <c r="Y221" s="114" t="str">
        <f t="shared" si="816"/>
        <v/>
      </c>
      <c r="Z221" s="114" t="str">
        <f t="shared" si="816"/>
        <v/>
      </c>
      <c r="AA221" s="114" t="str">
        <f t="shared" si="816"/>
        <v/>
      </c>
      <c r="AB221" s="16" t="e">
        <f t="shared" si="816"/>
        <v>#REF!</v>
      </c>
      <c r="AC221" s="114" t="str">
        <f t="shared" si="816"/>
        <v/>
      </c>
      <c r="AD221" s="114" t="str">
        <f t="shared" si="816"/>
        <v/>
      </c>
      <c r="AE221" s="114" t="str">
        <f>IF(AE217="","",AE217)</f>
        <v/>
      </c>
      <c r="AF221" s="16" t="e">
        <f t="shared" ref="AF221" si="817">IF(AF217="","",AF217)</f>
        <v>#REF!</v>
      </c>
      <c r="AG221" s="14" t="s">
        <v>9</v>
      </c>
      <c r="AH221" s="14" t="str">
        <f>IF('Logboek grote fuiken'!N60="","",'Logboek grote fuiken'!N60)</f>
        <v/>
      </c>
      <c r="AI221" s="14" t="str">
        <f>IF(AG221="","",VLOOKUP(AG221,[1]codes!$F$2:$G$7,2,FALSE))</f>
        <v>fle</v>
      </c>
      <c r="AK221" s="114" t="str">
        <f>IF(AK217="","",AK217)</f>
        <v/>
      </c>
    </row>
    <row r="222" spans="1:37" x14ac:dyDescent="0.3">
      <c r="A222" s="13" t="str">
        <f>IF('Logboek grote fuiken'!$E$7="","",'Logboek grote fuiken'!$E$7)</f>
        <v/>
      </c>
      <c r="B222" s="14"/>
      <c r="C222" s="13" t="str">
        <f>IF('Logboek grote fuiken'!$E$8="","",'Logboek grote fuiken'!$E$8)</f>
        <v/>
      </c>
      <c r="D222" s="14"/>
      <c r="E222" s="13" t="str">
        <f>IF('Logboek grote fuiken'!$E$9="","",'Logboek grote fuiken'!$E$9)</f>
        <v/>
      </c>
      <c r="F222" s="14"/>
      <c r="G222" s="13" t="str">
        <f>IF('Logboek grote fuiken'!$E$10="","",'Logboek grote fuiken'!$E$10)</f>
        <v/>
      </c>
      <c r="H222" s="14"/>
      <c r="I222" s="13" t="str">
        <f>IF('Logboek grote fuiken'!$E$11="","",'Logboek grote fuiken'!$E$11)</f>
        <v/>
      </c>
      <c r="J222" s="14"/>
      <c r="K222" s="13" t="str">
        <f>IF('Logboek grote fuiken'!$E$12="","",'Logboek grote fuiken'!$E$12)</f>
        <v/>
      </c>
      <c r="L222" s="14"/>
      <c r="M222" s="15" t="s">
        <v>96</v>
      </c>
      <c r="N222" s="13" t="str">
        <f>IF('Logboek grote fuiken'!H61="","",DAY('Logboek grote fuiken'!H61))</f>
        <v/>
      </c>
      <c r="O222" s="13" t="str">
        <f>IF('Logboek grote fuiken'!H61="","",MONTH('Logboek grote fuiken'!H61))</f>
        <v/>
      </c>
      <c r="P222" s="13" t="str">
        <f>IF('Logboek grote fuiken'!H61="","",YEAR('Logboek grote fuiken'!H61))</f>
        <v/>
      </c>
      <c r="Q222" s="13" t="str">
        <f>IF('Logboek grote fuiken'!C61="","",'Logboek grote fuiken'!C61)</f>
        <v/>
      </c>
      <c r="R222" s="13" t="str">
        <f>IF('Logboek grote fuiken'!D61="","",'Logboek grote fuiken'!D61)</f>
        <v/>
      </c>
      <c r="S222" s="13" t="str">
        <f>IF('Logboek grote fuiken'!E61="","",'Logboek grote fuiken'!E61)</f>
        <v/>
      </c>
      <c r="U222" s="17"/>
      <c r="V222" s="17"/>
      <c r="W222" s="17"/>
      <c r="X222" s="13" t="str">
        <f>IF('Logboek grote fuiken'!F61="","",'Logboek grote fuiken'!F61)</f>
        <v/>
      </c>
      <c r="Y222" s="13" t="str">
        <f>IF('Logboek grote fuiken'!G61="","",DAY('Logboek grote fuiken'!G61))</f>
        <v/>
      </c>
      <c r="Z222" s="13" t="str">
        <f>IF('Logboek grote fuiken'!G61="","",MONTH('Logboek grote fuiken'!G61))</f>
        <v/>
      </c>
      <c r="AA222" s="13" t="str">
        <f>IF('Logboek grote fuiken'!G61="","",YEAR('Logboek grote fuiken'!G61))</f>
        <v/>
      </c>
      <c r="AB222" s="16" t="e">
        <f>IF('Logboek grote fuiken'!#REF!="","",'Logboek grote fuiken'!#REF!)</f>
        <v>#REF!</v>
      </c>
      <c r="AC222" s="13" t="str">
        <f>IF('Logboek grote fuiken'!H61="","",DAY('Logboek grote fuiken'!H61))</f>
        <v/>
      </c>
      <c r="AD222" s="13" t="str">
        <f>IF('Logboek grote fuiken'!H61="","",MONTH('Logboek grote fuiken'!H61))</f>
        <v/>
      </c>
      <c r="AE222" s="13" t="str">
        <f>IF('Logboek grote fuiken'!H61="","",YEAR('Logboek grote fuiken'!H61))</f>
        <v/>
      </c>
      <c r="AF222" s="16" t="e">
        <f t="shared" ref="AF222" si="818">AB222</f>
        <v>#REF!</v>
      </c>
      <c r="AG222" s="14" t="s">
        <v>60</v>
      </c>
      <c r="AH222" s="14" t="str">
        <f>IF('Logboek grote fuiken'!J61="","",'Logboek grote fuiken'!J61)</f>
        <v/>
      </c>
      <c r="AI222" s="14" t="str">
        <f>IF(AG222="","",VLOOKUP(AG222,[1]codes!$F$2:$G$7,2,FALSE))</f>
        <v>fpp</v>
      </c>
      <c r="AK222" s="13" t="str">
        <f>IF('Logboek grote fuiken'!I61="","",'Logboek grote fuiken'!I61)</f>
        <v/>
      </c>
    </row>
    <row r="223" spans="1:37" x14ac:dyDescent="0.3">
      <c r="A223" s="13" t="str">
        <f>IF('Logboek grote fuiken'!$E$7="","",'Logboek grote fuiken'!$E$7)</f>
        <v/>
      </c>
      <c r="B223" s="14"/>
      <c r="C223" s="13" t="str">
        <f>IF('Logboek grote fuiken'!$E$8="","",'Logboek grote fuiken'!$E$8)</f>
        <v/>
      </c>
      <c r="D223" s="14"/>
      <c r="E223" s="13" t="str">
        <f>IF('Logboek grote fuiken'!$E$9="","",'Logboek grote fuiken'!$E$9)</f>
        <v/>
      </c>
      <c r="F223" s="14"/>
      <c r="G223" s="13" t="str">
        <f>IF('Logboek grote fuiken'!$E$10="","",'Logboek grote fuiken'!$E$10)</f>
        <v/>
      </c>
      <c r="H223" s="14"/>
      <c r="I223" s="13" t="str">
        <f>IF('Logboek grote fuiken'!$E$11="","",'Logboek grote fuiken'!$E$11)</f>
        <v/>
      </c>
      <c r="J223" s="14"/>
      <c r="K223" s="13" t="str">
        <f>IF('Logboek grote fuiken'!$E$12="","",'Logboek grote fuiken'!$E$12)</f>
        <v/>
      </c>
      <c r="L223" s="14"/>
      <c r="M223" s="15" t="s">
        <v>96</v>
      </c>
      <c r="N223" s="114" t="str">
        <f t="shared" ref="N223:S223" si="819">IF(N222="","",N222)</f>
        <v/>
      </c>
      <c r="O223" s="114" t="str">
        <f t="shared" si="819"/>
        <v/>
      </c>
      <c r="P223" s="114" t="str">
        <f t="shared" si="819"/>
        <v/>
      </c>
      <c r="Q223" s="114" t="str">
        <f t="shared" si="819"/>
        <v/>
      </c>
      <c r="R223" s="114" t="str">
        <f t="shared" si="819"/>
        <v/>
      </c>
      <c r="S223" s="114" t="str">
        <f t="shared" si="819"/>
        <v/>
      </c>
      <c r="U223" s="17"/>
      <c r="V223" s="17"/>
      <c r="W223" s="17"/>
      <c r="X223" s="114" t="str">
        <f t="shared" ref="X223:AD223" si="820">IF(X222="","",X222)</f>
        <v/>
      </c>
      <c r="Y223" s="114" t="str">
        <f t="shared" si="820"/>
        <v/>
      </c>
      <c r="Z223" s="114" t="str">
        <f t="shared" si="820"/>
        <v/>
      </c>
      <c r="AA223" s="114" t="str">
        <f t="shared" si="820"/>
        <v/>
      </c>
      <c r="AB223" s="16" t="e">
        <f t="shared" si="820"/>
        <v>#REF!</v>
      </c>
      <c r="AC223" s="114" t="str">
        <f t="shared" si="820"/>
        <v/>
      </c>
      <c r="AD223" s="114" t="str">
        <f t="shared" si="820"/>
        <v/>
      </c>
      <c r="AE223" s="114" t="str">
        <f>IF(AE222="","",AE222)</f>
        <v/>
      </c>
      <c r="AF223" s="16" t="e">
        <f t="shared" ref="AF223" si="821">IF(AF222="","",AF222)</f>
        <v>#REF!</v>
      </c>
      <c r="AG223" s="14" t="s">
        <v>61</v>
      </c>
      <c r="AH223" s="14" t="str">
        <f>IF('Logboek grote fuiken'!K61="","",'Logboek grote fuiken'!K61)</f>
        <v/>
      </c>
      <c r="AI223" s="14" t="str">
        <f>IF(AG223="","",VLOOKUP(AG223,[1]codes!$F$2:$G$7,2,FALSE))</f>
        <v>fde</v>
      </c>
      <c r="AK223" s="114" t="str">
        <f>IF(AK222="","",AK222)</f>
        <v/>
      </c>
    </row>
    <row r="224" spans="1:37" x14ac:dyDescent="0.3">
      <c r="A224" s="13" t="str">
        <f>IF('Logboek grote fuiken'!$E$7="","",'Logboek grote fuiken'!$E$7)</f>
        <v/>
      </c>
      <c r="B224" s="14"/>
      <c r="C224" s="13" t="str">
        <f>IF('Logboek grote fuiken'!$E$8="","",'Logboek grote fuiken'!$E$8)</f>
        <v/>
      </c>
      <c r="D224" s="14"/>
      <c r="E224" s="13" t="str">
        <f>IF('Logboek grote fuiken'!$E$9="","",'Logboek grote fuiken'!$E$9)</f>
        <v/>
      </c>
      <c r="F224" s="14"/>
      <c r="G224" s="13" t="str">
        <f>IF('Logboek grote fuiken'!$E$10="","",'Logboek grote fuiken'!$E$10)</f>
        <v/>
      </c>
      <c r="H224" s="14"/>
      <c r="I224" s="13" t="str">
        <f>IF('Logboek grote fuiken'!$E$11="","",'Logboek grote fuiken'!$E$11)</f>
        <v/>
      </c>
      <c r="J224" s="14"/>
      <c r="K224" s="13" t="str">
        <f>IF('Logboek grote fuiken'!$E$12="","",'Logboek grote fuiken'!$E$12)</f>
        <v/>
      </c>
      <c r="L224" s="14"/>
      <c r="M224" s="15" t="s">
        <v>96</v>
      </c>
      <c r="N224" s="114" t="str">
        <f t="shared" ref="N224:S224" si="822">IF(N222="","",N222)</f>
        <v/>
      </c>
      <c r="O224" s="114" t="str">
        <f t="shared" si="822"/>
        <v/>
      </c>
      <c r="P224" s="114" t="str">
        <f t="shared" si="822"/>
        <v/>
      </c>
      <c r="Q224" s="114" t="str">
        <f t="shared" si="822"/>
        <v/>
      </c>
      <c r="R224" s="114" t="str">
        <f t="shared" si="822"/>
        <v/>
      </c>
      <c r="S224" s="114" t="str">
        <f t="shared" si="822"/>
        <v/>
      </c>
      <c r="U224" s="17"/>
      <c r="V224" s="17"/>
      <c r="W224" s="17"/>
      <c r="X224" s="114" t="str">
        <f t="shared" ref="X224:AD224" si="823">IF(X222="","",X222)</f>
        <v/>
      </c>
      <c r="Y224" s="114" t="str">
        <f t="shared" si="823"/>
        <v/>
      </c>
      <c r="Z224" s="114" t="str">
        <f t="shared" si="823"/>
        <v/>
      </c>
      <c r="AA224" s="114" t="str">
        <f t="shared" si="823"/>
        <v/>
      </c>
      <c r="AB224" s="16" t="e">
        <f t="shared" si="823"/>
        <v>#REF!</v>
      </c>
      <c r="AC224" s="114" t="str">
        <f t="shared" si="823"/>
        <v/>
      </c>
      <c r="AD224" s="114" t="str">
        <f t="shared" si="823"/>
        <v/>
      </c>
      <c r="AE224" s="114" t="str">
        <f>IF(AE222="","",AE222)</f>
        <v/>
      </c>
      <c r="AF224" s="16" t="e">
        <f t="shared" ref="AF224" si="824">IF(AF222="","",AF222)</f>
        <v>#REF!</v>
      </c>
      <c r="AG224" s="14" t="s">
        <v>62</v>
      </c>
      <c r="AH224" s="14" t="str">
        <f>IF('Logboek grote fuiken'!L61="","",'Logboek grote fuiken'!L61)</f>
        <v/>
      </c>
      <c r="AI224" s="14" t="str">
        <f>IF(AG224="","",VLOOKUP(AG224,[1]codes!$F$2:$G$7,2,FALSE))</f>
        <v>fro</v>
      </c>
      <c r="AK224" s="114" t="str">
        <f>IF(AK222="","",AK222)</f>
        <v/>
      </c>
    </row>
    <row r="225" spans="1:37" x14ac:dyDescent="0.3">
      <c r="A225" s="13" t="str">
        <f>IF('Logboek grote fuiken'!$E$7="","",'Logboek grote fuiken'!$E$7)</f>
        <v/>
      </c>
      <c r="B225" s="14"/>
      <c r="C225" s="13" t="str">
        <f>IF('Logboek grote fuiken'!$E$8="","",'Logboek grote fuiken'!$E$8)</f>
        <v/>
      </c>
      <c r="D225" s="14"/>
      <c r="E225" s="13" t="str">
        <f>IF('Logboek grote fuiken'!$E$9="","",'Logboek grote fuiken'!$E$9)</f>
        <v/>
      </c>
      <c r="F225" s="14"/>
      <c r="G225" s="13" t="str">
        <f>IF('Logboek grote fuiken'!$E$10="","",'Logboek grote fuiken'!$E$10)</f>
        <v/>
      </c>
      <c r="H225" s="14"/>
      <c r="I225" s="13" t="str">
        <f>IF('Logboek grote fuiken'!$E$11="","",'Logboek grote fuiken'!$E$11)</f>
        <v/>
      </c>
      <c r="J225" s="14"/>
      <c r="K225" s="13" t="str">
        <f>IF('Logboek grote fuiken'!$E$12="","",'Logboek grote fuiken'!$E$12)</f>
        <v/>
      </c>
      <c r="L225" s="14"/>
      <c r="M225" s="15" t="s">
        <v>96</v>
      </c>
      <c r="N225" s="114" t="str">
        <f t="shared" ref="N225:S225" si="825">IF(N222="","",N222)</f>
        <v/>
      </c>
      <c r="O225" s="114" t="str">
        <f t="shared" si="825"/>
        <v/>
      </c>
      <c r="P225" s="114" t="str">
        <f t="shared" si="825"/>
        <v/>
      </c>
      <c r="Q225" s="114" t="str">
        <f t="shared" si="825"/>
        <v/>
      </c>
      <c r="R225" s="114" t="str">
        <f t="shared" si="825"/>
        <v/>
      </c>
      <c r="S225" s="114" t="str">
        <f t="shared" si="825"/>
        <v/>
      </c>
      <c r="U225" s="17"/>
      <c r="V225" s="17"/>
      <c r="W225" s="17"/>
      <c r="X225" s="114" t="str">
        <f t="shared" ref="X225:AD225" si="826">IF(X222="","",X222)</f>
        <v/>
      </c>
      <c r="Y225" s="114" t="str">
        <f t="shared" si="826"/>
        <v/>
      </c>
      <c r="Z225" s="114" t="str">
        <f t="shared" si="826"/>
        <v/>
      </c>
      <c r="AA225" s="114" t="str">
        <f t="shared" si="826"/>
        <v/>
      </c>
      <c r="AB225" s="16" t="e">
        <f t="shared" si="826"/>
        <v>#REF!</v>
      </c>
      <c r="AC225" s="114" t="str">
        <f t="shared" si="826"/>
        <v/>
      </c>
      <c r="AD225" s="114" t="str">
        <f t="shared" si="826"/>
        <v/>
      </c>
      <c r="AE225" s="114" t="str">
        <f>IF(AE222="","",AE222)</f>
        <v/>
      </c>
      <c r="AF225" s="16" t="e">
        <f t="shared" ref="AF225" si="827">IF(AF222="","",AF222)</f>
        <v>#REF!</v>
      </c>
      <c r="AG225" s="14" t="s">
        <v>8</v>
      </c>
      <c r="AH225" s="14" t="str">
        <f>IF('Logboek grote fuiken'!M61="","",'Logboek grote fuiken'!M61)</f>
        <v/>
      </c>
      <c r="AI225" s="14" t="str">
        <f>IF(AG225="","",VLOOKUP(AG225,[1]codes!$F$2:$G$7,2,FALSE))</f>
        <v>fbm</v>
      </c>
      <c r="AK225" s="114" t="str">
        <f>IF(AK222="","",AK222)</f>
        <v/>
      </c>
    </row>
    <row r="226" spans="1:37" x14ac:dyDescent="0.3">
      <c r="A226" s="13" t="str">
        <f>IF('Logboek grote fuiken'!$E$7="","",'Logboek grote fuiken'!$E$7)</f>
        <v/>
      </c>
      <c r="B226" s="14"/>
      <c r="C226" s="13" t="str">
        <f>IF('Logboek grote fuiken'!$E$8="","",'Logboek grote fuiken'!$E$8)</f>
        <v/>
      </c>
      <c r="D226" s="14"/>
      <c r="E226" s="13" t="str">
        <f>IF('Logboek grote fuiken'!$E$9="","",'Logboek grote fuiken'!$E$9)</f>
        <v/>
      </c>
      <c r="F226" s="14"/>
      <c r="G226" s="13" t="str">
        <f>IF('Logboek grote fuiken'!$E$10="","",'Logboek grote fuiken'!$E$10)</f>
        <v/>
      </c>
      <c r="H226" s="14"/>
      <c r="I226" s="13" t="str">
        <f>IF('Logboek grote fuiken'!$E$11="","",'Logboek grote fuiken'!$E$11)</f>
        <v/>
      </c>
      <c r="J226" s="14"/>
      <c r="K226" s="13" t="str">
        <f>IF('Logboek grote fuiken'!$E$12="","",'Logboek grote fuiken'!$E$12)</f>
        <v/>
      </c>
      <c r="L226" s="14"/>
      <c r="M226" s="15" t="s">
        <v>96</v>
      </c>
      <c r="N226" s="114" t="str">
        <f t="shared" ref="N226:S226" si="828">IF(N222="","",N222)</f>
        <v/>
      </c>
      <c r="O226" s="114" t="str">
        <f t="shared" si="828"/>
        <v/>
      </c>
      <c r="P226" s="114" t="str">
        <f t="shared" si="828"/>
        <v/>
      </c>
      <c r="Q226" s="114" t="str">
        <f t="shared" si="828"/>
        <v/>
      </c>
      <c r="R226" s="114" t="str">
        <f t="shared" si="828"/>
        <v/>
      </c>
      <c r="S226" s="114" t="str">
        <f t="shared" si="828"/>
        <v/>
      </c>
      <c r="U226" s="17"/>
      <c r="V226" s="17"/>
      <c r="W226" s="17"/>
      <c r="X226" s="114" t="str">
        <f t="shared" ref="X226:AD226" si="829">IF(X222="","",X222)</f>
        <v/>
      </c>
      <c r="Y226" s="114" t="str">
        <f t="shared" si="829"/>
        <v/>
      </c>
      <c r="Z226" s="114" t="str">
        <f t="shared" si="829"/>
        <v/>
      </c>
      <c r="AA226" s="114" t="str">
        <f t="shared" si="829"/>
        <v/>
      </c>
      <c r="AB226" s="16" t="e">
        <f t="shared" si="829"/>
        <v>#REF!</v>
      </c>
      <c r="AC226" s="114" t="str">
        <f t="shared" si="829"/>
        <v/>
      </c>
      <c r="AD226" s="114" t="str">
        <f t="shared" si="829"/>
        <v/>
      </c>
      <c r="AE226" s="114" t="str">
        <f>IF(AE222="","",AE222)</f>
        <v/>
      </c>
      <c r="AF226" s="16" t="e">
        <f t="shared" ref="AF226" si="830">IF(AF222="","",AF222)</f>
        <v>#REF!</v>
      </c>
      <c r="AG226" s="14" t="s">
        <v>9</v>
      </c>
      <c r="AH226" s="14" t="str">
        <f>IF('Logboek grote fuiken'!N61="","",'Logboek grote fuiken'!N61)</f>
        <v/>
      </c>
      <c r="AI226" s="14" t="str">
        <f>IF(AG226="","",VLOOKUP(AG226,[1]codes!$F$2:$G$7,2,FALSE))</f>
        <v>fle</v>
      </c>
      <c r="AK226" s="114" t="str">
        <f>IF(AK222="","",AK222)</f>
        <v/>
      </c>
    </row>
    <row r="227" spans="1:37" x14ac:dyDescent="0.3">
      <c r="A227" s="13" t="str">
        <f>IF('Logboek grote fuiken'!$E$7="","",'Logboek grote fuiken'!$E$7)</f>
        <v/>
      </c>
      <c r="B227" s="14"/>
      <c r="C227" s="13" t="str">
        <f>IF('Logboek grote fuiken'!$E$8="","",'Logboek grote fuiken'!$E$8)</f>
        <v/>
      </c>
      <c r="D227" s="14"/>
      <c r="E227" s="13" t="str">
        <f>IF('Logboek grote fuiken'!$E$9="","",'Logboek grote fuiken'!$E$9)</f>
        <v/>
      </c>
      <c r="F227" s="14"/>
      <c r="G227" s="13" t="str">
        <f>IF('Logboek grote fuiken'!$E$10="","",'Logboek grote fuiken'!$E$10)</f>
        <v/>
      </c>
      <c r="H227" s="14"/>
      <c r="I227" s="13" t="str">
        <f>IF('Logboek grote fuiken'!$E$11="","",'Logboek grote fuiken'!$E$11)</f>
        <v/>
      </c>
      <c r="J227" s="14"/>
      <c r="K227" s="13" t="str">
        <f>IF('Logboek grote fuiken'!$E$12="","",'Logboek grote fuiken'!$E$12)</f>
        <v/>
      </c>
      <c r="L227" s="14"/>
      <c r="M227" s="15" t="s">
        <v>96</v>
      </c>
      <c r="N227" s="13" t="str">
        <f>IF('Logboek grote fuiken'!H62="","",DAY('Logboek grote fuiken'!H62))</f>
        <v/>
      </c>
      <c r="O227" s="13" t="str">
        <f>IF('Logboek grote fuiken'!H62="","",MONTH('Logboek grote fuiken'!H62))</f>
        <v/>
      </c>
      <c r="P227" s="13" t="str">
        <f>IF('Logboek grote fuiken'!H62="","",YEAR('Logboek grote fuiken'!H62))</f>
        <v/>
      </c>
      <c r="Q227" s="13" t="str">
        <f>IF('Logboek grote fuiken'!C62="","",'Logboek grote fuiken'!C62)</f>
        <v/>
      </c>
      <c r="R227" s="13" t="str">
        <f>IF('Logboek grote fuiken'!D62="","",'Logboek grote fuiken'!D62)</f>
        <v/>
      </c>
      <c r="S227" s="13" t="str">
        <f>IF('Logboek grote fuiken'!E62="","",'Logboek grote fuiken'!E62)</f>
        <v/>
      </c>
      <c r="U227" s="17"/>
      <c r="V227" s="17"/>
      <c r="W227" s="17"/>
      <c r="X227" s="13" t="str">
        <f>IF('Logboek grote fuiken'!F62="","",'Logboek grote fuiken'!F62)</f>
        <v/>
      </c>
      <c r="Y227" s="13" t="str">
        <f>IF('Logboek grote fuiken'!G62="","",DAY('Logboek grote fuiken'!G62))</f>
        <v/>
      </c>
      <c r="Z227" s="13" t="str">
        <f>IF('Logboek grote fuiken'!G62="","",MONTH('Logboek grote fuiken'!G62))</f>
        <v/>
      </c>
      <c r="AA227" s="13" t="str">
        <f>IF('Logboek grote fuiken'!G62="","",YEAR('Logboek grote fuiken'!G62))</f>
        <v/>
      </c>
      <c r="AB227" s="16" t="e">
        <f>IF('Logboek grote fuiken'!#REF!="","",'Logboek grote fuiken'!#REF!)</f>
        <v>#REF!</v>
      </c>
      <c r="AC227" s="13" t="str">
        <f>IF('Logboek grote fuiken'!H62="","",DAY('Logboek grote fuiken'!H62))</f>
        <v/>
      </c>
      <c r="AD227" s="13" t="str">
        <f>IF('Logboek grote fuiken'!H62="","",MONTH('Logboek grote fuiken'!H62))</f>
        <v/>
      </c>
      <c r="AE227" s="13" t="str">
        <f>IF('Logboek grote fuiken'!H62="","",YEAR('Logboek grote fuiken'!H62))</f>
        <v/>
      </c>
      <c r="AF227" s="16" t="e">
        <f t="shared" ref="AF227" si="831">AB227</f>
        <v>#REF!</v>
      </c>
      <c r="AG227" s="14" t="s">
        <v>60</v>
      </c>
      <c r="AH227" s="14" t="str">
        <f>IF('Logboek grote fuiken'!J62="","",'Logboek grote fuiken'!J62)</f>
        <v/>
      </c>
      <c r="AI227" s="14" t="str">
        <f>IF(AG227="","",VLOOKUP(AG227,[1]codes!$F$2:$G$7,2,FALSE))</f>
        <v>fpp</v>
      </c>
      <c r="AK227" s="13" t="str">
        <f>IF('Logboek grote fuiken'!I62="","",'Logboek grote fuiken'!I62)</f>
        <v/>
      </c>
    </row>
    <row r="228" spans="1:37" x14ac:dyDescent="0.3">
      <c r="A228" s="13" t="str">
        <f>IF('Logboek grote fuiken'!$E$7="","",'Logboek grote fuiken'!$E$7)</f>
        <v/>
      </c>
      <c r="B228" s="14"/>
      <c r="C228" s="13" t="str">
        <f>IF('Logboek grote fuiken'!$E$8="","",'Logboek grote fuiken'!$E$8)</f>
        <v/>
      </c>
      <c r="D228" s="14"/>
      <c r="E228" s="13" t="str">
        <f>IF('Logboek grote fuiken'!$E$9="","",'Logboek grote fuiken'!$E$9)</f>
        <v/>
      </c>
      <c r="F228" s="14"/>
      <c r="G228" s="13" t="str">
        <f>IF('Logboek grote fuiken'!$E$10="","",'Logboek grote fuiken'!$E$10)</f>
        <v/>
      </c>
      <c r="H228" s="14"/>
      <c r="I228" s="13" t="str">
        <f>IF('Logboek grote fuiken'!$E$11="","",'Logboek grote fuiken'!$E$11)</f>
        <v/>
      </c>
      <c r="J228" s="14"/>
      <c r="K228" s="13" t="str">
        <f>IF('Logboek grote fuiken'!$E$12="","",'Logboek grote fuiken'!$E$12)</f>
        <v/>
      </c>
      <c r="L228" s="14"/>
      <c r="M228" s="15" t="s">
        <v>96</v>
      </c>
      <c r="N228" s="114" t="str">
        <f t="shared" ref="N228:S228" si="832">IF(N227="","",N227)</f>
        <v/>
      </c>
      <c r="O228" s="114" t="str">
        <f t="shared" si="832"/>
        <v/>
      </c>
      <c r="P228" s="114" t="str">
        <f t="shared" si="832"/>
        <v/>
      </c>
      <c r="Q228" s="114" t="str">
        <f t="shared" si="832"/>
        <v/>
      </c>
      <c r="R228" s="114" t="str">
        <f t="shared" si="832"/>
        <v/>
      </c>
      <c r="S228" s="114" t="str">
        <f t="shared" si="832"/>
        <v/>
      </c>
      <c r="U228" s="17"/>
      <c r="V228" s="17"/>
      <c r="W228" s="17"/>
      <c r="X228" s="114" t="str">
        <f t="shared" ref="X228:AD228" si="833">IF(X227="","",X227)</f>
        <v/>
      </c>
      <c r="Y228" s="114" t="str">
        <f t="shared" si="833"/>
        <v/>
      </c>
      <c r="Z228" s="114" t="str">
        <f t="shared" si="833"/>
        <v/>
      </c>
      <c r="AA228" s="114" t="str">
        <f t="shared" si="833"/>
        <v/>
      </c>
      <c r="AB228" s="16" t="e">
        <f t="shared" si="833"/>
        <v>#REF!</v>
      </c>
      <c r="AC228" s="114" t="str">
        <f t="shared" si="833"/>
        <v/>
      </c>
      <c r="AD228" s="114" t="str">
        <f t="shared" si="833"/>
        <v/>
      </c>
      <c r="AE228" s="114" t="str">
        <f>IF(AE227="","",AE227)</f>
        <v/>
      </c>
      <c r="AF228" s="16" t="e">
        <f t="shared" ref="AF228" si="834">IF(AF227="","",AF227)</f>
        <v>#REF!</v>
      </c>
      <c r="AG228" s="14" t="s">
        <v>61</v>
      </c>
      <c r="AH228" s="14" t="str">
        <f>IF('Logboek grote fuiken'!K62="","",'Logboek grote fuiken'!K62)</f>
        <v/>
      </c>
      <c r="AI228" s="14" t="str">
        <f>IF(AG228="","",VLOOKUP(AG228,[1]codes!$F$2:$G$7,2,FALSE))</f>
        <v>fde</v>
      </c>
      <c r="AK228" s="114" t="str">
        <f>IF(AK227="","",AK227)</f>
        <v/>
      </c>
    </row>
    <row r="229" spans="1:37" x14ac:dyDescent="0.3">
      <c r="A229" s="13" t="str">
        <f>IF('Logboek grote fuiken'!$E$7="","",'Logboek grote fuiken'!$E$7)</f>
        <v/>
      </c>
      <c r="B229" s="14"/>
      <c r="C229" s="13" t="str">
        <f>IF('Logboek grote fuiken'!$E$8="","",'Logboek grote fuiken'!$E$8)</f>
        <v/>
      </c>
      <c r="D229" s="14"/>
      <c r="E229" s="13" t="str">
        <f>IF('Logboek grote fuiken'!$E$9="","",'Logboek grote fuiken'!$E$9)</f>
        <v/>
      </c>
      <c r="F229" s="14"/>
      <c r="G229" s="13" t="str">
        <f>IF('Logboek grote fuiken'!$E$10="","",'Logboek grote fuiken'!$E$10)</f>
        <v/>
      </c>
      <c r="H229" s="14"/>
      <c r="I229" s="13" t="str">
        <f>IF('Logboek grote fuiken'!$E$11="","",'Logboek grote fuiken'!$E$11)</f>
        <v/>
      </c>
      <c r="J229" s="14"/>
      <c r="K229" s="13" t="str">
        <f>IF('Logboek grote fuiken'!$E$12="","",'Logboek grote fuiken'!$E$12)</f>
        <v/>
      </c>
      <c r="L229" s="14"/>
      <c r="M229" s="15" t="s">
        <v>96</v>
      </c>
      <c r="N229" s="114" t="str">
        <f t="shared" ref="N229:S229" si="835">IF(N227="","",N227)</f>
        <v/>
      </c>
      <c r="O229" s="114" t="str">
        <f t="shared" si="835"/>
        <v/>
      </c>
      <c r="P229" s="114" t="str">
        <f t="shared" si="835"/>
        <v/>
      </c>
      <c r="Q229" s="114" t="str">
        <f t="shared" si="835"/>
        <v/>
      </c>
      <c r="R229" s="114" t="str">
        <f t="shared" si="835"/>
        <v/>
      </c>
      <c r="S229" s="114" t="str">
        <f t="shared" si="835"/>
        <v/>
      </c>
      <c r="U229" s="17"/>
      <c r="V229" s="17"/>
      <c r="W229" s="17"/>
      <c r="X229" s="114" t="str">
        <f t="shared" ref="X229:AD229" si="836">IF(X227="","",X227)</f>
        <v/>
      </c>
      <c r="Y229" s="114" t="str">
        <f t="shared" si="836"/>
        <v/>
      </c>
      <c r="Z229" s="114" t="str">
        <f t="shared" si="836"/>
        <v/>
      </c>
      <c r="AA229" s="114" t="str">
        <f t="shared" si="836"/>
        <v/>
      </c>
      <c r="AB229" s="16" t="e">
        <f t="shared" si="836"/>
        <v>#REF!</v>
      </c>
      <c r="AC229" s="114" t="str">
        <f t="shared" si="836"/>
        <v/>
      </c>
      <c r="AD229" s="114" t="str">
        <f t="shared" si="836"/>
        <v/>
      </c>
      <c r="AE229" s="114" t="str">
        <f>IF(AE227="","",AE227)</f>
        <v/>
      </c>
      <c r="AF229" s="16" t="e">
        <f t="shared" ref="AF229" si="837">IF(AF227="","",AF227)</f>
        <v>#REF!</v>
      </c>
      <c r="AG229" s="14" t="s">
        <v>62</v>
      </c>
      <c r="AH229" s="14" t="str">
        <f>IF('Logboek grote fuiken'!L62="","",'Logboek grote fuiken'!L62)</f>
        <v/>
      </c>
      <c r="AI229" s="14" t="str">
        <f>IF(AG229="","",VLOOKUP(AG229,[1]codes!$F$2:$G$7,2,FALSE))</f>
        <v>fro</v>
      </c>
      <c r="AK229" s="114" t="str">
        <f>IF(AK227="","",AK227)</f>
        <v/>
      </c>
    </row>
    <row r="230" spans="1:37" x14ac:dyDescent="0.3">
      <c r="A230" s="13" t="str">
        <f>IF('Logboek grote fuiken'!$E$7="","",'Logboek grote fuiken'!$E$7)</f>
        <v/>
      </c>
      <c r="B230" s="14"/>
      <c r="C230" s="13" t="str">
        <f>IF('Logboek grote fuiken'!$E$8="","",'Logboek grote fuiken'!$E$8)</f>
        <v/>
      </c>
      <c r="D230" s="14"/>
      <c r="E230" s="13" t="str">
        <f>IF('Logboek grote fuiken'!$E$9="","",'Logboek grote fuiken'!$E$9)</f>
        <v/>
      </c>
      <c r="F230" s="14"/>
      <c r="G230" s="13" t="str">
        <f>IF('Logboek grote fuiken'!$E$10="","",'Logboek grote fuiken'!$E$10)</f>
        <v/>
      </c>
      <c r="H230" s="14"/>
      <c r="I230" s="13" t="str">
        <f>IF('Logboek grote fuiken'!$E$11="","",'Logboek grote fuiken'!$E$11)</f>
        <v/>
      </c>
      <c r="J230" s="14"/>
      <c r="K230" s="13" t="str">
        <f>IF('Logboek grote fuiken'!$E$12="","",'Logboek grote fuiken'!$E$12)</f>
        <v/>
      </c>
      <c r="L230" s="14"/>
      <c r="M230" s="15" t="s">
        <v>96</v>
      </c>
      <c r="N230" s="114" t="str">
        <f t="shared" ref="N230:S230" si="838">IF(N227="","",N227)</f>
        <v/>
      </c>
      <c r="O230" s="114" t="str">
        <f t="shared" si="838"/>
        <v/>
      </c>
      <c r="P230" s="114" t="str">
        <f t="shared" si="838"/>
        <v/>
      </c>
      <c r="Q230" s="114" t="str">
        <f t="shared" si="838"/>
        <v/>
      </c>
      <c r="R230" s="114" t="str">
        <f t="shared" si="838"/>
        <v/>
      </c>
      <c r="S230" s="114" t="str">
        <f t="shared" si="838"/>
        <v/>
      </c>
      <c r="U230" s="17"/>
      <c r="V230" s="17"/>
      <c r="W230" s="17"/>
      <c r="X230" s="114" t="str">
        <f t="shared" ref="X230:AD230" si="839">IF(X227="","",X227)</f>
        <v/>
      </c>
      <c r="Y230" s="114" t="str">
        <f t="shared" si="839"/>
        <v/>
      </c>
      <c r="Z230" s="114" t="str">
        <f t="shared" si="839"/>
        <v/>
      </c>
      <c r="AA230" s="114" t="str">
        <f t="shared" si="839"/>
        <v/>
      </c>
      <c r="AB230" s="16" t="e">
        <f t="shared" si="839"/>
        <v>#REF!</v>
      </c>
      <c r="AC230" s="114" t="str">
        <f t="shared" si="839"/>
        <v/>
      </c>
      <c r="AD230" s="114" t="str">
        <f t="shared" si="839"/>
        <v/>
      </c>
      <c r="AE230" s="114" t="str">
        <f>IF(AE227="","",AE227)</f>
        <v/>
      </c>
      <c r="AF230" s="16" t="e">
        <f t="shared" ref="AF230" si="840">IF(AF227="","",AF227)</f>
        <v>#REF!</v>
      </c>
      <c r="AG230" s="14" t="s">
        <v>8</v>
      </c>
      <c r="AH230" s="14" t="str">
        <f>IF('Logboek grote fuiken'!M62="","",'Logboek grote fuiken'!M62)</f>
        <v/>
      </c>
      <c r="AI230" s="14" t="str">
        <f>IF(AG230="","",VLOOKUP(AG230,[1]codes!$F$2:$G$7,2,FALSE))</f>
        <v>fbm</v>
      </c>
      <c r="AK230" s="114" t="str">
        <f>IF(AK227="","",AK227)</f>
        <v/>
      </c>
    </row>
    <row r="231" spans="1:37" x14ac:dyDescent="0.3">
      <c r="A231" s="13" t="str">
        <f>IF('Logboek grote fuiken'!$E$7="","",'Logboek grote fuiken'!$E$7)</f>
        <v/>
      </c>
      <c r="B231" s="14"/>
      <c r="C231" s="13" t="str">
        <f>IF('Logboek grote fuiken'!$E$8="","",'Logboek grote fuiken'!$E$8)</f>
        <v/>
      </c>
      <c r="D231" s="14"/>
      <c r="E231" s="13" t="str">
        <f>IF('Logboek grote fuiken'!$E$9="","",'Logboek grote fuiken'!$E$9)</f>
        <v/>
      </c>
      <c r="F231" s="14"/>
      <c r="G231" s="13" t="str">
        <f>IF('Logboek grote fuiken'!$E$10="","",'Logboek grote fuiken'!$E$10)</f>
        <v/>
      </c>
      <c r="H231" s="14"/>
      <c r="I231" s="13" t="str">
        <f>IF('Logboek grote fuiken'!$E$11="","",'Logboek grote fuiken'!$E$11)</f>
        <v/>
      </c>
      <c r="J231" s="14"/>
      <c r="K231" s="13" t="str">
        <f>IF('Logboek grote fuiken'!$E$12="","",'Logboek grote fuiken'!$E$12)</f>
        <v/>
      </c>
      <c r="L231" s="14"/>
      <c r="M231" s="15" t="s">
        <v>96</v>
      </c>
      <c r="N231" s="114" t="str">
        <f t="shared" ref="N231:S231" si="841">IF(N227="","",N227)</f>
        <v/>
      </c>
      <c r="O231" s="114" t="str">
        <f t="shared" si="841"/>
        <v/>
      </c>
      <c r="P231" s="114" t="str">
        <f t="shared" si="841"/>
        <v/>
      </c>
      <c r="Q231" s="114" t="str">
        <f t="shared" si="841"/>
        <v/>
      </c>
      <c r="R231" s="114" t="str">
        <f t="shared" si="841"/>
        <v/>
      </c>
      <c r="S231" s="114" t="str">
        <f t="shared" si="841"/>
        <v/>
      </c>
      <c r="U231" s="17"/>
      <c r="V231" s="17"/>
      <c r="W231" s="17"/>
      <c r="X231" s="114" t="str">
        <f t="shared" ref="X231:AD231" si="842">IF(X227="","",X227)</f>
        <v/>
      </c>
      <c r="Y231" s="114" t="str">
        <f t="shared" si="842"/>
        <v/>
      </c>
      <c r="Z231" s="114" t="str">
        <f t="shared" si="842"/>
        <v/>
      </c>
      <c r="AA231" s="114" t="str">
        <f t="shared" si="842"/>
        <v/>
      </c>
      <c r="AB231" s="16" t="e">
        <f t="shared" si="842"/>
        <v>#REF!</v>
      </c>
      <c r="AC231" s="114" t="str">
        <f t="shared" si="842"/>
        <v/>
      </c>
      <c r="AD231" s="114" t="str">
        <f t="shared" si="842"/>
        <v/>
      </c>
      <c r="AE231" s="114" t="str">
        <f>IF(AE227="","",AE227)</f>
        <v/>
      </c>
      <c r="AF231" s="16" t="e">
        <f t="shared" ref="AF231" si="843">IF(AF227="","",AF227)</f>
        <v>#REF!</v>
      </c>
      <c r="AG231" s="14" t="s">
        <v>9</v>
      </c>
      <c r="AH231" s="14" t="str">
        <f>IF('Logboek grote fuiken'!N62="","",'Logboek grote fuiken'!N62)</f>
        <v/>
      </c>
      <c r="AI231" s="14" t="str">
        <f>IF(AG231="","",VLOOKUP(AG231,[1]codes!$F$2:$G$7,2,FALSE))</f>
        <v>fle</v>
      </c>
      <c r="AK231" s="114" t="str">
        <f>IF(AK227="","",AK227)</f>
        <v/>
      </c>
    </row>
    <row r="232" spans="1:37" x14ac:dyDescent="0.3">
      <c r="A232" s="13" t="str">
        <f>IF('Logboek grote fuiken'!$E$7="","",'Logboek grote fuiken'!$E$7)</f>
        <v/>
      </c>
      <c r="B232" s="14"/>
      <c r="C232" s="13" t="str">
        <f>IF('Logboek grote fuiken'!$E$8="","",'Logboek grote fuiken'!$E$8)</f>
        <v/>
      </c>
      <c r="D232" s="14"/>
      <c r="E232" s="13" t="str">
        <f>IF('Logboek grote fuiken'!$E$9="","",'Logboek grote fuiken'!$E$9)</f>
        <v/>
      </c>
      <c r="F232" s="14"/>
      <c r="G232" s="13" t="str">
        <f>IF('Logboek grote fuiken'!$E$10="","",'Logboek grote fuiken'!$E$10)</f>
        <v/>
      </c>
      <c r="H232" s="14"/>
      <c r="I232" s="13" t="str">
        <f>IF('Logboek grote fuiken'!$E$11="","",'Logboek grote fuiken'!$E$11)</f>
        <v/>
      </c>
      <c r="J232" s="14"/>
      <c r="K232" s="13" t="str">
        <f>IF('Logboek grote fuiken'!$E$12="","",'Logboek grote fuiken'!$E$12)</f>
        <v/>
      </c>
      <c r="L232" s="14"/>
      <c r="M232" s="15" t="s">
        <v>96</v>
      </c>
      <c r="N232" s="13" t="str">
        <f>IF('Logboek grote fuiken'!H63="","",DAY('Logboek grote fuiken'!H63))</f>
        <v/>
      </c>
      <c r="O232" s="13" t="str">
        <f>IF('Logboek grote fuiken'!H63="","",MONTH('Logboek grote fuiken'!H63))</f>
        <v/>
      </c>
      <c r="P232" s="13" t="str">
        <f>IF('Logboek grote fuiken'!H63="","",YEAR('Logboek grote fuiken'!H63))</f>
        <v/>
      </c>
      <c r="Q232" s="13" t="str">
        <f>IF('Logboek grote fuiken'!C63="","",'Logboek grote fuiken'!C63)</f>
        <v/>
      </c>
      <c r="R232" s="13" t="str">
        <f>IF('Logboek grote fuiken'!D63="","",'Logboek grote fuiken'!D63)</f>
        <v/>
      </c>
      <c r="S232" s="13" t="str">
        <f>IF('Logboek grote fuiken'!E63="","",'Logboek grote fuiken'!E63)</f>
        <v/>
      </c>
      <c r="U232" s="17"/>
      <c r="V232" s="17"/>
      <c r="W232" s="17"/>
      <c r="X232" s="13" t="str">
        <f>IF('Logboek grote fuiken'!F63="","",'Logboek grote fuiken'!F63)</f>
        <v/>
      </c>
      <c r="Y232" s="13" t="str">
        <f>IF('Logboek grote fuiken'!G63="","",DAY('Logboek grote fuiken'!G63))</f>
        <v/>
      </c>
      <c r="Z232" s="13" t="str">
        <f>IF('Logboek grote fuiken'!G63="","",MONTH('Logboek grote fuiken'!G63))</f>
        <v/>
      </c>
      <c r="AA232" s="13" t="str">
        <f>IF('Logboek grote fuiken'!G63="","",YEAR('Logboek grote fuiken'!G63))</f>
        <v/>
      </c>
      <c r="AB232" s="16" t="e">
        <f>IF('Logboek grote fuiken'!#REF!="","",'Logboek grote fuiken'!#REF!)</f>
        <v>#REF!</v>
      </c>
      <c r="AC232" s="13" t="str">
        <f>IF('Logboek grote fuiken'!H63="","",DAY('Logboek grote fuiken'!H63))</f>
        <v/>
      </c>
      <c r="AD232" s="13" t="str">
        <f>IF('Logboek grote fuiken'!H63="","",MONTH('Logboek grote fuiken'!H63))</f>
        <v/>
      </c>
      <c r="AE232" s="13" t="str">
        <f>IF('Logboek grote fuiken'!H63="","",YEAR('Logboek grote fuiken'!H63))</f>
        <v/>
      </c>
      <c r="AF232" s="16" t="e">
        <f t="shared" ref="AF232" si="844">AB232</f>
        <v>#REF!</v>
      </c>
      <c r="AG232" s="14" t="s">
        <v>60</v>
      </c>
      <c r="AH232" s="14" t="str">
        <f>IF('Logboek grote fuiken'!J63="","",'Logboek grote fuiken'!J63)</f>
        <v/>
      </c>
      <c r="AI232" s="14" t="str">
        <f>IF(AG232="","",VLOOKUP(AG232,[1]codes!$F$2:$G$7,2,FALSE))</f>
        <v>fpp</v>
      </c>
      <c r="AK232" s="13" t="str">
        <f>IF('Logboek grote fuiken'!I63="","",'Logboek grote fuiken'!I63)</f>
        <v/>
      </c>
    </row>
    <row r="233" spans="1:37" x14ac:dyDescent="0.3">
      <c r="A233" s="13" t="str">
        <f>IF('Logboek grote fuiken'!$E$7="","",'Logboek grote fuiken'!$E$7)</f>
        <v/>
      </c>
      <c r="B233" s="14"/>
      <c r="C233" s="13" t="str">
        <f>IF('Logboek grote fuiken'!$E$8="","",'Logboek grote fuiken'!$E$8)</f>
        <v/>
      </c>
      <c r="D233" s="14"/>
      <c r="E233" s="13" t="str">
        <f>IF('Logboek grote fuiken'!$E$9="","",'Logboek grote fuiken'!$E$9)</f>
        <v/>
      </c>
      <c r="F233" s="14"/>
      <c r="G233" s="13" t="str">
        <f>IF('Logboek grote fuiken'!$E$10="","",'Logboek grote fuiken'!$E$10)</f>
        <v/>
      </c>
      <c r="H233" s="14"/>
      <c r="I233" s="13" t="str">
        <f>IF('Logboek grote fuiken'!$E$11="","",'Logboek grote fuiken'!$E$11)</f>
        <v/>
      </c>
      <c r="J233" s="14"/>
      <c r="K233" s="13" t="str">
        <f>IF('Logboek grote fuiken'!$E$12="","",'Logboek grote fuiken'!$E$12)</f>
        <v/>
      </c>
      <c r="L233" s="14"/>
      <c r="M233" s="15" t="s">
        <v>96</v>
      </c>
      <c r="N233" s="114" t="str">
        <f t="shared" ref="N233:S233" si="845">IF(N232="","",N232)</f>
        <v/>
      </c>
      <c r="O233" s="114" t="str">
        <f t="shared" si="845"/>
        <v/>
      </c>
      <c r="P233" s="114" t="str">
        <f t="shared" si="845"/>
        <v/>
      </c>
      <c r="Q233" s="114" t="str">
        <f t="shared" si="845"/>
        <v/>
      </c>
      <c r="R233" s="114" t="str">
        <f t="shared" si="845"/>
        <v/>
      </c>
      <c r="S233" s="114" t="str">
        <f t="shared" si="845"/>
        <v/>
      </c>
      <c r="U233" s="17"/>
      <c r="V233" s="17"/>
      <c r="W233" s="17"/>
      <c r="X233" s="114" t="str">
        <f t="shared" ref="X233:AD233" si="846">IF(X232="","",X232)</f>
        <v/>
      </c>
      <c r="Y233" s="114" t="str">
        <f t="shared" si="846"/>
        <v/>
      </c>
      <c r="Z233" s="114" t="str">
        <f t="shared" si="846"/>
        <v/>
      </c>
      <c r="AA233" s="114" t="str">
        <f t="shared" si="846"/>
        <v/>
      </c>
      <c r="AB233" s="16" t="e">
        <f t="shared" si="846"/>
        <v>#REF!</v>
      </c>
      <c r="AC233" s="114" t="str">
        <f t="shared" si="846"/>
        <v/>
      </c>
      <c r="AD233" s="114" t="str">
        <f t="shared" si="846"/>
        <v/>
      </c>
      <c r="AE233" s="114" t="str">
        <f>IF(AE232="","",AE232)</f>
        <v/>
      </c>
      <c r="AF233" s="16" t="e">
        <f t="shared" ref="AF233" si="847">IF(AF232="","",AF232)</f>
        <v>#REF!</v>
      </c>
      <c r="AG233" s="14" t="s">
        <v>61</v>
      </c>
      <c r="AH233" s="14" t="str">
        <f>IF('Logboek grote fuiken'!K63="","",'Logboek grote fuiken'!K63)</f>
        <v/>
      </c>
      <c r="AI233" s="14" t="str">
        <f>IF(AG233="","",VLOOKUP(AG233,[1]codes!$F$2:$G$7,2,FALSE))</f>
        <v>fde</v>
      </c>
      <c r="AK233" s="114" t="str">
        <f>IF(AK232="","",AK232)</f>
        <v/>
      </c>
    </row>
    <row r="234" spans="1:37" x14ac:dyDescent="0.3">
      <c r="A234" s="13" t="str">
        <f>IF('Logboek grote fuiken'!$E$7="","",'Logboek grote fuiken'!$E$7)</f>
        <v/>
      </c>
      <c r="B234" s="14"/>
      <c r="C234" s="13" t="str">
        <f>IF('Logboek grote fuiken'!$E$8="","",'Logboek grote fuiken'!$E$8)</f>
        <v/>
      </c>
      <c r="D234" s="14"/>
      <c r="E234" s="13" t="str">
        <f>IF('Logboek grote fuiken'!$E$9="","",'Logboek grote fuiken'!$E$9)</f>
        <v/>
      </c>
      <c r="F234" s="14"/>
      <c r="G234" s="13" t="str">
        <f>IF('Logboek grote fuiken'!$E$10="","",'Logboek grote fuiken'!$E$10)</f>
        <v/>
      </c>
      <c r="H234" s="14"/>
      <c r="I234" s="13" t="str">
        <f>IF('Logboek grote fuiken'!$E$11="","",'Logboek grote fuiken'!$E$11)</f>
        <v/>
      </c>
      <c r="J234" s="14"/>
      <c r="K234" s="13" t="str">
        <f>IF('Logboek grote fuiken'!$E$12="","",'Logboek grote fuiken'!$E$12)</f>
        <v/>
      </c>
      <c r="L234" s="14"/>
      <c r="M234" s="15" t="s">
        <v>96</v>
      </c>
      <c r="N234" s="114" t="str">
        <f t="shared" ref="N234:S234" si="848">IF(N232="","",N232)</f>
        <v/>
      </c>
      <c r="O234" s="114" t="str">
        <f t="shared" si="848"/>
        <v/>
      </c>
      <c r="P234" s="114" t="str">
        <f t="shared" si="848"/>
        <v/>
      </c>
      <c r="Q234" s="114" t="str">
        <f t="shared" si="848"/>
        <v/>
      </c>
      <c r="R234" s="114" t="str">
        <f t="shared" si="848"/>
        <v/>
      </c>
      <c r="S234" s="114" t="str">
        <f t="shared" si="848"/>
        <v/>
      </c>
      <c r="U234" s="17"/>
      <c r="V234" s="17"/>
      <c r="W234" s="17"/>
      <c r="X234" s="114" t="str">
        <f t="shared" ref="X234:AD234" si="849">IF(X232="","",X232)</f>
        <v/>
      </c>
      <c r="Y234" s="114" t="str">
        <f t="shared" si="849"/>
        <v/>
      </c>
      <c r="Z234" s="114" t="str">
        <f t="shared" si="849"/>
        <v/>
      </c>
      <c r="AA234" s="114" t="str">
        <f t="shared" si="849"/>
        <v/>
      </c>
      <c r="AB234" s="16" t="e">
        <f t="shared" si="849"/>
        <v>#REF!</v>
      </c>
      <c r="AC234" s="114" t="str">
        <f t="shared" si="849"/>
        <v/>
      </c>
      <c r="AD234" s="114" t="str">
        <f t="shared" si="849"/>
        <v/>
      </c>
      <c r="AE234" s="114" t="str">
        <f>IF(AE232="","",AE232)</f>
        <v/>
      </c>
      <c r="AF234" s="16" t="e">
        <f t="shared" ref="AF234" si="850">IF(AF232="","",AF232)</f>
        <v>#REF!</v>
      </c>
      <c r="AG234" s="14" t="s">
        <v>62</v>
      </c>
      <c r="AH234" s="14" t="str">
        <f>IF('Logboek grote fuiken'!L63="","",'Logboek grote fuiken'!L63)</f>
        <v/>
      </c>
      <c r="AI234" s="14" t="str">
        <f>IF(AG234="","",VLOOKUP(AG234,[1]codes!$F$2:$G$7,2,FALSE))</f>
        <v>fro</v>
      </c>
      <c r="AK234" s="114" t="str">
        <f>IF(AK232="","",AK232)</f>
        <v/>
      </c>
    </row>
    <row r="235" spans="1:37" x14ac:dyDescent="0.3">
      <c r="A235" s="13" t="str">
        <f>IF('Logboek grote fuiken'!$E$7="","",'Logboek grote fuiken'!$E$7)</f>
        <v/>
      </c>
      <c r="B235" s="14"/>
      <c r="C235" s="13" t="str">
        <f>IF('Logboek grote fuiken'!$E$8="","",'Logboek grote fuiken'!$E$8)</f>
        <v/>
      </c>
      <c r="D235" s="14"/>
      <c r="E235" s="13" t="str">
        <f>IF('Logboek grote fuiken'!$E$9="","",'Logboek grote fuiken'!$E$9)</f>
        <v/>
      </c>
      <c r="F235" s="14"/>
      <c r="G235" s="13" t="str">
        <f>IF('Logboek grote fuiken'!$E$10="","",'Logboek grote fuiken'!$E$10)</f>
        <v/>
      </c>
      <c r="H235" s="14"/>
      <c r="I235" s="13" t="str">
        <f>IF('Logboek grote fuiken'!$E$11="","",'Logboek grote fuiken'!$E$11)</f>
        <v/>
      </c>
      <c r="J235" s="14"/>
      <c r="K235" s="13" t="str">
        <f>IF('Logboek grote fuiken'!$E$12="","",'Logboek grote fuiken'!$E$12)</f>
        <v/>
      </c>
      <c r="L235" s="14"/>
      <c r="M235" s="15" t="s">
        <v>96</v>
      </c>
      <c r="N235" s="114" t="str">
        <f t="shared" ref="N235:S235" si="851">IF(N232="","",N232)</f>
        <v/>
      </c>
      <c r="O235" s="114" t="str">
        <f t="shared" si="851"/>
        <v/>
      </c>
      <c r="P235" s="114" t="str">
        <f t="shared" si="851"/>
        <v/>
      </c>
      <c r="Q235" s="114" t="str">
        <f t="shared" si="851"/>
        <v/>
      </c>
      <c r="R235" s="114" t="str">
        <f t="shared" si="851"/>
        <v/>
      </c>
      <c r="S235" s="114" t="str">
        <f t="shared" si="851"/>
        <v/>
      </c>
      <c r="U235" s="17"/>
      <c r="V235" s="17"/>
      <c r="W235" s="17"/>
      <c r="X235" s="114" t="str">
        <f t="shared" ref="X235:AD235" si="852">IF(X232="","",X232)</f>
        <v/>
      </c>
      <c r="Y235" s="114" t="str">
        <f t="shared" si="852"/>
        <v/>
      </c>
      <c r="Z235" s="114" t="str">
        <f t="shared" si="852"/>
        <v/>
      </c>
      <c r="AA235" s="114" t="str">
        <f t="shared" si="852"/>
        <v/>
      </c>
      <c r="AB235" s="16" t="e">
        <f t="shared" si="852"/>
        <v>#REF!</v>
      </c>
      <c r="AC235" s="114" t="str">
        <f t="shared" si="852"/>
        <v/>
      </c>
      <c r="AD235" s="114" t="str">
        <f t="shared" si="852"/>
        <v/>
      </c>
      <c r="AE235" s="114" t="str">
        <f>IF(AE232="","",AE232)</f>
        <v/>
      </c>
      <c r="AF235" s="16" t="e">
        <f t="shared" ref="AF235" si="853">IF(AF232="","",AF232)</f>
        <v>#REF!</v>
      </c>
      <c r="AG235" s="14" t="s">
        <v>8</v>
      </c>
      <c r="AH235" s="14" t="str">
        <f>IF('Logboek grote fuiken'!M63="","",'Logboek grote fuiken'!M63)</f>
        <v/>
      </c>
      <c r="AI235" s="14" t="str">
        <f>IF(AG235="","",VLOOKUP(AG235,[1]codes!$F$2:$G$7,2,FALSE))</f>
        <v>fbm</v>
      </c>
      <c r="AK235" s="114" t="str">
        <f>IF(AK232="","",AK232)</f>
        <v/>
      </c>
    </row>
    <row r="236" spans="1:37" x14ac:dyDescent="0.3">
      <c r="A236" s="13" t="str">
        <f>IF('Logboek grote fuiken'!$E$7="","",'Logboek grote fuiken'!$E$7)</f>
        <v/>
      </c>
      <c r="B236" s="14"/>
      <c r="C236" s="13" t="str">
        <f>IF('Logboek grote fuiken'!$E$8="","",'Logboek grote fuiken'!$E$8)</f>
        <v/>
      </c>
      <c r="D236" s="14"/>
      <c r="E236" s="13" t="str">
        <f>IF('Logboek grote fuiken'!$E$9="","",'Logboek grote fuiken'!$E$9)</f>
        <v/>
      </c>
      <c r="F236" s="14"/>
      <c r="G236" s="13" t="str">
        <f>IF('Logboek grote fuiken'!$E$10="","",'Logboek grote fuiken'!$E$10)</f>
        <v/>
      </c>
      <c r="H236" s="14"/>
      <c r="I236" s="13" t="str">
        <f>IF('Logboek grote fuiken'!$E$11="","",'Logboek grote fuiken'!$E$11)</f>
        <v/>
      </c>
      <c r="J236" s="14"/>
      <c r="K236" s="13" t="str">
        <f>IF('Logboek grote fuiken'!$E$12="","",'Logboek grote fuiken'!$E$12)</f>
        <v/>
      </c>
      <c r="L236" s="14"/>
      <c r="M236" s="15" t="s">
        <v>96</v>
      </c>
      <c r="N236" s="114" t="str">
        <f t="shared" ref="N236:S236" si="854">IF(N232="","",N232)</f>
        <v/>
      </c>
      <c r="O236" s="114" t="str">
        <f t="shared" si="854"/>
        <v/>
      </c>
      <c r="P236" s="114" t="str">
        <f t="shared" si="854"/>
        <v/>
      </c>
      <c r="Q236" s="114" t="str">
        <f t="shared" si="854"/>
        <v/>
      </c>
      <c r="R236" s="114" t="str">
        <f t="shared" si="854"/>
        <v/>
      </c>
      <c r="S236" s="114" t="str">
        <f t="shared" si="854"/>
        <v/>
      </c>
      <c r="U236" s="17"/>
      <c r="V236" s="17"/>
      <c r="W236" s="17"/>
      <c r="X236" s="114" t="str">
        <f t="shared" ref="X236:AD236" si="855">IF(X232="","",X232)</f>
        <v/>
      </c>
      <c r="Y236" s="114" t="str">
        <f t="shared" si="855"/>
        <v/>
      </c>
      <c r="Z236" s="114" t="str">
        <f t="shared" si="855"/>
        <v/>
      </c>
      <c r="AA236" s="114" t="str">
        <f t="shared" si="855"/>
        <v/>
      </c>
      <c r="AB236" s="16" t="e">
        <f t="shared" si="855"/>
        <v>#REF!</v>
      </c>
      <c r="AC236" s="114" t="str">
        <f t="shared" si="855"/>
        <v/>
      </c>
      <c r="AD236" s="114" t="str">
        <f t="shared" si="855"/>
        <v/>
      </c>
      <c r="AE236" s="114" t="str">
        <f>IF(AE232="","",AE232)</f>
        <v/>
      </c>
      <c r="AF236" s="16" t="e">
        <f t="shared" ref="AF236" si="856">IF(AF232="","",AF232)</f>
        <v>#REF!</v>
      </c>
      <c r="AG236" s="14" t="s">
        <v>9</v>
      </c>
      <c r="AH236" s="14" t="str">
        <f>IF('Logboek grote fuiken'!N63="","",'Logboek grote fuiken'!N63)</f>
        <v/>
      </c>
      <c r="AI236" s="14" t="str">
        <f>IF(AG236="","",VLOOKUP(AG236,[1]codes!$F$2:$G$7,2,FALSE))</f>
        <v>fle</v>
      </c>
      <c r="AK236" s="114" t="str">
        <f>IF(AK232="","",AK232)</f>
        <v/>
      </c>
    </row>
    <row r="237" spans="1:37" x14ac:dyDescent="0.3">
      <c r="A237" s="13" t="str">
        <f>IF('Logboek grote fuiken'!$E$7="","",'Logboek grote fuiken'!$E$7)</f>
        <v/>
      </c>
      <c r="B237" s="14"/>
      <c r="C237" s="13" t="str">
        <f>IF('Logboek grote fuiken'!$E$8="","",'Logboek grote fuiken'!$E$8)</f>
        <v/>
      </c>
      <c r="D237" s="14"/>
      <c r="E237" s="13" t="str">
        <f>IF('Logboek grote fuiken'!$E$9="","",'Logboek grote fuiken'!$E$9)</f>
        <v/>
      </c>
      <c r="F237" s="14"/>
      <c r="G237" s="13" t="str">
        <f>IF('Logboek grote fuiken'!$E$10="","",'Logboek grote fuiken'!$E$10)</f>
        <v/>
      </c>
      <c r="H237" s="14"/>
      <c r="I237" s="13" t="str">
        <f>IF('Logboek grote fuiken'!$E$11="","",'Logboek grote fuiken'!$E$11)</f>
        <v/>
      </c>
      <c r="J237" s="14"/>
      <c r="K237" s="13" t="str">
        <f>IF('Logboek grote fuiken'!$E$12="","",'Logboek grote fuiken'!$E$12)</f>
        <v/>
      </c>
      <c r="L237" s="14"/>
      <c r="M237" s="15" t="s">
        <v>96</v>
      </c>
      <c r="N237" s="13" t="str">
        <f>IF('Logboek grote fuiken'!H64="","",DAY('Logboek grote fuiken'!H64))</f>
        <v/>
      </c>
      <c r="O237" s="13" t="str">
        <f>IF('Logboek grote fuiken'!H64="","",MONTH('Logboek grote fuiken'!H64))</f>
        <v/>
      </c>
      <c r="P237" s="13" t="str">
        <f>IF('Logboek grote fuiken'!H64="","",YEAR('Logboek grote fuiken'!H64))</f>
        <v/>
      </c>
      <c r="Q237" s="13" t="str">
        <f>IF('Logboek grote fuiken'!C64="","",'Logboek grote fuiken'!C64)</f>
        <v/>
      </c>
      <c r="R237" s="13" t="str">
        <f>IF('Logboek grote fuiken'!D64="","",'Logboek grote fuiken'!D64)</f>
        <v/>
      </c>
      <c r="S237" s="13" t="str">
        <f>IF('Logboek grote fuiken'!E64="","",'Logboek grote fuiken'!E64)</f>
        <v/>
      </c>
      <c r="U237" s="17"/>
      <c r="V237" s="17"/>
      <c r="W237" s="17"/>
      <c r="X237" s="13" t="str">
        <f>IF('Logboek grote fuiken'!F64="","",'Logboek grote fuiken'!F64)</f>
        <v/>
      </c>
      <c r="Y237" s="13" t="str">
        <f>IF('Logboek grote fuiken'!G64="","",DAY('Logboek grote fuiken'!G64))</f>
        <v/>
      </c>
      <c r="Z237" s="13" t="str">
        <f>IF('Logboek grote fuiken'!G64="","",MONTH('Logboek grote fuiken'!G64))</f>
        <v/>
      </c>
      <c r="AA237" s="13" t="str">
        <f>IF('Logboek grote fuiken'!G64="","",YEAR('Logboek grote fuiken'!G64))</f>
        <v/>
      </c>
      <c r="AB237" s="16" t="e">
        <f>IF('Logboek grote fuiken'!#REF!="","",'Logboek grote fuiken'!#REF!)</f>
        <v>#REF!</v>
      </c>
      <c r="AC237" s="13" t="str">
        <f>IF('Logboek grote fuiken'!H64="","",DAY('Logboek grote fuiken'!H64))</f>
        <v/>
      </c>
      <c r="AD237" s="13" t="str">
        <f>IF('Logboek grote fuiken'!H64="","",MONTH('Logboek grote fuiken'!H64))</f>
        <v/>
      </c>
      <c r="AE237" s="13" t="str">
        <f>IF('Logboek grote fuiken'!H64="","",YEAR('Logboek grote fuiken'!H64))</f>
        <v/>
      </c>
      <c r="AF237" s="16" t="e">
        <f t="shared" ref="AF237" si="857">AB237</f>
        <v>#REF!</v>
      </c>
      <c r="AG237" s="14" t="s">
        <v>60</v>
      </c>
      <c r="AH237" s="14" t="str">
        <f>IF('Logboek grote fuiken'!J64="","",'Logboek grote fuiken'!J64)</f>
        <v/>
      </c>
      <c r="AI237" s="14" t="str">
        <f>IF(AG237="","",VLOOKUP(AG237,[1]codes!$F$2:$G$7,2,FALSE))</f>
        <v>fpp</v>
      </c>
      <c r="AK237" s="13" t="str">
        <f>IF('Logboek grote fuiken'!I64="","",'Logboek grote fuiken'!I64)</f>
        <v/>
      </c>
    </row>
    <row r="238" spans="1:37" x14ac:dyDescent="0.3">
      <c r="A238" s="13" t="str">
        <f>IF('Logboek grote fuiken'!$E$7="","",'Logboek grote fuiken'!$E$7)</f>
        <v/>
      </c>
      <c r="B238" s="14"/>
      <c r="C238" s="13" t="str">
        <f>IF('Logboek grote fuiken'!$E$8="","",'Logboek grote fuiken'!$E$8)</f>
        <v/>
      </c>
      <c r="D238" s="14"/>
      <c r="E238" s="13" t="str">
        <f>IF('Logboek grote fuiken'!$E$9="","",'Logboek grote fuiken'!$E$9)</f>
        <v/>
      </c>
      <c r="F238" s="14"/>
      <c r="G238" s="13" t="str">
        <f>IF('Logboek grote fuiken'!$E$10="","",'Logboek grote fuiken'!$E$10)</f>
        <v/>
      </c>
      <c r="H238" s="14"/>
      <c r="I238" s="13" t="str">
        <f>IF('Logboek grote fuiken'!$E$11="","",'Logboek grote fuiken'!$E$11)</f>
        <v/>
      </c>
      <c r="J238" s="14"/>
      <c r="K238" s="13" t="str">
        <f>IF('Logboek grote fuiken'!$E$12="","",'Logboek grote fuiken'!$E$12)</f>
        <v/>
      </c>
      <c r="L238" s="14"/>
      <c r="M238" s="15" t="s">
        <v>96</v>
      </c>
      <c r="N238" s="114" t="str">
        <f t="shared" ref="N238:S238" si="858">IF(N237="","",N237)</f>
        <v/>
      </c>
      <c r="O238" s="114" t="str">
        <f t="shared" si="858"/>
        <v/>
      </c>
      <c r="P238" s="114" t="str">
        <f t="shared" si="858"/>
        <v/>
      </c>
      <c r="Q238" s="114" t="str">
        <f t="shared" si="858"/>
        <v/>
      </c>
      <c r="R238" s="114" t="str">
        <f t="shared" si="858"/>
        <v/>
      </c>
      <c r="S238" s="114" t="str">
        <f t="shared" si="858"/>
        <v/>
      </c>
      <c r="U238" s="17"/>
      <c r="V238" s="17"/>
      <c r="W238" s="17"/>
      <c r="X238" s="114" t="str">
        <f t="shared" ref="X238:AD238" si="859">IF(X237="","",X237)</f>
        <v/>
      </c>
      <c r="Y238" s="114" t="str">
        <f t="shared" si="859"/>
        <v/>
      </c>
      <c r="Z238" s="114" t="str">
        <f t="shared" si="859"/>
        <v/>
      </c>
      <c r="AA238" s="114" t="str">
        <f t="shared" si="859"/>
        <v/>
      </c>
      <c r="AB238" s="16" t="e">
        <f t="shared" si="859"/>
        <v>#REF!</v>
      </c>
      <c r="AC238" s="114" t="str">
        <f t="shared" si="859"/>
        <v/>
      </c>
      <c r="AD238" s="114" t="str">
        <f t="shared" si="859"/>
        <v/>
      </c>
      <c r="AE238" s="114" t="str">
        <f>IF(AE237="","",AE237)</f>
        <v/>
      </c>
      <c r="AF238" s="16" t="e">
        <f t="shared" ref="AF238" si="860">IF(AF237="","",AF237)</f>
        <v>#REF!</v>
      </c>
      <c r="AG238" s="14" t="s">
        <v>61</v>
      </c>
      <c r="AH238" s="14" t="str">
        <f>IF('Logboek grote fuiken'!K64="","",'Logboek grote fuiken'!K64)</f>
        <v/>
      </c>
      <c r="AI238" s="14" t="str">
        <f>IF(AG238="","",VLOOKUP(AG238,[1]codes!$F$2:$G$7,2,FALSE))</f>
        <v>fde</v>
      </c>
      <c r="AK238" s="114" t="str">
        <f>IF(AK237="","",AK237)</f>
        <v/>
      </c>
    </row>
    <row r="239" spans="1:37" x14ac:dyDescent="0.3">
      <c r="A239" s="13" t="str">
        <f>IF('Logboek grote fuiken'!$E$7="","",'Logboek grote fuiken'!$E$7)</f>
        <v/>
      </c>
      <c r="B239" s="14"/>
      <c r="C239" s="13" t="str">
        <f>IF('Logboek grote fuiken'!$E$8="","",'Logboek grote fuiken'!$E$8)</f>
        <v/>
      </c>
      <c r="D239" s="14"/>
      <c r="E239" s="13" t="str">
        <f>IF('Logboek grote fuiken'!$E$9="","",'Logboek grote fuiken'!$E$9)</f>
        <v/>
      </c>
      <c r="F239" s="14"/>
      <c r="G239" s="13" t="str">
        <f>IF('Logboek grote fuiken'!$E$10="","",'Logboek grote fuiken'!$E$10)</f>
        <v/>
      </c>
      <c r="H239" s="14"/>
      <c r="I239" s="13" t="str">
        <f>IF('Logboek grote fuiken'!$E$11="","",'Logboek grote fuiken'!$E$11)</f>
        <v/>
      </c>
      <c r="J239" s="14"/>
      <c r="K239" s="13" t="str">
        <f>IF('Logboek grote fuiken'!$E$12="","",'Logboek grote fuiken'!$E$12)</f>
        <v/>
      </c>
      <c r="L239" s="14"/>
      <c r="M239" s="15" t="s">
        <v>96</v>
      </c>
      <c r="N239" s="114" t="str">
        <f t="shared" ref="N239:S239" si="861">IF(N237="","",N237)</f>
        <v/>
      </c>
      <c r="O239" s="114" t="str">
        <f t="shared" si="861"/>
        <v/>
      </c>
      <c r="P239" s="114" t="str">
        <f t="shared" si="861"/>
        <v/>
      </c>
      <c r="Q239" s="114" t="str">
        <f t="shared" si="861"/>
        <v/>
      </c>
      <c r="R239" s="114" t="str">
        <f t="shared" si="861"/>
        <v/>
      </c>
      <c r="S239" s="114" t="str">
        <f t="shared" si="861"/>
        <v/>
      </c>
      <c r="U239" s="17"/>
      <c r="V239" s="17"/>
      <c r="W239" s="17"/>
      <c r="X239" s="114" t="str">
        <f t="shared" ref="X239:AD239" si="862">IF(X237="","",X237)</f>
        <v/>
      </c>
      <c r="Y239" s="114" t="str">
        <f t="shared" si="862"/>
        <v/>
      </c>
      <c r="Z239" s="114" t="str">
        <f t="shared" si="862"/>
        <v/>
      </c>
      <c r="AA239" s="114" t="str">
        <f t="shared" si="862"/>
        <v/>
      </c>
      <c r="AB239" s="16" t="e">
        <f t="shared" si="862"/>
        <v>#REF!</v>
      </c>
      <c r="AC239" s="114" t="str">
        <f t="shared" si="862"/>
        <v/>
      </c>
      <c r="AD239" s="114" t="str">
        <f t="shared" si="862"/>
        <v/>
      </c>
      <c r="AE239" s="114" t="str">
        <f>IF(AE237="","",AE237)</f>
        <v/>
      </c>
      <c r="AF239" s="16" t="e">
        <f t="shared" ref="AF239" si="863">IF(AF237="","",AF237)</f>
        <v>#REF!</v>
      </c>
      <c r="AG239" s="14" t="s">
        <v>62</v>
      </c>
      <c r="AH239" s="14" t="str">
        <f>IF('Logboek grote fuiken'!L64="","",'Logboek grote fuiken'!L64)</f>
        <v/>
      </c>
      <c r="AI239" s="14" t="str">
        <f>IF(AG239="","",VLOOKUP(AG239,[1]codes!$F$2:$G$7,2,FALSE))</f>
        <v>fro</v>
      </c>
      <c r="AK239" s="114" t="str">
        <f>IF(AK237="","",AK237)</f>
        <v/>
      </c>
    </row>
    <row r="240" spans="1:37" x14ac:dyDescent="0.3">
      <c r="A240" s="13" t="str">
        <f>IF('Logboek grote fuiken'!$E$7="","",'Logboek grote fuiken'!$E$7)</f>
        <v/>
      </c>
      <c r="B240" s="14"/>
      <c r="C240" s="13" t="str">
        <f>IF('Logboek grote fuiken'!$E$8="","",'Logboek grote fuiken'!$E$8)</f>
        <v/>
      </c>
      <c r="D240" s="14"/>
      <c r="E240" s="13" t="str">
        <f>IF('Logboek grote fuiken'!$E$9="","",'Logboek grote fuiken'!$E$9)</f>
        <v/>
      </c>
      <c r="F240" s="14"/>
      <c r="G240" s="13" t="str">
        <f>IF('Logboek grote fuiken'!$E$10="","",'Logboek grote fuiken'!$E$10)</f>
        <v/>
      </c>
      <c r="H240" s="14"/>
      <c r="I240" s="13" t="str">
        <f>IF('Logboek grote fuiken'!$E$11="","",'Logboek grote fuiken'!$E$11)</f>
        <v/>
      </c>
      <c r="J240" s="14"/>
      <c r="K240" s="13" t="str">
        <f>IF('Logboek grote fuiken'!$E$12="","",'Logboek grote fuiken'!$E$12)</f>
        <v/>
      </c>
      <c r="L240" s="14"/>
      <c r="M240" s="15" t="s">
        <v>96</v>
      </c>
      <c r="N240" s="114" t="str">
        <f t="shared" ref="N240:S240" si="864">IF(N237="","",N237)</f>
        <v/>
      </c>
      <c r="O240" s="114" t="str">
        <f t="shared" si="864"/>
        <v/>
      </c>
      <c r="P240" s="114" t="str">
        <f t="shared" si="864"/>
        <v/>
      </c>
      <c r="Q240" s="114" t="str">
        <f t="shared" si="864"/>
        <v/>
      </c>
      <c r="R240" s="114" t="str">
        <f t="shared" si="864"/>
        <v/>
      </c>
      <c r="S240" s="114" t="str">
        <f t="shared" si="864"/>
        <v/>
      </c>
      <c r="U240" s="17"/>
      <c r="V240" s="17"/>
      <c r="W240" s="17"/>
      <c r="X240" s="114" t="str">
        <f t="shared" ref="X240:AD240" si="865">IF(X237="","",X237)</f>
        <v/>
      </c>
      <c r="Y240" s="114" t="str">
        <f t="shared" si="865"/>
        <v/>
      </c>
      <c r="Z240" s="114" t="str">
        <f t="shared" si="865"/>
        <v/>
      </c>
      <c r="AA240" s="114" t="str">
        <f t="shared" si="865"/>
        <v/>
      </c>
      <c r="AB240" s="16" t="e">
        <f t="shared" si="865"/>
        <v>#REF!</v>
      </c>
      <c r="AC240" s="114" t="str">
        <f t="shared" si="865"/>
        <v/>
      </c>
      <c r="AD240" s="114" t="str">
        <f t="shared" si="865"/>
        <v/>
      </c>
      <c r="AE240" s="114" t="str">
        <f>IF(AE237="","",AE237)</f>
        <v/>
      </c>
      <c r="AF240" s="16" t="e">
        <f t="shared" ref="AF240" si="866">IF(AF237="","",AF237)</f>
        <v>#REF!</v>
      </c>
      <c r="AG240" s="14" t="s">
        <v>8</v>
      </c>
      <c r="AH240" s="14" t="str">
        <f>IF('Logboek grote fuiken'!M64="","",'Logboek grote fuiken'!M64)</f>
        <v/>
      </c>
      <c r="AI240" s="14" t="str">
        <f>IF(AG240="","",VLOOKUP(AG240,[1]codes!$F$2:$G$7,2,FALSE))</f>
        <v>fbm</v>
      </c>
      <c r="AK240" s="114" t="str">
        <f>IF(AK237="","",AK237)</f>
        <v/>
      </c>
    </row>
    <row r="241" spans="1:37" x14ac:dyDescent="0.3">
      <c r="A241" s="13" t="str">
        <f>IF('Logboek grote fuiken'!$E$7="","",'Logboek grote fuiken'!$E$7)</f>
        <v/>
      </c>
      <c r="B241" s="14"/>
      <c r="C241" s="13" t="str">
        <f>IF('Logboek grote fuiken'!$E$8="","",'Logboek grote fuiken'!$E$8)</f>
        <v/>
      </c>
      <c r="D241" s="14"/>
      <c r="E241" s="13" t="str">
        <f>IF('Logboek grote fuiken'!$E$9="","",'Logboek grote fuiken'!$E$9)</f>
        <v/>
      </c>
      <c r="F241" s="14"/>
      <c r="G241" s="13" t="str">
        <f>IF('Logboek grote fuiken'!$E$10="","",'Logboek grote fuiken'!$E$10)</f>
        <v/>
      </c>
      <c r="H241" s="14"/>
      <c r="I241" s="13" t="str">
        <f>IF('Logboek grote fuiken'!$E$11="","",'Logboek grote fuiken'!$E$11)</f>
        <v/>
      </c>
      <c r="J241" s="14"/>
      <c r="K241" s="13" t="str">
        <f>IF('Logboek grote fuiken'!$E$12="","",'Logboek grote fuiken'!$E$12)</f>
        <v/>
      </c>
      <c r="L241" s="14"/>
      <c r="M241" s="15" t="s">
        <v>96</v>
      </c>
      <c r="N241" s="114" t="str">
        <f t="shared" ref="N241:S241" si="867">IF(N237="","",N237)</f>
        <v/>
      </c>
      <c r="O241" s="114" t="str">
        <f t="shared" si="867"/>
        <v/>
      </c>
      <c r="P241" s="114" t="str">
        <f t="shared" si="867"/>
        <v/>
      </c>
      <c r="Q241" s="114" t="str">
        <f t="shared" si="867"/>
        <v/>
      </c>
      <c r="R241" s="114" t="str">
        <f t="shared" si="867"/>
        <v/>
      </c>
      <c r="S241" s="114" t="str">
        <f t="shared" si="867"/>
        <v/>
      </c>
      <c r="U241" s="17"/>
      <c r="V241" s="17"/>
      <c r="W241" s="17"/>
      <c r="X241" s="114" t="str">
        <f t="shared" ref="X241:AD241" si="868">IF(X237="","",X237)</f>
        <v/>
      </c>
      <c r="Y241" s="114" t="str">
        <f t="shared" si="868"/>
        <v/>
      </c>
      <c r="Z241" s="114" t="str">
        <f t="shared" si="868"/>
        <v/>
      </c>
      <c r="AA241" s="114" t="str">
        <f t="shared" si="868"/>
        <v/>
      </c>
      <c r="AB241" s="16" t="e">
        <f t="shared" si="868"/>
        <v>#REF!</v>
      </c>
      <c r="AC241" s="114" t="str">
        <f t="shared" si="868"/>
        <v/>
      </c>
      <c r="AD241" s="114" t="str">
        <f t="shared" si="868"/>
        <v/>
      </c>
      <c r="AE241" s="114" t="str">
        <f>IF(AE237="","",AE237)</f>
        <v/>
      </c>
      <c r="AF241" s="16" t="e">
        <f t="shared" ref="AF241" si="869">IF(AF237="","",AF237)</f>
        <v>#REF!</v>
      </c>
      <c r="AG241" s="14" t="s">
        <v>9</v>
      </c>
      <c r="AH241" s="14" t="str">
        <f>IF('Logboek grote fuiken'!N64="","",'Logboek grote fuiken'!N64)</f>
        <v/>
      </c>
      <c r="AI241" s="14" t="str">
        <f>IF(AG241="","",VLOOKUP(AG241,[1]codes!$F$2:$G$7,2,FALSE))</f>
        <v>fle</v>
      </c>
      <c r="AK241" s="114" t="str">
        <f>IF(AK237="","",AK237)</f>
        <v/>
      </c>
    </row>
    <row r="242" spans="1:37" x14ac:dyDescent="0.3">
      <c r="A242" s="13" t="str">
        <f>IF('Logboek grote fuiken'!$E$7="","",'Logboek grote fuiken'!$E$7)</f>
        <v/>
      </c>
      <c r="B242" s="14"/>
      <c r="C242" s="13" t="str">
        <f>IF('Logboek grote fuiken'!$E$8="","",'Logboek grote fuiken'!$E$8)</f>
        <v/>
      </c>
      <c r="D242" s="14"/>
      <c r="E242" s="13" t="str">
        <f>IF('Logboek grote fuiken'!$E$9="","",'Logboek grote fuiken'!$E$9)</f>
        <v/>
      </c>
      <c r="F242" s="14"/>
      <c r="G242" s="13" t="str">
        <f>IF('Logboek grote fuiken'!$E$10="","",'Logboek grote fuiken'!$E$10)</f>
        <v/>
      </c>
      <c r="H242" s="14"/>
      <c r="I242" s="13" t="str">
        <f>IF('Logboek grote fuiken'!$E$11="","",'Logboek grote fuiken'!$E$11)</f>
        <v/>
      </c>
      <c r="J242" s="14"/>
      <c r="K242" s="13" t="str">
        <f>IF('Logboek grote fuiken'!$E$12="","",'Logboek grote fuiken'!$E$12)</f>
        <v/>
      </c>
      <c r="L242" s="14"/>
      <c r="M242" s="15" t="s">
        <v>96</v>
      </c>
      <c r="N242" s="13" t="str">
        <f>IF('Logboek grote fuiken'!H65="","",DAY('Logboek grote fuiken'!H65))</f>
        <v/>
      </c>
      <c r="O242" s="13" t="str">
        <f>IF('Logboek grote fuiken'!H65="","",MONTH('Logboek grote fuiken'!H65))</f>
        <v/>
      </c>
      <c r="P242" s="13" t="str">
        <f>IF('Logboek grote fuiken'!H65="","",YEAR('Logboek grote fuiken'!H65))</f>
        <v/>
      </c>
      <c r="Q242" s="13" t="str">
        <f>IF('Logboek grote fuiken'!C65="","",'Logboek grote fuiken'!C65)</f>
        <v/>
      </c>
      <c r="R242" s="13" t="str">
        <f>IF('Logboek grote fuiken'!D65="","",'Logboek grote fuiken'!D65)</f>
        <v/>
      </c>
      <c r="S242" s="13" t="str">
        <f>IF('Logboek grote fuiken'!E65="","",'Logboek grote fuiken'!E65)</f>
        <v/>
      </c>
      <c r="U242" s="17"/>
      <c r="V242" s="17"/>
      <c r="W242" s="17"/>
      <c r="X242" s="13" t="str">
        <f>IF('Logboek grote fuiken'!F65="","",'Logboek grote fuiken'!F65)</f>
        <v/>
      </c>
      <c r="Y242" s="13" t="str">
        <f>IF('Logboek grote fuiken'!G65="","",DAY('Logboek grote fuiken'!G65))</f>
        <v/>
      </c>
      <c r="Z242" s="13" t="str">
        <f>IF('Logboek grote fuiken'!G65="","",MONTH('Logboek grote fuiken'!G65))</f>
        <v/>
      </c>
      <c r="AA242" s="13" t="str">
        <f>IF('Logboek grote fuiken'!G65="","",YEAR('Logboek grote fuiken'!G65))</f>
        <v/>
      </c>
      <c r="AB242" s="16" t="e">
        <f>IF('Logboek grote fuiken'!#REF!="","",'Logboek grote fuiken'!#REF!)</f>
        <v>#REF!</v>
      </c>
      <c r="AC242" s="13" t="str">
        <f>IF('Logboek grote fuiken'!H65="","",DAY('Logboek grote fuiken'!H65))</f>
        <v/>
      </c>
      <c r="AD242" s="13" t="str">
        <f>IF('Logboek grote fuiken'!H65="","",MONTH('Logboek grote fuiken'!H65))</f>
        <v/>
      </c>
      <c r="AE242" s="13" t="str">
        <f>IF('Logboek grote fuiken'!H65="","",YEAR('Logboek grote fuiken'!H65))</f>
        <v/>
      </c>
      <c r="AF242" s="16" t="e">
        <f t="shared" ref="AF242" si="870">AB242</f>
        <v>#REF!</v>
      </c>
      <c r="AG242" s="14" t="s">
        <v>60</v>
      </c>
      <c r="AH242" s="14" t="str">
        <f>IF('Logboek grote fuiken'!J65="","",'Logboek grote fuiken'!J65)</f>
        <v/>
      </c>
      <c r="AI242" s="14" t="str">
        <f>IF(AG242="","",VLOOKUP(AG242,[1]codes!$F$2:$G$7,2,FALSE))</f>
        <v>fpp</v>
      </c>
      <c r="AK242" s="13" t="str">
        <f>IF('Logboek grote fuiken'!I65="","",'Logboek grote fuiken'!I65)</f>
        <v/>
      </c>
    </row>
    <row r="243" spans="1:37" x14ac:dyDescent="0.3">
      <c r="A243" s="13" t="str">
        <f>IF('Logboek grote fuiken'!$E$7="","",'Logboek grote fuiken'!$E$7)</f>
        <v/>
      </c>
      <c r="B243" s="14"/>
      <c r="C243" s="13" t="str">
        <f>IF('Logboek grote fuiken'!$E$8="","",'Logboek grote fuiken'!$E$8)</f>
        <v/>
      </c>
      <c r="D243" s="14"/>
      <c r="E243" s="13" t="str">
        <f>IF('Logboek grote fuiken'!$E$9="","",'Logboek grote fuiken'!$E$9)</f>
        <v/>
      </c>
      <c r="F243" s="14"/>
      <c r="G243" s="13" t="str">
        <f>IF('Logboek grote fuiken'!$E$10="","",'Logboek grote fuiken'!$E$10)</f>
        <v/>
      </c>
      <c r="H243" s="14"/>
      <c r="I243" s="13" t="str">
        <f>IF('Logboek grote fuiken'!$E$11="","",'Logboek grote fuiken'!$E$11)</f>
        <v/>
      </c>
      <c r="J243" s="14"/>
      <c r="K243" s="13" t="str">
        <f>IF('Logboek grote fuiken'!$E$12="","",'Logboek grote fuiken'!$E$12)</f>
        <v/>
      </c>
      <c r="L243" s="14"/>
      <c r="M243" s="15" t="s">
        <v>96</v>
      </c>
      <c r="N243" s="114" t="str">
        <f t="shared" ref="N243:S243" si="871">IF(N242="","",N242)</f>
        <v/>
      </c>
      <c r="O243" s="114" t="str">
        <f t="shared" si="871"/>
        <v/>
      </c>
      <c r="P243" s="114" t="str">
        <f t="shared" si="871"/>
        <v/>
      </c>
      <c r="Q243" s="114" t="str">
        <f t="shared" si="871"/>
        <v/>
      </c>
      <c r="R243" s="114" t="str">
        <f t="shared" si="871"/>
        <v/>
      </c>
      <c r="S243" s="114" t="str">
        <f t="shared" si="871"/>
        <v/>
      </c>
      <c r="U243" s="17"/>
      <c r="V243" s="17"/>
      <c r="W243" s="17"/>
      <c r="X243" s="114" t="str">
        <f t="shared" ref="X243:AD243" si="872">IF(X242="","",X242)</f>
        <v/>
      </c>
      <c r="Y243" s="114" t="str">
        <f t="shared" si="872"/>
        <v/>
      </c>
      <c r="Z243" s="114" t="str">
        <f t="shared" si="872"/>
        <v/>
      </c>
      <c r="AA243" s="114" t="str">
        <f t="shared" si="872"/>
        <v/>
      </c>
      <c r="AB243" s="16" t="e">
        <f t="shared" si="872"/>
        <v>#REF!</v>
      </c>
      <c r="AC243" s="114" t="str">
        <f t="shared" si="872"/>
        <v/>
      </c>
      <c r="AD243" s="114" t="str">
        <f t="shared" si="872"/>
        <v/>
      </c>
      <c r="AE243" s="114" t="str">
        <f>IF(AE242="","",AE242)</f>
        <v/>
      </c>
      <c r="AF243" s="16" t="e">
        <f t="shared" ref="AF243" si="873">IF(AF242="","",AF242)</f>
        <v>#REF!</v>
      </c>
      <c r="AG243" s="14" t="s">
        <v>61</v>
      </c>
      <c r="AH243" s="14" t="str">
        <f>IF('Logboek grote fuiken'!K65="","",'Logboek grote fuiken'!K65)</f>
        <v/>
      </c>
      <c r="AI243" s="14" t="str">
        <f>IF(AG243="","",VLOOKUP(AG243,[1]codes!$F$2:$G$7,2,FALSE))</f>
        <v>fde</v>
      </c>
      <c r="AK243" s="114" t="str">
        <f>IF(AK242="","",AK242)</f>
        <v/>
      </c>
    </row>
    <row r="244" spans="1:37" x14ac:dyDescent="0.3">
      <c r="A244" s="13" t="str">
        <f>IF('Logboek grote fuiken'!$E$7="","",'Logboek grote fuiken'!$E$7)</f>
        <v/>
      </c>
      <c r="B244" s="14"/>
      <c r="C244" s="13" t="str">
        <f>IF('Logboek grote fuiken'!$E$8="","",'Logboek grote fuiken'!$E$8)</f>
        <v/>
      </c>
      <c r="D244" s="14"/>
      <c r="E244" s="13" t="str">
        <f>IF('Logboek grote fuiken'!$E$9="","",'Logboek grote fuiken'!$E$9)</f>
        <v/>
      </c>
      <c r="F244" s="14"/>
      <c r="G244" s="13" t="str">
        <f>IF('Logboek grote fuiken'!$E$10="","",'Logboek grote fuiken'!$E$10)</f>
        <v/>
      </c>
      <c r="H244" s="14"/>
      <c r="I244" s="13" t="str">
        <f>IF('Logboek grote fuiken'!$E$11="","",'Logboek grote fuiken'!$E$11)</f>
        <v/>
      </c>
      <c r="J244" s="14"/>
      <c r="K244" s="13" t="str">
        <f>IF('Logboek grote fuiken'!$E$12="","",'Logboek grote fuiken'!$E$12)</f>
        <v/>
      </c>
      <c r="L244" s="14"/>
      <c r="M244" s="15" t="s">
        <v>96</v>
      </c>
      <c r="N244" s="114" t="str">
        <f t="shared" ref="N244:S244" si="874">IF(N242="","",N242)</f>
        <v/>
      </c>
      <c r="O244" s="114" t="str">
        <f t="shared" si="874"/>
        <v/>
      </c>
      <c r="P244" s="114" t="str">
        <f t="shared" si="874"/>
        <v/>
      </c>
      <c r="Q244" s="114" t="str">
        <f t="shared" si="874"/>
        <v/>
      </c>
      <c r="R244" s="114" t="str">
        <f t="shared" si="874"/>
        <v/>
      </c>
      <c r="S244" s="114" t="str">
        <f t="shared" si="874"/>
        <v/>
      </c>
      <c r="U244" s="17"/>
      <c r="V244" s="17"/>
      <c r="W244" s="17"/>
      <c r="X244" s="114" t="str">
        <f t="shared" ref="X244:AD244" si="875">IF(X242="","",X242)</f>
        <v/>
      </c>
      <c r="Y244" s="114" t="str">
        <f t="shared" si="875"/>
        <v/>
      </c>
      <c r="Z244" s="114" t="str">
        <f t="shared" si="875"/>
        <v/>
      </c>
      <c r="AA244" s="114" t="str">
        <f t="shared" si="875"/>
        <v/>
      </c>
      <c r="AB244" s="16" t="e">
        <f t="shared" si="875"/>
        <v>#REF!</v>
      </c>
      <c r="AC244" s="114" t="str">
        <f t="shared" si="875"/>
        <v/>
      </c>
      <c r="AD244" s="114" t="str">
        <f t="shared" si="875"/>
        <v/>
      </c>
      <c r="AE244" s="114" t="str">
        <f>IF(AE242="","",AE242)</f>
        <v/>
      </c>
      <c r="AF244" s="16" t="e">
        <f t="shared" ref="AF244" si="876">IF(AF242="","",AF242)</f>
        <v>#REF!</v>
      </c>
      <c r="AG244" s="14" t="s">
        <v>62</v>
      </c>
      <c r="AH244" s="14" t="str">
        <f>IF('Logboek grote fuiken'!L65="","",'Logboek grote fuiken'!L65)</f>
        <v/>
      </c>
      <c r="AI244" s="14" t="str">
        <f>IF(AG244="","",VLOOKUP(AG244,[1]codes!$F$2:$G$7,2,FALSE))</f>
        <v>fro</v>
      </c>
      <c r="AK244" s="114" t="str">
        <f>IF(AK242="","",AK242)</f>
        <v/>
      </c>
    </row>
    <row r="245" spans="1:37" x14ac:dyDescent="0.3">
      <c r="A245" s="13" t="str">
        <f>IF('Logboek grote fuiken'!$E$7="","",'Logboek grote fuiken'!$E$7)</f>
        <v/>
      </c>
      <c r="B245" s="14"/>
      <c r="C245" s="13" t="str">
        <f>IF('Logboek grote fuiken'!$E$8="","",'Logboek grote fuiken'!$E$8)</f>
        <v/>
      </c>
      <c r="D245" s="14"/>
      <c r="E245" s="13" t="str">
        <f>IF('Logboek grote fuiken'!$E$9="","",'Logboek grote fuiken'!$E$9)</f>
        <v/>
      </c>
      <c r="F245" s="14"/>
      <c r="G245" s="13" t="str">
        <f>IF('Logboek grote fuiken'!$E$10="","",'Logboek grote fuiken'!$E$10)</f>
        <v/>
      </c>
      <c r="H245" s="14"/>
      <c r="I245" s="13" t="str">
        <f>IF('Logboek grote fuiken'!$E$11="","",'Logboek grote fuiken'!$E$11)</f>
        <v/>
      </c>
      <c r="J245" s="14"/>
      <c r="K245" s="13" t="str">
        <f>IF('Logboek grote fuiken'!$E$12="","",'Logboek grote fuiken'!$E$12)</f>
        <v/>
      </c>
      <c r="L245" s="14"/>
      <c r="M245" s="15" t="s">
        <v>96</v>
      </c>
      <c r="N245" s="114" t="str">
        <f t="shared" ref="N245:S245" si="877">IF(N242="","",N242)</f>
        <v/>
      </c>
      <c r="O245" s="114" t="str">
        <f t="shared" si="877"/>
        <v/>
      </c>
      <c r="P245" s="114" t="str">
        <f t="shared" si="877"/>
        <v/>
      </c>
      <c r="Q245" s="114" t="str">
        <f t="shared" si="877"/>
        <v/>
      </c>
      <c r="R245" s="114" t="str">
        <f t="shared" si="877"/>
        <v/>
      </c>
      <c r="S245" s="114" t="str">
        <f t="shared" si="877"/>
        <v/>
      </c>
      <c r="U245" s="17"/>
      <c r="V245" s="17"/>
      <c r="W245" s="17"/>
      <c r="X245" s="114" t="str">
        <f t="shared" ref="X245:AD245" si="878">IF(X242="","",X242)</f>
        <v/>
      </c>
      <c r="Y245" s="114" t="str">
        <f t="shared" si="878"/>
        <v/>
      </c>
      <c r="Z245" s="114" t="str">
        <f t="shared" si="878"/>
        <v/>
      </c>
      <c r="AA245" s="114" t="str">
        <f t="shared" si="878"/>
        <v/>
      </c>
      <c r="AB245" s="16" t="e">
        <f t="shared" si="878"/>
        <v>#REF!</v>
      </c>
      <c r="AC245" s="114" t="str">
        <f t="shared" si="878"/>
        <v/>
      </c>
      <c r="AD245" s="114" t="str">
        <f t="shared" si="878"/>
        <v/>
      </c>
      <c r="AE245" s="114" t="str">
        <f>IF(AE242="","",AE242)</f>
        <v/>
      </c>
      <c r="AF245" s="16" t="e">
        <f t="shared" ref="AF245" si="879">IF(AF242="","",AF242)</f>
        <v>#REF!</v>
      </c>
      <c r="AG245" s="14" t="s">
        <v>8</v>
      </c>
      <c r="AH245" s="14" t="str">
        <f>IF('Logboek grote fuiken'!M65="","",'Logboek grote fuiken'!M65)</f>
        <v/>
      </c>
      <c r="AI245" s="14" t="str">
        <f>IF(AG245="","",VLOOKUP(AG245,[1]codes!$F$2:$G$7,2,FALSE))</f>
        <v>fbm</v>
      </c>
      <c r="AK245" s="114" t="str">
        <f>IF(AK242="","",AK242)</f>
        <v/>
      </c>
    </row>
    <row r="246" spans="1:37" x14ac:dyDescent="0.3">
      <c r="A246" s="13" t="str">
        <f>IF('Logboek grote fuiken'!$E$7="","",'Logboek grote fuiken'!$E$7)</f>
        <v/>
      </c>
      <c r="B246" s="14"/>
      <c r="C246" s="13" t="str">
        <f>IF('Logboek grote fuiken'!$E$8="","",'Logboek grote fuiken'!$E$8)</f>
        <v/>
      </c>
      <c r="D246" s="14"/>
      <c r="E246" s="13" t="str">
        <f>IF('Logboek grote fuiken'!$E$9="","",'Logboek grote fuiken'!$E$9)</f>
        <v/>
      </c>
      <c r="F246" s="14"/>
      <c r="G246" s="13" t="str">
        <f>IF('Logboek grote fuiken'!$E$10="","",'Logboek grote fuiken'!$E$10)</f>
        <v/>
      </c>
      <c r="H246" s="14"/>
      <c r="I246" s="13" t="str">
        <f>IF('Logboek grote fuiken'!$E$11="","",'Logboek grote fuiken'!$E$11)</f>
        <v/>
      </c>
      <c r="J246" s="14"/>
      <c r="K246" s="13" t="str">
        <f>IF('Logboek grote fuiken'!$E$12="","",'Logboek grote fuiken'!$E$12)</f>
        <v/>
      </c>
      <c r="L246" s="14"/>
      <c r="M246" s="15" t="s">
        <v>96</v>
      </c>
      <c r="N246" s="114" t="str">
        <f t="shared" ref="N246:S246" si="880">IF(N242="","",N242)</f>
        <v/>
      </c>
      <c r="O246" s="114" t="str">
        <f t="shared" si="880"/>
        <v/>
      </c>
      <c r="P246" s="114" t="str">
        <f t="shared" si="880"/>
        <v/>
      </c>
      <c r="Q246" s="114" t="str">
        <f t="shared" si="880"/>
        <v/>
      </c>
      <c r="R246" s="114" t="str">
        <f t="shared" si="880"/>
        <v/>
      </c>
      <c r="S246" s="114" t="str">
        <f t="shared" si="880"/>
        <v/>
      </c>
      <c r="U246" s="17"/>
      <c r="V246" s="17"/>
      <c r="W246" s="17"/>
      <c r="X246" s="114" t="str">
        <f t="shared" ref="X246:AD246" si="881">IF(X242="","",X242)</f>
        <v/>
      </c>
      <c r="Y246" s="114" t="str">
        <f t="shared" si="881"/>
        <v/>
      </c>
      <c r="Z246" s="114" t="str">
        <f t="shared" si="881"/>
        <v/>
      </c>
      <c r="AA246" s="114" t="str">
        <f t="shared" si="881"/>
        <v/>
      </c>
      <c r="AB246" s="16" t="e">
        <f t="shared" si="881"/>
        <v>#REF!</v>
      </c>
      <c r="AC246" s="114" t="str">
        <f t="shared" si="881"/>
        <v/>
      </c>
      <c r="AD246" s="114" t="str">
        <f t="shared" si="881"/>
        <v/>
      </c>
      <c r="AE246" s="114" t="str">
        <f>IF(AE242="","",AE242)</f>
        <v/>
      </c>
      <c r="AF246" s="16" t="e">
        <f t="shared" ref="AF246" si="882">IF(AF242="","",AF242)</f>
        <v>#REF!</v>
      </c>
      <c r="AG246" s="14" t="s">
        <v>9</v>
      </c>
      <c r="AH246" s="14" t="str">
        <f>IF('Logboek grote fuiken'!N65="","",'Logboek grote fuiken'!N65)</f>
        <v/>
      </c>
      <c r="AI246" s="14" t="str">
        <f>IF(AG246="","",VLOOKUP(AG246,[1]codes!$F$2:$G$7,2,FALSE))</f>
        <v>fle</v>
      </c>
      <c r="AK246" s="114" t="str">
        <f>IF(AK242="","",AK242)</f>
        <v/>
      </c>
    </row>
    <row r="247" spans="1:37" x14ac:dyDescent="0.3">
      <c r="A247" s="13" t="str">
        <f>IF('Logboek grote fuiken'!$E$7="","",'Logboek grote fuiken'!$E$7)</f>
        <v/>
      </c>
      <c r="B247" s="14"/>
      <c r="C247" s="13" t="str">
        <f>IF('Logboek grote fuiken'!$E$8="","",'Logboek grote fuiken'!$E$8)</f>
        <v/>
      </c>
      <c r="D247" s="14"/>
      <c r="E247" s="13" t="str">
        <f>IF('Logboek grote fuiken'!$E$9="","",'Logboek grote fuiken'!$E$9)</f>
        <v/>
      </c>
      <c r="F247" s="14"/>
      <c r="G247" s="13" t="str">
        <f>IF('Logboek grote fuiken'!$E$10="","",'Logboek grote fuiken'!$E$10)</f>
        <v/>
      </c>
      <c r="H247" s="14"/>
      <c r="I247" s="13" t="str">
        <f>IF('Logboek grote fuiken'!$E$11="","",'Logboek grote fuiken'!$E$11)</f>
        <v/>
      </c>
      <c r="J247" s="14"/>
      <c r="K247" s="13" t="str">
        <f>IF('Logboek grote fuiken'!$E$12="","",'Logboek grote fuiken'!$E$12)</f>
        <v/>
      </c>
      <c r="L247" s="14"/>
      <c r="M247" s="15" t="s">
        <v>96</v>
      </c>
      <c r="N247" s="13" t="str">
        <f>IF('Logboek grote fuiken'!H66="","",DAY('Logboek grote fuiken'!H66))</f>
        <v/>
      </c>
      <c r="O247" s="13" t="str">
        <f>IF('Logboek grote fuiken'!H66="","",MONTH('Logboek grote fuiken'!H66))</f>
        <v/>
      </c>
      <c r="P247" s="13" t="str">
        <f>IF('Logboek grote fuiken'!H66="","",YEAR('Logboek grote fuiken'!H66))</f>
        <v/>
      </c>
      <c r="Q247" s="13" t="str">
        <f>IF('Logboek grote fuiken'!C66="","",'Logboek grote fuiken'!C66)</f>
        <v/>
      </c>
      <c r="R247" s="13" t="str">
        <f>IF('Logboek grote fuiken'!D66="","",'Logboek grote fuiken'!D66)</f>
        <v/>
      </c>
      <c r="S247" s="13" t="str">
        <f>IF('Logboek grote fuiken'!E66="","",'Logboek grote fuiken'!E66)</f>
        <v/>
      </c>
      <c r="U247" s="17"/>
      <c r="V247" s="17"/>
      <c r="W247" s="17"/>
      <c r="X247" s="13" t="str">
        <f>IF('Logboek grote fuiken'!F66="","",'Logboek grote fuiken'!F66)</f>
        <v/>
      </c>
      <c r="Y247" s="13" t="str">
        <f>IF('Logboek grote fuiken'!G66="","",DAY('Logboek grote fuiken'!G66))</f>
        <v/>
      </c>
      <c r="Z247" s="13" t="str">
        <f>IF('Logboek grote fuiken'!G66="","",MONTH('Logboek grote fuiken'!G66))</f>
        <v/>
      </c>
      <c r="AA247" s="13" t="str">
        <f>IF('Logboek grote fuiken'!G66="","",YEAR('Logboek grote fuiken'!G66))</f>
        <v/>
      </c>
      <c r="AB247" s="16" t="e">
        <f>IF('Logboek grote fuiken'!#REF!="","",'Logboek grote fuiken'!#REF!)</f>
        <v>#REF!</v>
      </c>
      <c r="AC247" s="13" t="str">
        <f>IF('Logboek grote fuiken'!H66="","",DAY('Logboek grote fuiken'!H66))</f>
        <v/>
      </c>
      <c r="AD247" s="13" t="str">
        <f>IF('Logboek grote fuiken'!H66="","",MONTH('Logboek grote fuiken'!H66))</f>
        <v/>
      </c>
      <c r="AE247" s="13" t="str">
        <f>IF('Logboek grote fuiken'!H66="","",YEAR('Logboek grote fuiken'!H66))</f>
        <v/>
      </c>
      <c r="AF247" s="16" t="e">
        <f t="shared" ref="AF247" si="883">AB247</f>
        <v>#REF!</v>
      </c>
      <c r="AG247" s="14" t="s">
        <v>60</v>
      </c>
      <c r="AH247" s="14" t="str">
        <f>IF('Logboek grote fuiken'!J66="","",'Logboek grote fuiken'!J66)</f>
        <v/>
      </c>
      <c r="AI247" s="14" t="str">
        <f>IF(AG247="","",VLOOKUP(AG247,[1]codes!$F$2:$G$7,2,FALSE))</f>
        <v>fpp</v>
      </c>
      <c r="AK247" s="13" t="str">
        <f>IF('Logboek grote fuiken'!I66="","",'Logboek grote fuiken'!I66)</f>
        <v/>
      </c>
    </row>
    <row r="248" spans="1:37" x14ac:dyDescent="0.3">
      <c r="A248" s="13" t="str">
        <f>IF('Logboek grote fuiken'!$E$7="","",'Logboek grote fuiken'!$E$7)</f>
        <v/>
      </c>
      <c r="B248" s="14"/>
      <c r="C248" s="13" t="str">
        <f>IF('Logboek grote fuiken'!$E$8="","",'Logboek grote fuiken'!$E$8)</f>
        <v/>
      </c>
      <c r="D248" s="14"/>
      <c r="E248" s="13" t="str">
        <f>IF('Logboek grote fuiken'!$E$9="","",'Logboek grote fuiken'!$E$9)</f>
        <v/>
      </c>
      <c r="F248" s="14"/>
      <c r="G248" s="13" t="str">
        <f>IF('Logboek grote fuiken'!$E$10="","",'Logboek grote fuiken'!$E$10)</f>
        <v/>
      </c>
      <c r="H248" s="14"/>
      <c r="I248" s="13" t="str">
        <f>IF('Logboek grote fuiken'!$E$11="","",'Logboek grote fuiken'!$E$11)</f>
        <v/>
      </c>
      <c r="J248" s="14"/>
      <c r="K248" s="13" t="str">
        <f>IF('Logboek grote fuiken'!$E$12="","",'Logboek grote fuiken'!$E$12)</f>
        <v/>
      </c>
      <c r="L248" s="14"/>
      <c r="M248" s="15" t="s">
        <v>96</v>
      </c>
      <c r="N248" s="114" t="str">
        <f t="shared" ref="N248:S248" si="884">IF(N247="","",N247)</f>
        <v/>
      </c>
      <c r="O248" s="114" t="str">
        <f t="shared" si="884"/>
        <v/>
      </c>
      <c r="P248" s="114" t="str">
        <f t="shared" si="884"/>
        <v/>
      </c>
      <c r="Q248" s="114" t="str">
        <f t="shared" si="884"/>
        <v/>
      </c>
      <c r="R248" s="114" t="str">
        <f t="shared" si="884"/>
        <v/>
      </c>
      <c r="S248" s="114" t="str">
        <f t="shared" si="884"/>
        <v/>
      </c>
      <c r="U248" s="17"/>
      <c r="V248" s="17"/>
      <c r="W248" s="17"/>
      <c r="X248" s="114" t="str">
        <f t="shared" ref="X248:AD248" si="885">IF(X247="","",X247)</f>
        <v/>
      </c>
      <c r="Y248" s="114" t="str">
        <f t="shared" si="885"/>
        <v/>
      </c>
      <c r="Z248" s="114" t="str">
        <f t="shared" si="885"/>
        <v/>
      </c>
      <c r="AA248" s="114" t="str">
        <f t="shared" si="885"/>
        <v/>
      </c>
      <c r="AB248" s="16" t="e">
        <f t="shared" si="885"/>
        <v>#REF!</v>
      </c>
      <c r="AC248" s="114" t="str">
        <f t="shared" si="885"/>
        <v/>
      </c>
      <c r="AD248" s="114" t="str">
        <f t="shared" si="885"/>
        <v/>
      </c>
      <c r="AE248" s="114" t="str">
        <f>IF(AE247="","",AE247)</f>
        <v/>
      </c>
      <c r="AF248" s="16" t="e">
        <f t="shared" ref="AF248" si="886">IF(AF247="","",AF247)</f>
        <v>#REF!</v>
      </c>
      <c r="AG248" s="14" t="s">
        <v>61</v>
      </c>
      <c r="AH248" s="14" t="str">
        <f>IF('Logboek grote fuiken'!K66="","",'Logboek grote fuiken'!K66)</f>
        <v/>
      </c>
      <c r="AI248" s="14" t="str">
        <f>IF(AG248="","",VLOOKUP(AG248,[1]codes!$F$2:$G$7,2,FALSE))</f>
        <v>fde</v>
      </c>
      <c r="AK248" s="114" t="str">
        <f>IF(AK247="","",AK247)</f>
        <v/>
      </c>
    </row>
    <row r="249" spans="1:37" x14ac:dyDescent="0.3">
      <c r="A249" s="13" t="str">
        <f>IF('Logboek grote fuiken'!$E$7="","",'Logboek grote fuiken'!$E$7)</f>
        <v/>
      </c>
      <c r="B249" s="14"/>
      <c r="C249" s="13" t="str">
        <f>IF('Logboek grote fuiken'!$E$8="","",'Logboek grote fuiken'!$E$8)</f>
        <v/>
      </c>
      <c r="D249" s="14"/>
      <c r="E249" s="13" t="str">
        <f>IF('Logboek grote fuiken'!$E$9="","",'Logboek grote fuiken'!$E$9)</f>
        <v/>
      </c>
      <c r="F249" s="14"/>
      <c r="G249" s="13" t="str">
        <f>IF('Logboek grote fuiken'!$E$10="","",'Logboek grote fuiken'!$E$10)</f>
        <v/>
      </c>
      <c r="H249" s="14"/>
      <c r="I249" s="13" t="str">
        <f>IF('Logboek grote fuiken'!$E$11="","",'Logboek grote fuiken'!$E$11)</f>
        <v/>
      </c>
      <c r="J249" s="14"/>
      <c r="K249" s="13" t="str">
        <f>IF('Logboek grote fuiken'!$E$12="","",'Logboek grote fuiken'!$E$12)</f>
        <v/>
      </c>
      <c r="L249" s="14"/>
      <c r="M249" s="15" t="s">
        <v>96</v>
      </c>
      <c r="N249" s="114" t="str">
        <f t="shared" ref="N249:S249" si="887">IF(N247="","",N247)</f>
        <v/>
      </c>
      <c r="O249" s="114" t="str">
        <f t="shared" si="887"/>
        <v/>
      </c>
      <c r="P249" s="114" t="str">
        <f t="shared" si="887"/>
        <v/>
      </c>
      <c r="Q249" s="114" t="str">
        <f t="shared" si="887"/>
        <v/>
      </c>
      <c r="R249" s="114" t="str">
        <f t="shared" si="887"/>
        <v/>
      </c>
      <c r="S249" s="114" t="str">
        <f t="shared" si="887"/>
        <v/>
      </c>
      <c r="U249" s="17"/>
      <c r="V249" s="17"/>
      <c r="W249" s="17"/>
      <c r="X249" s="114" t="str">
        <f t="shared" ref="X249:AD249" si="888">IF(X247="","",X247)</f>
        <v/>
      </c>
      <c r="Y249" s="114" t="str">
        <f t="shared" si="888"/>
        <v/>
      </c>
      <c r="Z249" s="114" t="str">
        <f t="shared" si="888"/>
        <v/>
      </c>
      <c r="AA249" s="114" t="str">
        <f t="shared" si="888"/>
        <v/>
      </c>
      <c r="AB249" s="16" t="e">
        <f t="shared" si="888"/>
        <v>#REF!</v>
      </c>
      <c r="AC249" s="114" t="str">
        <f t="shared" si="888"/>
        <v/>
      </c>
      <c r="AD249" s="114" t="str">
        <f t="shared" si="888"/>
        <v/>
      </c>
      <c r="AE249" s="114" t="str">
        <f>IF(AE247="","",AE247)</f>
        <v/>
      </c>
      <c r="AF249" s="16" t="e">
        <f t="shared" ref="AF249" si="889">IF(AF247="","",AF247)</f>
        <v>#REF!</v>
      </c>
      <c r="AG249" s="14" t="s">
        <v>62</v>
      </c>
      <c r="AH249" s="14" t="str">
        <f>IF('Logboek grote fuiken'!L66="","",'Logboek grote fuiken'!L66)</f>
        <v/>
      </c>
      <c r="AI249" s="14" t="str">
        <f>IF(AG249="","",VLOOKUP(AG249,[1]codes!$F$2:$G$7,2,FALSE))</f>
        <v>fro</v>
      </c>
      <c r="AK249" s="114" t="str">
        <f>IF(AK247="","",AK247)</f>
        <v/>
      </c>
    </row>
    <row r="250" spans="1:37" x14ac:dyDescent="0.3">
      <c r="A250" s="13" t="str">
        <f>IF('Logboek grote fuiken'!$E$7="","",'Logboek grote fuiken'!$E$7)</f>
        <v/>
      </c>
      <c r="B250" s="14"/>
      <c r="C250" s="13" t="str">
        <f>IF('Logboek grote fuiken'!$E$8="","",'Logboek grote fuiken'!$E$8)</f>
        <v/>
      </c>
      <c r="D250" s="14"/>
      <c r="E250" s="13" t="str">
        <f>IF('Logboek grote fuiken'!$E$9="","",'Logboek grote fuiken'!$E$9)</f>
        <v/>
      </c>
      <c r="F250" s="14"/>
      <c r="G250" s="13" t="str">
        <f>IF('Logboek grote fuiken'!$E$10="","",'Logboek grote fuiken'!$E$10)</f>
        <v/>
      </c>
      <c r="H250" s="14"/>
      <c r="I250" s="13" t="str">
        <f>IF('Logboek grote fuiken'!$E$11="","",'Logboek grote fuiken'!$E$11)</f>
        <v/>
      </c>
      <c r="J250" s="14"/>
      <c r="K250" s="13" t="str">
        <f>IF('Logboek grote fuiken'!$E$12="","",'Logboek grote fuiken'!$E$12)</f>
        <v/>
      </c>
      <c r="L250" s="14"/>
      <c r="M250" s="15" t="s">
        <v>96</v>
      </c>
      <c r="N250" s="114" t="str">
        <f t="shared" ref="N250:S250" si="890">IF(N247="","",N247)</f>
        <v/>
      </c>
      <c r="O250" s="114" t="str">
        <f t="shared" si="890"/>
        <v/>
      </c>
      <c r="P250" s="114" t="str">
        <f t="shared" si="890"/>
        <v/>
      </c>
      <c r="Q250" s="114" t="str">
        <f t="shared" si="890"/>
        <v/>
      </c>
      <c r="R250" s="114" t="str">
        <f t="shared" si="890"/>
        <v/>
      </c>
      <c r="S250" s="114" t="str">
        <f t="shared" si="890"/>
        <v/>
      </c>
      <c r="U250" s="17"/>
      <c r="V250" s="17"/>
      <c r="W250" s="17"/>
      <c r="X250" s="114" t="str">
        <f t="shared" ref="X250:AD250" si="891">IF(X247="","",X247)</f>
        <v/>
      </c>
      <c r="Y250" s="114" t="str">
        <f t="shared" si="891"/>
        <v/>
      </c>
      <c r="Z250" s="114" t="str">
        <f t="shared" si="891"/>
        <v/>
      </c>
      <c r="AA250" s="114" t="str">
        <f t="shared" si="891"/>
        <v/>
      </c>
      <c r="AB250" s="16" t="e">
        <f t="shared" si="891"/>
        <v>#REF!</v>
      </c>
      <c r="AC250" s="114" t="str">
        <f t="shared" si="891"/>
        <v/>
      </c>
      <c r="AD250" s="114" t="str">
        <f t="shared" si="891"/>
        <v/>
      </c>
      <c r="AE250" s="114" t="str">
        <f>IF(AE247="","",AE247)</f>
        <v/>
      </c>
      <c r="AF250" s="16" t="e">
        <f t="shared" ref="AF250" si="892">IF(AF247="","",AF247)</f>
        <v>#REF!</v>
      </c>
      <c r="AG250" s="14" t="s">
        <v>8</v>
      </c>
      <c r="AH250" s="14" t="str">
        <f>IF('Logboek grote fuiken'!M66="","",'Logboek grote fuiken'!M66)</f>
        <v/>
      </c>
      <c r="AI250" s="14" t="str">
        <f>IF(AG250="","",VLOOKUP(AG250,[1]codes!$F$2:$G$7,2,FALSE))</f>
        <v>fbm</v>
      </c>
      <c r="AK250" s="114" t="str">
        <f>IF(AK247="","",AK247)</f>
        <v/>
      </c>
    </row>
    <row r="251" spans="1:37" x14ac:dyDescent="0.3">
      <c r="A251" s="13" t="str">
        <f>IF('Logboek grote fuiken'!$E$7="","",'Logboek grote fuiken'!$E$7)</f>
        <v/>
      </c>
      <c r="B251" s="14"/>
      <c r="C251" s="13" t="str">
        <f>IF('Logboek grote fuiken'!$E$8="","",'Logboek grote fuiken'!$E$8)</f>
        <v/>
      </c>
      <c r="D251" s="14"/>
      <c r="E251" s="13" t="str">
        <f>IF('Logboek grote fuiken'!$E$9="","",'Logboek grote fuiken'!$E$9)</f>
        <v/>
      </c>
      <c r="F251" s="14"/>
      <c r="G251" s="13" t="str">
        <f>IF('Logboek grote fuiken'!$E$10="","",'Logboek grote fuiken'!$E$10)</f>
        <v/>
      </c>
      <c r="H251" s="14"/>
      <c r="I251" s="13" t="str">
        <f>IF('Logboek grote fuiken'!$E$11="","",'Logboek grote fuiken'!$E$11)</f>
        <v/>
      </c>
      <c r="J251" s="14"/>
      <c r="K251" s="13" t="str">
        <f>IF('Logboek grote fuiken'!$E$12="","",'Logboek grote fuiken'!$E$12)</f>
        <v/>
      </c>
      <c r="L251" s="14"/>
      <c r="M251" s="15" t="s">
        <v>96</v>
      </c>
      <c r="N251" s="114" t="str">
        <f t="shared" ref="N251:S251" si="893">IF(N247="","",N247)</f>
        <v/>
      </c>
      <c r="O251" s="114" t="str">
        <f t="shared" si="893"/>
        <v/>
      </c>
      <c r="P251" s="114" t="str">
        <f t="shared" si="893"/>
        <v/>
      </c>
      <c r="Q251" s="114" t="str">
        <f t="shared" si="893"/>
        <v/>
      </c>
      <c r="R251" s="114" t="str">
        <f t="shared" si="893"/>
        <v/>
      </c>
      <c r="S251" s="114" t="str">
        <f t="shared" si="893"/>
        <v/>
      </c>
      <c r="U251" s="17"/>
      <c r="V251" s="17"/>
      <c r="W251" s="17"/>
      <c r="X251" s="114" t="str">
        <f t="shared" ref="X251:AD251" si="894">IF(X247="","",X247)</f>
        <v/>
      </c>
      <c r="Y251" s="114" t="str">
        <f t="shared" si="894"/>
        <v/>
      </c>
      <c r="Z251" s="114" t="str">
        <f t="shared" si="894"/>
        <v/>
      </c>
      <c r="AA251" s="114" t="str">
        <f t="shared" si="894"/>
        <v/>
      </c>
      <c r="AB251" s="16" t="e">
        <f t="shared" si="894"/>
        <v>#REF!</v>
      </c>
      <c r="AC251" s="114" t="str">
        <f t="shared" si="894"/>
        <v/>
      </c>
      <c r="AD251" s="114" t="str">
        <f t="shared" si="894"/>
        <v/>
      </c>
      <c r="AE251" s="114" t="str">
        <f>IF(AE247="","",AE247)</f>
        <v/>
      </c>
      <c r="AF251" s="16" t="e">
        <f t="shared" ref="AF251" si="895">IF(AF247="","",AF247)</f>
        <v>#REF!</v>
      </c>
      <c r="AG251" s="14" t="s">
        <v>9</v>
      </c>
      <c r="AH251" s="14" t="str">
        <f>IF('Logboek grote fuiken'!N66="","",'Logboek grote fuiken'!N66)</f>
        <v/>
      </c>
      <c r="AI251" s="14" t="str">
        <f>IF(AG251="","",VLOOKUP(AG251,[1]codes!$F$2:$G$7,2,FALSE))</f>
        <v>fle</v>
      </c>
      <c r="AK251" s="114" t="str">
        <f>IF(AK247="","",AK247)</f>
        <v/>
      </c>
    </row>
    <row r="252" spans="1:37" x14ac:dyDescent="0.3">
      <c r="A252" s="13" t="str">
        <f>IF('Logboek grote fuiken'!$E$7="","",'Logboek grote fuiken'!$E$7)</f>
        <v/>
      </c>
      <c r="B252" s="14"/>
      <c r="C252" s="13" t="str">
        <f>IF('Logboek grote fuiken'!$E$8="","",'Logboek grote fuiken'!$E$8)</f>
        <v/>
      </c>
      <c r="D252" s="14"/>
      <c r="E252" s="13" t="str">
        <f>IF('Logboek grote fuiken'!$E$9="","",'Logboek grote fuiken'!$E$9)</f>
        <v/>
      </c>
      <c r="F252" s="14"/>
      <c r="G252" s="13" t="str">
        <f>IF('Logboek grote fuiken'!$E$10="","",'Logboek grote fuiken'!$E$10)</f>
        <v/>
      </c>
      <c r="H252" s="14"/>
      <c r="I252" s="13" t="str">
        <f>IF('Logboek grote fuiken'!$E$11="","",'Logboek grote fuiken'!$E$11)</f>
        <v/>
      </c>
      <c r="J252" s="14"/>
      <c r="K252" s="13" t="str">
        <f>IF('Logboek grote fuiken'!$E$12="","",'Logboek grote fuiken'!$E$12)</f>
        <v/>
      </c>
      <c r="L252" s="14"/>
      <c r="M252" s="15" t="s">
        <v>96</v>
      </c>
      <c r="N252" s="13" t="str">
        <f>IF('Logboek grote fuiken'!H67="","",DAY('Logboek grote fuiken'!H67))</f>
        <v/>
      </c>
      <c r="O252" s="13" t="str">
        <f>IF('Logboek grote fuiken'!H67="","",MONTH('Logboek grote fuiken'!H67))</f>
        <v/>
      </c>
      <c r="P252" s="13" t="str">
        <f>IF('Logboek grote fuiken'!H67="","",YEAR('Logboek grote fuiken'!H67))</f>
        <v/>
      </c>
      <c r="Q252" s="13" t="str">
        <f>IF('Logboek grote fuiken'!C67="","",'Logboek grote fuiken'!C67)</f>
        <v/>
      </c>
      <c r="R252" s="13" t="str">
        <f>IF('Logboek grote fuiken'!D67="","",'Logboek grote fuiken'!D67)</f>
        <v/>
      </c>
      <c r="S252" s="13" t="str">
        <f>IF('Logboek grote fuiken'!E67="","",'Logboek grote fuiken'!E67)</f>
        <v/>
      </c>
      <c r="U252" s="17"/>
      <c r="V252" s="17"/>
      <c r="W252" s="17"/>
      <c r="X252" s="13" t="str">
        <f>IF('Logboek grote fuiken'!F67="","",'Logboek grote fuiken'!F67)</f>
        <v/>
      </c>
      <c r="Y252" s="13" t="str">
        <f>IF('Logboek grote fuiken'!G67="","",DAY('Logboek grote fuiken'!G67))</f>
        <v/>
      </c>
      <c r="Z252" s="13" t="str">
        <f>IF('Logboek grote fuiken'!G67="","",MONTH('Logboek grote fuiken'!G67))</f>
        <v/>
      </c>
      <c r="AA252" s="13" t="str">
        <f>IF('Logboek grote fuiken'!G67="","",YEAR('Logboek grote fuiken'!G67))</f>
        <v/>
      </c>
      <c r="AB252" s="16" t="e">
        <f>IF('Logboek grote fuiken'!#REF!="","",'Logboek grote fuiken'!#REF!)</f>
        <v>#REF!</v>
      </c>
      <c r="AC252" s="13" t="str">
        <f>IF('Logboek grote fuiken'!H67="","",DAY('Logboek grote fuiken'!H67))</f>
        <v/>
      </c>
      <c r="AD252" s="13" t="str">
        <f>IF('Logboek grote fuiken'!H67="","",MONTH('Logboek grote fuiken'!H67))</f>
        <v/>
      </c>
      <c r="AE252" s="13" t="str">
        <f>IF('Logboek grote fuiken'!H67="","",YEAR('Logboek grote fuiken'!H67))</f>
        <v/>
      </c>
      <c r="AF252" s="16" t="e">
        <f t="shared" ref="AF252" si="896">AB252</f>
        <v>#REF!</v>
      </c>
      <c r="AG252" s="14" t="s">
        <v>60</v>
      </c>
      <c r="AH252" s="14" t="str">
        <f>IF('Logboek grote fuiken'!J67="","",'Logboek grote fuiken'!J67)</f>
        <v/>
      </c>
      <c r="AI252" s="14" t="str">
        <f>IF(AG252="","",VLOOKUP(AG252,[1]codes!$F$2:$G$7,2,FALSE))</f>
        <v>fpp</v>
      </c>
      <c r="AK252" s="13" t="str">
        <f>IF('Logboek grote fuiken'!I67="","",'Logboek grote fuiken'!I67)</f>
        <v/>
      </c>
    </row>
    <row r="253" spans="1:37" x14ac:dyDescent="0.3">
      <c r="A253" s="13" t="str">
        <f>IF('Logboek grote fuiken'!$E$7="","",'Logboek grote fuiken'!$E$7)</f>
        <v/>
      </c>
      <c r="B253" s="14"/>
      <c r="C253" s="13" t="str">
        <f>IF('Logboek grote fuiken'!$E$8="","",'Logboek grote fuiken'!$E$8)</f>
        <v/>
      </c>
      <c r="D253" s="14"/>
      <c r="E253" s="13" t="str">
        <f>IF('Logboek grote fuiken'!$E$9="","",'Logboek grote fuiken'!$E$9)</f>
        <v/>
      </c>
      <c r="F253" s="14"/>
      <c r="G253" s="13" t="str">
        <f>IF('Logboek grote fuiken'!$E$10="","",'Logboek grote fuiken'!$E$10)</f>
        <v/>
      </c>
      <c r="H253" s="14"/>
      <c r="I253" s="13" t="str">
        <f>IF('Logboek grote fuiken'!$E$11="","",'Logboek grote fuiken'!$E$11)</f>
        <v/>
      </c>
      <c r="J253" s="14"/>
      <c r="K253" s="13" t="str">
        <f>IF('Logboek grote fuiken'!$E$12="","",'Logboek grote fuiken'!$E$12)</f>
        <v/>
      </c>
      <c r="L253" s="14"/>
      <c r="M253" s="15" t="s">
        <v>96</v>
      </c>
      <c r="N253" s="114" t="str">
        <f t="shared" ref="N253:S253" si="897">IF(N252="","",N252)</f>
        <v/>
      </c>
      <c r="O253" s="114" t="str">
        <f t="shared" si="897"/>
        <v/>
      </c>
      <c r="P253" s="114" t="str">
        <f t="shared" si="897"/>
        <v/>
      </c>
      <c r="Q253" s="114" t="str">
        <f t="shared" si="897"/>
        <v/>
      </c>
      <c r="R253" s="114" t="str">
        <f t="shared" si="897"/>
        <v/>
      </c>
      <c r="S253" s="114" t="str">
        <f t="shared" si="897"/>
        <v/>
      </c>
      <c r="U253" s="17"/>
      <c r="V253" s="17"/>
      <c r="W253" s="17"/>
      <c r="X253" s="114" t="str">
        <f t="shared" ref="X253:AD253" si="898">IF(X252="","",X252)</f>
        <v/>
      </c>
      <c r="Y253" s="114" t="str">
        <f t="shared" si="898"/>
        <v/>
      </c>
      <c r="Z253" s="114" t="str">
        <f t="shared" si="898"/>
        <v/>
      </c>
      <c r="AA253" s="114" t="str">
        <f t="shared" si="898"/>
        <v/>
      </c>
      <c r="AB253" s="16" t="e">
        <f t="shared" si="898"/>
        <v>#REF!</v>
      </c>
      <c r="AC253" s="114" t="str">
        <f t="shared" si="898"/>
        <v/>
      </c>
      <c r="AD253" s="114" t="str">
        <f t="shared" si="898"/>
        <v/>
      </c>
      <c r="AE253" s="114" t="str">
        <f>IF(AE252="","",AE252)</f>
        <v/>
      </c>
      <c r="AF253" s="16" t="e">
        <f t="shared" ref="AF253" si="899">IF(AF252="","",AF252)</f>
        <v>#REF!</v>
      </c>
      <c r="AG253" s="14" t="s">
        <v>61</v>
      </c>
      <c r="AH253" s="14" t="str">
        <f>IF('Logboek grote fuiken'!K67="","",'Logboek grote fuiken'!K67)</f>
        <v/>
      </c>
      <c r="AI253" s="14" t="str">
        <f>IF(AG253="","",VLOOKUP(AG253,[1]codes!$F$2:$G$7,2,FALSE))</f>
        <v>fde</v>
      </c>
      <c r="AK253" s="114" t="str">
        <f>IF(AK252="","",AK252)</f>
        <v/>
      </c>
    </row>
    <row r="254" spans="1:37" x14ac:dyDescent="0.3">
      <c r="A254" s="13" t="str">
        <f>IF('Logboek grote fuiken'!$E$7="","",'Logboek grote fuiken'!$E$7)</f>
        <v/>
      </c>
      <c r="B254" s="14"/>
      <c r="C254" s="13" t="str">
        <f>IF('Logboek grote fuiken'!$E$8="","",'Logboek grote fuiken'!$E$8)</f>
        <v/>
      </c>
      <c r="D254" s="14"/>
      <c r="E254" s="13" t="str">
        <f>IF('Logboek grote fuiken'!$E$9="","",'Logboek grote fuiken'!$E$9)</f>
        <v/>
      </c>
      <c r="F254" s="14"/>
      <c r="G254" s="13" t="str">
        <f>IF('Logboek grote fuiken'!$E$10="","",'Logboek grote fuiken'!$E$10)</f>
        <v/>
      </c>
      <c r="H254" s="14"/>
      <c r="I254" s="13" t="str">
        <f>IF('Logboek grote fuiken'!$E$11="","",'Logboek grote fuiken'!$E$11)</f>
        <v/>
      </c>
      <c r="J254" s="14"/>
      <c r="K254" s="13" t="str">
        <f>IF('Logboek grote fuiken'!$E$12="","",'Logboek grote fuiken'!$E$12)</f>
        <v/>
      </c>
      <c r="L254" s="14"/>
      <c r="M254" s="15" t="s">
        <v>96</v>
      </c>
      <c r="N254" s="114" t="str">
        <f t="shared" ref="N254:S254" si="900">IF(N252="","",N252)</f>
        <v/>
      </c>
      <c r="O254" s="114" t="str">
        <f t="shared" si="900"/>
        <v/>
      </c>
      <c r="P254" s="114" t="str">
        <f t="shared" si="900"/>
        <v/>
      </c>
      <c r="Q254" s="114" t="str">
        <f t="shared" si="900"/>
        <v/>
      </c>
      <c r="R254" s="114" t="str">
        <f t="shared" si="900"/>
        <v/>
      </c>
      <c r="S254" s="114" t="str">
        <f t="shared" si="900"/>
        <v/>
      </c>
      <c r="U254" s="17"/>
      <c r="V254" s="17"/>
      <c r="W254" s="17"/>
      <c r="X254" s="114" t="str">
        <f t="shared" ref="X254:AD254" si="901">IF(X252="","",X252)</f>
        <v/>
      </c>
      <c r="Y254" s="114" t="str">
        <f t="shared" si="901"/>
        <v/>
      </c>
      <c r="Z254" s="114" t="str">
        <f t="shared" si="901"/>
        <v/>
      </c>
      <c r="AA254" s="114" t="str">
        <f t="shared" si="901"/>
        <v/>
      </c>
      <c r="AB254" s="16" t="e">
        <f t="shared" si="901"/>
        <v>#REF!</v>
      </c>
      <c r="AC254" s="114" t="str">
        <f t="shared" si="901"/>
        <v/>
      </c>
      <c r="AD254" s="114" t="str">
        <f t="shared" si="901"/>
        <v/>
      </c>
      <c r="AE254" s="114" t="str">
        <f>IF(AE252="","",AE252)</f>
        <v/>
      </c>
      <c r="AF254" s="16" t="e">
        <f t="shared" ref="AF254" si="902">IF(AF252="","",AF252)</f>
        <v>#REF!</v>
      </c>
      <c r="AG254" s="14" t="s">
        <v>62</v>
      </c>
      <c r="AH254" s="14" t="str">
        <f>IF('Logboek grote fuiken'!L67="","",'Logboek grote fuiken'!L67)</f>
        <v/>
      </c>
      <c r="AI254" s="14" t="str">
        <f>IF(AG254="","",VLOOKUP(AG254,[1]codes!$F$2:$G$7,2,FALSE))</f>
        <v>fro</v>
      </c>
      <c r="AK254" s="114" t="str">
        <f>IF(AK252="","",AK252)</f>
        <v/>
      </c>
    </row>
    <row r="255" spans="1:37" x14ac:dyDescent="0.3">
      <c r="A255" s="13" t="str">
        <f>IF('Logboek grote fuiken'!$E$7="","",'Logboek grote fuiken'!$E$7)</f>
        <v/>
      </c>
      <c r="B255" s="14"/>
      <c r="C255" s="13" t="str">
        <f>IF('Logboek grote fuiken'!$E$8="","",'Logboek grote fuiken'!$E$8)</f>
        <v/>
      </c>
      <c r="D255" s="14"/>
      <c r="E255" s="13" t="str">
        <f>IF('Logboek grote fuiken'!$E$9="","",'Logboek grote fuiken'!$E$9)</f>
        <v/>
      </c>
      <c r="F255" s="14"/>
      <c r="G255" s="13" t="str">
        <f>IF('Logboek grote fuiken'!$E$10="","",'Logboek grote fuiken'!$E$10)</f>
        <v/>
      </c>
      <c r="H255" s="14"/>
      <c r="I255" s="13" t="str">
        <f>IF('Logboek grote fuiken'!$E$11="","",'Logboek grote fuiken'!$E$11)</f>
        <v/>
      </c>
      <c r="J255" s="14"/>
      <c r="K255" s="13" t="str">
        <f>IF('Logboek grote fuiken'!$E$12="","",'Logboek grote fuiken'!$E$12)</f>
        <v/>
      </c>
      <c r="L255" s="14"/>
      <c r="M255" s="15" t="s">
        <v>96</v>
      </c>
      <c r="N255" s="114" t="str">
        <f t="shared" ref="N255:S255" si="903">IF(N252="","",N252)</f>
        <v/>
      </c>
      <c r="O255" s="114" t="str">
        <f t="shared" si="903"/>
        <v/>
      </c>
      <c r="P255" s="114" t="str">
        <f t="shared" si="903"/>
        <v/>
      </c>
      <c r="Q255" s="114" t="str">
        <f t="shared" si="903"/>
        <v/>
      </c>
      <c r="R255" s="114" t="str">
        <f t="shared" si="903"/>
        <v/>
      </c>
      <c r="S255" s="114" t="str">
        <f t="shared" si="903"/>
        <v/>
      </c>
      <c r="U255" s="17"/>
      <c r="V255" s="17"/>
      <c r="W255" s="17"/>
      <c r="X255" s="114" t="str">
        <f t="shared" ref="X255:AD255" si="904">IF(X252="","",X252)</f>
        <v/>
      </c>
      <c r="Y255" s="114" t="str">
        <f t="shared" si="904"/>
        <v/>
      </c>
      <c r="Z255" s="114" t="str">
        <f t="shared" si="904"/>
        <v/>
      </c>
      <c r="AA255" s="114" t="str">
        <f t="shared" si="904"/>
        <v/>
      </c>
      <c r="AB255" s="16" t="e">
        <f t="shared" si="904"/>
        <v>#REF!</v>
      </c>
      <c r="AC255" s="114" t="str">
        <f t="shared" si="904"/>
        <v/>
      </c>
      <c r="AD255" s="114" t="str">
        <f t="shared" si="904"/>
        <v/>
      </c>
      <c r="AE255" s="114" t="str">
        <f>IF(AE252="","",AE252)</f>
        <v/>
      </c>
      <c r="AF255" s="16" t="e">
        <f t="shared" ref="AF255" si="905">IF(AF252="","",AF252)</f>
        <v>#REF!</v>
      </c>
      <c r="AG255" s="14" t="s">
        <v>8</v>
      </c>
      <c r="AH255" s="14" t="str">
        <f>IF('Logboek grote fuiken'!M67="","",'Logboek grote fuiken'!M67)</f>
        <v/>
      </c>
      <c r="AI255" s="14" t="str">
        <f>IF(AG255="","",VLOOKUP(AG255,[1]codes!$F$2:$G$7,2,FALSE))</f>
        <v>fbm</v>
      </c>
      <c r="AK255" s="114" t="str">
        <f>IF(AK252="","",AK252)</f>
        <v/>
      </c>
    </row>
    <row r="256" spans="1:37" x14ac:dyDescent="0.3">
      <c r="A256" s="13" t="str">
        <f>IF('Logboek grote fuiken'!$E$7="","",'Logboek grote fuiken'!$E$7)</f>
        <v/>
      </c>
      <c r="B256" s="14"/>
      <c r="C256" s="13" t="str">
        <f>IF('Logboek grote fuiken'!$E$8="","",'Logboek grote fuiken'!$E$8)</f>
        <v/>
      </c>
      <c r="D256" s="14"/>
      <c r="E256" s="13" t="str">
        <f>IF('Logboek grote fuiken'!$E$9="","",'Logboek grote fuiken'!$E$9)</f>
        <v/>
      </c>
      <c r="F256" s="14"/>
      <c r="G256" s="13" t="str">
        <f>IF('Logboek grote fuiken'!$E$10="","",'Logboek grote fuiken'!$E$10)</f>
        <v/>
      </c>
      <c r="H256" s="14"/>
      <c r="I256" s="13" t="str">
        <f>IF('Logboek grote fuiken'!$E$11="","",'Logboek grote fuiken'!$E$11)</f>
        <v/>
      </c>
      <c r="J256" s="14"/>
      <c r="K256" s="13" t="str">
        <f>IF('Logboek grote fuiken'!$E$12="","",'Logboek grote fuiken'!$E$12)</f>
        <v/>
      </c>
      <c r="L256" s="14"/>
      <c r="M256" s="15" t="s">
        <v>96</v>
      </c>
      <c r="N256" s="114" t="str">
        <f t="shared" ref="N256:S256" si="906">IF(N252="","",N252)</f>
        <v/>
      </c>
      <c r="O256" s="114" t="str">
        <f t="shared" si="906"/>
        <v/>
      </c>
      <c r="P256" s="114" t="str">
        <f t="shared" si="906"/>
        <v/>
      </c>
      <c r="Q256" s="114" t="str">
        <f t="shared" si="906"/>
        <v/>
      </c>
      <c r="R256" s="114" t="str">
        <f t="shared" si="906"/>
        <v/>
      </c>
      <c r="S256" s="114" t="str">
        <f t="shared" si="906"/>
        <v/>
      </c>
      <c r="U256" s="17"/>
      <c r="V256" s="17"/>
      <c r="W256" s="17"/>
      <c r="X256" s="114" t="str">
        <f t="shared" ref="X256:AD256" si="907">IF(X252="","",X252)</f>
        <v/>
      </c>
      <c r="Y256" s="114" t="str">
        <f t="shared" si="907"/>
        <v/>
      </c>
      <c r="Z256" s="114" t="str">
        <f t="shared" si="907"/>
        <v/>
      </c>
      <c r="AA256" s="114" t="str">
        <f t="shared" si="907"/>
        <v/>
      </c>
      <c r="AB256" s="16" t="e">
        <f t="shared" si="907"/>
        <v>#REF!</v>
      </c>
      <c r="AC256" s="114" t="str">
        <f t="shared" si="907"/>
        <v/>
      </c>
      <c r="AD256" s="114" t="str">
        <f t="shared" si="907"/>
        <v/>
      </c>
      <c r="AE256" s="114" t="str">
        <f>IF(AE252="","",AE252)</f>
        <v/>
      </c>
      <c r="AF256" s="16" t="e">
        <f t="shared" ref="AF256" si="908">IF(AF252="","",AF252)</f>
        <v>#REF!</v>
      </c>
      <c r="AG256" s="14" t="s">
        <v>9</v>
      </c>
      <c r="AH256" s="14" t="str">
        <f>IF('Logboek grote fuiken'!N67="","",'Logboek grote fuiken'!N67)</f>
        <v/>
      </c>
      <c r="AI256" s="14" t="str">
        <f>IF(AG256="","",VLOOKUP(AG256,[1]codes!$F$2:$G$7,2,FALSE))</f>
        <v>fle</v>
      </c>
      <c r="AK256" s="114" t="str">
        <f>IF(AK252="","",AK252)</f>
        <v/>
      </c>
    </row>
    <row r="257" spans="1:37" x14ac:dyDescent="0.3">
      <c r="A257" s="13" t="str">
        <f>IF('Logboek grote fuiken'!$E$7="","",'Logboek grote fuiken'!$E$7)</f>
        <v/>
      </c>
      <c r="B257" s="14"/>
      <c r="C257" s="13" t="str">
        <f>IF('Logboek grote fuiken'!$E$8="","",'Logboek grote fuiken'!$E$8)</f>
        <v/>
      </c>
      <c r="D257" s="14"/>
      <c r="E257" s="13" t="str">
        <f>IF('Logboek grote fuiken'!$E$9="","",'Logboek grote fuiken'!$E$9)</f>
        <v/>
      </c>
      <c r="F257" s="14"/>
      <c r="G257" s="13" t="str">
        <f>IF('Logboek grote fuiken'!$E$10="","",'Logboek grote fuiken'!$E$10)</f>
        <v/>
      </c>
      <c r="H257" s="14"/>
      <c r="I257" s="13" t="str">
        <f>IF('Logboek grote fuiken'!$E$11="","",'Logboek grote fuiken'!$E$11)</f>
        <v/>
      </c>
      <c r="J257" s="14"/>
      <c r="K257" s="13" t="str">
        <f>IF('Logboek grote fuiken'!$E$12="","",'Logboek grote fuiken'!$E$12)</f>
        <v/>
      </c>
      <c r="L257" s="14"/>
      <c r="M257" s="15" t="s">
        <v>96</v>
      </c>
      <c r="N257" s="13" t="str">
        <f>IF('Logboek grote fuiken'!H68="","",DAY('Logboek grote fuiken'!H68))</f>
        <v/>
      </c>
      <c r="O257" s="13" t="str">
        <f>IF('Logboek grote fuiken'!H68="","",MONTH('Logboek grote fuiken'!H68))</f>
        <v/>
      </c>
      <c r="P257" s="13" t="str">
        <f>IF('Logboek grote fuiken'!H68="","",YEAR('Logboek grote fuiken'!H68))</f>
        <v/>
      </c>
      <c r="Q257" s="13" t="str">
        <f>IF('Logboek grote fuiken'!C68="","",'Logboek grote fuiken'!C68)</f>
        <v/>
      </c>
      <c r="R257" s="13" t="str">
        <f>IF('Logboek grote fuiken'!D68="","",'Logboek grote fuiken'!D68)</f>
        <v/>
      </c>
      <c r="S257" s="13" t="str">
        <f>IF('Logboek grote fuiken'!E68="","",'Logboek grote fuiken'!E68)</f>
        <v/>
      </c>
      <c r="U257" s="17"/>
      <c r="V257" s="17"/>
      <c r="W257" s="17"/>
      <c r="X257" s="13" t="str">
        <f>IF('Logboek grote fuiken'!F68="","",'Logboek grote fuiken'!F68)</f>
        <v/>
      </c>
      <c r="Y257" s="13" t="str">
        <f>IF('Logboek grote fuiken'!G68="","",DAY('Logboek grote fuiken'!G68))</f>
        <v/>
      </c>
      <c r="Z257" s="13" t="str">
        <f>IF('Logboek grote fuiken'!G68="","",MONTH('Logboek grote fuiken'!G68))</f>
        <v/>
      </c>
      <c r="AA257" s="13" t="str">
        <f>IF('Logboek grote fuiken'!G68="","",YEAR('Logboek grote fuiken'!G68))</f>
        <v/>
      </c>
      <c r="AB257" s="16" t="e">
        <f>IF('Logboek grote fuiken'!#REF!="","",'Logboek grote fuiken'!#REF!)</f>
        <v>#REF!</v>
      </c>
      <c r="AC257" s="13" t="str">
        <f>IF('Logboek grote fuiken'!H68="","",DAY('Logboek grote fuiken'!H68))</f>
        <v/>
      </c>
      <c r="AD257" s="13" t="str">
        <f>IF('Logboek grote fuiken'!H68="","",MONTH('Logboek grote fuiken'!H68))</f>
        <v/>
      </c>
      <c r="AE257" s="13" t="str">
        <f>IF('Logboek grote fuiken'!H68="","",YEAR('Logboek grote fuiken'!H68))</f>
        <v/>
      </c>
      <c r="AF257" s="16" t="e">
        <f t="shared" ref="AF257" si="909">AB257</f>
        <v>#REF!</v>
      </c>
      <c r="AG257" s="14" t="s">
        <v>60</v>
      </c>
      <c r="AH257" s="14" t="str">
        <f>IF('Logboek grote fuiken'!J68="","",'Logboek grote fuiken'!J68)</f>
        <v/>
      </c>
      <c r="AI257" s="14" t="str">
        <f>IF(AG257="","",VLOOKUP(AG257,[1]codes!$F$2:$G$7,2,FALSE))</f>
        <v>fpp</v>
      </c>
      <c r="AK257" s="13" t="str">
        <f>IF('Logboek grote fuiken'!I68="","",'Logboek grote fuiken'!I68)</f>
        <v/>
      </c>
    </row>
    <row r="258" spans="1:37" x14ac:dyDescent="0.3">
      <c r="A258" s="13" t="str">
        <f>IF('Logboek grote fuiken'!$E$7="","",'Logboek grote fuiken'!$E$7)</f>
        <v/>
      </c>
      <c r="B258" s="14"/>
      <c r="C258" s="13" t="str">
        <f>IF('Logboek grote fuiken'!$E$8="","",'Logboek grote fuiken'!$E$8)</f>
        <v/>
      </c>
      <c r="D258" s="14"/>
      <c r="E258" s="13" t="str">
        <f>IF('Logboek grote fuiken'!$E$9="","",'Logboek grote fuiken'!$E$9)</f>
        <v/>
      </c>
      <c r="F258" s="14"/>
      <c r="G258" s="13" t="str">
        <f>IF('Logboek grote fuiken'!$E$10="","",'Logboek grote fuiken'!$E$10)</f>
        <v/>
      </c>
      <c r="H258" s="14"/>
      <c r="I258" s="13" t="str">
        <f>IF('Logboek grote fuiken'!$E$11="","",'Logboek grote fuiken'!$E$11)</f>
        <v/>
      </c>
      <c r="J258" s="14"/>
      <c r="K258" s="13" t="str">
        <f>IF('Logboek grote fuiken'!$E$12="","",'Logboek grote fuiken'!$E$12)</f>
        <v/>
      </c>
      <c r="L258" s="14"/>
      <c r="M258" s="15" t="s">
        <v>96</v>
      </c>
      <c r="N258" s="114" t="str">
        <f t="shared" ref="N258:S258" si="910">IF(N257="","",N257)</f>
        <v/>
      </c>
      <c r="O258" s="114" t="str">
        <f t="shared" si="910"/>
        <v/>
      </c>
      <c r="P258" s="114" t="str">
        <f t="shared" si="910"/>
        <v/>
      </c>
      <c r="Q258" s="114" t="str">
        <f t="shared" si="910"/>
        <v/>
      </c>
      <c r="R258" s="114" t="str">
        <f t="shared" si="910"/>
        <v/>
      </c>
      <c r="S258" s="114" t="str">
        <f t="shared" si="910"/>
        <v/>
      </c>
      <c r="U258" s="17"/>
      <c r="V258" s="17"/>
      <c r="W258" s="17"/>
      <c r="X258" s="114" t="str">
        <f t="shared" ref="X258:AD258" si="911">IF(X257="","",X257)</f>
        <v/>
      </c>
      <c r="Y258" s="114" t="str">
        <f t="shared" si="911"/>
        <v/>
      </c>
      <c r="Z258" s="114" t="str">
        <f t="shared" si="911"/>
        <v/>
      </c>
      <c r="AA258" s="114" t="str">
        <f t="shared" si="911"/>
        <v/>
      </c>
      <c r="AB258" s="16" t="e">
        <f t="shared" si="911"/>
        <v>#REF!</v>
      </c>
      <c r="AC258" s="114" t="str">
        <f t="shared" si="911"/>
        <v/>
      </c>
      <c r="AD258" s="114" t="str">
        <f t="shared" si="911"/>
        <v/>
      </c>
      <c r="AE258" s="114" t="str">
        <f>IF(AE257="","",AE257)</f>
        <v/>
      </c>
      <c r="AF258" s="16" t="e">
        <f t="shared" ref="AF258" si="912">IF(AF257="","",AF257)</f>
        <v>#REF!</v>
      </c>
      <c r="AG258" s="14" t="s">
        <v>61</v>
      </c>
      <c r="AH258" s="14" t="str">
        <f>IF('Logboek grote fuiken'!K68="","",'Logboek grote fuiken'!K68)</f>
        <v/>
      </c>
      <c r="AI258" s="14" t="str">
        <f>IF(AG258="","",VLOOKUP(AG258,[1]codes!$F$2:$G$7,2,FALSE))</f>
        <v>fde</v>
      </c>
      <c r="AK258" s="114" t="str">
        <f>IF(AK257="","",AK257)</f>
        <v/>
      </c>
    </row>
    <row r="259" spans="1:37" x14ac:dyDescent="0.3">
      <c r="A259" s="13" t="str">
        <f>IF('Logboek grote fuiken'!$E$7="","",'Logboek grote fuiken'!$E$7)</f>
        <v/>
      </c>
      <c r="B259" s="14"/>
      <c r="C259" s="13" t="str">
        <f>IF('Logboek grote fuiken'!$E$8="","",'Logboek grote fuiken'!$E$8)</f>
        <v/>
      </c>
      <c r="D259" s="14"/>
      <c r="E259" s="13" t="str">
        <f>IF('Logboek grote fuiken'!$E$9="","",'Logboek grote fuiken'!$E$9)</f>
        <v/>
      </c>
      <c r="F259" s="14"/>
      <c r="G259" s="13" t="str">
        <f>IF('Logboek grote fuiken'!$E$10="","",'Logboek grote fuiken'!$E$10)</f>
        <v/>
      </c>
      <c r="H259" s="14"/>
      <c r="I259" s="13" t="str">
        <f>IF('Logboek grote fuiken'!$E$11="","",'Logboek grote fuiken'!$E$11)</f>
        <v/>
      </c>
      <c r="J259" s="14"/>
      <c r="K259" s="13" t="str">
        <f>IF('Logboek grote fuiken'!$E$12="","",'Logboek grote fuiken'!$E$12)</f>
        <v/>
      </c>
      <c r="L259" s="14"/>
      <c r="M259" s="15" t="s">
        <v>96</v>
      </c>
      <c r="N259" s="114" t="str">
        <f t="shared" ref="N259:S259" si="913">IF(N257="","",N257)</f>
        <v/>
      </c>
      <c r="O259" s="114" t="str">
        <f t="shared" si="913"/>
        <v/>
      </c>
      <c r="P259" s="114" t="str">
        <f t="shared" si="913"/>
        <v/>
      </c>
      <c r="Q259" s="114" t="str">
        <f t="shared" si="913"/>
        <v/>
      </c>
      <c r="R259" s="114" t="str">
        <f t="shared" si="913"/>
        <v/>
      </c>
      <c r="S259" s="114" t="str">
        <f t="shared" si="913"/>
        <v/>
      </c>
      <c r="U259" s="17"/>
      <c r="V259" s="17"/>
      <c r="W259" s="17"/>
      <c r="X259" s="114" t="str">
        <f t="shared" ref="X259:AD259" si="914">IF(X257="","",X257)</f>
        <v/>
      </c>
      <c r="Y259" s="114" t="str">
        <f t="shared" si="914"/>
        <v/>
      </c>
      <c r="Z259" s="114" t="str">
        <f t="shared" si="914"/>
        <v/>
      </c>
      <c r="AA259" s="114" t="str">
        <f t="shared" si="914"/>
        <v/>
      </c>
      <c r="AB259" s="16" t="e">
        <f t="shared" si="914"/>
        <v>#REF!</v>
      </c>
      <c r="AC259" s="114" t="str">
        <f t="shared" si="914"/>
        <v/>
      </c>
      <c r="AD259" s="114" t="str">
        <f t="shared" si="914"/>
        <v/>
      </c>
      <c r="AE259" s="114" t="str">
        <f>IF(AE257="","",AE257)</f>
        <v/>
      </c>
      <c r="AF259" s="16" t="e">
        <f t="shared" ref="AF259" si="915">IF(AF257="","",AF257)</f>
        <v>#REF!</v>
      </c>
      <c r="AG259" s="14" t="s">
        <v>62</v>
      </c>
      <c r="AH259" s="14" t="str">
        <f>IF('Logboek grote fuiken'!L68="","",'Logboek grote fuiken'!L68)</f>
        <v/>
      </c>
      <c r="AI259" s="14" t="str">
        <f>IF(AG259="","",VLOOKUP(AG259,[1]codes!$F$2:$G$7,2,FALSE))</f>
        <v>fro</v>
      </c>
      <c r="AK259" s="114" t="str">
        <f>IF(AK257="","",AK257)</f>
        <v/>
      </c>
    </row>
    <row r="260" spans="1:37" x14ac:dyDescent="0.3">
      <c r="A260" s="13" t="str">
        <f>IF('Logboek grote fuiken'!$E$7="","",'Logboek grote fuiken'!$E$7)</f>
        <v/>
      </c>
      <c r="B260" s="14"/>
      <c r="C260" s="13" t="str">
        <f>IF('Logboek grote fuiken'!$E$8="","",'Logboek grote fuiken'!$E$8)</f>
        <v/>
      </c>
      <c r="D260" s="14"/>
      <c r="E260" s="13" t="str">
        <f>IF('Logboek grote fuiken'!$E$9="","",'Logboek grote fuiken'!$E$9)</f>
        <v/>
      </c>
      <c r="F260" s="14"/>
      <c r="G260" s="13" t="str">
        <f>IF('Logboek grote fuiken'!$E$10="","",'Logboek grote fuiken'!$E$10)</f>
        <v/>
      </c>
      <c r="H260" s="14"/>
      <c r="I260" s="13" t="str">
        <f>IF('Logboek grote fuiken'!$E$11="","",'Logboek grote fuiken'!$E$11)</f>
        <v/>
      </c>
      <c r="J260" s="14"/>
      <c r="K260" s="13" t="str">
        <f>IF('Logboek grote fuiken'!$E$12="","",'Logboek grote fuiken'!$E$12)</f>
        <v/>
      </c>
      <c r="L260" s="14"/>
      <c r="M260" s="15" t="s">
        <v>96</v>
      </c>
      <c r="N260" s="114" t="str">
        <f t="shared" ref="N260:S260" si="916">IF(N257="","",N257)</f>
        <v/>
      </c>
      <c r="O260" s="114" t="str">
        <f t="shared" si="916"/>
        <v/>
      </c>
      <c r="P260" s="114" t="str">
        <f t="shared" si="916"/>
        <v/>
      </c>
      <c r="Q260" s="114" t="str">
        <f t="shared" si="916"/>
        <v/>
      </c>
      <c r="R260" s="114" t="str">
        <f t="shared" si="916"/>
        <v/>
      </c>
      <c r="S260" s="114" t="str">
        <f t="shared" si="916"/>
        <v/>
      </c>
      <c r="U260" s="17"/>
      <c r="V260" s="17"/>
      <c r="W260" s="17"/>
      <c r="X260" s="114" t="str">
        <f t="shared" ref="X260:AD260" si="917">IF(X257="","",X257)</f>
        <v/>
      </c>
      <c r="Y260" s="114" t="str">
        <f t="shared" si="917"/>
        <v/>
      </c>
      <c r="Z260" s="114" t="str">
        <f t="shared" si="917"/>
        <v/>
      </c>
      <c r="AA260" s="114" t="str">
        <f t="shared" si="917"/>
        <v/>
      </c>
      <c r="AB260" s="16" t="e">
        <f t="shared" si="917"/>
        <v>#REF!</v>
      </c>
      <c r="AC260" s="114" t="str">
        <f t="shared" si="917"/>
        <v/>
      </c>
      <c r="AD260" s="114" t="str">
        <f t="shared" si="917"/>
        <v/>
      </c>
      <c r="AE260" s="114" t="str">
        <f>IF(AE257="","",AE257)</f>
        <v/>
      </c>
      <c r="AF260" s="16" t="e">
        <f t="shared" ref="AF260" si="918">IF(AF257="","",AF257)</f>
        <v>#REF!</v>
      </c>
      <c r="AG260" s="14" t="s">
        <v>8</v>
      </c>
      <c r="AH260" s="14" t="str">
        <f>IF('Logboek grote fuiken'!M68="","",'Logboek grote fuiken'!M68)</f>
        <v/>
      </c>
      <c r="AI260" s="14" t="str">
        <f>IF(AG260="","",VLOOKUP(AG260,[1]codes!$F$2:$G$7,2,FALSE))</f>
        <v>fbm</v>
      </c>
      <c r="AK260" s="114" t="str">
        <f>IF(AK257="","",AK257)</f>
        <v/>
      </c>
    </row>
    <row r="261" spans="1:37" x14ac:dyDescent="0.3">
      <c r="A261" s="13" t="str">
        <f>IF('Logboek grote fuiken'!$E$7="","",'Logboek grote fuiken'!$E$7)</f>
        <v/>
      </c>
      <c r="B261" s="14"/>
      <c r="C261" s="13" t="str">
        <f>IF('Logboek grote fuiken'!$E$8="","",'Logboek grote fuiken'!$E$8)</f>
        <v/>
      </c>
      <c r="D261" s="14"/>
      <c r="E261" s="13" t="str">
        <f>IF('Logboek grote fuiken'!$E$9="","",'Logboek grote fuiken'!$E$9)</f>
        <v/>
      </c>
      <c r="F261" s="14"/>
      <c r="G261" s="13" t="str">
        <f>IF('Logboek grote fuiken'!$E$10="","",'Logboek grote fuiken'!$E$10)</f>
        <v/>
      </c>
      <c r="H261" s="14"/>
      <c r="I261" s="13" t="str">
        <f>IF('Logboek grote fuiken'!$E$11="","",'Logboek grote fuiken'!$E$11)</f>
        <v/>
      </c>
      <c r="J261" s="14"/>
      <c r="K261" s="13" t="str">
        <f>IF('Logboek grote fuiken'!$E$12="","",'Logboek grote fuiken'!$E$12)</f>
        <v/>
      </c>
      <c r="L261" s="14"/>
      <c r="M261" s="15" t="s">
        <v>96</v>
      </c>
      <c r="N261" s="114" t="str">
        <f t="shared" ref="N261:S261" si="919">IF(N257="","",N257)</f>
        <v/>
      </c>
      <c r="O261" s="114" t="str">
        <f t="shared" si="919"/>
        <v/>
      </c>
      <c r="P261" s="114" t="str">
        <f t="shared" si="919"/>
        <v/>
      </c>
      <c r="Q261" s="114" t="str">
        <f t="shared" si="919"/>
        <v/>
      </c>
      <c r="R261" s="114" t="str">
        <f t="shared" si="919"/>
        <v/>
      </c>
      <c r="S261" s="114" t="str">
        <f t="shared" si="919"/>
        <v/>
      </c>
      <c r="U261" s="17"/>
      <c r="V261" s="17"/>
      <c r="W261" s="17"/>
      <c r="X261" s="114" t="str">
        <f t="shared" ref="X261:AD261" si="920">IF(X257="","",X257)</f>
        <v/>
      </c>
      <c r="Y261" s="114" t="str">
        <f t="shared" si="920"/>
        <v/>
      </c>
      <c r="Z261" s="114" t="str">
        <f t="shared" si="920"/>
        <v/>
      </c>
      <c r="AA261" s="114" t="str">
        <f t="shared" si="920"/>
        <v/>
      </c>
      <c r="AB261" s="16" t="e">
        <f t="shared" si="920"/>
        <v>#REF!</v>
      </c>
      <c r="AC261" s="114" t="str">
        <f t="shared" si="920"/>
        <v/>
      </c>
      <c r="AD261" s="114" t="str">
        <f t="shared" si="920"/>
        <v/>
      </c>
      <c r="AE261" s="114" t="str">
        <f>IF(AE257="","",AE257)</f>
        <v/>
      </c>
      <c r="AF261" s="16" t="e">
        <f t="shared" ref="AF261" si="921">IF(AF257="","",AF257)</f>
        <v>#REF!</v>
      </c>
      <c r="AG261" s="14" t="s">
        <v>9</v>
      </c>
      <c r="AH261" s="14" t="str">
        <f>IF('Logboek grote fuiken'!N68="","",'Logboek grote fuiken'!N68)</f>
        <v/>
      </c>
      <c r="AI261" s="14" t="str">
        <f>IF(AG261="","",VLOOKUP(AG261,[1]codes!$F$2:$G$7,2,FALSE))</f>
        <v>fle</v>
      </c>
      <c r="AK261" s="114" t="str">
        <f>IF(AK257="","",AK257)</f>
        <v/>
      </c>
    </row>
    <row r="262" spans="1:37" x14ac:dyDescent="0.3">
      <c r="AH262" s="14" t="str">
        <f>IF('Logboek staande netten'!L178="","",'Logboek staande netten'!L178)</f>
        <v/>
      </c>
    </row>
    <row r="263" spans="1:37" x14ac:dyDescent="0.3">
      <c r="AH263" s="14" t="str">
        <f>IF('Logboek staande netten'!M178="","",'Logboek staande netten'!M178)</f>
        <v/>
      </c>
    </row>
    <row r="264" spans="1:37" x14ac:dyDescent="0.3">
      <c r="AH264" s="14" t="str">
        <f>IF('Logboek staande netten'!N178="","",'Logboek staande netten'!N178)</f>
        <v/>
      </c>
    </row>
    <row r="265" spans="1:37" x14ac:dyDescent="0.3">
      <c r="AH265" s="14" t="str">
        <f>IF('Logboek staande netten'!O178="","",'Logboek staande netten'!O178)</f>
        <v/>
      </c>
    </row>
    <row r="266" spans="1:37" x14ac:dyDescent="0.3">
      <c r="AH266" s="14" t="str">
        <f>IF('Logboek staande netten'!K179="","",'Logboek staande netten'!K179)</f>
        <v/>
      </c>
    </row>
    <row r="267" spans="1:37" x14ac:dyDescent="0.3">
      <c r="AH267" s="14" t="str">
        <f>IF('Logboek staande netten'!L179="","",'Logboek staande netten'!L179)</f>
        <v/>
      </c>
    </row>
    <row r="268" spans="1:37" x14ac:dyDescent="0.3">
      <c r="AH268" s="14" t="str">
        <f>IF('Logboek staande netten'!M179="","",'Logboek staande netten'!M179)</f>
        <v/>
      </c>
    </row>
    <row r="269" spans="1:37" x14ac:dyDescent="0.3">
      <c r="AH269" s="14" t="str">
        <f>IF('Logboek staande netten'!N179="","",'Logboek staande netten'!N179)</f>
        <v/>
      </c>
    </row>
    <row r="270" spans="1:37" x14ac:dyDescent="0.3">
      <c r="AH270" s="14" t="str">
        <f>IF('Logboek staande netten'!O179="","",'Logboek staande netten'!O179)</f>
        <v/>
      </c>
    </row>
    <row r="271" spans="1:37" x14ac:dyDescent="0.3">
      <c r="AH271" s="14" t="str">
        <f>IF('Logboek staande netten'!K180="","",'Logboek staande netten'!K180)</f>
        <v/>
      </c>
    </row>
    <row r="272" spans="1:37" x14ac:dyDescent="0.3">
      <c r="AH272" s="14" t="str">
        <f>IF('Logboek staande netten'!L180="","",'Logboek staande netten'!L180)</f>
        <v/>
      </c>
    </row>
    <row r="273" spans="34:34" x14ac:dyDescent="0.3">
      <c r="AH273" s="14" t="str">
        <f>IF('Logboek staande netten'!M180="","",'Logboek staande netten'!M180)</f>
        <v/>
      </c>
    </row>
    <row r="274" spans="34:34" x14ac:dyDescent="0.3">
      <c r="AH274" s="14" t="str">
        <f>IF('Logboek staande netten'!N180="","",'Logboek staande netten'!N180)</f>
        <v/>
      </c>
    </row>
    <row r="275" spans="34:34" x14ac:dyDescent="0.3">
      <c r="AH275" s="14" t="str">
        <f>IF('Logboek staande netten'!O180="","",'Logboek staande netten'!O180)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Instructies staande netten</vt:lpstr>
      <vt:lpstr>Logboek staande netten</vt:lpstr>
      <vt:lpstr>Database SN</vt:lpstr>
      <vt:lpstr>Instructies grote fuiken</vt:lpstr>
      <vt:lpstr>Logboek grote fuiken</vt:lpstr>
      <vt:lpstr>Instructies zegen</vt:lpstr>
      <vt:lpstr>Logboek zegen</vt:lpstr>
      <vt:lpstr>gegevens</vt:lpstr>
      <vt:lpstr>Database GF</vt:lpstr>
      <vt:lpstr>Database ZGN</vt:lpstr>
      <vt:lpstr>'Logboek staande netten'!Print_Area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Vader</dc:creator>
  <cp:lastModifiedBy>Karen</cp:lastModifiedBy>
  <cp:lastPrinted>2023-05-04T13:32:11Z</cp:lastPrinted>
  <dcterms:created xsi:type="dcterms:W3CDTF">2016-07-25T18:27:10Z</dcterms:created>
  <dcterms:modified xsi:type="dcterms:W3CDTF">2024-03-04T08:55:08Z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Guid">
    <vt:lpwstr>215b592c-789d-42ec-b3e9-11a0356a95da</vt:lpwstr>
  </property>
  <property fmtid="{D5CDD505-2E9C-101B-9397-08002B2CF9AE}" pid="3" name="eSynDocHID">
    <vt:i4>131722</vt:i4>
  </property>
  <property fmtid="{D5CDD505-2E9C-101B-9397-08002B2CF9AE}" pid="4" name="eSynDocSubject">
    <vt:lpwstr>Logboek netten week 33 t/m 44</vt:lpwstr>
  </property>
  <property fmtid="{D5CDD505-2E9C-101B-9397-08002B2CF9AE}" pid="5" name="eSynDocTypeID">
    <vt:i4>194</vt:i4>
  </property>
  <property fmtid="{D5CDD505-2E9C-101B-9397-08002B2CF9AE}" pid="6" name="eSynDocSummary">
    <vt:lpwstr/>
  </property>
  <property fmtid="{D5CDD505-2E9C-101B-9397-08002B2CF9AE}" pid="7" name="eSynDocNewsType">
    <vt:i4>0</vt:i4>
  </property>
  <property fmtid="{D5CDD505-2E9C-101B-9397-08002B2CF9AE}" pid="8" name="eSynDocParentDocument">
    <vt:lpwstr/>
  </property>
  <property fmtid="{D5CDD505-2E9C-101B-9397-08002B2CF9AE}" pid="9" name="eSynDocParentDocumentHID">
    <vt:lpwstr/>
  </property>
  <property fmtid="{D5CDD505-2E9C-101B-9397-08002B2CF9AE}" pid="10" name="eSynDocParentDocumentSubject">
    <vt:lpwstr/>
  </property>
  <property fmtid="{D5CDD505-2E9C-101B-9397-08002B2CF9AE}" pid="11" name="eSynDocAccountID">
    <vt:lpwstr>b65a1b13-1ce8-4683-8aa3-f2066facc2cf</vt:lpwstr>
  </property>
  <property fmtid="{D5CDD505-2E9C-101B-9397-08002B2CF9AE}" pid="12" name="eSynDocAccount">
    <vt:lpwstr>                5388</vt:lpwstr>
  </property>
  <property fmtid="{D5CDD505-2E9C-101B-9397-08002B2CF9AE}" pid="13" name="eSynDocAccountDesc">
    <vt:lpwstr>J. Hakvoort (UK-238)</vt:lpwstr>
  </property>
  <property fmtid="{D5CDD505-2E9C-101B-9397-08002B2CF9AE}" pid="14" name="eSynDocContactID">
    <vt:lpwstr/>
  </property>
  <property fmtid="{D5CDD505-2E9C-101B-9397-08002B2CF9AE}" pid="15" name="eSynDocContactDesc">
    <vt:lpwstr/>
  </property>
  <property fmtid="{D5CDD505-2E9C-101B-9397-08002B2CF9AE}" pid="16" name="eSynDocAcctContact">
    <vt:lpwstr/>
  </property>
  <property fmtid="{D5CDD505-2E9C-101B-9397-08002B2CF9AE}" pid="17" name="eSynDocOpportunityID">
    <vt:lpwstr/>
  </property>
  <property fmtid="{D5CDD505-2E9C-101B-9397-08002B2CF9AE}" pid="18" name="eSynDocOpportunityDesc">
    <vt:lpwstr/>
  </property>
  <property fmtid="{D5CDD505-2E9C-101B-9397-08002B2CF9AE}" pid="19" name="eSynDocResource">
    <vt:lpwstr/>
  </property>
  <property fmtid="{D5CDD505-2E9C-101B-9397-08002B2CF9AE}" pid="20" name="eSynDocResourceDesc">
    <vt:lpwstr/>
  </property>
  <property fmtid="{D5CDD505-2E9C-101B-9397-08002B2CF9AE}" pid="21" name="eSynDocProjectNr">
    <vt:lpwstr>2018001</vt:lpwstr>
  </property>
  <property fmtid="{D5CDD505-2E9C-101B-9397-08002B2CF9AE}" pid="22" name="eSynDocProjectDesc">
    <vt:lpwstr>Contingentbeheer 2018</vt:lpwstr>
  </property>
  <property fmtid="{D5CDD505-2E9C-101B-9397-08002B2CF9AE}" pid="23" name="eSynDocDivision">
    <vt:lpwstr/>
  </property>
  <property fmtid="{D5CDD505-2E9C-101B-9397-08002B2CF9AE}" pid="24" name="eSynDocDivisionDesc">
    <vt:lpwstr/>
  </property>
  <property fmtid="{D5CDD505-2E9C-101B-9397-08002B2CF9AE}" pid="25" name="eSynDocAssortment">
    <vt:lpwstr/>
  </property>
  <property fmtid="{D5CDD505-2E9C-101B-9397-08002B2CF9AE}" pid="26" name="eSynDocItem">
    <vt:lpwstr/>
  </property>
  <property fmtid="{D5CDD505-2E9C-101B-9397-08002B2CF9AE}" pid="27" name="eSynDocItemDesc">
    <vt:lpwstr/>
  </property>
  <property fmtid="{D5CDD505-2E9C-101B-9397-08002B2CF9AE}" pid="28" name="eSynDocSerialNumber">
    <vt:lpwstr/>
  </property>
  <property fmtid="{D5CDD505-2E9C-101B-9397-08002B2CF9AE}" pid="29" name="eSynDocSerialDesc">
    <vt:lpwstr/>
  </property>
  <property fmtid="{D5CDD505-2E9C-101B-9397-08002B2CF9AE}" pid="30" name="eSynTransactionEntryKey">
    <vt:lpwstr/>
  </property>
  <property fmtid="{D5CDD505-2E9C-101B-9397-08002B2CF9AE}" pid="31" name="eSynDocTransactionDesc">
    <vt:lpwstr/>
  </property>
  <property fmtid="{D5CDD505-2E9C-101B-9397-08002B2CF9AE}" pid="32" name="eSynDocLanguageCode">
    <vt:lpwstr/>
  </property>
  <property fmtid="{D5CDD505-2E9C-101B-9397-08002B2CF9AE}" pid="33" name="eSynDocSecurity">
    <vt:i4>11</vt:i4>
  </property>
  <property fmtid="{D5CDD505-2E9C-101B-9397-08002B2CF9AE}" pid="34" name="eSynDocbAttachment">
    <vt:bool>true</vt:bool>
  </property>
  <property fmtid="{D5CDD505-2E9C-101B-9397-08002B2CF9AE}" pid="35" name="eSynDocAttachmentID">
    <vt:lpwstr>dc19f5a2-d72f-4b9f-99d5-4b23afd967d3</vt:lpwstr>
  </property>
  <property fmtid="{D5CDD505-2E9C-101B-9397-08002B2CF9AE}" pid="36" name="eSynDocAttachFileName">
    <vt:lpwstr>Logboek schubvis staande netten versie juli-dec 2018.xlsx</vt:lpwstr>
  </property>
  <property fmtid="{D5CDD505-2E9C-101B-9397-08002B2CF9AE}" pid="37" name="eSynDocVersionType">
    <vt:lpwstr>N</vt:lpwstr>
  </property>
  <property fmtid="{D5CDD505-2E9C-101B-9397-08002B2CF9AE}" pid="38" name="eSynDocURL">
    <vt:lpwstr>http://sql/synergy/</vt:lpwstr>
  </property>
  <property fmtid="{D5CDD505-2E9C-101B-9397-08002B2CF9AE}" pid="39" name="eSynDocIsMailDocument">
    <vt:bool>false</vt:bool>
  </property>
</Properties>
</file>