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nv.intern\grp\rvo\Energiemaatregelen\Energieplafond\12. Voorbereiding vaststelling\3. WA\bijlages bij protocol\"/>
    </mc:Choice>
  </mc:AlternateContent>
  <xr:revisionPtr revIDLastSave="0" documentId="8_{C781AB03-6E5E-4ADE-BC03-AE01AA71D304}" xr6:coauthVersionLast="47" xr6:coauthVersionMax="47" xr10:uidLastSave="{00000000-0000-0000-0000-000000000000}"/>
  <bookViews>
    <workbookView xWindow="1575" yWindow="3060" windowWidth="24180" windowHeight="15435" tabRatio="799" xr2:uid="{3B496638-0C86-472A-B145-364CCB7E016B}"/>
  </bookViews>
  <sheets>
    <sheet name="Voorblad" sheetId="2" r:id="rId1"/>
    <sheet name="Start" sheetId="5" r:id="rId2"/>
    <sheet name="Rendement 2019" sheetId="41" r:id="rId3"/>
    <sheet name="Rendement 2020" sheetId="43" r:id="rId4"/>
    <sheet name="Rendement 2021" sheetId="44" r:id="rId5"/>
    <sheet name="Rendement 2022" sheetId="45" r:id="rId6"/>
    <sheet name="Rendement 2023" sheetId="46" r:id="rId7"/>
    <sheet name="Berekening NRW" sheetId="42" r:id="rId8"/>
  </sheets>
  <definedNames>
    <definedName name="_xlnm._FilterDatabase" localSheetId="7" hidden="1">'Berekening NRW'!$C$5:$F$15</definedName>
    <definedName name="Aantal_kva_elektriciteit" localSheetId="7">#REF!</definedName>
    <definedName name="Aantal_kva_elektriciteit">#REF!</definedName>
    <definedName name="Aantal_kva_gas" localSheetId="7">#REF!</definedName>
    <definedName name="Aantal_kva_gas">#REF!</definedName>
    <definedName name="Aantal_kva_warmte" localSheetId="7">#REF!</definedName>
    <definedName name="Aantal_kva_warmte">#REF!</definedName>
    <definedName name="Activawaarde_Warmte" localSheetId="7">#REF!</definedName>
    <definedName name="Activawaarde_Warmte">#REF!</definedName>
    <definedName name="_xlnm.Print_Area" localSheetId="7">'Berekening NRW'!$A$1:$G$21</definedName>
    <definedName name="Afschrijvingen_Warmte_Totaal" localSheetId="7">#REF!</definedName>
    <definedName name="Afschrijvingen_Warmte_Totaal">#REF!</definedName>
    <definedName name="Afschrijvingskosten_Warmte" localSheetId="7">#REF!</definedName>
    <definedName name="Afschrijvingskosten_Warmte">#REF!</definedName>
    <definedName name="Amortisatie_Warmte" localSheetId="7">#REF!</definedName>
    <definedName name="Amortisatie_Warmte">#REF!</definedName>
    <definedName name="Amortisatie_Warmte_Totaal" localSheetId="7">#REF!</definedName>
    <definedName name="Amortisatie_Warmte_Totaal">#REF!</definedName>
    <definedName name="BME_2023" localSheetId="7">#REF!</definedName>
    <definedName name="BME_2023">#REF!</definedName>
    <definedName name="BME_ref" localSheetId="7">#REF!</definedName>
    <definedName name="BME_ref">#REF!</definedName>
    <definedName name="BMG_2023" localSheetId="7">#REF!</definedName>
    <definedName name="BMG_2023">#REF!</definedName>
    <definedName name="BMG_ref" localSheetId="7">#REF!</definedName>
    <definedName name="BMG_ref">#REF!</definedName>
    <definedName name="CLE_kva" localSheetId="7">#REF!</definedName>
    <definedName name="CLE_kva">#REF!</definedName>
    <definedName name="CLG_kva" localSheetId="7">#REF!</definedName>
    <definedName name="CLG_kva">#REF!</definedName>
    <definedName name="CLW_kva" localSheetId="7">#REF!</definedName>
    <definedName name="CLW_kva">#REF!</definedName>
    <definedName name="Directe_overige_inkomsten_elektriciteit" localSheetId="7">#REF!</definedName>
    <definedName name="Directe_overige_inkomsten_elektriciteit">#REF!</definedName>
    <definedName name="Directe_overige_inkomsten_gas" localSheetId="7">#REF!</definedName>
    <definedName name="Directe_overige_inkomsten_gas">#REF!</definedName>
    <definedName name="DLO_kva_Elektriciteit" localSheetId="7">'Berekening NRW'!#REF!</definedName>
    <definedName name="DLO_kva_Elektriciteit" localSheetId="2">'Rendement 2019'!#REF!</definedName>
    <definedName name="DLO_kva_Elektriciteit" localSheetId="3">'Rendement 2020'!#REF!</definedName>
    <definedName name="DLO_kva_Elektriciteit" localSheetId="4">'Rendement 2021'!#REF!</definedName>
    <definedName name="DLO_kva_Elektriciteit" localSheetId="5">'Rendement 2022'!#REF!</definedName>
    <definedName name="DLO_kva_Elektriciteit" localSheetId="6">'Rendement 2023'!#REF!</definedName>
    <definedName name="DLO_kva_Elektriciteit" localSheetId="1">Start!#REF!</definedName>
    <definedName name="DLO_kva_Elektriciteit" localSheetId="0">Voorblad!#REF!</definedName>
    <definedName name="DLO_kva_Elektriciteit">#REF!</definedName>
    <definedName name="DLO_kva_gas" localSheetId="7">'Berekening NRW'!#REF!</definedName>
    <definedName name="DLO_kva_gas" localSheetId="2">'Rendement 2019'!#REF!</definedName>
    <definedName name="DLO_kva_gas" localSheetId="3">'Rendement 2020'!#REF!</definedName>
    <definedName name="DLO_kva_gas" localSheetId="4">'Rendement 2021'!#REF!</definedName>
    <definedName name="DLO_kva_gas" localSheetId="5">'Rendement 2022'!#REF!</definedName>
    <definedName name="DLO_kva_gas" localSheetId="6">'Rendement 2023'!#REF!</definedName>
    <definedName name="DLO_kva_gas" localSheetId="1">Start!#REF!</definedName>
    <definedName name="DLO_kva_gas" localSheetId="0">Voorblad!#REF!</definedName>
    <definedName name="DLO_kva_gas">#REF!</definedName>
    <definedName name="DLO_kva_warmte" localSheetId="7">'Berekening NRW'!#REF!</definedName>
    <definedName name="DLO_kva_warmte" localSheetId="2">'Rendement 2019'!#REF!</definedName>
    <definedName name="DLO_kva_warmte" localSheetId="3">'Rendement 2020'!#REF!</definedName>
    <definedName name="DLO_kva_warmte" localSheetId="4">'Rendement 2021'!#REF!</definedName>
    <definedName name="DLO_kva_warmte" localSheetId="5">'Rendement 2022'!#REF!</definedName>
    <definedName name="DLO_kva_warmte" localSheetId="6">'Rendement 2023'!#REF!</definedName>
    <definedName name="DLO_kva_warmte" localSheetId="1">Start!#REF!</definedName>
    <definedName name="DLO_kva_warmte" localSheetId="0">Voorblad!#REF!</definedName>
    <definedName name="DLO_kva_warmte">#REF!</definedName>
    <definedName name="DLO_wa_E">#REF!</definedName>
    <definedName name="Elektriciteit_binnen_volume_prijsplafond" localSheetId="7">'Berekening NRW'!#REF!</definedName>
    <definedName name="Elektriciteit_binnen_volume_prijsplafond" localSheetId="2">'Rendement 2019'!#REF!</definedName>
    <definedName name="Elektriciteit_binnen_volume_prijsplafond" localSheetId="3">'Rendement 2020'!#REF!</definedName>
    <definedName name="Elektriciteit_binnen_volume_prijsplafond" localSheetId="4">'Rendement 2021'!#REF!</definedName>
    <definedName name="Elektriciteit_binnen_volume_prijsplafond" localSheetId="5">'Rendement 2022'!#REF!</definedName>
    <definedName name="Elektriciteit_binnen_volume_prijsplafond" localSheetId="6">'Rendement 2023'!#REF!</definedName>
    <definedName name="Elektriciteit_binnen_volume_prijsplafond" localSheetId="1">Start!#REF!</definedName>
    <definedName name="Elektriciteit_binnen_volume_prijsplafond" localSheetId="0">Voorblad!#REF!</definedName>
    <definedName name="Gas_binnen_volume_prijsplafond" localSheetId="7">'Berekening NRW'!#REF!</definedName>
    <definedName name="Gas_binnen_volume_prijsplafond" localSheetId="2">'Rendement 2019'!#REF!</definedName>
    <definedName name="Gas_binnen_volume_prijsplafond" localSheetId="3">'Rendement 2020'!#REF!</definedName>
    <definedName name="Gas_binnen_volume_prijsplafond" localSheetId="4">'Rendement 2021'!#REF!</definedName>
    <definedName name="Gas_binnen_volume_prijsplafond" localSheetId="5">'Rendement 2022'!#REF!</definedName>
    <definedName name="Gas_binnen_volume_prijsplafond" localSheetId="6">'Rendement 2023'!#REF!</definedName>
    <definedName name="Gas_binnen_volume_prijsplafond" localSheetId="1">Start!#REF!</definedName>
    <definedName name="Gas_binnen_volume_prijsplafond" localSheetId="0">Voorblad!#REF!</definedName>
    <definedName name="Geleverd_netto_volume_electriciteit">#REF!</definedName>
    <definedName name="Geleverd_netto_volume_gas" localSheetId="7">#REF!</definedName>
    <definedName name="Geleverd_netto_volume_gas">#REF!</definedName>
    <definedName name="Geleverd_volume_Warmte" localSheetId="7">#REF!</definedName>
    <definedName name="Geleverd_volume_Warmte">#REF!</definedName>
    <definedName name="Gerealiseerde_bruto_winstmarge" localSheetId="7">#REF!</definedName>
    <definedName name="Gerealiseerde_bruto_winstmarge">#REF!</definedName>
    <definedName name="Gerealiseerde_bruto_winstmarge_gas" localSheetId="7">#REF!</definedName>
    <definedName name="Gerealiseerde_bruto_winstmarge_gas">#REF!</definedName>
    <definedName name="Gerealiseerde_netto_teruglevering_electriciteit" localSheetId="7">#REF!</definedName>
    <definedName name="Gerealiseerde_netto_teruglevering_electriciteit">#REF!</definedName>
    <definedName name="Historische_benchmark_bruto_winstmarge" localSheetId="7">#REF!</definedName>
    <definedName name="Historische_benchmark_bruto_winstmarge">#REF!</definedName>
    <definedName name="Historische_benchmark_bruto_winstmarge_Elektriciteit" localSheetId="7">#REF!</definedName>
    <definedName name="Historische_benchmark_bruto_winstmarge_Elektriciteit">#REF!</definedName>
    <definedName name="Historische_benchmark_bruto_winstmarge_Gas" localSheetId="7">#REF!</definedName>
    <definedName name="Historische_benchmark_bruto_winstmarge_Gas">#REF!</definedName>
    <definedName name="Inflatie" localSheetId="7">#REF!</definedName>
    <definedName name="Inflatie">#REF!</definedName>
    <definedName name="Inkoop_van_het_goed_gas_Totaal" localSheetId="7">#REF!</definedName>
    <definedName name="Inkoop_van_het_goed_gas_Totaal">#REF!</definedName>
    <definedName name="Inkoopkosten_van_het_goed_Elektriciteit" localSheetId="7">#REF!</definedName>
    <definedName name="Inkoopkosten_van_het_goed_Elektriciteit">#REF!</definedName>
    <definedName name="Inkoopkosten_Warmte_Totaal" localSheetId="7">#REF!</definedName>
    <definedName name="Inkoopkosten_Warmte_Totaal">#REF!</definedName>
    <definedName name="Inkoopprijs_electriciteit" localSheetId="7">#REF!</definedName>
    <definedName name="Inkoopprijs_electriciteit">#REF!</definedName>
    <definedName name="Inkoopprijs_gas" localSheetId="7">#REF!</definedName>
    <definedName name="Inkoopprijs_gas">#REF!</definedName>
    <definedName name="Inkoopprijs_warmte" localSheetId="7">#REF!</definedName>
    <definedName name="Inkoopprijs_warmte">#REF!</definedName>
    <definedName name="KVAE" localSheetId="7">#REF!</definedName>
    <definedName name="KVAE">#REF!</definedName>
    <definedName name="KVAG" localSheetId="7">#REF!</definedName>
    <definedName name="KVAG">#REF!</definedName>
    <definedName name="KVAW" localSheetId="7">#REF!</definedName>
    <definedName name="KVAW">#REF!</definedName>
    <definedName name="Maximale_bruto_winstmarge_per_klant_elektriciteit" localSheetId="7">'Berekening NRW'!#REF!</definedName>
    <definedName name="Maximale_bruto_winstmarge_per_klant_elektriciteit" localSheetId="2">'Rendement 2019'!#REF!</definedName>
    <definedName name="Maximale_bruto_winstmarge_per_klant_elektriciteit" localSheetId="3">'Rendement 2020'!#REF!</definedName>
    <definedName name="Maximale_bruto_winstmarge_per_klant_elektriciteit" localSheetId="4">'Rendement 2021'!#REF!</definedName>
    <definedName name="Maximale_bruto_winstmarge_per_klant_elektriciteit" localSheetId="5">'Rendement 2022'!#REF!</definedName>
    <definedName name="Maximale_bruto_winstmarge_per_klant_elektriciteit" localSheetId="6">'Rendement 2023'!#REF!</definedName>
    <definedName name="Maximale_bruto_winstmarge_per_klant_elektriciteit" localSheetId="1">Start!#REF!</definedName>
    <definedName name="Maximale_bruto_winstmarge_per_klant_elektriciteit" localSheetId="0">Voorblad!#REF!</definedName>
    <definedName name="Maximale_bruto_winstmarge_per_klant_elektriciteit">#REF!</definedName>
    <definedName name="Maximale_bruto_winstmarge_per_klant_gas" localSheetId="7">'Berekening NRW'!#REF!</definedName>
    <definedName name="Maximale_bruto_winstmarge_per_klant_gas" localSheetId="2">'Rendement 2019'!#REF!</definedName>
    <definedName name="Maximale_bruto_winstmarge_per_klant_gas" localSheetId="3">'Rendement 2020'!#REF!</definedName>
    <definedName name="Maximale_bruto_winstmarge_per_klant_gas" localSheetId="4">'Rendement 2021'!#REF!</definedName>
    <definedName name="Maximale_bruto_winstmarge_per_klant_gas" localSheetId="5">'Rendement 2022'!#REF!</definedName>
    <definedName name="Maximale_bruto_winstmarge_per_klant_gas" localSheetId="6">'Rendement 2023'!#REF!</definedName>
    <definedName name="Maximale_bruto_winstmarge_per_klant_gas" localSheetId="1">Start!#REF!</definedName>
    <definedName name="Maximale_bruto_winstmarge_per_klant_gas" localSheetId="0">Voorblad!#REF!</definedName>
    <definedName name="Maximale_bruto_winstmarge_per_klant_gas">#REF!</definedName>
    <definedName name="NRW" localSheetId="7">#REF!</definedName>
    <definedName name="NRW">#REF!</definedName>
    <definedName name="OBE" localSheetId="7">#REF!</definedName>
    <definedName name="OBE">#REF!</definedName>
    <definedName name="OBEG" localSheetId="7">'Berekening NRW'!#REF!</definedName>
    <definedName name="OBEG" localSheetId="2">'Rendement 2019'!#REF!</definedName>
    <definedName name="OBEG" localSheetId="3">'Rendement 2020'!#REF!</definedName>
    <definedName name="OBEG" localSheetId="4">'Rendement 2021'!#REF!</definedName>
    <definedName name="OBEG" localSheetId="5">'Rendement 2022'!#REF!</definedName>
    <definedName name="OBEG" localSheetId="6">'Rendement 2023'!#REF!</definedName>
    <definedName name="OBEG" localSheetId="1">Start!#REF!</definedName>
    <definedName name="OBEG" localSheetId="0">Voorblad!#REF!</definedName>
    <definedName name="OBEG">#REF!</definedName>
    <definedName name="OBG" localSheetId="7">#REF!</definedName>
    <definedName name="OBG">#REF!</definedName>
    <definedName name="Omzet_elektriciteit" localSheetId="7">#REF!</definedName>
    <definedName name="Omzet_elektriciteit">#REF!</definedName>
    <definedName name="Omzet_gas" localSheetId="7">#REF!</definedName>
    <definedName name="Omzet_gas">#REF!</definedName>
    <definedName name="Omzet_vastrecht" localSheetId="7">#REF!</definedName>
    <definedName name="Omzet_vastrecht">#REF!</definedName>
    <definedName name="Omzet_vastrecht_gas" localSheetId="7">#REF!</definedName>
    <definedName name="Omzet_vastrecht_gas">#REF!</definedName>
    <definedName name="Omzet_Warmte_Totaal" localSheetId="7">#REF!</definedName>
    <definedName name="Omzet_Warmte_Totaal">#REF!</definedName>
    <definedName name="Opslag_profiel_gas" localSheetId="7">#REF!</definedName>
    <definedName name="Opslag_profiel_gas">#REF!</definedName>
    <definedName name="Opslag_weer" localSheetId="7">#REF!</definedName>
    <definedName name="Opslag_weer">#REF!</definedName>
    <definedName name="Overige_inkomsten" localSheetId="7">#REF!</definedName>
    <definedName name="Overige_inkomsten">#REF!</definedName>
    <definedName name="Overige_inkomsten_elektriciteit" localSheetId="7">#REF!</definedName>
    <definedName name="Overige_inkomsten_elektriciteit">#REF!</definedName>
    <definedName name="Overige_inkomsten_gas" localSheetId="7">#REF!</definedName>
    <definedName name="Overige_inkomsten_gas">#REF!</definedName>
    <definedName name="Overige_inkomsten_gas_totaal" localSheetId="7">#REF!</definedName>
    <definedName name="Overige_inkomsten_gas_totaal">#REF!</definedName>
    <definedName name="Overige_inkomsten_warmte" localSheetId="7">#REF!</definedName>
    <definedName name="Overige_inkomsten_warmte">#REF!</definedName>
    <definedName name="Overige_Inkomsten_Warmte_Totaal" localSheetId="7">#REF!</definedName>
    <definedName name="Overige_Inkomsten_Warmte_Totaal">#REF!</definedName>
    <definedName name="Overige_Leveringskosten_Elektriciteit" localSheetId="7">#REF!</definedName>
    <definedName name="Overige_Leveringskosten_Elektriciteit">#REF!</definedName>
    <definedName name="Overige_Leveringskosten_Elektriciteit_Totaal" localSheetId="7">#REF!</definedName>
    <definedName name="Overige_Leveringskosten_Elektriciteit_Totaal">#REF!</definedName>
    <definedName name="Overige_leveringskosten_gas" localSheetId="7">#REF!</definedName>
    <definedName name="Overige_leveringskosten_gas">#REF!</definedName>
    <definedName name="Overige_Leveringskosten_Gas_Totaal" localSheetId="7">#REF!</definedName>
    <definedName name="Overige_Leveringskosten_Gas_Totaal">#REF!</definedName>
    <definedName name="Overige_omzet_in_margetoets_electriciteit" localSheetId="7">#REF!</definedName>
    <definedName name="Overige_omzet_in_margetoets_electriciteit">#REF!</definedName>
    <definedName name="Overige_omzet_in_margetoets_electriciteit_zoals_incassokosten_e.d." localSheetId="7">#REF!</definedName>
    <definedName name="Overige_omzet_in_margetoets_electriciteit_zoals_incassokosten_e.d.">#REF!</definedName>
    <definedName name="Overige_omzet_in_margetoets_gas" localSheetId="7">#REF!</definedName>
    <definedName name="Overige_omzet_in_margetoets_gas">#REF!</definedName>
    <definedName name="Overige_operationele_kosten_Warmte" localSheetId="7">#REF!</definedName>
    <definedName name="Overige_operationele_kosten_Warmte">#REF!</definedName>
    <definedName name="Overige_Operationele_Kosten_Warmte_Totaal" localSheetId="7">#REF!</definedName>
    <definedName name="Overige_Operationele_Kosten_Warmte_Totaal">#REF!</definedName>
    <definedName name="Overschrijding_Bruto_Winstmarge_elektriciteit" localSheetId="7">'Berekening NRW'!#REF!</definedName>
    <definedName name="Overschrijding_Bruto_Winstmarge_elektriciteit" localSheetId="2">'Rendement 2019'!#REF!</definedName>
    <definedName name="Overschrijding_Bruto_Winstmarge_elektriciteit" localSheetId="3">'Rendement 2020'!#REF!</definedName>
    <definedName name="Overschrijding_Bruto_Winstmarge_elektriciteit" localSheetId="4">'Rendement 2021'!#REF!</definedName>
    <definedName name="Overschrijding_Bruto_Winstmarge_elektriciteit" localSheetId="5">'Rendement 2022'!#REF!</definedName>
    <definedName name="Overschrijding_Bruto_Winstmarge_elektriciteit" localSheetId="6">'Rendement 2023'!#REF!</definedName>
    <definedName name="Overschrijding_Bruto_Winstmarge_elektriciteit" localSheetId="1">Start!#REF!</definedName>
    <definedName name="Overschrijding_Bruto_Winstmarge_elektriciteit" localSheetId="0">Voorblad!#REF!</definedName>
    <definedName name="PLW" localSheetId="7">'Berekening NRW'!#REF!</definedName>
    <definedName name="PLW" localSheetId="2">'Rendement 2019'!#REF!</definedName>
    <definedName name="PLW" localSheetId="3">'Rendement 2020'!#REF!</definedName>
    <definedName name="PLW" localSheetId="4">'Rendement 2021'!#REF!</definedName>
    <definedName name="PLW" localSheetId="5">'Rendement 2022'!#REF!</definedName>
    <definedName name="PLW" localSheetId="6">'Rendement 2023'!#REF!</definedName>
    <definedName name="PLW" localSheetId="1">Start!#REF!</definedName>
    <definedName name="PLW" localSheetId="0">Voorblad!#REF!</definedName>
    <definedName name="PLW">#REF!</definedName>
    <definedName name="Premie_voor_onbalans_kosten_electriciteit" localSheetId="7">#REF!</definedName>
    <definedName name="Premie_voor_onbalans_kosten_electriciteit">#REF!</definedName>
    <definedName name="Premies_Elektriciteit" localSheetId="7">#REF!</definedName>
    <definedName name="Premies_Elektriciteit">#REF!</definedName>
    <definedName name="Premies_Elektriciteit_Totaal" localSheetId="7">#REF!</definedName>
    <definedName name="Premies_Elektriciteit_Totaal">#REF!</definedName>
    <definedName name="Premies_Gas" localSheetId="7">#REF!</definedName>
    <definedName name="Premies_Gas">#REF!</definedName>
    <definedName name="Premies_Gas_Totaal" localSheetId="7">#REF!</definedName>
    <definedName name="Premies_Gas_Totaal">#REF!</definedName>
    <definedName name="PTE" localSheetId="7">'Berekening NRW'!#REF!</definedName>
    <definedName name="PTE" localSheetId="2">'Rendement 2019'!#REF!</definedName>
    <definedName name="PTE" localSheetId="3">'Rendement 2020'!#REF!</definedName>
    <definedName name="PTE" localSheetId="4">'Rendement 2021'!#REF!</definedName>
    <definedName name="PTE" localSheetId="5">'Rendement 2022'!#REF!</definedName>
    <definedName name="PTE" localSheetId="6">'Rendement 2023'!#REF!</definedName>
    <definedName name="PTE" localSheetId="1">Start!#REF!</definedName>
    <definedName name="PTE" localSheetId="0">Voorblad!#REF!</definedName>
    <definedName name="PTE">#REF!</definedName>
    <definedName name="PTG" localSheetId="7">'Berekening NRW'!#REF!</definedName>
    <definedName name="PTG" localSheetId="2">'Rendement 2019'!#REF!</definedName>
    <definedName name="PTG" localSheetId="3">'Rendement 2020'!#REF!</definedName>
    <definedName name="PTG" localSheetId="4">'Rendement 2021'!#REF!</definedName>
    <definedName name="PTG" localSheetId="5">'Rendement 2022'!#REF!</definedName>
    <definedName name="PTG" localSheetId="6">'Rendement 2023'!#REF!</definedName>
    <definedName name="PTG" localSheetId="1">Start!#REF!</definedName>
    <definedName name="PTG" localSheetId="0">Voorblad!#REF!</definedName>
    <definedName name="PTG">#REF!</definedName>
    <definedName name="PTW" localSheetId="7">'Berekening NRW'!#REF!</definedName>
    <definedName name="PTW" localSheetId="2">'Rendement 2019'!#REF!</definedName>
    <definedName name="PTW" localSheetId="3">'Rendement 2020'!#REF!</definedName>
    <definedName name="PTW" localSheetId="4">'Rendement 2021'!#REF!</definedName>
    <definedName name="PTW" localSheetId="5">'Rendement 2022'!#REF!</definedName>
    <definedName name="PTW" localSheetId="6">'Rendement 2023'!#REF!</definedName>
    <definedName name="PTW" localSheetId="1">Start!#REF!</definedName>
    <definedName name="PTW" localSheetId="0">Voorblad!#REF!</definedName>
    <definedName name="PTW">#REF!</definedName>
    <definedName name="ROIC_2023" localSheetId="7">#REF!</definedName>
    <definedName name="ROIC_2023">#REF!</definedName>
    <definedName name="ROIC_ref" localSheetId="7">#REF!</definedName>
    <definedName name="ROIC_ref">#REF!</definedName>
    <definedName name="Subsidie_beschikking_Warmte_per_klant" localSheetId="7">#REF!</definedName>
    <definedName name="Subsidie_beschikking_Warmte_per_klant">#REF!</definedName>
    <definedName name="Subsidie_uit_te_keren_aan_Klant" localSheetId="7">#REF!</definedName>
    <definedName name="Subsidie_uit_te_keren_aan_Klant">#REF!</definedName>
    <definedName name="Subsidievaststelling_elektriciteit" localSheetId="7">#REF!</definedName>
    <definedName name="Subsidievaststelling_elektriciteit">#REF!</definedName>
    <definedName name="Subsidievaststelling_gas" localSheetId="7">#REF!</definedName>
    <definedName name="Subsidievaststelling_gas">#REF!</definedName>
    <definedName name="Subsidievoorschot_electriciteit" localSheetId="7">'Berekening NRW'!#REF!</definedName>
    <definedName name="Subsidievoorschot_electriciteit" localSheetId="2">'Rendement 2019'!#REF!</definedName>
    <definedName name="Subsidievoorschot_electriciteit" localSheetId="3">'Rendement 2020'!#REF!</definedName>
    <definedName name="Subsidievoorschot_electriciteit" localSheetId="4">'Rendement 2021'!#REF!</definedName>
    <definedName name="Subsidievoorschot_electriciteit" localSheetId="5">'Rendement 2022'!#REF!</definedName>
    <definedName name="Subsidievoorschot_electriciteit" localSheetId="6">'Rendement 2023'!#REF!</definedName>
    <definedName name="Subsidievoorschot_electriciteit" localSheetId="1">Start!#REF!</definedName>
    <definedName name="Subsidievoorschot_electriciteit" localSheetId="0">Voorblad!#REF!</definedName>
    <definedName name="Subsidievoorschot_electriciteit">#REF!</definedName>
    <definedName name="Subsidievoorschot_gas" localSheetId="7">'Berekening NRW'!#REF!</definedName>
    <definedName name="Subsidievoorschot_gas" localSheetId="2">'Rendement 2019'!#REF!</definedName>
    <definedName name="Subsidievoorschot_gas" localSheetId="3">'Rendement 2020'!#REF!</definedName>
    <definedName name="Subsidievoorschot_gas" localSheetId="4">'Rendement 2021'!#REF!</definedName>
    <definedName name="Subsidievoorschot_gas" localSheetId="5">'Rendement 2022'!#REF!</definedName>
    <definedName name="Subsidievoorschot_gas" localSheetId="6">'Rendement 2023'!#REF!</definedName>
    <definedName name="Subsidievoorschot_gas" localSheetId="1">Start!#REF!</definedName>
    <definedName name="Subsidievoorschot_gas" localSheetId="0">Voorblad!#REF!</definedName>
    <definedName name="Subsidievoorschot_gas">#REF!</definedName>
    <definedName name="Subsidievoorschot_warmte" localSheetId="7">'Berekening NRW'!#REF!</definedName>
    <definedName name="Subsidievoorschot_warmte" localSheetId="2">'Rendement 2019'!#REF!</definedName>
    <definedName name="Subsidievoorschot_warmte" localSheetId="3">'Rendement 2020'!#REF!</definedName>
    <definedName name="Subsidievoorschot_warmte" localSheetId="4">'Rendement 2021'!#REF!</definedName>
    <definedName name="Subsidievoorschot_warmte" localSheetId="5">'Rendement 2022'!#REF!</definedName>
    <definedName name="Subsidievoorschot_warmte" localSheetId="6">'Rendement 2023'!#REF!</definedName>
    <definedName name="Subsidievoorschot_warmte" localSheetId="1">Start!#REF!</definedName>
    <definedName name="Subsidievoorschot_warmte" localSheetId="0">Voorblad!#REF!</definedName>
    <definedName name="Subsidievoorschot_warmte">#REF!</definedName>
    <definedName name="Tegemoetkoming_Elektriciteit" localSheetId="7">'Berekening NRW'!#REF!</definedName>
    <definedName name="Tegemoetkoming_Elektriciteit" localSheetId="2">'Rendement 2019'!#REF!</definedName>
    <definedName name="Tegemoetkoming_Elektriciteit" localSheetId="3">'Rendement 2020'!#REF!</definedName>
    <definedName name="Tegemoetkoming_Elektriciteit" localSheetId="4">'Rendement 2021'!#REF!</definedName>
    <definedName name="Tegemoetkoming_Elektriciteit" localSheetId="5">'Rendement 2022'!#REF!</definedName>
    <definedName name="Tegemoetkoming_Elektriciteit" localSheetId="6">'Rendement 2023'!#REF!</definedName>
    <definedName name="Tegemoetkoming_Elektriciteit" localSheetId="1">Start!#REF!</definedName>
    <definedName name="Tegemoetkoming_Elektriciteit" localSheetId="0">Voorblad!#REF!</definedName>
    <definedName name="Tegemoetkoming_Elektriciteit">#REF!</definedName>
    <definedName name="Tegemoetkoming_gas" localSheetId="7">'Berekening NRW'!#REF!</definedName>
    <definedName name="Tegemoetkoming_gas" localSheetId="2">'Rendement 2019'!#REF!</definedName>
    <definedName name="Tegemoetkoming_gas" localSheetId="3">'Rendement 2020'!#REF!</definedName>
    <definedName name="Tegemoetkoming_gas" localSheetId="4">'Rendement 2021'!#REF!</definedName>
    <definedName name="Tegemoetkoming_gas" localSheetId="5">'Rendement 2022'!#REF!</definedName>
    <definedName name="Tegemoetkoming_gas" localSheetId="6">'Rendement 2023'!#REF!</definedName>
    <definedName name="Tegemoetkoming_gas" localSheetId="1">Start!#REF!</definedName>
    <definedName name="Tegemoetkoming_gas" localSheetId="0">Voorblad!#REF!</definedName>
    <definedName name="Tegemoetkoming_gas">#REF!</definedName>
    <definedName name="Tegemoetkoming_warmte" localSheetId="7">'Berekening NRW'!#REF!</definedName>
    <definedName name="Tegemoetkoming_warmte" localSheetId="2">'Rendement 2019'!#REF!</definedName>
    <definedName name="Tegemoetkoming_warmte" localSheetId="3">'Rendement 2020'!#REF!</definedName>
    <definedName name="Tegemoetkoming_warmte" localSheetId="4">'Rendement 2021'!#REF!</definedName>
    <definedName name="Tegemoetkoming_warmte" localSheetId="5">'Rendement 2022'!#REF!</definedName>
    <definedName name="Tegemoetkoming_warmte" localSheetId="6">'Rendement 2023'!#REF!</definedName>
    <definedName name="Tegemoetkoming_warmte" localSheetId="1">Start!#REF!</definedName>
    <definedName name="Tegemoetkoming_warmte" localSheetId="0">Voorblad!#REF!</definedName>
    <definedName name="Tegemoetkoming_warmte">#REF!</definedName>
    <definedName name="Teruglevertarief" localSheetId="7">#REF!</definedName>
    <definedName name="Teruglevertarief">#REF!</definedName>
    <definedName name="THE_kva" localSheetId="7">'Berekening NRW'!#REF!</definedName>
    <definedName name="THE_kva" localSheetId="2">'Rendement 2019'!#REF!</definedName>
    <definedName name="THE_kva" localSheetId="3">'Rendement 2020'!#REF!</definedName>
    <definedName name="THE_kva" localSheetId="4">'Rendement 2021'!#REF!</definedName>
    <definedName name="THE_kva" localSheetId="5">'Rendement 2022'!#REF!</definedName>
    <definedName name="THE_kva" localSheetId="6">'Rendement 2023'!#REF!</definedName>
    <definedName name="THE_kva" localSheetId="1">Start!#REF!</definedName>
    <definedName name="THE_kva" localSheetId="0">Voorblad!#REF!</definedName>
    <definedName name="THE_kva">#REF!</definedName>
    <definedName name="THG_kva" localSheetId="7">'Berekening NRW'!#REF!</definedName>
    <definedName name="THG_kva" localSheetId="2">'Rendement 2019'!#REF!</definedName>
    <definedName name="THG_kva" localSheetId="3">'Rendement 2020'!#REF!</definedName>
    <definedName name="THG_kva" localSheetId="4">'Rendement 2021'!#REF!</definedName>
    <definedName name="THG_kva" localSheetId="5">'Rendement 2022'!#REF!</definedName>
    <definedName name="THG_kva" localSheetId="6">'Rendement 2023'!#REF!</definedName>
    <definedName name="THG_kva" localSheetId="1">Start!#REF!</definedName>
    <definedName name="THG_kva" localSheetId="0">Voorblad!#REF!</definedName>
    <definedName name="THG_kva">#REF!</definedName>
    <definedName name="Totale_Activawaarde_Warmte" localSheetId="7">#REF!</definedName>
    <definedName name="Totale_Activawaarde_Warmte">#REF!</definedName>
    <definedName name="Totale_Kosten_Warmte" localSheetId="7">#REF!</definedName>
    <definedName name="Totale_Kosten_Warmte">#REF!</definedName>
    <definedName name="Totale_Omzet_Warmte" localSheetId="7">#REF!</definedName>
    <definedName name="Totale_Omzet_Warmte">#REF!</definedName>
    <definedName name="TUK_E" localSheetId="7">'Berekening NRW'!#REF!</definedName>
    <definedName name="TUK_E" localSheetId="2">'Rendement 2019'!#REF!</definedName>
    <definedName name="TUK_E" localSheetId="3">'Rendement 2020'!#REF!</definedName>
    <definedName name="TUK_E" localSheetId="4">'Rendement 2021'!#REF!</definedName>
    <definedName name="TUK_E" localSheetId="5">'Rendement 2022'!#REF!</definedName>
    <definedName name="TUK_E" localSheetId="6">'Rendement 2023'!#REF!</definedName>
    <definedName name="TUK_E" localSheetId="1">Start!#REF!</definedName>
    <definedName name="TUK_E" localSheetId="0">Voorblad!#REF!</definedName>
    <definedName name="TUK_E">#REF!</definedName>
    <definedName name="TUK_G" localSheetId="7">'Berekening NRW'!#REF!</definedName>
    <definedName name="TUK_G" localSheetId="2">'Rendement 2019'!#REF!</definedName>
    <definedName name="TUK_G" localSheetId="3">'Rendement 2020'!#REF!</definedName>
    <definedName name="TUK_G" localSheetId="4">'Rendement 2021'!#REF!</definedName>
    <definedName name="TUK_G" localSheetId="5">'Rendement 2022'!#REF!</definedName>
    <definedName name="TUK_G" localSheetId="6">'Rendement 2023'!#REF!</definedName>
    <definedName name="TUK_G" localSheetId="1">Start!#REF!</definedName>
    <definedName name="TUK_G" localSheetId="0">Voorblad!#REF!</definedName>
    <definedName name="TUK_G">#REF!</definedName>
    <definedName name="TUK_W" localSheetId="7">'Berekening NRW'!#REF!</definedName>
    <definedName name="TUK_W" localSheetId="2">'Rendement 2019'!#REF!</definedName>
    <definedName name="TUK_W" localSheetId="3">'Rendement 2020'!#REF!</definedName>
    <definedName name="TUK_W" localSheetId="4">'Rendement 2021'!#REF!</definedName>
    <definedName name="TUK_W" localSheetId="5">'Rendement 2022'!#REF!</definedName>
    <definedName name="TUK_W" localSheetId="6">'Rendement 2023'!#REF!</definedName>
    <definedName name="TUK_W" localSheetId="1">Start!#REF!</definedName>
    <definedName name="TUK_W" localSheetId="0">Voorblad!#REF!</definedName>
    <definedName name="TUK_W">#REF!</definedName>
    <definedName name="Vaste_Leveringskosten_Warmte_Totaal" localSheetId="7">#REF!</definedName>
    <definedName name="Vaste_Leveringskosten_Warmte_Totaal">#REF!</definedName>
    <definedName name="Vastrecht_elektriciteit" localSheetId="7">#REF!</definedName>
    <definedName name="Vastrecht_elektriciteit">#REF!</definedName>
    <definedName name="Vastrecht_gas" localSheetId="7">#REF!</definedName>
    <definedName name="Vastrecht_gas">#REF!</definedName>
    <definedName name="Vastrecht_warmte" localSheetId="7">#REF!</definedName>
    <definedName name="Vastrecht_warmte">#REF!</definedName>
    <definedName name="VE_kva" localSheetId="7">#REF!</definedName>
    <definedName name="VE_kva">#REF!</definedName>
    <definedName name="VG_kva" localSheetId="7">#REF!</definedName>
    <definedName name="VG_kva">#REF!</definedName>
    <definedName name="Volume_plafond_electriciteit" localSheetId="7">'Berekening NRW'!#REF!</definedName>
    <definedName name="Volume_plafond_electriciteit" localSheetId="2">'Rendement 2019'!#REF!</definedName>
    <definedName name="Volume_plafond_electriciteit" localSheetId="3">'Rendement 2020'!#REF!</definedName>
    <definedName name="Volume_plafond_electriciteit" localSheetId="4">'Rendement 2021'!#REF!</definedName>
    <definedName name="Volume_plafond_electriciteit" localSheetId="5">'Rendement 2022'!#REF!</definedName>
    <definedName name="Volume_plafond_electriciteit" localSheetId="6">'Rendement 2023'!#REF!</definedName>
    <definedName name="Volume_plafond_electriciteit" localSheetId="1">Start!#REF!</definedName>
    <definedName name="Volume_plafond_electriciteit" localSheetId="0">Voorblad!#REF!</definedName>
    <definedName name="Volume_plafond_electriciteit">#REF!</definedName>
    <definedName name="Volume_plafond_gas" localSheetId="7">'Berekening NRW'!#REF!</definedName>
    <definedName name="Volume_plafond_gas" localSheetId="2">'Rendement 2019'!#REF!</definedName>
    <definedName name="Volume_plafond_gas" localSheetId="3">'Rendement 2020'!#REF!</definedName>
    <definedName name="Volume_plafond_gas" localSheetId="4">'Rendement 2021'!#REF!</definedName>
    <definedName name="Volume_plafond_gas" localSheetId="5">'Rendement 2022'!#REF!</definedName>
    <definedName name="Volume_plafond_gas" localSheetId="6">'Rendement 2023'!#REF!</definedName>
    <definedName name="Volume_plafond_gas" localSheetId="1">Start!#REF!</definedName>
    <definedName name="Volume_plafond_gas" localSheetId="0">Voorblad!#REF!</definedName>
    <definedName name="Volume_plafond_gas">#REF!</definedName>
    <definedName name="Volume_plafond_warmte" localSheetId="7">'Berekening NRW'!#REF!</definedName>
    <definedName name="Volume_plafond_warmte" localSheetId="2">'Rendement 2019'!#REF!</definedName>
    <definedName name="Volume_plafond_warmte" localSheetId="3">'Rendement 2020'!#REF!</definedName>
    <definedName name="Volume_plafond_warmte" localSheetId="4">'Rendement 2021'!#REF!</definedName>
    <definedName name="Volume_plafond_warmte" localSheetId="5">'Rendement 2022'!#REF!</definedName>
    <definedName name="Volume_plafond_warmte" localSheetId="6">'Rendement 2023'!#REF!</definedName>
    <definedName name="Volume_plafond_warmte" localSheetId="1">Start!#REF!</definedName>
    <definedName name="Volume_plafond_warmte" localSheetId="0">Voorblad!#REF!</definedName>
    <definedName name="Volume_plafond_warmte">#REF!</definedName>
    <definedName name="Warmte_binnen_volume_en_prijsplafond" localSheetId="7">'Berekening NRW'!#REF!</definedName>
    <definedName name="Warmte_binnen_volume_en_prijsplafond" localSheetId="2">'Rendement 2019'!#REF!</definedName>
    <definedName name="Warmte_binnen_volume_en_prijsplafond" localSheetId="3">'Rendement 2020'!#REF!</definedName>
    <definedName name="Warmte_binnen_volume_en_prijsplafond" localSheetId="4">'Rendement 2021'!#REF!</definedName>
    <definedName name="Warmte_binnen_volume_en_prijsplafond" localSheetId="5">'Rendement 2022'!#REF!</definedName>
    <definedName name="Warmte_binnen_volume_en_prijsplafond" localSheetId="6">'Rendement 2023'!#REF!</definedName>
    <definedName name="Warmte_binnen_volume_en_prijsplafond" localSheetId="1">Start!#REF!</definedName>
    <definedName name="Warmte_binnen_volume_en_prijsplafond" localSheetId="0">Voorblad!#REF!</definedName>
    <definedName name="Warmte_binnen_volume_en_prijsplafo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46" l="1"/>
  <c r="C35" i="45"/>
  <c r="C35" i="43"/>
  <c r="C35" i="41"/>
  <c r="C34" i="46"/>
  <c r="D14" i="42" s="1"/>
  <c r="B34" i="46"/>
  <c r="B33" i="46"/>
  <c r="C27" i="46"/>
  <c r="B27" i="46"/>
  <c r="C26" i="46"/>
  <c r="B26" i="46"/>
  <c r="C25" i="46"/>
  <c r="B25" i="46"/>
  <c r="C24" i="46"/>
  <c r="B24" i="46"/>
  <c r="B23" i="46"/>
  <c r="C13" i="46"/>
  <c r="C23" i="46" s="1"/>
  <c r="C28" i="46" s="1"/>
  <c r="C34" i="45"/>
  <c r="B34" i="45"/>
  <c r="B33" i="45"/>
  <c r="C27" i="45"/>
  <c r="B27" i="45"/>
  <c r="C26" i="45"/>
  <c r="B26" i="45"/>
  <c r="C25" i="45"/>
  <c r="B25" i="45"/>
  <c r="C24" i="45"/>
  <c r="B24" i="45"/>
  <c r="B23" i="45"/>
  <c r="C13" i="45"/>
  <c r="C23" i="45" s="1"/>
  <c r="C28" i="45" s="1"/>
  <c r="C34" i="44"/>
  <c r="B34" i="44"/>
  <c r="B33" i="44"/>
  <c r="C27" i="44"/>
  <c r="B27" i="44"/>
  <c r="C26" i="44"/>
  <c r="B26" i="44"/>
  <c r="C25" i="44"/>
  <c r="B25" i="44"/>
  <c r="C24" i="44"/>
  <c r="B24" i="44"/>
  <c r="B23" i="44"/>
  <c r="C13" i="44"/>
  <c r="C23" i="44" s="1"/>
  <c r="C28" i="44" s="1"/>
  <c r="C35" i="44" s="1"/>
  <c r="C34" i="43"/>
  <c r="B34" i="43"/>
  <c r="B33" i="43"/>
  <c r="C27" i="43"/>
  <c r="B27" i="43"/>
  <c r="C26" i="43"/>
  <c r="B26" i="43"/>
  <c r="C25" i="43"/>
  <c r="B25" i="43"/>
  <c r="C24" i="43"/>
  <c r="B24" i="43"/>
  <c r="B23" i="43"/>
  <c r="C13" i="43"/>
  <c r="C23" i="43" s="1"/>
  <c r="C28" i="43" s="1"/>
  <c r="D12" i="42" l="1"/>
  <c r="C33" i="46"/>
  <c r="C33" i="45"/>
  <c r="C33" i="44"/>
  <c r="C33" i="43"/>
  <c r="B34" i="41" l="1"/>
  <c r="C34" i="41"/>
  <c r="B33" i="41"/>
  <c r="C24" i="41"/>
  <c r="C13" i="41"/>
  <c r="C23" i="41" s="1"/>
  <c r="B27" i="41"/>
  <c r="B26" i="41"/>
  <c r="B25" i="41"/>
  <c r="B24" i="41"/>
  <c r="B23" i="41"/>
  <c r="F3" i="5"/>
  <c r="C27" i="41" l="1"/>
  <c r="C26" i="41"/>
  <c r="C25" i="41"/>
  <c r="C28" i="41"/>
  <c r="C33" i="41" l="1"/>
  <c r="F6" i="5"/>
  <c r="C6" i="5" l="1"/>
  <c r="D6" i="42" l="1"/>
  <c r="D9" i="42"/>
  <c r="D7" i="42"/>
  <c r="D8" i="42"/>
  <c r="B7" i="5"/>
  <c r="D10" i="42" l="1"/>
  <c r="D11" i="42" s="1"/>
  <c r="D13" i="42" s="1"/>
  <c r="D17" i="42" s="1"/>
</calcChain>
</file>

<file path=xl/sharedStrings.xml><?xml version="1.0" encoding="utf-8"?>
<sst xmlns="http://schemas.openxmlformats.org/spreadsheetml/2006/main" count="186" uniqueCount="98">
  <si>
    <t>U heeft voor alle relevante jaren gegevens beschikbaar. U vult alle tabbladen BMT GAS in. U mag het tabblad van het historische jaar dat u buiten beschouwing wenst te laten leeg laten.</t>
  </si>
  <si>
    <t>U beschikt over historische gegevens vanaf 2020. U vult alleen de tabbladen BMT GAS 20 tot en met BMT GAS 23 in. U kunt geen van deze jaren buiten beschouwing laten.</t>
  </si>
  <si>
    <t>U beschikt over historische gegevens vanaf 2021. U vult alleen de tabbladen BMT GAS 21 tot en met BMT GAS 23 in. U kunt geen van deze jaren buiten beschouwing laten.</t>
  </si>
  <si>
    <t>U beschikt over historische gegevens vanaf 2022. U vult alleen de tabbladen BMT GAS 22 en BMT GAS 23 in.</t>
  </si>
  <si>
    <t>U beschikt niet over historische gegevens voor elektriciteit. Uw historische brutomarge is op grond van de regeling 0. U vult alleen het tabblad BMT GAS 2023 in.</t>
  </si>
  <si>
    <t>Definities en instructie</t>
  </si>
  <si>
    <t>datum start levering</t>
  </si>
  <si>
    <t>Parameter</t>
  </si>
  <si>
    <t>Omzet in EUR</t>
  </si>
  <si>
    <t>Berekening rendement</t>
  </si>
  <si>
    <t>U heeft voor alle relevante jaren gegevens beschikbaar. U vult alle tabbladen Rendement in. U mag het tabblad van het historische jaar dat u buiten beschouwing wenst te laten leeg laten.</t>
  </si>
  <si>
    <t>U beschikt over historische gegevens vanaf 2020. U vult alleen de tabbladen Rendement 2020 tot en met Rendement 2023 in. U kunt geen van deze jaren buiten beschouwing laten.</t>
  </si>
  <si>
    <t>U beschikt over historische gegevens vanaf 2021. U vult alleen de tabbladen Rendement 2021 tot en met Rendement 23 in. U kunt geen van deze jaren buiten beschouwing laten.</t>
  </si>
  <si>
    <t>U beschikt over historische gegevens vanaf 2022. U vult alleen de tabbladen Rendement 2022 en Rendement 2023 in.</t>
  </si>
  <si>
    <t>U beschikt niet over historische gegevens. Uw historische rendement is op grond van de regeling 6,5%. U vult alleen het tabblad Rendement 2023 in.</t>
  </si>
  <si>
    <t>Gegevens rendement 2019</t>
  </si>
  <si>
    <t>NRW 2019</t>
  </si>
  <si>
    <t>de opbrengsten uit de gebruiksafhankelijke vergoeding (GJ-prijs) van warmte</t>
  </si>
  <si>
    <t>de opbrengsten uit het vastrecht van warmte</t>
  </si>
  <si>
    <t>de opbrengsten uit de verhuur van afleversets en warmtemeters</t>
  </si>
  <si>
    <t>De opbrengsten zijn exclusief belastingen. De verantwoorde opbrengsten dienen aan te sluiten bij de werkelijk door de warmteleverancier gerealiseerde opbrengsten (inclusief volumeramingen, exclusief het effect van eventuele afloopverschillen) zoals vermeld in de jaarrekening van de warmteleverancier van het onderhavige boekjaar.</t>
  </si>
  <si>
    <t>de opbrengsten uit de levering van warm tapwater (inclusief doorlevering water)</t>
  </si>
  <si>
    <t>de opbrengsten uit eenmalige aansluitvergoedingen</t>
  </si>
  <si>
    <t>= opbrengsten uit de verkoop van warmte</t>
  </si>
  <si>
    <t>de overige opbrengsten toe te rekenen aan het leveren van warmte</t>
  </si>
  <si>
    <t>De opbrengsten zijn exclusief belastingen.</t>
  </si>
  <si>
    <t>de opbrengsten uit de verkoop van koude en elektriciteit</t>
  </si>
  <si>
    <t>de kosten die verband houden met de inkoop van warmte of de inkoopkosten van energie en water om warmte (en eventueel ook elektriciteit) mee te genereren (inclusief bijstook en buffering)</t>
  </si>
  <si>
    <t>Deze kosten kunnen zowel verbruiksafhankelijk zijn als verbruiksonafhankelijk zijn. Eigen opwek en inkoop van gelieerde partijen wordt at arms length verrekend (zie bijlage III onderdeel C van de regeling en onderdeel 4.5.2 van het accountantsprotocol). De kosten zijn exclusief belastingen.</t>
  </si>
  <si>
    <t>Het betreft een verzamelpost van diverse vormen van operationele kosten. Operationele kosten worden gedefinieerd als alle kosten die betrekking hebben op de warmteleverancier en toerekenbaar zijn aan de uitoefening van de wettelijke taken voor zichzelf. Tot de operationele kosten behoren niet: betalingen voor het gebruik van (delen van) warmtenetten die onderdeel zijn van een cross border lease (CBL)-constructie, financiële baten en lasten (rente), vennootschapsbelasting, toevoegingen aan of onttrekkingen uit wettelijke reserves. Operationele kosten die vanuit gelieerde partijen worden doorbelast worden at arms length verrekend (zie bijlage III onderdeel C van de regeling en onderdeel 4.5.2 van het accountantsprotocol).</t>
  </si>
  <si>
    <t>de operationele kosten die betrekking hebben op de warmteleverancier en toerekenbaar zijn aan de warmtelevering, maar geen betrekking hebben op de inkoopkosten van energie</t>
  </si>
  <si>
    <t>de afschrijvingen, amortisatie en activawaarde die betrekking hebben op materiële en immateriële activa.</t>
  </si>
  <si>
    <t>Afschrijvingen worden berekend met behulp van de lineaire afschrijvingsmethode over de verkrijgings- of vervaardigingsprijs. Afschrijvingen van het actief vinden plaats zolang de restwaarde van het actief niet bereikt is en het actief niet buiten gebruik is gesteld. De afschrijvingskosten dienen stelselmatig aan de gebruiksduur van het actief te worden toegerekend. Het af te schrijven bedrag wordt bepaald na aftrek van de restwaarde van het actief.</t>
  </si>
  <si>
    <t>Boekwaarde van de materiële en immateriële vaste activa die is opgenomen in de jaarrekening van de warmteleverancier voor zover deze betrekking hebben op kleinverbruikaansluitingen.</t>
  </si>
  <si>
    <t>Dit betreft tevens de activa in aanbouw voor warmtenetten waarop al warmtelevering plaatsvindt (bijvoorbeeld bij uitbreidingen of herinvesteringen). Nieuwe warmtenetten in aanbouw waar geen levering op plaatsvindt worden buiten beschouwing gelaten. Vaste activa dienen te worden gewaardeerd op basis van historische kosten vanaf het moment van ingebruikname. Onder historische kosten wordt de prijsgrondslag verkrijgings- of vervaardigingsprijs verstaan. Onder het moment van ingebruikname wordt verstaan het moment waarop het net voor het eerst gebruikt wordt voor het leveren van warmte aan kleinverbruikers. Voor warmtenetten die gedurende 2023 in gebruik zijn genomen wordt de gemiddelde activawaarde (op jaarbasis) berekend door de activawaarde naar rato van het gebruik per maand mee te wegen. Dus voor in 2023 in gebruik genomen warmtenetten geldt de aanschafwaarde / 12 * aantal maanden in gebruik (in 2023). Een vast actief wordt gedefinieerd als een uit gebeurtenissen in het verleden voortgekomen middel waarover de leverancier de beschikkingsmacht heeft, dat hij in gebruik heeft genomen in het kader van warmtelevering en waaruit in de toekomst naar verwachting economische voordelen naar de leverancier zullen vloeien. Tevens moet voldaan zijn aan de voorwaarde dat de kostprijs van een vast actief betrouwbaar kan worden vastgesteld. Voor de bepaling van hetgeen tot de materiële vaste activa dient te worden gerekend, is niet het juridische, maar het economische eigendom doorslaggevend. Een immaterieel vast actief is een identificeerbaar niet-monetair actief zonder fysieke gedaante dat wordt gebruikt voor productie, aflevering van goederen of diensten, voor verhuur aan derden of voor administratieve doeleinden in het kader van warmtelevering. Goodwill wordt niet meegenomen als onderdeel van de activawaarde. De materiële vaste activa bestaan bijvoorbeeld uit: de warmtebron, hulpstookketels, onderstations, het warmtenet, afleverset, warmtemeters en (huis)aansluitingen.</t>
  </si>
  <si>
    <t>rendement warmte in 2019 in €</t>
  </si>
  <si>
    <t>activawaarde in 2019 in €</t>
  </si>
  <si>
    <t>(a) opbrengsten uit de verkoop van warmte 2019</t>
  </si>
  <si>
    <t>(b) overige opbrengsten 2019</t>
  </si>
  <si>
    <t>(c) kostprijs van warmte 2019</t>
  </si>
  <si>
    <t>(d) overige operationele kosten 2019</t>
  </si>
  <si>
    <t>(e) afschrijvingen en amortisatie 2019</t>
  </si>
  <si>
    <t>%</t>
  </si>
  <si>
    <t>% van het totaal geleverde volume warmte aan kleinverbruikers in 2023 waarop het prijsplafond is toegepast</t>
  </si>
  <si>
    <t>EUR</t>
  </si>
  <si>
    <t>Activawaarde 2023</t>
  </si>
  <si>
    <t>Overschrijding normrendement in %</t>
  </si>
  <si>
    <t>ROIC kleinverbruikers in 2023</t>
  </si>
  <si>
    <t>Normrendement incl. minimumwaarde</t>
  </si>
  <si>
    <t>Historisch normrendement</t>
  </si>
  <si>
    <t>Normrendement 2022</t>
  </si>
  <si>
    <t>Normrendement 2021</t>
  </si>
  <si>
    <t>Normrendement 2020</t>
  </si>
  <si>
    <t>Artikel 7.2, tweede lid onder g van de CEK23. Ingevulde gegevens zijn berekend conform Bijlage III onderdeel B en C van de regeling</t>
  </si>
  <si>
    <t>Normrendement 2019</t>
  </si>
  <si>
    <t>Overige vereiste gegevens</t>
  </si>
  <si>
    <t>NRW</t>
  </si>
  <si>
    <t>Overschrijding normrendement warmte</t>
  </si>
  <si>
    <t>CEK23 - Berekening NRW</t>
  </si>
  <si>
    <t>(b) overige opbrengsten 2020</t>
  </si>
  <si>
    <t>(d) overige operationele kosten 2020</t>
  </si>
  <si>
    <t>(e) afschrijvingen en amortisatie 2020</t>
  </si>
  <si>
    <t>rendement warmte in 2020 in €</t>
  </si>
  <si>
    <t>activawaarde in 2020 in €</t>
  </si>
  <si>
    <t>NRW 2020</t>
  </si>
  <si>
    <t>Gegevens rendement 2020</t>
  </si>
  <si>
    <t>(a) opbrengsten uit de verkoop van warmte 2020</t>
  </si>
  <si>
    <t>(c) kostprijs van warmte 2020</t>
  </si>
  <si>
    <t>Datum waarop uw juridische entiteit voor het eerst warmte leverde aan een kleinverbruikaansluiting</t>
  </si>
  <si>
    <t>Aantal jaren waarin u vóór 2023 warmte heeft geleverd</t>
  </si>
  <si>
    <t>NRW 2021</t>
  </si>
  <si>
    <t>Gegevens rendement 2021</t>
  </si>
  <si>
    <t>(a) opbrengsten uit de verkoop van warmte 2021</t>
  </si>
  <si>
    <t>(b) overige opbrengsten 2021</t>
  </si>
  <si>
    <t>(c) kostprijs van warmte 2021</t>
  </si>
  <si>
    <t>(d) overige operationele kosten 2021</t>
  </si>
  <si>
    <t>(e) afschrijvingen en amortisatie 2021</t>
  </si>
  <si>
    <t>rendement warmte in 2021 in €</t>
  </si>
  <si>
    <t>activawaarde in 2021 in €</t>
  </si>
  <si>
    <t>(b) overige opbrengsten 2022</t>
  </si>
  <si>
    <t>(c) kostprijs van warmte 2022</t>
  </si>
  <si>
    <t>(d) overige operationele kosten 2022</t>
  </si>
  <si>
    <t>(e) afschrijvingen en amortisatie 2022</t>
  </si>
  <si>
    <t>rendement warmte in 2022 in €</t>
  </si>
  <si>
    <t>activawaarde in 2022 in €</t>
  </si>
  <si>
    <t>NRW 2022</t>
  </si>
  <si>
    <t>Gegevens rendement 2022</t>
  </si>
  <si>
    <t>(a) opbrengsten uit de verkoop van warmte 2022</t>
  </si>
  <si>
    <t>(b) overige opbrengsten 2023</t>
  </si>
  <si>
    <t>(c) kostprijs van warmte 2023</t>
  </si>
  <si>
    <t>(d) overige operationele kosten 2023</t>
  </si>
  <si>
    <t>(e) afschrijvingen en amortisatie 2023</t>
  </si>
  <si>
    <t>rendement warmte in 2023 in €</t>
  </si>
  <si>
    <t>activawaarde in 2023 in €</t>
  </si>
  <si>
    <t>NRW 2023</t>
  </si>
  <si>
    <t>Gegevens rendement 2023</t>
  </si>
  <si>
    <t>(a) opbrengsten uit de verkoop van warmte 2023</t>
  </si>
  <si>
    <r>
      <rPr>
        <b/>
        <sz val="12"/>
        <color theme="1"/>
        <rFont val="Verdana"/>
        <family val="2"/>
      </rPr>
      <t>Introductie bestand (Versie D1.0 - 23 april 2024)</t>
    </r>
    <r>
      <rPr>
        <sz val="12"/>
        <color theme="1"/>
        <rFont val="Verdana"/>
        <family val="2"/>
      </rPr>
      <t xml:space="preserve">
Dit format is de handreiking voor het berekenen van de redementen ten behoeve van de vaststelling van de Subsidieregeling bekostiging plafond energietarieven kleinverbruikers 2023 (CEK23) voor leveranciers van warmte.
</t>
    </r>
    <r>
      <rPr>
        <b/>
        <sz val="12"/>
        <color theme="1"/>
        <rFont val="Verdana"/>
        <family val="2"/>
      </rPr>
      <t>Leeswijzer</t>
    </r>
    <r>
      <rPr>
        <sz val="12"/>
        <color theme="1"/>
        <rFont val="Verdana"/>
        <family val="2"/>
      </rPr>
      <t xml:space="preserve">
Vul op elk tabblad alle lichtblauwe velden in met de gegevens afkomstig uit uw administratie. U vult eerst het tabblad </t>
    </r>
    <r>
      <rPr>
        <i/>
        <sz val="12"/>
        <color theme="1"/>
        <rFont val="Verdana"/>
        <family val="2"/>
      </rPr>
      <t xml:space="preserve">Start </t>
    </r>
    <r>
      <rPr>
        <sz val="12"/>
        <color theme="1"/>
        <rFont val="Verdana"/>
        <family val="2"/>
      </rPr>
      <t xml:space="preserve">in. Daarna vult u daarna de overige tabbladen </t>
    </r>
    <r>
      <rPr>
        <i/>
        <sz val="12"/>
        <color theme="1"/>
        <rFont val="Verdana"/>
        <family val="2"/>
      </rPr>
      <t xml:space="preserve">Rendement </t>
    </r>
    <r>
      <rPr>
        <sz val="12"/>
        <color theme="1"/>
        <rFont val="Verdana"/>
        <family val="2"/>
      </rPr>
      <t>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</si>
</sst>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_ * #,##0.00000_ ;_ * \-#,##0.00000_ ;_ * &quot;-&quot;?????_ ;_ @_ "/>
    <numFmt numFmtId="165" formatCode="_ * #,##0_ ;_ * \-#,##0_ ;_ * &quot;-&quot;??_ ;_ @_ "/>
    <numFmt numFmtId="166" formatCode="0.00000%"/>
    <numFmt numFmtId="167" formatCode="&quot;€&quot;\ #,##0.00"/>
    <numFmt numFmtId="168" formatCode="0.0%"/>
    <numFmt numFmtId="169" formatCode="0.000%"/>
    <numFmt numFmtId="170" formatCode="&quot;€&quot;\ #,##0.000"/>
  </numFmts>
  <fonts count="18" x14ac:knownFonts="1">
    <font>
      <sz val="11"/>
      <color theme="1"/>
      <name val="Calibri"/>
      <family val="2"/>
      <scheme val="minor"/>
    </font>
    <font>
      <sz val="11"/>
      <color theme="1"/>
      <name val="Calibri"/>
      <family val="2"/>
      <scheme val="minor"/>
    </font>
    <font>
      <sz val="11"/>
      <color theme="1"/>
      <name val="Verdana"/>
      <family val="2"/>
    </font>
    <font>
      <sz val="11"/>
      <color rgb="FF7030A0"/>
      <name val="Verdana"/>
      <family val="2"/>
    </font>
    <font>
      <b/>
      <sz val="11"/>
      <color theme="1"/>
      <name val="Verdana"/>
      <family val="2"/>
    </font>
    <font>
      <sz val="12"/>
      <color theme="1"/>
      <name val="Verdana"/>
      <family val="2"/>
    </font>
    <font>
      <b/>
      <sz val="12"/>
      <color theme="1"/>
      <name val="Verdana"/>
      <family val="2"/>
    </font>
    <font>
      <i/>
      <sz val="12"/>
      <color theme="1"/>
      <name val="Verdana"/>
      <family val="2"/>
    </font>
    <font>
      <b/>
      <sz val="11"/>
      <name val="Verdana"/>
      <family val="2"/>
    </font>
    <font>
      <sz val="11"/>
      <name val="Verdana"/>
      <family val="2"/>
    </font>
    <font>
      <i/>
      <sz val="11"/>
      <name val="Verdana"/>
      <family val="2"/>
    </font>
    <font>
      <sz val="11"/>
      <color theme="0" tint="-0.14999847407452621"/>
      <name val="Verdana"/>
      <family val="2"/>
    </font>
    <font>
      <sz val="11"/>
      <color rgb="FFFF0000"/>
      <name val="Verdana"/>
      <family val="2"/>
    </font>
    <font>
      <sz val="11"/>
      <color theme="4" tint="-0.499984740745262"/>
      <name val="Verdana"/>
      <family val="2"/>
    </font>
    <font>
      <b/>
      <sz val="14"/>
      <color theme="1"/>
      <name val="Verdana"/>
      <family val="2"/>
    </font>
    <font>
      <b/>
      <sz val="11"/>
      <color theme="4" tint="-0.499984740745262"/>
      <name val="Verdana"/>
      <family val="2"/>
    </font>
    <font>
      <b/>
      <i/>
      <sz val="11"/>
      <name val="Verdana"/>
      <family val="2"/>
    </font>
    <font>
      <b/>
      <sz val="16"/>
      <color theme="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bgColor indexed="64"/>
      </patternFill>
    </fill>
  </fills>
  <borders count="11">
    <border>
      <left/>
      <right/>
      <top/>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style="medium">
        <color theme="7"/>
      </right>
      <top style="medium">
        <color theme="7"/>
      </top>
      <bottom/>
      <diagonal/>
    </border>
    <border>
      <left/>
      <right/>
      <top style="medium">
        <color theme="7"/>
      </top>
      <bottom style="medium">
        <color theme="7"/>
      </bottom>
      <diagonal/>
    </border>
    <border>
      <left style="medium">
        <color theme="7"/>
      </left>
      <right style="medium">
        <color theme="7"/>
      </right>
      <top/>
      <bottom style="medium">
        <color theme="7"/>
      </bottom>
      <diagonal/>
    </border>
    <border>
      <left style="medium">
        <color theme="7"/>
      </left>
      <right/>
      <top style="medium">
        <color theme="7"/>
      </top>
      <bottom/>
      <diagonal/>
    </border>
    <border>
      <left style="medium">
        <color theme="7"/>
      </left>
      <right/>
      <top/>
      <bottom style="medium">
        <color theme="7"/>
      </bottom>
      <diagonal/>
    </border>
    <border>
      <left style="medium">
        <color theme="7"/>
      </left>
      <right/>
      <top/>
      <bottom/>
      <diagonal/>
    </border>
    <border>
      <left style="medium">
        <color theme="7"/>
      </left>
      <right style="medium">
        <color theme="7"/>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14">
    <xf numFmtId="0" fontId="0" fillId="0" borderId="0" xfId="0"/>
    <xf numFmtId="0" fontId="2" fillId="2" borderId="0" xfId="0" applyFont="1" applyFill="1"/>
    <xf numFmtId="0" fontId="2" fillId="2" borderId="0" xfId="0" applyFont="1" applyFill="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14" fontId="2" fillId="0" borderId="0" xfId="0" applyNumberFormat="1" applyFont="1"/>
    <xf numFmtId="0" fontId="11" fillId="2" borderId="0" xfId="0" applyFont="1" applyFill="1"/>
    <xf numFmtId="0" fontId="11" fillId="2" borderId="0" xfId="0" applyFont="1" applyFill="1" applyAlignment="1">
      <alignment vertical="center"/>
    </xf>
    <xf numFmtId="0" fontId="11" fillId="2" borderId="0" xfId="0" applyFont="1" applyFill="1" applyAlignment="1">
      <alignment horizontal="left" vertical="center"/>
    </xf>
    <xf numFmtId="14" fontId="11" fillId="2" borderId="0" xfId="0" applyNumberFormat="1" applyFont="1" applyFill="1" applyAlignment="1">
      <alignment horizontal="left" vertical="center"/>
    </xf>
    <xf numFmtId="0" fontId="9" fillId="2" borderId="0" xfId="0" applyFont="1" applyFill="1" applyAlignment="1">
      <alignment horizontal="center"/>
    </xf>
    <xf numFmtId="0" fontId="9" fillId="2" borderId="0" xfId="0" applyFont="1" applyFill="1"/>
    <xf numFmtId="0" fontId="9" fillId="2" borderId="0" xfId="0" applyFont="1" applyFill="1" applyAlignment="1">
      <alignment vertical="center"/>
    </xf>
    <xf numFmtId="0" fontId="2" fillId="0" borderId="2" xfId="0" applyFont="1" applyBorder="1"/>
    <xf numFmtId="0" fontId="2" fillId="0" borderId="3" xfId="0" applyFont="1" applyBorder="1"/>
    <xf numFmtId="0" fontId="4" fillId="0" borderId="3"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1" fontId="8" fillId="0" borderId="1" xfId="0" applyNumberFormat="1" applyFont="1" applyBorder="1" applyAlignment="1">
      <alignment horizontal="left" vertical="center"/>
    </xf>
    <xf numFmtId="43" fontId="9" fillId="3" borderId="1" xfId="1" applyFont="1" applyFill="1" applyBorder="1" applyAlignment="1" applyProtection="1">
      <alignment horizontal="right" vertical="center"/>
      <protection locked="0"/>
    </xf>
    <xf numFmtId="43" fontId="8" fillId="3" borderId="1" xfId="1" applyFont="1" applyFill="1" applyBorder="1" applyAlignment="1" applyProtection="1">
      <alignment horizontal="right" vertical="center"/>
      <protection locked="0"/>
    </xf>
    <xf numFmtId="43" fontId="9" fillId="3" borderId="0" xfId="1" applyFont="1" applyFill="1" applyBorder="1" applyAlignment="1" applyProtection="1">
      <alignment horizontal="right" vertical="center"/>
      <protection locked="0"/>
    </xf>
    <xf numFmtId="44" fontId="10" fillId="0" borderId="1" xfId="4" applyFont="1" applyFill="1" applyBorder="1" applyAlignment="1" applyProtection="1">
      <alignment horizontal="center" vertical="center"/>
    </xf>
    <xf numFmtId="169" fontId="13" fillId="3" borderId="1" xfId="2" applyNumberFormat="1" applyFont="1" applyFill="1" applyBorder="1" applyAlignment="1" applyProtection="1">
      <alignment horizontal="right" vertical="center"/>
      <protection locked="0"/>
    </xf>
    <xf numFmtId="166" fontId="13" fillId="0" borderId="1" xfId="2" applyNumberFormat="1" applyFont="1" applyFill="1" applyBorder="1" applyAlignment="1" applyProtection="1">
      <alignment horizontal="right" vertical="center"/>
    </xf>
    <xf numFmtId="166" fontId="16" fillId="0" borderId="1" xfId="2" applyNumberFormat="1" applyFont="1" applyFill="1" applyBorder="1" applyAlignment="1" applyProtection="1">
      <alignment horizontal="center" vertical="center"/>
    </xf>
    <xf numFmtId="166" fontId="15" fillId="0" borderId="1" xfId="2" applyNumberFormat="1" applyFont="1" applyFill="1" applyBorder="1" applyAlignment="1" applyProtection="1">
      <alignment horizontal="right" vertical="center"/>
    </xf>
    <xf numFmtId="166" fontId="10" fillId="0" borderId="1" xfId="2" applyNumberFormat="1" applyFont="1" applyFill="1" applyBorder="1" applyAlignment="1" applyProtection="1">
      <alignment horizontal="center" vertical="center"/>
    </xf>
    <xf numFmtId="44" fontId="10" fillId="4" borderId="1" xfId="4" applyFont="1" applyFill="1" applyBorder="1" applyAlignment="1" applyProtection="1">
      <alignment horizontal="center" vertical="center"/>
    </xf>
    <xf numFmtId="43" fontId="8" fillId="0" borderId="4" xfId="1" applyFont="1" applyFill="1" applyBorder="1" applyAlignment="1" applyProtection="1">
      <alignment horizontal="right" vertical="center"/>
    </xf>
    <xf numFmtId="166" fontId="9" fillId="0" borderId="1" xfId="2" applyNumberFormat="1" applyFont="1" applyFill="1" applyBorder="1" applyAlignment="1" applyProtection="1">
      <alignment horizontal="right" vertical="center"/>
    </xf>
    <xf numFmtId="43" fontId="13" fillId="0" borderId="1" xfId="4" applyNumberFormat="1" applyFont="1" applyFill="1" applyBorder="1" applyAlignment="1" applyProtection="1">
      <alignment horizontal="right" vertical="center"/>
    </xf>
    <xf numFmtId="0" fontId="5"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2" fontId="4" fillId="0" borderId="2" xfId="0" quotePrefix="1" applyNumberFormat="1" applyFont="1" applyBorder="1" applyAlignment="1">
      <alignment horizontal="center" vertical="center" wrapText="1"/>
    </xf>
    <xf numFmtId="2" fontId="4" fillId="0" borderId="3" xfId="0" quotePrefix="1" applyNumberFormat="1" applyFont="1" applyBorder="1" applyAlignment="1">
      <alignment horizontal="center" vertical="center" wrapText="1"/>
    </xf>
    <xf numFmtId="0" fontId="8" fillId="4" borderId="2" xfId="0" applyFont="1" applyFill="1" applyBorder="1" applyAlignment="1">
      <alignment horizontal="left"/>
    </xf>
    <xf numFmtId="0" fontId="8" fillId="4" borderId="3" xfId="0" applyFont="1" applyFill="1" applyBorder="1" applyAlignment="1">
      <alignment horizontal="left"/>
    </xf>
    <xf numFmtId="0" fontId="2" fillId="0" borderId="0" xfId="0" applyFont="1" applyProtection="1"/>
    <xf numFmtId="0" fontId="9" fillId="0" borderId="0" xfId="0" applyFont="1" applyProtection="1"/>
    <xf numFmtId="0" fontId="2" fillId="0" borderId="0" xfId="0" applyFont="1" applyAlignment="1" applyProtection="1">
      <alignment horizontal="left" vertical="center"/>
    </xf>
    <xf numFmtId="0" fontId="2" fillId="2" borderId="0" xfId="0" applyFont="1" applyFill="1" applyProtection="1"/>
    <xf numFmtId="0" fontId="2" fillId="0" borderId="2" xfId="0" applyFont="1" applyBorder="1" applyProtection="1"/>
    <xf numFmtId="0" fontId="4" fillId="0" borderId="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8" fillId="0" borderId="4" xfId="0" applyFont="1" applyBorder="1" applyAlignment="1" applyProtection="1">
      <alignment horizontal="center" vertical="center"/>
    </xf>
    <xf numFmtId="165" fontId="3" fillId="4" borderId="1" xfId="1" applyNumberFormat="1" applyFont="1" applyFill="1" applyBorder="1" applyAlignment="1" applyProtection="1">
      <alignment horizontal="right" vertical="center"/>
    </xf>
    <xf numFmtId="0" fontId="4" fillId="0" borderId="6"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4" borderId="2" xfId="0" applyFont="1" applyFill="1" applyBorder="1" applyAlignment="1" applyProtection="1">
      <alignment horizontal="left"/>
    </xf>
    <xf numFmtId="0" fontId="8" fillId="4" borderId="5" xfId="0" applyFont="1" applyFill="1" applyBorder="1" applyAlignment="1" applyProtection="1">
      <alignment horizontal="left"/>
    </xf>
    <xf numFmtId="0" fontId="8" fillId="4" borderId="3" xfId="0" applyFont="1" applyFill="1" applyBorder="1" applyAlignment="1" applyProtection="1">
      <alignment horizontal="left"/>
    </xf>
    <xf numFmtId="0" fontId="2" fillId="0" borderId="1" xfId="0" applyFont="1" applyFill="1" applyBorder="1" applyAlignment="1" applyProtection="1">
      <alignment horizontal="left" vertical="center" wrapText="1"/>
    </xf>
    <xf numFmtId="43" fontId="3" fillId="4" borderId="1" xfId="1" applyFont="1" applyFill="1" applyBorder="1" applyAlignment="1" applyProtection="1">
      <alignment horizontal="right" vertical="center"/>
    </xf>
    <xf numFmtId="0" fontId="2" fillId="0" borderId="4" xfId="0" applyFont="1" applyBorder="1" applyAlignment="1" applyProtection="1">
      <alignment horizontal="left" vertical="center" wrapText="1"/>
    </xf>
    <xf numFmtId="0" fontId="2" fillId="0" borderId="1" xfId="0" quotePrefix="1" applyFont="1" applyFill="1" applyBorder="1" applyAlignment="1" applyProtection="1">
      <alignment horizontal="left" vertical="top" wrapText="1"/>
    </xf>
    <xf numFmtId="0" fontId="2" fillId="0" borderId="10" xfId="0" applyFont="1" applyBorder="1" applyAlignment="1" applyProtection="1">
      <alignment horizontal="left" vertical="center" wrapText="1"/>
    </xf>
    <xf numFmtId="0" fontId="2" fillId="0" borderId="1" xfId="0" quotePrefix="1" applyFont="1" applyFill="1" applyBorder="1" applyAlignment="1" applyProtection="1">
      <alignment horizontal="left" vertical="center" wrapText="1"/>
    </xf>
    <xf numFmtId="0" fontId="4" fillId="0" borderId="1" xfId="0" quotePrefix="1"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4" xfId="0" quotePrefix="1" applyFont="1" applyFill="1" applyBorder="1" applyAlignment="1" applyProtection="1">
      <alignment horizontal="left" vertical="center" wrapText="1"/>
    </xf>
    <xf numFmtId="43" fontId="3" fillId="4" borderId="0" xfId="1" applyFont="1" applyFill="1" applyBorder="1" applyAlignment="1" applyProtection="1">
      <alignment horizontal="right" vertical="center"/>
    </xf>
    <xf numFmtId="0" fontId="2" fillId="0" borderId="1" xfId="0" applyFont="1" applyBorder="1" applyAlignment="1" applyProtection="1">
      <alignment horizontal="left" vertical="center" wrapText="1"/>
    </xf>
    <xf numFmtId="0" fontId="2" fillId="0" borderId="4" xfId="0" applyFont="1" applyBorder="1" applyAlignment="1" applyProtection="1">
      <alignment vertical="center" wrapText="1"/>
    </xf>
    <xf numFmtId="0" fontId="2" fillId="0" borderId="1" xfId="0" applyFont="1" applyBorder="1" applyAlignment="1" applyProtection="1">
      <alignment vertical="center" wrapText="1"/>
    </xf>
    <xf numFmtId="164" fontId="9" fillId="0" borderId="0" xfId="0" applyNumberFormat="1" applyFont="1" applyProtection="1"/>
    <xf numFmtId="164" fontId="2" fillId="0" borderId="0" xfId="0" applyNumberFormat="1" applyFont="1" applyProtection="1"/>
    <xf numFmtId="0" fontId="2" fillId="0" borderId="7" xfId="0" applyFont="1" applyBorder="1" applyProtection="1"/>
    <xf numFmtId="43" fontId="9" fillId="0" borderId="4" xfId="1" applyFont="1" applyBorder="1" applyProtection="1"/>
    <xf numFmtId="167" fontId="2" fillId="0" borderId="0" xfId="0" applyNumberFormat="1" applyFont="1" applyProtection="1"/>
    <xf numFmtId="0" fontId="2" fillId="0" borderId="8" xfId="0" applyFont="1" applyBorder="1" applyProtection="1"/>
    <xf numFmtId="43" fontId="9" fillId="0" borderId="6" xfId="1" applyFont="1" applyBorder="1" applyProtection="1"/>
    <xf numFmtId="0" fontId="2" fillId="0" borderId="9" xfId="0" applyFont="1" applyBorder="1" applyProtection="1"/>
    <xf numFmtId="43" fontId="9" fillId="0" borderId="10" xfId="1" applyFont="1" applyBorder="1" applyProtection="1"/>
    <xf numFmtId="0" fontId="9" fillId="4" borderId="0" xfId="0" applyFont="1" applyFill="1" applyBorder="1" applyProtection="1"/>
    <xf numFmtId="43" fontId="9" fillId="4" borderId="0" xfId="1" applyFont="1" applyFill="1" applyBorder="1" applyProtection="1"/>
    <xf numFmtId="43" fontId="9" fillId="0" borderId="0" xfId="1" applyFont="1" applyProtection="1"/>
    <xf numFmtId="0" fontId="8" fillId="4" borderId="7" xfId="0" applyFont="1" applyFill="1" applyBorder="1" applyAlignment="1" applyProtection="1">
      <alignment horizontal="left"/>
    </xf>
    <xf numFmtId="0" fontId="2" fillId="0" borderId="1" xfId="0" applyNumberFormat="1" applyFont="1" applyBorder="1" applyAlignment="1" applyProtection="1">
      <alignment vertical="center" wrapText="1"/>
    </xf>
    <xf numFmtId="0" fontId="2" fillId="0" borderId="0" xfId="0" applyFont="1" applyBorder="1" applyAlignment="1" applyProtection="1">
      <alignment vertical="center" wrapText="1"/>
    </xf>
    <xf numFmtId="0" fontId="2" fillId="0" borderId="1" xfId="0" applyNumberFormat="1" applyFont="1" applyBorder="1" applyProtection="1"/>
    <xf numFmtId="43" fontId="9" fillId="0" borderId="1" xfId="1" applyFont="1" applyBorder="1" applyProtection="1"/>
    <xf numFmtId="0" fontId="2" fillId="0" borderId="1" xfId="0" applyNumberFormat="1" applyFont="1" applyBorder="1" applyAlignment="1" applyProtection="1">
      <alignment wrapText="1"/>
    </xf>
    <xf numFmtId="0" fontId="8" fillId="4" borderId="1" xfId="0" applyNumberFormat="1" applyFont="1" applyFill="1" applyBorder="1" applyProtection="1"/>
    <xf numFmtId="166" fontId="8" fillId="4" borderId="1" xfId="2" applyNumberFormat="1" applyFont="1" applyFill="1" applyBorder="1" applyProtection="1"/>
    <xf numFmtId="0" fontId="9" fillId="2" borderId="0" xfId="0" applyFont="1" applyFill="1" applyProtection="1"/>
    <xf numFmtId="0" fontId="12" fillId="2" borderId="0" xfId="0" applyFont="1" applyFill="1" applyProtection="1"/>
    <xf numFmtId="0" fontId="2" fillId="2" borderId="0" xfId="0" applyFont="1" applyFill="1" applyAlignment="1" applyProtection="1">
      <alignment horizontal="left" vertical="center"/>
    </xf>
    <xf numFmtId="0" fontId="2" fillId="2" borderId="0" xfId="0" applyFont="1" applyFill="1" applyAlignment="1" applyProtection="1">
      <alignment vertical="center"/>
    </xf>
    <xf numFmtId="43" fontId="8" fillId="3" borderId="2" xfId="1" applyFont="1" applyFill="1" applyBorder="1" applyAlignment="1" applyProtection="1">
      <alignment vertical="center"/>
      <protection locked="0"/>
    </xf>
    <xf numFmtId="14" fontId="8" fillId="3" borderId="1" xfId="0" applyNumberFormat="1" applyFont="1" applyFill="1" applyBorder="1" applyAlignment="1" applyProtection="1">
      <alignment horizontal="left" vertical="center"/>
      <protection locked="0"/>
    </xf>
    <xf numFmtId="0" fontId="17" fillId="0" borderId="2"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3" xfId="0" applyFont="1" applyBorder="1" applyAlignment="1" applyProtection="1">
      <alignment horizontal="center" vertical="center"/>
    </xf>
    <xf numFmtId="0" fontId="14" fillId="0" borderId="0" xfId="0" applyFont="1" applyAlignment="1" applyProtection="1">
      <alignment horizontal="center" vertical="center"/>
    </xf>
    <xf numFmtId="0" fontId="4" fillId="0" borderId="2" xfId="0" applyFont="1" applyBorder="1" applyAlignment="1" applyProtection="1">
      <alignment horizontal="center"/>
    </xf>
    <xf numFmtId="0" fontId="4" fillId="0" borderId="5" xfId="0" applyFont="1" applyBorder="1" applyAlignment="1" applyProtection="1">
      <alignment horizontal="center"/>
    </xf>
    <xf numFmtId="0" fontId="4" fillId="0" borderId="3" xfId="0" applyFont="1" applyBorder="1" applyAlignment="1" applyProtection="1">
      <alignment horizontal="center"/>
    </xf>
    <xf numFmtId="0" fontId="2" fillId="0" borderId="4" xfId="0" applyFont="1" applyBorder="1" applyAlignment="1" applyProtection="1">
      <alignment horizontal="center" vertical="center" wrapText="1"/>
    </xf>
    <xf numFmtId="43" fontId="8" fillId="2" borderId="0" xfId="1" applyFont="1" applyFill="1" applyProtection="1"/>
    <xf numFmtId="0" fontId="2" fillId="0" borderId="10"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43" fontId="9" fillId="2" borderId="0" xfId="1" applyFont="1" applyFill="1" applyProtection="1"/>
    <xf numFmtId="0" fontId="2" fillId="0" borderId="6" xfId="0" applyFont="1" applyBorder="1" applyAlignment="1" applyProtection="1">
      <alignment horizontal="center" vertical="center" wrapText="1"/>
    </xf>
    <xf numFmtId="168" fontId="9" fillId="2" borderId="0" xfId="0" applyNumberFormat="1" applyFont="1" applyFill="1" applyProtection="1"/>
    <xf numFmtId="0" fontId="8" fillId="4" borderId="2"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170" fontId="8" fillId="4" borderId="5" xfId="0" applyNumberFormat="1" applyFont="1" applyFill="1" applyBorder="1" applyAlignment="1" applyProtection="1">
      <alignment vertical="center"/>
    </xf>
    <xf numFmtId="0" fontId="9" fillId="4" borderId="1" xfId="0" applyFont="1" applyFill="1" applyBorder="1" applyAlignment="1" applyProtection="1">
      <alignment horizontal="left" vertical="center" wrapText="1"/>
    </xf>
    <xf numFmtId="43" fontId="8" fillId="2" borderId="0" xfId="0" applyNumberFormat="1" applyFont="1" applyFill="1" applyProtection="1"/>
    <xf numFmtId="166" fontId="2" fillId="2" borderId="0" xfId="0" applyNumberFormat="1" applyFont="1" applyFill="1" applyProtection="1"/>
    <xf numFmtId="0" fontId="9" fillId="2" borderId="0" xfId="0" applyFont="1" applyFill="1" applyAlignment="1" applyProtection="1">
      <alignment vertical="center"/>
    </xf>
  </cellXfs>
  <cellStyles count="5">
    <cellStyle name="Komma" xfId="1" builtinId="3"/>
    <cellStyle name="Komma 2" xfId="3" xr:uid="{F2E9B0DC-A5D1-4802-9519-533591E7C274}"/>
    <cellStyle name="Procent" xfId="2" builtinId="5"/>
    <cellStyle name="Standaard" xfId="0" builtinId="0"/>
    <cellStyle name="Valuta 2" xfId="4" xr:uid="{55314D75-7470-4EC9-9654-E4D43CD3327C}"/>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EBBF3EB0-18C4-41CA-97D7-85001A154E47}"/>
            </a:ext>
          </a:extLst>
        </xdr:cNvPr>
        <xdr:cNvPicPr>
          <a:picLocks noChangeAspect="1"/>
        </xdr:cNvPicPr>
      </xdr:nvPicPr>
      <xdr:blipFill>
        <a:blip xmlns:r="http://schemas.openxmlformats.org/officeDocument/2006/relationships" r:embed="rId1"/>
        <a:stretch>
          <a:fillRect/>
        </a:stretch>
      </xdr:blipFill>
      <xdr:spPr>
        <a:xfrm>
          <a:off x="676275" y="257176"/>
          <a:ext cx="3648075" cy="121861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7E9B8328-833E-4E52-8E73-100DEBDCACF5}"/>
            </a:ext>
          </a:extLst>
        </xdr:cNvPr>
        <xdr:cNvPicPr>
          <a:picLocks noChangeAspect="1"/>
        </xdr:cNvPicPr>
      </xdr:nvPicPr>
      <xdr:blipFill>
        <a:blip xmlns:r="http://schemas.openxmlformats.org/officeDocument/2006/relationships" r:embed="rId1"/>
        <a:stretch>
          <a:fillRect/>
        </a:stretch>
      </xdr:blipFill>
      <xdr:spPr>
        <a:xfrm>
          <a:off x="228600" y="257176"/>
          <a:ext cx="3648075" cy="1218618"/>
        </a:xfrm>
        <a:prstGeom prst="rect">
          <a:avLst/>
        </a:prstGeom>
      </xdr:spPr>
    </xdr:pic>
    <xdr:clientData/>
  </xdr:oneCellAnchor>
  <xdr:oneCellAnchor>
    <xdr:from>
      <xdr:col>1</xdr:col>
      <xdr:colOff>66675</xdr:colOff>
      <xdr:row>1</xdr:row>
      <xdr:rowOff>66676</xdr:rowOff>
    </xdr:from>
    <xdr:ext cx="3648075" cy="1218618"/>
    <xdr:pic>
      <xdr:nvPicPr>
        <xdr:cNvPr id="3" name="Picture 2">
          <a:extLst>
            <a:ext uri="{FF2B5EF4-FFF2-40B4-BE49-F238E27FC236}">
              <a16:creationId xmlns:a16="http://schemas.microsoft.com/office/drawing/2014/main" id="{2F179A07-6AD6-4C39-9BEE-5847D0B323AA}"/>
            </a:ext>
          </a:extLst>
        </xdr:cNvPr>
        <xdr:cNvPicPr>
          <a:picLocks noChangeAspect="1"/>
        </xdr:cNvPicPr>
      </xdr:nvPicPr>
      <xdr:blipFill>
        <a:blip xmlns:r="http://schemas.openxmlformats.org/officeDocument/2006/relationships" r:embed="rId1"/>
        <a:stretch>
          <a:fillRect/>
        </a:stretch>
      </xdr:blipFill>
      <xdr:spPr>
        <a:xfrm>
          <a:off x="228600" y="257176"/>
          <a:ext cx="3648075" cy="1218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9AAF7010-3FF9-4EC5-8882-A25B46651BB8}"/>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D6063F3B-9F24-41BE-833D-17A27867E88F}"/>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94F56F67-9C15-47D7-8B6E-AACB4DE3C0CD}"/>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6B45E5A6-AFE4-457B-8A08-3242220714BF}"/>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66675</xdr:colOff>
      <xdr:row>1</xdr:row>
      <xdr:rowOff>66676</xdr:rowOff>
    </xdr:from>
    <xdr:ext cx="3648075" cy="1218618"/>
    <xdr:pic>
      <xdr:nvPicPr>
        <xdr:cNvPr id="2" name="Picture 2">
          <a:extLst>
            <a:ext uri="{FF2B5EF4-FFF2-40B4-BE49-F238E27FC236}">
              <a16:creationId xmlns:a16="http://schemas.microsoft.com/office/drawing/2014/main" id="{C731F126-6179-4877-A7E3-623C0129D8CC}"/>
            </a:ext>
          </a:extLst>
        </xdr:cNvPr>
        <xdr:cNvPicPr>
          <a:picLocks noChangeAspect="1"/>
        </xdr:cNvPicPr>
      </xdr:nvPicPr>
      <xdr:blipFill>
        <a:blip xmlns:r="http://schemas.openxmlformats.org/officeDocument/2006/relationships" r:embed="rId1"/>
        <a:stretch>
          <a:fillRect/>
        </a:stretch>
      </xdr:blipFill>
      <xdr:spPr>
        <a:xfrm>
          <a:off x="304800" y="257176"/>
          <a:ext cx="3648075" cy="121861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20A694B2-802E-4937-9031-B8A401BE4A69}"/>
            </a:ext>
          </a:extLst>
        </xdr:cNvPr>
        <xdr:cNvPicPr>
          <a:picLocks noChangeAspect="1"/>
        </xdr:cNvPicPr>
      </xdr:nvPicPr>
      <xdr:blipFill>
        <a:blip xmlns:r="http://schemas.openxmlformats.org/officeDocument/2006/relationships" r:embed="rId1"/>
        <a:stretch>
          <a:fillRect/>
        </a:stretch>
      </xdr:blipFill>
      <xdr:spPr>
        <a:xfrm>
          <a:off x="1444626" y="204262"/>
          <a:ext cx="3648075" cy="1218618"/>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A2B5-85F2-4D12-82FA-1496C0583F1E}">
  <sheetPr>
    <tabColor rgb="FF002060"/>
  </sheetPr>
  <dimension ref="A1:D33"/>
  <sheetViews>
    <sheetView showGridLines="0" tabSelected="1" zoomScale="80" zoomScaleNormal="80" workbookViewId="0">
      <selection activeCell="B4" sqref="B4:C4"/>
    </sheetView>
  </sheetViews>
  <sheetFormatPr defaultRowHeight="14.25" x14ac:dyDescent="0.2"/>
  <cols>
    <col min="1" max="1" width="2.42578125" style="1" customWidth="1"/>
    <col min="2" max="2" width="49.85546875" style="1" customWidth="1"/>
    <col min="3" max="3" width="69.28515625" style="1" customWidth="1"/>
    <col min="4" max="4" width="2.7109375" style="1" customWidth="1"/>
    <col min="5" max="6" width="9.140625" style="1"/>
    <col min="7" max="7" width="17.28515625" style="1" customWidth="1"/>
    <col min="8" max="16384" width="9.140625" style="1"/>
  </cols>
  <sheetData>
    <row r="1" spans="1:4" ht="15" thickBot="1" x14ac:dyDescent="0.25">
      <c r="A1" s="3"/>
      <c r="B1" s="3"/>
      <c r="C1" s="3"/>
      <c r="D1" s="3"/>
    </row>
    <row r="2" spans="1:4" ht="108.75" customHeight="1" thickBot="1" x14ac:dyDescent="0.25">
      <c r="A2" s="3"/>
      <c r="B2" s="14"/>
      <c r="C2" s="15"/>
      <c r="D2" s="3"/>
    </row>
    <row r="3" spans="1:4" ht="15" thickBot="1" x14ac:dyDescent="0.25">
      <c r="A3" s="3"/>
      <c r="B3" s="3"/>
      <c r="C3" s="3"/>
      <c r="D3" s="3"/>
    </row>
    <row r="4" spans="1:4" ht="141" customHeight="1" thickBot="1" x14ac:dyDescent="0.25">
      <c r="A4" s="3"/>
      <c r="B4" s="33" t="s">
        <v>97</v>
      </c>
      <c r="C4" s="34"/>
      <c r="D4" s="4"/>
    </row>
    <row r="5" spans="1:4" x14ac:dyDescent="0.2">
      <c r="A5" s="3"/>
      <c r="B5" s="3"/>
      <c r="C5" s="3"/>
      <c r="D5" s="3"/>
    </row>
    <row r="19" spans="2:4" s="2" customFormat="1" x14ac:dyDescent="0.2">
      <c r="B19" s="1"/>
      <c r="C19" s="1"/>
      <c r="D19" s="1"/>
    </row>
    <row r="27" spans="2:4" s="2" customFormat="1" x14ac:dyDescent="0.2">
      <c r="B27" s="1"/>
      <c r="C27" s="1"/>
      <c r="D27" s="1"/>
    </row>
    <row r="32" spans="2:4" s="2" customFormat="1" x14ac:dyDescent="0.2">
      <c r="B32" s="1"/>
      <c r="C32" s="1"/>
      <c r="D32" s="1"/>
    </row>
    <row r="33" spans="2:4" s="2" customFormat="1" x14ac:dyDescent="0.2">
      <c r="B33" s="1"/>
      <c r="C33" s="1"/>
      <c r="D33" s="1"/>
    </row>
  </sheetData>
  <sheetProtection algorithmName="SHA-512" hashValue="RkWk9TZ27WbvArCYemEwep2u4Zic0M6vaqhhR6o7E7iAzL/kIM2PVLwwrYBS/eCc4H1763n5kvDMJFZ564EJ1Q==" saltValue="1DBg+oKbqZN5O3GNF//F3g==" spinCount="100000" sheet="1" objects="1" scenarios="1" selectLockedCells="1" selectUnlockedCells="1"/>
  <mergeCells count="1">
    <mergeCell ref="B4:C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C6CA-DBB2-40A4-ABAE-B19E06177498}">
  <sheetPr>
    <tabColor theme="4" tint="0.39997558519241921"/>
  </sheetPr>
  <dimension ref="A1:G42"/>
  <sheetViews>
    <sheetView showGridLines="0" zoomScale="80" zoomScaleNormal="80" workbookViewId="0">
      <selection activeCell="C5" sqref="C5"/>
    </sheetView>
  </sheetViews>
  <sheetFormatPr defaultRowHeight="14.25" x14ac:dyDescent="0.2"/>
  <cols>
    <col min="1" max="1" width="2.42578125" style="1" customWidth="1"/>
    <col min="2" max="2" width="49.85546875" style="1" customWidth="1"/>
    <col min="3" max="3" width="66.5703125" style="1" customWidth="1"/>
    <col min="4" max="4" width="2.42578125" style="1" customWidth="1"/>
    <col min="5" max="5" width="2.42578125" style="12" customWidth="1"/>
    <col min="6" max="6" width="219.28515625" style="7" bestFit="1" customWidth="1"/>
    <col min="7" max="7" width="17.28515625" style="12" customWidth="1"/>
    <col min="8" max="16384" width="9.140625" style="1"/>
  </cols>
  <sheetData>
    <row r="1" spans="1:7" ht="15" thickBot="1" x14ac:dyDescent="0.25">
      <c r="A1" s="3"/>
      <c r="B1" s="3"/>
      <c r="C1" s="3"/>
      <c r="D1" s="5"/>
      <c r="E1" s="11"/>
    </row>
    <row r="2" spans="1:7" ht="108.75" customHeight="1" thickBot="1" x14ac:dyDescent="0.25">
      <c r="A2" s="3"/>
      <c r="B2" s="14"/>
      <c r="C2" s="16" t="s">
        <v>9</v>
      </c>
      <c r="D2" s="5"/>
      <c r="E2" s="11"/>
    </row>
    <row r="3" spans="1:7" s="2" customFormat="1" ht="15.75" customHeight="1" thickBot="1" x14ac:dyDescent="0.25">
      <c r="A3" s="3"/>
      <c r="B3" s="3"/>
      <c r="C3" s="6"/>
      <c r="D3" s="5"/>
      <c r="E3" s="11"/>
      <c r="F3" s="9">
        <f>YEAR(C8)-YEAR(F4)</f>
        <v>-123</v>
      </c>
      <c r="G3" s="13"/>
    </row>
    <row r="4" spans="1:7" s="2" customFormat="1" ht="15.75" customHeight="1" thickBot="1" x14ac:dyDescent="0.25">
      <c r="A4" s="3"/>
      <c r="B4" s="37" t="s">
        <v>6</v>
      </c>
      <c r="C4" s="38"/>
      <c r="D4" s="5"/>
      <c r="E4" s="11"/>
      <c r="F4" s="10">
        <v>44927</v>
      </c>
      <c r="G4" s="13"/>
    </row>
    <row r="5" spans="1:7" s="2" customFormat="1" ht="60" customHeight="1" thickBot="1" x14ac:dyDescent="0.25">
      <c r="A5" s="3"/>
      <c r="B5" s="17" t="s">
        <v>68</v>
      </c>
      <c r="C5" s="92">
        <v>36526</v>
      </c>
      <c r="D5" s="5"/>
      <c r="E5" s="11"/>
      <c r="F5" s="10"/>
      <c r="G5" s="13"/>
    </row>
    <row r="6" spans="1:7" s="2" customFormat="1" ht="60" customHeight="1" thickBot="1" x14ac:dyDescent="0.25">
      <c r="A6" s="3"/>
      <c r="B6" s="18" t="s">
        <v>69</v>
      </c>
      <c r="C6" s="19">
        <f>-F6</f>
        <v>23</v>
      </c>
      <c r="D6" s="5"/>
      <c r="E6" s="11"/>
      <c r="F6" s="9">
        <f>YEAR(C5)-YEAR(F4)</f>
        <v>-23</v>
      </c>
      <c r="G6" s="13"/>
    </row>
    <row r="7" spans="1:7" s="2" customFormat="1" ht="60" customHeight="1" thickBot="1" x14ac:dyDescent="0.25">
      <c r="A7" s="3"/>
      <c r="B7" s="35" t="str">
        <f>IF(F6=0,F12,IF(F6=-1,F11,IF(F6=-2,F10,IF(F6=-3,F8,F7))))</f>
        <v>U heeft voor alle relevante jaren gegevens beschikbaar. U vult alle tabbladen Rendement in. U mag het tabblad van het historische jaar dat u buiten beschouwing wenst te laten leeg laten.</v>
      </c>
      <c r="C7" s="36"/>
      <c r="D7" s="5"/>
      <c r="E7" s="11"/>
      <c r="F7" s="8" t="s">
        <v>10</v>
      </c>
      <c r="G7" s="13"/>
    </row>
    <row r="8" spans="1:7" s="2" customFormat="1" x14ac:dyDescent="0.2">
      <c r="A8" s="3"/>
      <c r="B8" s="3"/>
      <c r="C8" s="3"/>
      <c r="D8" s="3"/>
      <c r="E8" s="11"/>
      <c r="F8" s="8" t="s">
        <v>11</v>
      </c>
      <c r="G8" s="13"/>
    </row>
    <row r="9" spans="1:7" s="2" customFormat="1" ht="60" customHeight="1" x14ac:dyDescent="0.2">
      <c r="E9" s="11"/>
      <c r="F9" s="8"/>
      <c r="G9" s="13"/>
    </row>
    <row r="10" spans="1:7" s="2" customFormat="1" ht="36.75" customHeight="1" x14ac:dyDescent="0.2">
      <c r="E10" s="11"/>
      <c r="F10" s="8" t="s">
        <v>12</v>
      </c>
      <c r="G10" s="13"/>
    </row>
    <row r="11" spans="1:7" s="2" customFormat="1" ht="14.25" customHeight="1" x14ac:dyDescent="0.2">
      <c r="E11" s="11"/>
      <c r="F11" s="8" t="s">
        <v>13</v>
      </c>
      <c r="G11" s="13"/>
    </row>
    <row r="12" spans="1:7" s="2" customFormat="1" ht="27" customHeight="1" x14ac:dyDescent="0.2">
      <c r="A12" s="1"/>
      <c r="B12" s="1"/>
      <c r="D12" s="1"/>
      <c r="E12" s="12"/>
      <c r="F12" s="8" t="s">
        <v>14</v>
      </c>
      <c r="G12" s="13"/>
    </row>
    <row r="13" spans="1:7" s="2" customFormat="1" ht="27" customHeight="1" x14ac:dyDescent="0.2">
      <c r="A13" s="1"/>
      <c r="B13" s="1"/>
      <c r="C13" s="1"/>
      <c r="D13" s="1"/>
      <c r="E13" s="12"/>
      <c r="F13" s="8" t="s">
        <v>0</v>
      </c>
      <c r="G13" s="13"/>
    </row>
    <row r="14" spans="1:7" x14ac:dyDescent="0.2">
      <c r="F14" s="8" t="s">
        <v>1</v>
      </c>
    </row>
    <row r="15" spans="1:7" x14ac:dyDescent="0.2">
      <c r="F15" s="8" t="s">
        <v>2</v>
      </c>
    </row>
    <row r="16" spans="1:7" x14ac:dyDescent="0.2">
      <c r="F16" s="8" t="s">
        <v>3</v>
      </c>
    </row>
    <row r="17" spans="5:7" x14ac:dyDescent="0.2">
      <c r="F17" s="8" t="s">
        <v>4</v>
      </c>
    </row>
    <row r="28" spans="5:7" s="2" customFormat="1" x14ac:dyDescent="0.2">
      <c r="E28" s="12"/>
      <c r="F28" s="8"/>
      <c r="G28" s="13"/>
    </row>
    <row r="36" spans="2:7" s="2" customFormat="1" x14ac:dyDescent="0.2">
      <c r="B36" s="1"/>
      <c r="C36" s="1"/>
      <c r="D36" s="1"/>
      <c r="E36" s="12"/>
      <c r="F36" s="8"/>
      <c r="G36" s="13"/>
    </row>
    <row r="41" spans="2:7" s="2" customFormat="1" x14ac:dyDescent="0.2">
      <c r="B41" s="1"/>
      <c r="C41" s="1"/>
      <c r="D41" s="1"/>
      <c r="E41" s="12"/>
      <c r="F41" s="8"/>
      <c r="G41" s="13"/>
    </row>
    <row r="42" spans="2:7" s="2" customFormat="1" x14ac:dyDescent="0.2">
      <c r="B42" s="1"/>
      <c r="C42" s="1"/>
      <c r="D42" s="1"/>
      <c r="E42" s="12"/>
      <c r="F42" s="8"/>
      <c r="G42" s="13"/>
    </row>
  </sheetData>
  <sheetProtection algorithmName="SHA-512" hashValue="NUqLdfddA5jMh/bNsOd284Oz+JbiIKi79o9zPCz+Q/aZLVYYIRfYggaUCNsAStD/5zNUTLF+C+wLM3/ypZT0Vg==" saltValue="N4AAp4eA12H3BMkIeCG71Q==" spinCount="100000" sheet="1" objects="1" scenarios="1" selectLockedCells="1"/>
  <mergeCells count="2">
    <mergeCell ref="B7:C7"/>
    <mergeCell ref="B4:C4"/>
  </mergeCells>
  <conditionalFormatting sqref="B7:C7">
    <cfRule type="expression" dxfId="0" priority="2">
      <formula>$C$5=""</formula>
    </cfRule>
  </conditionalFormatting>
  <dataValidations count="1">
    <dataValidation type="date" operator="lessThan" allowBlank="1" showInputMessage="1" showErrorMessage="1" sqref="C6 C5" xr:uid="{B990CAAC-36A6-48C4-A804-2E81D94D6C87}">
      <formula1>45292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4E74-269C-4FE7-89D8-1284CC9B4866}">
  <sheetPr>
    <tabColor theme="4" tint="0.59999389629810485"/>
    <pageSetUpPr fitToPage="1"/>
  </sheetPr>
  <dimension ref="A1:F47"/>
  <sheetViews>
    <sheetView showGridLines="0" zoomScale="90" zoomScaleNormal="90" workbookViewId="0">
      <selection activeCell="C7" sqref="C7"/>
    </sheetView>
  </sheetViews>
  <sheetFormatPr defaultRowHeight="14.25" x14ac:dyDescent="0.2"/>
  <cols>
    <col min="1" max="1" width="3.5703125" style="42" customWidth="1"/>
    <col min="2" max="2" width="58" style="42" customWidth="1"/>
    <col min="3" max="3" width="55.7109375" style="87" customWidth="1"/>
    <col min="4" max="4" width="2" style="42" customWidth="1"/>
    <col min="5" max="5" width="87" style="89" customWidth="1"/>
    <col min="6" max="6" width="3.140625" style="42" customWidth="1"/>
    <col min="7" max="7" width="37.140625" style="42" customWidth="1"/>
    <col min="8" max="12" width="36.7109375" style="42" customWidth="1"/>
    <col min="13" max="13" width="42.7109375" style="42" customWidth="1"/>
    <col min="14" max="16384" width="9.140625" style="42"/>
  </cols>
  <sheetData>
    <row r="1" spans="1:6" ht="15" thickBot="1" x14ac:dyDescent="0.25">
      <c r="A1" s="39"/>
      <c r="B1" s="39"/>
      <c r="C1" s="40"/>
      <c r="D1" s="39"/>
      <c r="E1" s="41"/>
      <c r="F1" s="39"/>
    </row>
    <row r="2" spans="1:6" ht="108.75" customHeight="1" thickBot="1" x14ac:dyDescent="0.25">
      <c r="A2" s="39"/>
      <c r="B2" s="43"/>
      <c r="C2" s="44" t="s">
        <v>15</v>
      </c>
      <c r="D2" s="44"/>
      <c r="E2" s="45"/>
      <c r="F2" s="39"/>
    </row>
    <row r="3" spans="1:6" ht="15" thickBot="1" x14ac:dyDescent="0.25">
      <c r="A3" s="39"/>
      <c r="B3" s="39"/>
      <c r="C3" s="40"/>
      <c r="D3" s="39"/>
      <c r="E3" s="39"/>
      <c r="F3" s="39"/>
    </row>
    <row r="4" spans="1:6" ht="15" thickBot="1" x14ac:dyDescent="0.25">
      <c r="A4" s="39"/>
      <c r="B4" s="46" t="s">
        <v>7</v>
      </c>
      <c r="C4" s="47" t="s">
        <v>8</v>
      </c>
      <c r="D4" s="48"/>
      <c r="E4" s="46" t="s">
        <v>5</v>
      </c>
      <c r="F4" s="39"/>
    </row>
    <row r="5" spans="1:6" ht="15" thickBot="1" x14ac:dyDescent="0.25">
      <c r="A5" s="39"/>
      <c r="B5" s="49"/>
      <c r="C5" s="50"/>
      <c r="D5" s="48"/>
      <c r="E5" s="49"/>
      <c r="F5" s="39"/>
    </row>
    <row r="6" spans="1:6" ht="15" thickBot="1" x14ac:dyDescent="0.25">
      <c r="A6" s="39"/>
      <c r="B6" s="51" t="s">
        <v>37</v>
      </c>
      <c r="C6" s="52"/>
      <c r="D6" s="52"/>
      <c r="E6" s="53"/>
      <c r="F6" s="39"/>
    </row>
    <row r="7" spans="1:6" ht="29.25" thickBot="1" x14ac:dyDescent="0.25">
      <c r="A7" s="39"/>
      <c r="B7" s="54" t="s">
        <v>17</v>
      </c>
      <c r="C7" s="22"/>
      <c r="D7" s="55"/>
      <c r="E7" s="56" t="s">
        <v>20</v>
      </c>
      <c r="F7" s="39"/>
    </row>
    <row r="8" spans="1:6" ht="15" thickBot="1" x14ac:dyDescent="0.25">
      <c r="A8" s="39"/>
      <c r="B8" s="57" t="s">
        <v>18</v>
      </c>
      <c r="C8" s="20"/>
      <c r="D8" s="55"/>
      <c r="E8" s="58"/>
      <c r="F8" s="39"/>
    </row>
    <row r="9" spans="1:6" ht="29.25" thickBot="1" x14ac:dyDescent="0.25">
      <c r="A9" s="39"/>
      <c r="B9" s="57" t="s">
        <v>19</v>
      </c>
      <c r="C9" s="20"/>
      <c r="D9" s="55"/>
      <c r="E9" s="58"/>
      <c r="F9" s="39"/>
    </row>
    <row r="10" spans="1:6" ht="29.25" thickBot="1" x14ac:dyDescent="0.25">
      <c r="A10" s="39"/>
      <c r="B10" s="59" t="s">
        <v>21</v>
      </c>
      <c r="C10" s="20"/>
      <c r="D10" s="55"/>
      <c r="E10" s="58"/>
      <c r="F10" s="39"/>
    </row>
    <row r="11" spans="1:6" ht="15" thickBot="1" x14ac:dyDescent="0.25">
      <c r="A11" s="39"/>
      <c r="B11" s="59" t="s">
        <v>22</v>
      </c>
      <c r="C11" s="20"/>
      <c r="D11" s="55"/>
      <c r="E11" s="58"/>
      <c r="F11" s="39"/>
    </row>
    <row r="12" spans="1:6" ht="29.25" thickBot="1" x14ac:dyDescent="0.25">
      <c r="A12" s="39"/>
      <c r="B12" s="59" t="s">
        <v>24</v>
      </c>
      <c r="C12" s="20"/>
      <c r="D12" s="55"/>
      <c r="E12" s="58"/>
      <c r="F12" s="39"/>
    </row>
    <row r="13" spans="1:6" ht="51" customHeight="1" thickBot="1" x14ac:dyDescent="0.25">
      <c r="A13" s="39"/>
      <c r="B13" s="60" t="s">
        <v>23</v>
      </c>
      <c r="C13" s="30">
        <f>SUM(C7:C12)</f>
        <v>0</v>
      </c>
      <c r="D13" s="55"/>
      <c r="E13" s="61"/>
      <c r="F13" s="39"/>
    </row>
    <row r="14" spans="1:6" ht="15" thickBot="1" x14ac:dyDescent="0.25">
      <c r="A14" s="39"/>
      <c r="B14" s="51" t="s">
        <v>38</v>
      </c>
      <c r="C14" s="52"/>
      <c r="D14" s="52"/>
      <c r="E14" s="53"/>
      <c r="F14" s="39"/>
    </row>
    <row r="15" spans="1:6" ht="29.25" thickBot="1" x14ac:dyDescent="0.25">
      <c r="A15" s="39"/>
      <c r="B15" s="62" t="s">
        <v>26</v>
      </c>
      <c r="C15" s="21"/>
      <c r="D15" s="63"/>
      <c r="E15" s="64" t="s">
        <v>25</v>
      </c>
      <c r="F15" s="39"/>
    </row>
    <row r="16" spans="1:6" ht="15" thickBot="1" x14ac:dyDescent="0.25">
      <c r="A16" s="39"/>
      <c r="B16" s="51" t="s">
        <v>39</v>
      </c>
      <c r="C16" s="52"/>
      <c r="D16" s="52"/>
      <c r="E16" s="53"/>
      <c r="F16" s="39"/>
    </row>
    <row r="17" spans="1:6" ht="57.75" thickBot="1" x14ac:dyDescent="0.25">
      <c r="A17" s="39"/>
      <c r="B17" s="59" t="s">
        <v>27</v>
      </c>
      <c r="C17" s="21"/>
      <c r="D17" s="63"/>
      <c r="E17" s="64" t="s">
        <v>28</v>
      </c>
      <c r="F17" s="39"/>
    </row>
    <row r="18" spans="1:6" ht="15" thickBot="1" x14ac:dyDescent="0.25">
      <c r="A18" s="39"/>
      <c r="B18" s="51" t="s">
        <v>40</v>
      </c>
      <c r="C18" s="52"/>
      <c r="D18" s="52"/>
      <c r="E18" s="53"/>
      <c r="F18" s="39"/>
    </row>
    <row r="19" spans="1:6" ht="143.25" thickBot="1" x14ac:dyDescent="0.25">
      <c r="A19" s="39"/>
      <c r="B19" s="59" t="s">
        <v>30</v>
      </c>
      <c r="C19" s="21"/>
      <c r="D19" s="63"/>
      <c r="E19" s="65" t="s">
        <v>29</v>
      </c>
      <c r="F19" s="39"/>
    </row>
    <row r="20" spans="1:6" ht="15" thickBot="1" x14ac:dyDescent="0.25">
      <c r="A20" s="39"/>
      <c r="B20" s="51" t="s">
        <v>41</v>
      </c>
      <c r="C20" s="52"/>
      <c r="D20" s="52"/>
      <c r="E20" s="53"/>
      <c r="F20" s="39"/>
    </row>
    <row r="21" spans="1:6" ht="100.5" thickBot="1" x14ac:dyDescent="0.25">
      <c r="A21" s="39"/>
      <c r="B21" s="59" t="s">
        <v>31</v>
      </c>
      <c r="C21" s="21"/>
      <c r="D21" s="55"/>
      <c r="E21" s="66" t="s">
        <v>32</v>
      </c>
      <c r="F21" s="39"/>
    </row>
    <row r="22" spans="1:6" ht="15" thickBot="1" x14ac:dyDescent="0.25">
      <c r="A22" s="39"/>
      <c r="B22" s="39"/>
      <c r="C22" s="67"/>
      <c r="D22" s="68"/>
      <c r="E22" s="41"/>
      <c r="F22" s="39"/>
    </row>
    <row r="23" spans="1:6" x14ac:dyDescent="0.2">
      <c r="A23" s="39"/>
      <c r="B23" s="69" t="str">
        <f>B6</f>
        <v>(a) opbrengsten uit de verkoop van warmte 2019</v>
      </c>
      <c r="C23" s="70">
        <f>C13</f>
        <v>0</v>
      </c>
      <c r="D23" s="71"/>
      <c r="E23" s="41"/>
      <c r="F23" s="39"/>
    </row>
    <row r="24" spans="1:6" ht="15" thickBot="1" x14ac:dyDescent="0.25">
      <c r="A24" s="39"/>
      <c r="B24" s="72" t="str">
        <f>B14</f>
        <v>(b) overige opbrengsten 2019</v>
      </c>
      <c r="C24" s="73">
        <f>C15</f>
        <v>0</v>
      </c>
      <c r="D24" s="71"/>
      <c r="E24" s="41"/>
      <c r="F24" s="39"/>
    </row>
    <row r="25" spans="1:6" x14ac:dyDescent="0.2">
      <c r="A25" s="39"/>
      <c r="B25" s="69" t="str">
        <f>B16</f>
        <v>(c) kostprijs van warmte 2019</v>
      </c>
      <c r="C25" s="70">
        <f>C17</f>
        <v>0</v>
      </c>
      <c r="D25" s="71"/>
      <c r="E25" s="41"/>
      <c r="F25" s="39"/>
    </row>
    <row r="26" spans="1:6" x14ac:dyDescent="0.2">
      <c r="A26" s="39"/>
      <c r="B26" s="74" t="str">
        <f>B18</f>
        <v>(d) overige operationele kosten 2019</v>
      </c>
      <c r="C26" s="75">
        <f>C19</f>
        <v>0</v>
      </c>
      <c r="D26" s="71"/>
      <c r="E26" s="41"/>
      <c r="F26" s="39"/>
    </row>
    <row r="27" spans="1:6" ht="15" thickBot="1" x14ac:dyDescent="0.25">
      <c r="A27" s="39"/>
      <c r="B27" s="72" t="str">
        <f>B20</f>
        <v>(e) afschrijvingen en amortisatie 2019</v>
      </c>
      <c r="C27" s="73">
        <f>C21</f>
        <v>0</v>
      </c>
      <c r="D27" s="71"/>
      <c r="E27" s="41"/>
      <c r="F27" s="39"/>
    </row>
    <row r="28" spans="1:6" x14ac:dyDescent="0.2">
      <c r="A28" s="39"/>
      <c r="B28" s="76" t="s">
        <v>35</v>
      </c>
      <c r="C28" s="77">
        <f>C23+C24-C25-C26-C27</f>
        <v>0</v>
      </c>
      <c r="D28" s="71"/>
      <c r="E28" s="41"/>
      <c r="F28" s="39"/>
    </row>
    <row r="29" spans="1:6" ht="15" thickBot="1" x14ac:dyDescent="0.25">
      <c r="A29" s="39"/>
      <c r="B29" s="68"/>
      <c r="C29" s="78"/>
      <c r="D29" s="68"/>
      <c r="E29" s="41"/>
      <c r="F29" s="39"/>
    </row>
    <row r="30" spans="1:6" ht="15" thickBot="1" x14ac:dyDescent="0.25">
      <c r="A30" s="39"/>
      <c r="B30" s="79" t="s">
        <v>36</v>
      </c>
      <c r="C30" s="52"/>
      <c r="D30" s="52"/>
      <c r="E30" s="53"/>
      <c r="F30" s="39"/>
    </row>
    <row r="31" spans="1:6" ht="408.75" customHeight="1" thickBot="1" x14ac:dyDescent="0.25">
      <c r="A31" s="39"/>
      <c r="B31" s="80" t="s">
        <v>33</v>
      </c>
      <c r="C31" s="91"/>
      <c r="D31" s="55"/>
      <c r="E31" s="66" t="s">
        <v>34</v>
      </c>
      <c r="F31" s="39"/>
    </row>
    <row r="32" spans="1:6" ht="15" thickBot="1" x14ac:dyDescent="0.25">
      <c r="A32" s="39"/>
      <c r="B32" s="81"/>
      <c r="C32" s="81"/>
      <c r="D32" s="81"/>
      <c r="E32" s="81"/>
      <c r="F32" s="39"/>
    </row>
    <row r="33" spans="1:6" ht="15" thickBot="1" x14ac:dyDescent="0.25">
      <c r="A33" s="39"/>
      <c r="B33" s="82" t="str">
        <f>B28</f>
        <v>rendement warmte in 2019 in €</v>
      </c>
      <c r="C33" s="83">
        <f>C28</f>
        <v>0</v>
      </c>
      <c r="D33" s="41"/>
      <c r="E33" s="81"/>
      <c r="F33" s="39"/>
    </row>
    <row r="34" spans="1:6" ht="15" thickBot="1" x14ac:dyDescent="0.25">
      <c r="A34" s="39"/>
      <c r="B34" s="84" t="str">
        <f>B30</f>
        <v>activawaarde in 2019 in €</v>
      </c>
      <c r="C34" s="83">
        <f>C31</f>
        <v>0</v>
      </c>
      <c r="D34" s="41"/>
      <c r="E34" s="81"/>
      <c r="F34" s="39"/>
    </row>
    <row r="35" spans="1:6" ht="15" thickBot="1" x14ac:dyDescent="0.25">
      <c r="A35" s="39"/>
      <c r="B35" s="85" t="s">
        <v>16</v>
      </c>
      <c r="C35" s="86">
        <f>IFERROR(C28/C31,0)</f>
        <v>0</v>
      </c>
      <c r="D35" s="41"/>
      <c r="E35" s="81"/>
      <c r="F35" s="39"/>
    </row>
    <row r="36" spans="1:6" x14ac:dyDescent="0.2">
      <c r="A36" s="39"/>
      <c r="B36" s="39"/>
      <c r="C36" s="40"/>
      <c r="D36" s="39"/>
      <c r="E36" s="81"/>
      <c r="F36" s="39"/>
    </row>
    <row r="37" spans="1:6" x14ac:dyDescent="0.2">
      <c r="E37" s="42"/>
    </row>
    <row r="38" spans="1:6" x14ac:dyDescent="0.2">
      <c r="B38" s="88"/>
    </row>
    <row r="41" spans="1:6" s="90" customFormat="1" x14ac:dyDescent="0.2">
      <c r="B41" s="42"/>
      <c r="C41" s="87"/>
      <c r="D41" s="42"/>
      <c r="E41" s="89"/>
    </row>
    <row r="46" spans="1:6" s="90" customFormat="1" x14ac:dyDescent="0.2">
      <c r="B46" s="42"/>
      <c r="C46" s="87"/>
      <c r="D46" s="42"/>
      <c r="E46" s="89"/>
    </row>
    <row r="47" spans="1:6" s="90" customFormat="1" x14ac:dyDescent="0.2">
      <c r="B47" s="42"/>
      <c r="C47" s="87"/>
      <c r="D47" s="42"/>
      <c r="E47" s="89"/>
    </row>
  </sheetData>
  <sheetProtection algorithmName="SHA-512" hashValue="jNpMev/9PoodnmTNUWJWB1vOAQuWiOwbzQaG6K9994MQYGvJFid4KuMNN+Wd2KJRKjGeTHR5hV5wQCARn+yGEA==" saltValue="IZzN4QxnvlJyQlCKTDRtbg==" spinCount="100000" sheet="1" objects="1" scenarios="1" selectLockedCells="1"/>
  <mergeCells count="11">
    <mergeCell ref="C2:E2"/>
    <mergeCell ref="B4:B5"/>
    <mergeCell ref="C4:C5"/>
    <mergeCell ref="E4:E5"/>
    <mergeCell ref="B30:E30"/>
    <mergeCell ref="B18:E18"/>
    <mergeCell ref="B20:E20"/>
    <mergeCell ref="B6:E6"/>
    <mergeCell ref="E7:E13"/>
    <mergeCell ref="B14:E14"/>
    <mergeCell ref="B16:E16"/>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93DFE-1EF6-45A2-B3C3-556493144195}">
  <sheetPr>
    <tabColor theme="4" tint="0.59999389629810485"/>
    <pageSetUpPr fitToPage="1"/>
  </sheetPr>
  <dimension ref="A1:F47"/>
  <sheetViews>
    <sheetView showGridLines="0" zoomScale="90" zoomScaleNormal="90" workbookViewId="0">
      <selection activeCell="C7" sqref="C7"/>
    </sheetView>
  </sheetViews>
  <sheetFormatPr defaultRowHeight="14.25" x14ac:dyDescent="0.2"/>
  <cols>
    <col min="1" max="1" width="3.5703125" style="42" customWidth="1"/>
    <col min="2" max="2" width="58" style="42" customWidth="1"/>
    <col min="3" max="3" width="55.7109375" style="87" customWidth="1"/>
    <col min="4" max="4" width="2" style="42" customWidth="1"/>
    <col min="5" max="5" width="87" style="89" customWidth="1"/>
    <col min="6" max="6" width="3.140625" style="42" customWidth="1"/>
    <col min="7" max="7" width="37.140625" style="42" customWidth="1"/>
    <col min="8" max="12" width="36.7109375" style="42" customWidth="1"/>
    <col min="13" max="13" width="42.7109375" style="42" customWidth="1"/>
    <col min="14" max="16384" width="9.140625" style="42"/>
  </cols>
  <sheetData>
    <row r="1" spans="1:6" ht="15" thickBot="1" x14ac:dyDescent="0.25">
      <c r="A1" s="39"/>
      <c r="B1" s="39"/>
      <c r="C1" s="40"/>
      <c r="D1" s="39"/>
      <c r="E1" s="41"/>
      <c r="F1" s="39"/>
    </row>
    <row r="2" spans="1:6" ht="108.75" customHeight="1" thickBot="1" x14ac:dyDescent="0.25">
      <c r="A2" s="39"/>
      <c r="B2" s="43"/>
      <c r="C2" s="44" t="s">
        <v>65</v>
      </c>
      <c r="D2" s="44"/>
      <c r="E2" s="45"/>
      <c r="F2" s="39"/>
    </row>
    <row r="3" spans="1:6" ht="15" thickBot="1" x14ac:dyDescent="0.25">
      <c r="A3" s="39"/>
      <c r="B3" s="39"/>
      <c r="C3" s="40"/>
      <c r="D3" s="39"/>
      <c r="E3" s="39"/>
      <c r="F3" s="39"/>
    </row>
    <row r="4" spans="1:6" ht="15" thickBot="1" x14ac:dyDescent="0.25">
      <c r="A4" s="39"/>
      <c r="B4" s="46" t="s">
        <v>7</v>
      </c>
      <c r="C4" s="47" t="s">
        <v>8</v>
      </c>
      <c r="D4" s="48"/>
      <c r="E4" s="46" t="s">
        <v>5</v>
      </c>
      <c r="F4" s="39"/>
    </row>
    <row r="5" spans="1:6" ht="15" thickBot="1" x14ac:dyDescent="0.25">
      <c r="A5" s="39"/>
      <c r="B5" s="49"/>
      <c r="C5" s="50"/>
      <c r="D5" s="48"/>
      <c r="E5" s="49"/>
      <c r="F5" s="39"/>
    </row>
    <row r="6" spans="1:6" ht="15" thickBot="1" x14ac:dyDescent="0.25">
      <c r="A6" s="39"/>
      <c r="B6" s="51" t="s">
        <v>66</v>
      </c>
      <c r="C6" s="52"/>
      <c r="D6" s="52"/>
      <c r="E6" s="53"/>
      <c r="F6" s="39"/>
    </row>
    <row r="7" spans="1:6" ht="29.25" thickBot="1" x14ac:dyDescent="0.25">
      <c r="A7" s="39"/>
      <c r="B7" s="54" t="s">
        <v>17</v>
      </c>
      <c r="C7" s="22"/>
      <c r="D7" s="55"/>
      <c r="E7" s="56" t="s">
        <v>20</v>
      </c>
      <c r="F7" s="39"/>
    </row>
    <row r="8" spans="1:6" ht="15" thickBot="1" x14ac:dyDescent="0.25">
      <c r="A8" s="39"/>
      <c r="B8" s="57" t="s">
        <v>18</v>
      </c>
      <c r="C8" s="20"/>
      <c r="D8" s="55"/>
      <c r="E8" s="58"/>
      <c r="F8" s="39"/>
    </row>
    <row r="9" spans="1:6" ht="29.25" thickBot="1" x14ac:dyDescent="0.25">
      <c r="A9" s="39"/>
      <c r="B9" s="57" t="s">
        <v>19</v>
      </c>
      <c r="C9" s="20"/>
      <c r="D9" s="55"/>
      <c r="E9" s="58"/>
      <c r="F9" s="39"/>
    </row>
    <row r="10" spans="1:6" ht="29.25" thickBot="1" x14ac:dyDescent="0.25">
      <c r="A10" s="39"/>
      <c r="B10" s="59" t="s">
        <v>21</v>
      </c>
      <c r="C10" s="20"/>
      <c r="D10" s="55"/>
      <c r="E10" s="58"/>
      <c r="F10" s="39"/>
    </row>
    <row r="11" spans="1:6" ht="15" thickBot="1" x14ac:dyDescent="0.25">
      <c r="A11" s="39"/>
      <c r="B11" s="59" t="s">
        <v>22</v>
      </c>
      <c r="C11" s="20"/>
      <c r="D11" s="55"/>
      <c r="E11" s="58"/>
      <c r="F11" s="39"/>
    </row>
    <row r="12" spans="1:6" ht="29.25" thickBot="1" x14ac:dyDescent="0.25">
      <c r="A12" s="39"/>
      <c r="B12" s="59" t="s">
        <v>24</v>
      </c>
      <c r="C12" s="20"/>
      <c r="D12" s="55"/>
      <c r="E12" s="58"/>
      <c r="F12" s="39"/>
    </row>
    <row r="13" spans="1:6" ht="51" customHeight="1" thickBot="1" x14ac:dyDescent="0.25">
      <c r="A13" s="39"/>
      <c r="B13" s="60" t="s">
        <v>23</v>
      </c>
      <c r="C13" s="30">
        <f>SUM(C7:C12)</f>
        <v>0</v>
      </c>
      <c r="D13" s="55"/>
      <c r="E13" s="61"/>
      <c r="F13" s="39"/>
    </row>
    <row r="14" spans="1:6" ht="15" thickBot="1" x14ac:dyDescent="0.25">
      <c r="A14" s="39"/>
      <c r="B14" s="51" t="s">
        <v>59</v>
      </c>
      <c r="C14" s="52"/>
      <c r="D14" s="52"/>
      <c r="E14" s="53"/>
      <c r="F14" s="39"/>
    </row>
    <row r="15" spans="1:6" ht="29.25" thickBot="1" x14ac:dyDescent="0.25">
      <c r="A15" s="39"/>
      <c r="B15" s="62" t="s">
        <v>26</v>
      </c>
      <c r="C15" s="21"/>
      <c r="D15" s="63"/>
      <c r="E15" s="64" t="s">
        <v>25</v>
      </c>
      <c r="F15" s="39"/>
    </row>
    <row r="16" spans="1:6" ht="15" thickBot="1" x14ac:dyDescent="0.25">
      <c r="A16" s="39"/>
      <c r="B16" s="51" t="s">
        <v>67</v>
      </c>
      <c r="C16" s="52"/>
      <c r="D16" s="52"/>
      <c r="E16" s="53"/>
      <c r="F16" s="39"/>
    </row>
    <row r="17" spans="1:6" ht="57.75" thickBot="1" x14ac:dyDescent="0.25">
      <c r="A17" s="39"/>
      <c r="B17" s="59" t="s">
        <v>27</v>
      </c>
      <c r="C17" s="21"/>
      <c r="D17" s="63"/>
      <c r="E17" s="64" t="s">
        <v>28</v>
      </c>
      <c r="F17" s="39"/>
    </row>
    <row r="18" spans="1:6" ht="15" thickBot="1" x14ac:dyDescent="0.25">
      <c r="A18" s="39"/>
      <c r="B18" s="51" t="s">
        <v>60</v>
      </c>
      <c r="C18" s="52"/>
      <c r="D18" s="52"/>
      <c r="E18" s="53"/>
      <c r="F18" s="39"/>
    </row>
    <row r="19" spans="1:6" ht="143.25" thickBot="1" x14ac:dyDescent="0.25">
      <c r="A19" s="39"/>
      <c r="B19" s="59" t="s">
        <v>30</v>
      </c>
      <c r="C19" s="21"/>
      <c r="D19" s="63"/>
      <c r="E19" s="65" t="s">
        <v>29</v>
      </c>
      <c r="F19" s="39"/>
    </row>
    <row r="20" spans="1:6" ht="15" thickBot="1" x14ac:dyDescent="0.25">
      <c r="A20" s="39"/>
      <c r="B20" s="51" t="s">
        <v>61</v>
      </c>
      <c r="C20" s="52"/>
      <c r="D20" s="52"/>
      <c r="E20" s="53"/>
      <c r="F20" s="39"/>
    </row>
    <row r="21" spans="1:6" ht="100.5" thickBot="1" x14ac:dyDescent="0.25">
      <c r="A21" s="39"/>
      <c r="B21" s="59" t="s">
        <v>31</v>
      </c>
      <c r="C21" s="21"/>
      <c r="D21" s="55"/>
      <c r="E21" s="66" t="s">
        <v>32</v>
      </c>
      <c r="F21" s="39"/>
    </row>
    <row r="22" spans="1:6" ht="15" thickBot="1" x14ac:dyDescent="0.25">
      <c r="A22" s="39"/>
      <c r="B22" s="39"/>
      <c r="C22" s="67"/>
      <c r="D22" s="68"/>
      <c r="E22" s="41"/>
      <c r="F22" s="39"/>
    </row>
    <row r="23" spans="1:6" x14ac:dyDescent="0.2">
      <c r="A23" s="39"/>
      <c r="B23" s="69" t="str">
        <f>B6</f>
        <v>(a) opbrengsten uit de verkoop van warmte 2020</v>
      </c>
      <c r="C23" s="70">
        <f>C13</f>
        <v>0</v>
      </c>
      <c r="D23" s="71"/>
      <c r="E23" s="41"/>
      <c r="F23" s="39"/>
    </row>
    <row r="24" spans="1:6" ht="15" thickBot="1" x14ac:dyDescent="0.25">
      <c r="A24" s="39"/>
      <c r="B24" s="72" t="str">
        <f>B14</f>
        <v>(b) overige opbrengsten 2020</v>
      </c>
      <c r="C24" s="73">
        <f>C15</f>
        <v>0</v>
      </c>
      <c r="D24" s="71"/>
      <c r="E24" s="41"/>
      <c r="F24" s="39"/>
    </row>
    <row r="25" spans="1:6" x14ac:dyDescent="0.2">
      <c r="A25" s="39"/>
      <c r="B25" s="69" t="str">
        <f>B16</f>
        <v>(c) kostprijs van warmte 2020</v>
      </c>
      <c r="C25" s="70">
        <f>C17</f>
        <v>0</v>
      </c>
      <c r="D25" s="71"/>
      <c r="E25" s="41"/>
      <c r="F25" s="39"/>
    </row>
    <row r="26" spans="1:6" x14ac:dyDescent="0.2">
      <c r="A26" s="39"/>
      <c r="B26" s="74" t="str">
        <f>B18</f>
        <v>(d) overige operationele kosten 2020</v>
      </c>
      <c r="C26" s="75">
        <f>C19</f>
        <v>0</v>
      </c>
      <c r="D26" s="71"/>
      <c r="E26" s="41"/>
      <c r="F26" s="39"/>
    </row>
    <row r="27" spans="1:6" ht="15" thickBot="1" x14ac:dyDescent="0.25">
      <c r="A27" s="39"/>
      <c r="B27" s="72" t="str">
        <f>B20</f>
        <v>(e) afschrijvingen en amortisatie 2020</v>
      </c>
      <c r="C27" s="73">
        <f>C21</f>
        <v>0</v>
      </c>
      <c r="D27" s="71"/>
      <c r="E27" s="41"/>
      <c r="F27" s="39"/>
    </row>
    <row r="28" spans="1:6" x14ac:dyDescent="0.2">
      <c r="A28" s="39"/>
      <c r="B28" s="76" t="s">
        <v>62</v>
      </c>
      <c r="C28" s="77">
        <f>C23+C24-C25-C26-C27</f>
        <v>0</v>
      </c>
      <c r="D28" s="71"/>
      <c r="E28" s="41"/>
      <c r="F28" s="39"/>
    </row>
    <row r="29" spans="1:6" ht="15" thickBot="1" x14ac:dyDescent="0.25">
      <c r="A29" s="39"/>
      <c r="B29" s="68"/>
      <c r="C29" s="78"/>
      <c r="D29" s="68"/>
      <c r="E29" s="41"/>
      <c r="F29" s="39"/>
    </row>
    <row r="30" spans="1:6" ht="15" thickBot="1" x14ac:dyDescent="0.25">
      <c r="A30" s="39"/>
      <c r="B30" s="79" t="s">
        <v>63</v>
      </c>
      <c r="C30" s="52"/>
      <c r="D30" s="52"/>
      <c r="E30" s="53"/>
      <c r="F30" s="39"/>
    </row>
    <row r="31" spans="1:6" ht="408.75" customHeight="1" thickBot="1" x14ac:dyDescent="0.25">
      <c r="A31" s="39"/>
      <c r="B31" s="80" t="s">
        <v>33</v>
      </c>
      <c r="C31" s="91"/>
      <c r="D31" s="55"/>
      <c r="E31" s="66" t="s">
        <v>34</v>
      </c>
      <c r="F31" s="39"/>
    </row>
    <row r="32" spans="1:6" ht="15" thickBot="1" x14ac:dyDescent="0.25">
      <c r="A32" s="39"/>
      <c r="B32" s="81"/>
      <c r="C32" s="81"/>
      <c r="D32" s="81"/>
      <c r="E32" s="81"/>
      <c r="F32" s="39"/>
    </row>
    <row r="33" spans="1:6" ht="15" thickBot="1" x14ac:dyDescent="0.25">
      <c r="A33" s="39"/>
      <c r="B33" s="82" t="str">
        <f>B28</f>
        <v>rendement warmte in 2020 in €</v>
      </c>
      <c r="C33" s="83">
        <f>C28</f>
        <v>0</v>
      </c>
      <c r="D33" s="41"/>
      <c r="E33" s="81"/>
      <c r="F33" s="39"/>
    </row>
    <row r="34" spans="1:6" ht="15" thickBot="1" x14ac:dyDescent="0.25">
      <c r="A34" s="39"/>
      <c r="B34" s="84" t="str">
        <f>B30</f>
        <v>activawaarde in 2020 in €</v>
      </c>
      <c r="C34" s="83">
        <f>C31</f>
        <v>0</v>
      </c>
      <c r="D34" s="41"/>
      <c r="E34" s="81"/>
      <c r="F34" s="39"/>
    </row>
    <row r="35" spans="1:6" ht="15" thickBot="1" x14ac:dyDescent="0.25">
      <c r="A35" s="39"/>
      <c r="B35" s="85" t="s">
        <v>64</v>
      </c>
      <c r="C35" s="86">
        <f>IFERROR(C28/C31,0)</f>
        <v>0</v>
      </c>
      <c r="D35" s="41"/>
      <c r="E35" s="81"/>
      <c r="F35" s="39"/>
    </row>
    <row r="36" spans="1:6" x14ac:dyDescent="0.2">
      <c r="A36" s="39"/>
      <c r="B36" s="39"/>
      <c r="C36" s="40"/>
      <c r="D36" s="39"/>
      <c r="E36" s="81"/>
      <c r="F36" s="39"/>
    </row>
    <row r="37" spans="1:6" x14ac:dyDescent="0.2">
      <c r="E37" s="42"/>
    </row>
    <row r="38" spans="1:6" x14ac:dyDescent="0.2">
      <c r="B38" s="88"/>
    </row>
    <row r="41" spans="1:6" s="90" customFormat="1" x14ac:dyDescent="0.2">
      <c r="B41" s="42"/>
      <c r="C41" s="87"/>
      <c r="D41" s="42"/>
      <c r="E41" s="89"/>
    </row>
    <row r="46" spans="1:6" s="90" customFormat="1" x14ac:dyDescent="0.2">
      <c r="B46" s="42"/>
      <c r="C46" s="87"/>
      <c r="D46" s="42"/>
      <c r="E46" s="89"/>
    </row>
    <row r="47" spans="1:6" s="90" customFormat="1" x14ac:dyDescent="0.2">
      <c r="B47" s="42"/>
      <c r="C47" s="87"/>
      <c r="D47" s="42"/>
      <c r="E47" s="89"/>
    </row>
  </sheetData>
  <sheetProtection algorithmName="SHA-512" hashValue="BhCqYB0Zv52pK67AEMZLWxMIY6xggrRYKzwn0weP/m+npM2Pq2XdTVmARWT9qeOpDRvGc/soZuKKmFNY5rRqDQ==" saltValue="dlcyvMWamT09Oshs1g8PiA==" spinCount="100000" sheet="1" objects="1" scenarios="1" selectLockedCells="1"/>
  <mergeCells count="11">
    <mergeCell ref="E7:E13"/>
    <mergeCell ref="C2:E2"/>
    <mergeCell ref="B4:B5"/>
    <mergeCell ref="C4:C5"/>
    <mergeCell ref="E4:E5"/>
    <mergeCell ref="B6:E6"/>
    <mergeCell ref="B14:E14"/>
    <mergeCell ref="B16:E16"/>
    <mergeCell ref="B18:E18"/>
    <mergeCell ref="B20:E20"/>
    <mergeCell ref="B30:E3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92CD-F7B0-4391-910B-1B730A8116F7}">
  <sheetPr>
    <tabColor theme="4" tint="0.59999389629810485"/>
    <pageSetUpPr fitToPage="1"/>
  </sheetPr>
  <dimension ref="A1:F47"/>
  <sheetViews>
    <sheetView showGridLines="0" zoomScale="90" zoomScaleNormal="90" workbookViewId="0">
      <selection activeCell="C7" sqref="C7"/>
    </sheetView>
  </sheetViews>
  <sheetFormatPr defaultRowHeight="14.25" x14ac:dyDescent="0.2"/>
  <cols>
    <col min="1" max="1" width="3.5703125" style="42" customWidth="1"/>
    <col min="2" max="2" width="58" style="42" customWidth="1"/>
    <col min="3" max="3" width="55.7109375" style="87" customWidth="1"/>
    <col min="4" max="4" width="2" style="42" customWidth="1"/>
    <col min="5" max="5" width="87" style="89" customWidth="1"/>
    <col min="6" max="6" width="3.140625" style="42" customWidth="1"/>
    <col min="7" max="7" width="37.140625" style="42" customWidth="1"/>
    <col min="8" max="12" width="36.7109375" style="42" customWidth="1"/>
    <col min="13" max="13" width="42.7109375" style="42" customWidth="1"/>
    <col min="14" max="16384" width="9.140625" style="42"/>
  </cols>
  <sheetData>
    <row r="1" spans="1:6" ht="15" thickBot="1" x14ac:dyDescent="0.25">
      <c r="A1" s="39"/>
      <c r="B1" s="39"/>
      <c r="C1" s="40"/>
      <c r="D1" s="39"/>
      <c r="E1" s="41"/>
      <c r="F1" s="39"/>
    </row>
    <row r="2" spans="1:6" ht="108.75" customHeight="1" thickBot="1" x14ac:dyDescent="0.25">
      <c r="A2" s="39"/>
      <c r="B2" s="43"/>
      <c r="C2" s="44" t="s">
        <v>71</v>
      </c>
      <c r="D2" s="44"/>
      <c r="E2" s="45"/>
      <c r="F2" s="39"/>
    </row>
    <row r="3" spans="1:6" ht="15" thickBot="1" x14ac:dyDescent="0.25">
      <c r="A3" s="39"/>
      <c r="B3" s="39"/>
      <c r="C3" s="40"/>
      <c r="D3" s="39"/>
      <c r="E3" s="39"/>
      <c r="F3" s="39"/>
    </row>
    <row r="4" spans="1:6" ht="15" thickBot="1" x14ac:dyDescent="0.25">
      <c r="A4" s="39"/>
      <c r="B4" s="46" t="s">
        <v>7</v>
      </c>
      <c r="C4" s="47" t="s">
        <v>8</v>
      </c>
      <c r="D4" s="48"/>
      <c r="E4" s="46" t="s">
        <v>5</v>
      </c>
      <c r="F4" s="39"/>
    </row>
    <row r="5" spans="1:6" ht="15" thickBot="1" x14ac:dyDescent="0.25">
      <c r="A5" s="39"/>
      <c r="B5" s="49"/>
      <c r="C5" s="50"/>
      <c r="D5" s="48"/>
      <c r="E5" s="49"/>
      <c r="F5" s="39"/>
    </row>
    <row r="6" spans="1:6" ht="15" thickBot="1" x14ac:dyDescent="0.25">
      <c r="A6" s="39"/>
      <c r="B6" s="51" t="s">
        <v>72</v>
      </c>
      <c r="C6" s="52"/>
      <c r="D6" s="52"/>
      <c r="E6" s="53"/>
      <c r="F6" s="39"/>
    </row>
    <row r="7" spans="1:6" ht="29.25" thickBot="1" x14ac:dyDescent="0.25">
      <c r="A7" s="39"/>
      <c r="B7" s="54" t="s">
        <v>17</v>
      </c>
      <c r="C7" s="22"/>
      <c r="D7" s="55"/>
      <c r="E7" s="56" t="s">
        <v>20</v>
      </c>
      <c r="F7" s="39"/>
    </row>
    <row r="8" spans="1:6" ht="15" thickBot="1" x14ac:dyDescent="0.25">
      <c r="A8" s="39"/>
      <c r="B8" s="57" t="s">
        <v>18</v>
      </c>
      <c r="C8" s="20"/>
      <c r="D8" s="55"/>
      <c r="E8" s="58"/>
      <c r="F8" s="39"/>
    </row>
    <row r="9" spans="1:6" ht="29.25" thickBot="1" x14ac:dyDescent="0.25">
      <c r="A9" s="39"/>
      <c r="B9" s="57" t="s">
        <v>19</v>
      </c>
      <c r="C9" s="20"/>
      <c r="D9" s="55"/>
      <c r="E9" s="58"/>
      <c r="F9" s="39"/>
    </row>
    <row r="10" spans="1:6" ht="29.25" thickBot="1" x14ac:dyDescent="0.25">
      <c r="A10" s="39"/>
      <c r="B10" s="59" t="s">
        <v>21</v>
      </c>
      <c r="C10" s="20"/>
      <c r="D10" s="55"/>
      <c r="E10" s="58"/>
      <c r="F10" s="39"/>
    </row>
    <row r="11" spans="1:6" ht="15" thickBot="1" x14ac:dyDescent="0.25">
      <c r="A11" s="39"/>
      <c r="B11" s="59" t="s">
        <v>22</v>
      </c>
      <c r="C11" s="20"/>
      <c r="D11" s="55"/>
      <c r="E11" s="58"/>
      <c r="F11" s="39"/>
    </row>
    <row r="12" spans="1:6" ht="29.25" thickBot="1" x14ac:dyDescent="0.25">
      <c r="A12" s="39"/>
      <c r="B12" s="59" t="s">
        <v>24</v>
      </c>
      <c r="C12" s="20"/>
      <c r="D12" s="55"/>
      <c r="E12" s="58"/>
      <c r="F12" s="39"/>
    </row>
    <row r="13" spans="1:6" ht="51" customHeight="1" thickBot="1" x14ac:dyDescent="0.25">
      <c r="A13" s="39"/>
      <c r="B13" s="60" t="s">
        <v>23</v>
      </c>
      <c r="C13" s="30">
        <f>SUM(C7:C12)</f>
        <v>0</v>
      </c>
      <c r="D13" s="55"/>
      <c r="E13" s="61"/>
      <c r="F13" s="39"/>
    </row>
    <row r="14" spans="1:6" ht="15" thickBot="1" x14ac:dyDescent="0.25">
      <c r="A14" s="39"/>
      <c r="B14" s="51" t="s">
        <v>73</v>
      </c>
      <c r="C14" s="52"/>
      <c r="D14" s="52"/>
      <c r="E14" s="53"/>
      <c r="F14" s="39"/>
    </row>
    <row r="15" spans="1:6" ht="29.25" thickBot="1" x14ac:dyDescent="0.25">
      <c r="A15" s="39"/>
      <c r="B15" s="62" t="s">
        <v>26</v>
      </c>
      <c r="C15" s="21"/>
      <c r="D15" s="63"/>
      <c r="E15" s="64" t="s">
        <v>25</v>
      </c>
      <c r="F15" s="39"/>
    </row>
    <row r="16" spans="1:6" ht="15" thickBot="1" x14ac:dyDescent="0.25">
      <c r="A16" s="39"/>
      <c r="B16" s="51" t="s">
        <v>74</v>
      </c>
      <c r="C16" s="52"/>
      <c r="D16" s="52"/>
      <c r="E16" s="53"/>
      <c r="F16" s="39"/>
    </row>
    <row r="17" spans="1:6" ht="57.75" thickBot="1" x14ac:dyDescent="0.25">
      <c r="A17" s="39"/>
      <c r="B17" s="59" t="s">
        <v>27</v>
      </c>
      <c r="C17" s="21"/>
      <c r="D17" s="63"/>
      <c r="E17" s="64" t="s">
        <v>28</v>
      </c>
      <c r="F17" s="39"/>
    </row>
    <row r="18" spans="1:6" ht="15" thickBot="1" x14ac:dyDescent="0.25">
      <c r="A18" s="39"/>
      <c r="B18" s="51" t="s">
        <v>75</v>
      </c>
      <c r="C18" s="52"/>
      <c r="D18" s="52"/>
      <c r="E18" s="53"/>
      <c r="F18" s="39"/>
    </row>
    <row r="19" spans="1:6" ht="143.25" thickBot="1" x14ac:dyDescent="0.25">
      <c r="A19" s="39"/>
      <c r="B19" s="59" t="s">
        <v>30</v>
      </c>
      <c r="C19" s="21"/>
      <c r="D19" s="63"/>
      <c r="E19" s="65" t="s">
        <v>29</v>
      </c>
      <c r="F19" s="39"/>
    </row>
    <row r="20" spans="1:6" ht="15" thickBot="1" x14ac:dyDescent="0.25">
      <c r="A20" s="39"/>
      <c r="B20" s="51" t="s">
        <v>76</v>
      </c>
      <c r="C20" s="52"/>
      <c r="D20" s="52"/>
      <c r="E20" s="53"/>
      <c r="F20" s="39"/>
    </row>
    <row r="21" spans="1:6" ht="100.5" thickBot="1" x14ac:dyDescent="0.25">
      <c r="A21" s="39"/>
      <c r="B21" s="59" t="s">
        <v>31</v>
      </c>
      <c r="C21" s="21"/>
      <c r="D21" s="55"/>
      <c r="E21" s="66" t="s">
        <v>32</v>
      </c>
      <c r="F21" s="39"/>
    </row>
    <row r="22" spans="1:6" ht="15" thickBot="1" x14ac:dyDescent="0.25">
      <c r="A22" s="39"/>
      <c r="B22" s="39"/>
      <c r="C22" s="67"/>
      <c r="D22" s="68"/>
      <c r="E22" s="41"/>
      <c r="F22" s="39"/>
    </row>
    <row r="23" spans="1:6" x14ac:dyDescent="0.2">
      <c r="A23" s="39"/>
      <c r="B23" s="69" t="str">
        <f>B6</f>
        <v>(a) opbrengsten uit de verkoop van warmte 2021</v>
      </c>
      <c r="C23" s="70">
        <f>C13</f>
        <v>0</v>
      </c>
      <c r="D23" s="71"/>
      <c r="E23" s="41"/>
      <c r="F23" s="39"/>
    </row>
    <row r="24" spans="1:6" ht="15" thickBot="1" x14ac:dyDescent="0.25">
      <c r="A24" s="39"/>
      <c r="B24" s="72" t="str">
        <f>B14</f>
        <v>(b) overige opbrengsten 2021</v>
      </c>
      <c r="C24" s="73">
        <f>C15</f>
        <v>0</v>
      </c>
      <c r="D24" s="71"/>
      <c r="E24" s="41"/>
      <c r="F24" s="39"/>
    </row>
    <row r="25" spans="1:6" x14ac:dyDescent="0.2">
      <c r="A25" s="39"/>
      <c r="B25" s="69" t="str">
        <f>B16</f>
        <v>(c) kostprijs van warmte 2021</v>
      </c>
      <c r="C25" s="70">
        <f>C17</f>
        <v>0</v>
      </c>
      <c r="D25" s="71"/>
      <c r="E25" s="41"/>
      <c r="F25" s="39"/>
    </row>
    <row r="26" spans="1:6" x14ac:dyDescent="0.2">
      <c r="A26" s="39"/>
      <c r="B26" s="74" t="str">
        <f>B18</f>
        <v>(d) overige operationele kosten 2021</v>
      </c>
      <c r="C26" s="75">
        <f>C19</f>
        <v>0</v>
      </c>
      <c r="D26" s="71"/>
      <c r="E26" s="41"/>
      <c r="F26" s="39"/>
    </row>
    <row r="27" spans="1:6" ht="15" thickBot="1" x14ac:dyDescent="0.25">
      <c r="A27" s="39"/>
      <c r="B27" s="72" t="str">
        <f>B20</f>
        <v>(e) afschrijvingen en amortisatie 2021</v>
      </c>
      <c r="C27" s="73">
        <f>C21</f>
        <v>0</v>
      </c>
      <c r="D27" s="71"/>
      <c r="E27" s="41"/>
      <c r="F27" s="39"/>
    </row>
    <row r="28" spans="1:6" x14ac:dyDescent="0.2">
      <c r="A28" s="39"/>
      <c r="B28" s="76" t="s">
        <v>77</v>
      </c>
      <c r="C28" s="77">
        <f>C23+C24-C25-C26-C27</f>
        <v>0</v>
      </c>
      <c r="D28" s="71"/>
      <c r="E28" s="41"/>
      <c r="F28" s="39"/>
    </row>
    <row r="29" spans="1:6" ht="15" thickBot="1" x14ac:dyDescent="0.25">
      <c r="A29" s="39"/>
      <c r="B29" s="68"/>
      <c r="C29" s="78"/>
      <c r="D29" s="68"/>
      <c r="E29" s="41"/>
      <c r="F29" s="39"/>
    </row>
    <row r="30" spans="1:6" ht="15" thickBot="1" x14ac:dyDescent="0.25">
      <c r="A30" s="39"/>
      <c r="B30" s="79" t="s">
        <v>78</v>
      </c>
      <c r="C30" s="52"/>
      <c r="D30" s="52"/>
      <c r="E30" s="53"/>
      <c r="F30" s="39"/>
    </row>
    <row r="31" spans="1:6" ht="408.75" customHeight="1" thickBot="1" x14ac:dyDescent="0.25">
      <c r="A31" s="39"/>
      <c r="B31" s="80" t="s">
        <v>33</v>
      </c>
      <c r="C31" s="91"/>
      <c r="D31" s="55"/>
      <c r="E31" s="66" t="s">
        <v>34</v>
      </c>
      <c r="F31" s="39"/>
    </row>
    <row r="32" spans="1:6" ht="15" thickBot="1" x14ac:dyDescent="0.25">
      <c r="A32" s="39"/>
      <c r="B32" s="81"/>
      <c r="C32" s="81"/>
      <c r="D32" s="81"/>
      <c r="E32" s="81"/>
      <c r="F32" s="39"/>
    </row>
    <row r="33" spans="1:6" ht="15" thickBot="1" x14ac:dyDescent="0.25">
      <c r="A33" s="39"/>
      <c r="B33" s="82" t="str">
        <f>B28</f>
        <v>rendement warmte in 2021 in €</v>
      </c>
      <c r="C33" s="83">
        <f>C28</f>
        <v>0</v>
      </c>
      <c r="D33" s="41"/>
      <c r="E33" s="81"/>
      <c r="F33" s="39"/>
    </row>
    <row r="34" spans="1:6" ht="15" thickBot="1" x14ac:dyDescent="0.25">
      <c r="A34" s="39"/>
      <c r="B34" s="84" t="str">
        <f>B30</f>
        <v>activawaarde in 2021 in €</v>
      </c>
      <c r="C34" s="83">
        <f>C31</f>
        <v>0</v>
      </c>
      <c r="D34" s="41"/>
      <c r="E34" s="81"/>
      <c r="F34" s="39"/>
    </row>
    <row r="35" spans="1:6" ht="15" thickBot="1" x14ac:dyDescent="0.25">
      <c r="A35" s="39"/>
      <c r="B35" s="85" t="s">
        <v>70</v>
      </c>
      <c r="C35" s="86">
        <f>IFERROR(C28/C31,0)</f>
        <v>0</v>
      </c>
      <c r="D35" s="41"/>
      <c r="E35" s="81"/>
      <c r="F35" s="39"/>
    </row>
    <row r="36" spans="1:6" x14ac:dyDescent="0.2">
      <c r="A36" s="39"/>
      <c r="B36" s="39"/>
      <c r="C36" s="40"/>
      <c r="D36" s="39"/>
      <c r="E36" s="81"/>
      <c r="F36" s="39"/>
    </row>
    <row r="37" spans="1:6" x14ac:dyDescent="0.2">
      <c r="E37" s="42"/>
    </row>
    <row r="38" spans="1:6" x14ac:dyDescent="0.2">
      <c r="B38" s="88"/>
    </row>
    <row r="41" spans="1:6" s="90" customFormat="1" x14ac:dyDescent="0.2">
      <c r="B41" s="42"/>
      <c r="C41" s="87"/>
      <c r="D41" s="42"/>
      <c r="E41" s="89"/>
    </row>
    <row r="46" spans="1:6" s="90" customFormat="1" x14ac:dyDescent="0.2">
      <c r="B46" s="42"/>
      <c r="C46" s="87"/>
      <c r="D46" s="42"/>
      <c r="E46" s="89"/>
    </row>
    <row r="47" spans="1:6" s="90" customFormat="1" x14ac:dyDescent="0.2">
      <c r="B47" s="42"/>
      <c r="C47" s="87"/>
      <c r="D47" s="42"/>
      <c r="E47" s="89"/>
    </row>
  </sheetData>
  <sheetProtection algorithmName="SHA-512" hashValue="/Q3f02MwvQ8r4HWds3K2AP49AcCKNgcooT4f3HrpTg3Wp2Age5XZFYKuJZfQWJt7Hy7UM42qR713HADTcqD/Rg==" saltValue="ToMseyW2BbMY/NmMgysAZQ==" spinCount="100000" sheet="1" objects="1" scenarios="1" selectLockedCells="1"/>
  <mergeCells count="11">
    <mergeCell ref="E7:E13"/>
    <mergeCell ref="C2:E2"/>
    <mergeCell ref="B4:B5"/>
    <mergeCell ref="C4:C5"/>
    <mergeCell ref="E4:E5"/>
    <mergeCell ref="B6:E6"/>
    <mergeCell ref="B14:E14"/>
    <mergeCell ref="B16:E16"/>
    <mergeCell ref="B18:E18"/>
    <mergeCell ref="B20:E20"/>
    <mergeCell ref="B30:E3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A928D-BA45-49ED-A6EA-D4991A1B62F2}">
  <sheetPr>
    <tabColor theme="4" tint="0.59999389629810485"/>
    <pageSetUpPr fitToPage="1"/>
  </sheetPr>
  <dimension ref="A1:F47"/>
  <sheetViews>
    <sheetView showGridLines="0" zoomScale="90" zoomScaleNormal="90" workbookViewId="0">
      <selection activeCell="C7" sqref="C7"/>
    </sheetView>
  </sheetViews>
  <sheetFormatPr defaultRowHeight="14.25" x14ac:dyDescent="0.2"/>
  <cols>
    <col min="1" max="1" width="3.5703125" style="42" customWidth="1"/>
    <col min="2" max="2" width="58" style="42" customWidth="1"/>
    <col min="3" max="3" width="55.7109375" style="87" customWidth="1"/>
    <col min="4" max="4" width="2" style="42" customWidth="1"/>
    <col min="5" max="5" width="87" style="89" customWidth="1"/>
    <col min="6" max="6" width="3.140625" style="42" customWidth="1"/>
    <col min="7" max="7" width="37.140625" style="42" customWidth="1"/>
    <col min="8" max="12" width="36.7109375" style="42" customWidth="1"/>
    <col min="13" max="13" width="42.7109375" style="42" customWidth="1"/>
    <col min="14" max="16384" width="9.140625" style="42"/>
  </cols>
  <sheetData>
    <row r="1" spans="1:6" ht="15" thickBot="1" x14ac:dyDescent="0.25">
      <c r="A1" s="39"/>
      <c r="B1" s="39"/>
      <c r="C1" s="40"/>
      <c r="D1" s="39"/>
      <c r="E1" s="41"/>
      <c r="F1" s="39"/>
    </row>
    <row r="2" spans="1:6" ht="108.75" customHeight="1" thickBot="1" x14ac:dyDescent="0.25">
      <c r="A2" s="39"/>
      <c r="B2" s="43"/>
      <c r="C2" s="44" t="s">
        <v>86</v>
      </c>
      <c r="D2" s="44"/>
      <c r="E2" s="45"/>
      <c r="F2" s="39"/>
    </row>
    <row r="3" spans="1:6" ht="15" thickBot="1" x14ac:dyDescent="0.25">
      <c r="A3" s="39"/>
      <c r="B3" s="39"/>
      <c r="C3" s="40"/>
      <c r="D3" s="39"/>
      <c r="E3" s="39"/>
      <c r="F3" s="39"/>
    </row>
    <row r="4" spans="1:6" ht="15" thickBot="1" x14ac:dyDescent="0.25">
      <c r="A4" s="39"/>
      <c r="B4" s="46" t="s">
        <v>7</v>
      </c>
      <c r="C4" s="47" t="s">
        <v>8</v>
      </c>
      <c r="D4" s="48"/>
      <c r="E4" s="46" t="s">
        <v>5</v>
      </c>
      <c r="F4" s="39"/>
    </row>
    <row r="5" spans="1:6" ht="15" thickBot="1" x14ac:dyDescent="0.25">
      <c r="A5" s="39"/>
      <c r="B5" s="49"/>
      <c r="C5" s="50"/>
      <c r="D5" s="48"/>
      <c r="E5" s="49"/>
      <c r="F5" s="39"/>
    </row>
    <row r="6" spans="1:6" ht="15" thickBot="1" x14ac:dyDescent="0.25">
      <c r="A6" s="39"/>
      <c r="B6" s="51" t="s">
        <v>87</v>
      </c>
      <c r="C6" s="52"/>
      <c r="D6" s="52"/>
      <c r="E6" s="53"/>
      <c r="F6" s="39"/>
    </row>
    <row r="7" spans="1:6" ht="29.25" thickBot="1" x14ac:dyDescent="0.25">
      <c r="A7" s="39"/>
      <c r="B7" s="54" t="s">
        <v>17</v>
      </c>
      <c r="C7" s="22"/>
      <c r="D7" s="55"/>
      <c r="E7" s="56" t="s">
        <v>20</v>
      </c>
      <c r="F7" s="39"/>
    </row>
    <row r="8" spans="1:6" ht="15" thickBot="1" x14ac:dyDescent="0.25">
      <c r="A8" s="39"/>
      <c r="B8" s="57" t="s">
        <v>18</v>
      </c>
      <c r="C8" s="20"/>
      <c r="D8" s="55"/>
      <c r="E8" s="58"/>
      <c r="F8" s="39"/>
    </row>
    <row r="9" spans="1:6" ht="29.25" thickBot="1" x14ac:dyDescent="0.25">
      <c r="A9" s="39"/>
      <c r="B9" s="57" t="s">
        <v>19</v>
      </c>
      <c r="C9" s="20"/>
      <c r="D9" s="55"/>
      <c r="E9" s="58"/>
      <c r="F9" s="39"/>
    </row>
    <row r="10" spans="1:6" ht="29.25" thickBot="1" x14ac:dyDescent="0.25">
      <c r="A10" s="39"/>
      <c r="B10" s="59" t="s">
        <v>21</v>
      </c>
      <c r="C10" s="20"/>
      <c r="D10" s="55"/>
      <c r="E10" s="58"/>
      <c r="F10" s="39"/>
    </row>
    <row r="11" spans="1:6" ht="15" thickBot="1" x14ac:dyDescent="0.25">
      <c r="A11" s="39"/>
      <c r="B11" s="59" t="s">
        <v>22</v>
      </c>
      <c r="C11" s="20"/>
      <c r="D11" s="55"/>
      <c r="E11" s="58"/>
      <c r="F11" s="39"/>
    </row>
    <row r="12" spans="1:6" ht="29.25" thickBot="1" x14ac:dyDescent="0.25">
      <c r="A12" s="39"/>
      <c r="B12" s="59" t="s">
        <v>24</v>
      </c>
      <c r="C12" s="20"/>
      <c r="D12" s="55"/>
      <c r="E12" s="58"/>
      <c r="F12" s="39"/>
    </row>
    <row r="13" spans="1:6" ht="51" customHeight="1" thickBot="1" x14ac:dyDescent="0.25">
      <c r="A13" s="39"/>
      <c r="B13" s="60" t="s">
        <v>23</v>
      </c>
      <c r="C13" s="30">
        <f>SUM(C7:C12)</f>
        <v>0</v>
      </c>
      <c r="D13" s="55"/>
      <c r="E13" s="61"/>
      <c r="F13" s="39"/>
    </row>
    <row r="14" spans="1:6" ht="15" thickBot="1" x14ac:dyDescent="0.25">
      <c r="A14" s="39"/>
      <c r="B14" s="51" t="s">
        <v>79</v>
      </c>
      <c r="C14" s="52"/>
      <c r="D14" s="52"/>
      <c r="E14" s="53"/>
      <c r="F14" s="39"/>
    </row>
    <row r="15" spans="1:6" ht="29.25" thickBot="1" x14ac:dyDescent="0.25">
      <c r="A15" s="39"/>
      <c r="B15" s="62" t="s">
        <v>26</v>
      </c>
      <c r="C15" s="21"/>
      <c r="D15" s="63"/>
      <c r="E15" s="64" t="s">
        <v>25</v>
      </c>
      <c r="F15" s="39"/>
    </row>
    <row r="16" spans="1:6" ht="15" thickBot="1" x14ac:dyDescent="0.25">
      <c r="A16" s="39"/>
      <c r="B16" s="51" t="s">
        <v>80</v>
      </c>
      <c r="C16" s="52"/>
      <c r="D16" s="52"/>
      <c r="E16" s="53"/>
      <c r="F16" s="39"/>
    </row>
    <row r="17" spans="1:6" ht="57.75" thickBot="1" x14ac:dyDescent="0.25">
      <c r="A17" s="39"/>
      <c r="B17" s="59" t="s">
        <v>27</v>
      </c>
      <c r="C17" s="21"/>
      <c r="D17" s="63"/>
      <c r="E17" s="64" t="s">
        <v>28</v>
      </c>
      <c r="F17" s="39"/>
    </row>
    <row r="18" spans="1:6" ht="15" thickBot="1" x14ac:dyDescent="0.25">
      <c r="A18" s="39"/>
      <c r="B18" s="51" t="s">
        <v>81</v>
      </c>
      <c r="C18" s="52"/>
      <c r="D18" s="52"/>
      <c r="E18" s="53"/>
      <c r="F18" s="39"/>
    </row>
    <row r="19" spans="1:6" ht="143.25" thickBot="1" x14ac:dyDescent="0.25">
      <c r="A19" s="39"/>
      <c r="B19" s="59" t="s">
        <v>30</v>
      </c>
      <c r="C19" s="21"/>
      <c r="D19" s="63"/>
      <c r="E19" s="65" t="s">
        <v>29</v>
      </c>
      <c r="F19" s="39"/>
    </row>
    <row r="20" spans="1:6" ht="15" thickBot="1" x14ac:dyDescent="0.25">
      <c r="A20" s="39"/>
      <c r="B20" s="51" t="s">
        <v>82</v>
      </c>
      <c r="C20" s="52"/>
      <c r="D20" s="52"/>
      <c r="E20" s="53"/>
      <c r="F20" s="39"/>
    </row>
    <row r="21" spans="1:6" ht="100.5" thickBot="1" x14ac:dyDescent="0.25">
      <c r="A21" s="39"/>
      <c r="B21" s="59" t="s">
        <v>31</v>
      </c>
      <c r="C21" s="21"/>
      <c r="D21" s="55"/>
      <c r="E21" s="66" t="s">
        <v>32</v>
      </c>
      <c r="F21" s="39"/>
    </row>
    <row r="22" spans="1:6" ht="15" thickBot="1" x14ac:dyDescent="0.25">
      <c r="A22" s="39"/>
      <c r="B22" s="39"/>
      <c r="C22" s="67"/>
      <c r="D22" s="68"/>
      <c r="E22" s="41"/>
      <c r="F22" s="39"/>
    </row>
    <row r="23" spans="1:6" x14ac:dyDescent="0.2">
      <c r="A23" s="39"/>
      <c r="B23" s="69" t="str">
        <f>B6</f>
        <v>(a) opbrengsten uit de verkoop van warmte 2022</v>
      </c>
      <c r="C23" s="70">
        <f>C13</f>
        <v>0</v>
      </c>
      <c r="D23" s="71"/>
      <c r="E23" s="41"/>
      <c r="F23" s="39"/>
    </row>
    <row r="24" spans="1:6" ht="15" thickBot="1" x14ac:dyDescent="0.25">
      <c r="A24" s="39"/>
      <c r="B24" s="72" t="str">
        <f>B14</f>
        <v>(b) overige opbrengsten 2022</v>
      </c>
      <c r="C24" s="73">
        <f>C15</f>
        <v>0</v>
      </c>
      <c r="D24" s="71"/>
      <c r="E24" s="41"/>
      <c r="F24" s="39"/>
    </row>
    <row r="25" spans="1:6" x14ac:dyDescent="0.2">
      <c r="A25" s="39"/>
      <c r="B25" s="69" t="str">
        <f>B16</f>
        <v>(c) kostprijs van warmte 2022</v>
      </c>
      <c r="C25" s="70">
        <f>C17</f>
        <v>0</v>
      </c>
      <c r="D25" s="71"/>
      <c r="E25" s="41"/>
      <c r="F25" s="39"/>
    </row>
    <row r="26" spans="1:6" x14ac:dyDescent="0.2">
      <c r="A26" s="39"/>
      <c r="B26" s="74" t="str">
        <f>B18</f>
        <v>(d) overige operationele kosten 2022</v>
      </c>
      <c r="C26" s="75">
        <f>C19</f>
        <v>0</v>
      </c>
      <c r="D26" s="71"/>
      <c r="E26" s="41"/>
      <c r="F26" s="39"/>
    </row>
    <row r="27" spans="1:6" ht="15" thickBot="1" x14ac:dyDescent="0.25">
      <c r="A27" s="39"/>
      <c r="B27" s="72" t="str">
        <f>B20</f>
        <v>(e) afschrijvingen en amortisatie 2022</v>
      </c>
      <c r="C27" s="73">
        <f>C21</f>
        <v>0</v>
      </c>
      <c r="D27" s="71"/>
      <c r="E27" s="41"/>
      <c r="F27" s="39"/>
    </row>
    <row r="28" spans="1:6" x14ac:dyDescent="0.2">
      <c r="A28" s="39"/>
      <c r="B28" s="76" t="s">
        <v>83</v>
      </c>
      <c r="C28" s="77">
        <f>C23+C24-C25-C26-C27</f>
        <v>0</v>
      </c>
      <c r="D28" s="71"/>
      <c r="E28" s="41"/>
      <c r="F28" s="39"/>
    </row>
    <row r="29" spans="1:6" ht="15" thickBot="1" x14ac:dyDescent="0.25">
      <c r="A29" s="39"/>
      <c r="B29" s="68"/>
      <c r="C29" s="78"/>
      <c r="D29" s="68"/>
      <c r="E29" s="41"/>
      <c r="F29" s="39"/>
    </row>
    <row r="30" spans="1:6" ht="15" thickBot="1" x14ac:dyDescent="0.25">
      <c r="A30" s="39"/>
      <c r="B30" s="79" t="s">
        <v>84</v>
      </c>
      <c r="C30" s="52"/>
      <c r="D30" s="52"/>
      <c r="E30" s="53"/>
      <c r="F30" s="39"/>
    </row>
    <row r="31" spans="1:6" ht="408.75" customHeight="1" thickBot="1" x14ac:dyDescent="0.25">
      <c r="A31" s="39"/>
      <c r="B31" s="80" t="s">
        <v>33</v>
      </c>
      <c r="C31" s="91"/>
      <c r="D31" s="55"/>
      <c r="E31" s="66" t="s">
        <v>34</v>
      </c>
      <c r="F31" s="39"/>
    </row>
    <row r="32" spans="1:6" ht="15" thickBot="1" x14ac:dyDescent="0.25">
      <c r="A32" s="39"/>
      <c r="B32" s="81"/>
      <c r="C32" s="81"/>
      <c r="D32" s="81"/>
      <c r="E32" s="81"/>
      <c r="F32" s="39"/>
    </row>
    <row r="33" spans="1:6" ht="15" thickBot="1" x14ac:dyDescent="0.25">
      <c r="A33" s="39"/>
      <c r="B33" s="82" t="str">
        <f>B28</f>
        <v>rendement warmte in 2022 in €</v>
      </c>
      <c r="C33" s="83">
        <f>C28</f>
        <v>0</v>
      </c>
      <c r="D33" s="41"/>
      <c r="E33" s="81"/>
      <c r="F33" s="39"/>
    </row>
    <row r="34" spans="1:6" ht="15" thickBot="1" x14ac:dyDescent="0.25">
      <c r="A34" s="39"/>
      <c r="B34" s="84" t="str">
        <f>B30</f>
        <v>activawaarde in 2022 in €</v>
      </c>
      <c r="C34" s="83">
        <f>C31</f>
        <v>0</v>
      </c>
      <c r="D34" s="41"/>
      <c r="E34" s="81"/>
      <c r="F34" s="39"/>
    </row>
    <row r="35" spans="1:6" ht="15" thickBot="1" x14ac:dyDescent="0.25">
      <c r="A35" s="39"/>
      <c r="B35" s="85" t="s">
        <v>85</v>
      </c>
      <c r="C35" s="86">
        <f>IFERROR(C28/C31,0)</f>
        <v>0</v>
      </c>
      <c r="D35" s="41"/>
      <c r="E35" s="81"/>
      <c r="F35" s="39"/>
    </row>
    <row r="36" spans="1:6" x14ac:dyDescent="0.2">
      <c r="A36" s="39"/>
      <c r="B36" s="39"/>
      <c r="C36" s="40"/>
      <c r="D36" s="39"/>
      <c r="E36" s="81"/>
      <c r="F36" s="39"/>
    </row>
    <row r="37" spans="1:6" x14ac:dyDescent="0.2">
      <c r="E37" s="42"/>
    </row>
    <row r="38" spans="1:6" x14ac:dyDescent="0.2">
      <c r="B38" s="88"/>
    </row>
    <row r="41" spans="1:6" s="90" customFormat="1" x14ac:dyDescent="0.2">
      <c r="B41" s="42"/>
      <c r="C41" s="87"/>
      <c r="D41" s="42"/>
      <c r="E41" s="89"/>
    </row>
    <row r="46" spans="1:6" s="90" customFormat="1" x14ac:dyDescent="0.2">
      <c r="B46" s="42"/>
      <c r="C46" s="87"/>
      <c r="D46" s="42"/>
      <c r="E46" s="89"/>
    </row>
    <row r="47" spans="1:6" s="90" customFormat="1" x14ac:dyDescent="0.2">
      <c r="B47" s="42"/>
      <c r="C47" s="87"/>
      <c r="D47" s="42"/>
      <c r="E47" s="89"/>
    </row>
  </sheetData>
  <sheetProtection algorithmName="SHA-512" hashValue="9Kajp5jzXtlzntp+XjVLdFkLTFdACRPbxeprafGvV+ob0OdoNT0Jp4SwIX1vUvy4y2lmyX5NkqpOSA+z0/v0+w==" saltValue="iC4rgj+IXCQF86ahdcYKyA==" spinCount="100000" sheet="1" objects="1" scenarios="1" selectLockedCells="1"/>
  <mergeCells count="11">
    <mergeCell ref="E7:E13"/>
    <mergeCell ref="C2:E2"/>
    <mergeCell ref="B4:B5"/>
    <mergeCell ref="C4:C5"/>
    <mergeCell ref="E4:E5"/>
    <mergeCell ref="B6:E6"/>
    <mergeCell ref="B14:E14"/>
    <mergeCell ref="B16:E16"/>
    <mergeCell ref="B18:E18"/>
    <mergeCell ref="B20:E20"/>
    <mergeCell ref="B30:E3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D9256-D32D-4DAC-9592-C7C4F6935959}">
  <sheetPr>
    <tabColor theme="4" tint="0.59999389629810485"/>
    <pageSetUpPr fitToPage="1"/>
  </sheetPr>
  <dimension ref="A1:F47"/>
  <sheetViews>
    <sheetView showGridLines="0" zoomScale="90" zoomScaleNormal="90" workbookViewId="0">
      <selection activeCell="C7" sqref="C7"/>
    </sheetView>
  </sheetViews>
  <sheetFormatPr defaultRowHeight="14.25" x14ac:dyDescent="0.2"/>
  <cols>
    <col min="1" max="1" width="3.5703125" style="42" customWidth="1"/>
    <col min="2" max="2" width="58" style="42" customWidth="1"/>
    <col min="3" max="3" width="55.7109375" style="87" customWidth="1"/>
    <col min="4" max="4" width="2" style="42" customWidth="1"/>
    <col min="5" max="5" width="87" style="89" customWidth="1"/>
    <col min="6" max="6" width="3.140625" style="42" customWidth="1"/>
    <col min="7" max="7" width="37.140625" style="42" customWidth="1"/>
    <col min="8" max="12" width="36.7109375" style="42" customWidth="1"/>
    <col min="13" max="13" width="42.7109375" style="42" customWidth="1"/>
    <col min="14" max="16384" width="9.140625" style="42"/>
  </cols>
  <sheetData>
    <row r="1" spans="1:6" ht="15" thickBot="1" x14ac:dyDescent="0.25">
      <c r="A1" s="39"/>
      <c r="B1" s="39"/>
      <c r="C1" s="40"/>
      <c r="D1" s="39"/>
      <c r="E1" s="41"/>
      <c r="F1" s="39"/>
    </row>
    <row r="2" spans="1:6" ht="108.75" customHeight="1" thickBot="1" x14ac:dyDescent="0.25">
      <c r="A2" s="39"/>
      <c r="B2" s="43"/>
      <c r="C2" s="44" t="s">
        <v>95</v>
      </c>
      <c r="D2" s="44"/>
      <c r="E2" s="45"/>
      <c r="F2" s="39"/>
    </row>
    <row r="3" spans="1:6" ht="15" thickBot="1" x14ac:dyDescent="0.25">
      <c r="A3" s="39"/>
      <c r="B3" s="39"/>
      <c r="C3" s="40"/>
      <c r="D3" s="39"/>
      <c r="E3" s="39"/>
      <c r="F3" s="39"/>
    </row>
    <row r="4" spans="1:6" ht="15" thickBot="1" x14ac:dyDescent="0.25">
      <c r="A4" s="39"/>
      <c r="B4" s="46" t="s">
        <v>7</v>
      </c>
      <c r="C4" s="47" t="s">
        <v>8</v>
      </c>
      <c r="D4" s="48"/>
      <c r="E4" s="46" t="s">
        <v>5</v>
      </c>
      <c r="F4" s="39"/>
    </row>
    <row r="5" spans="1:6" ht="15" thickBot="1" x14ac:dyDescent="0.25">
      <c r="A5" s="39"/>
      <c r="B5" s="49"/>
      <c r="C5" s="50"/>
      <c r="D5" s="48"/>
      <c r="E5" s="49"/>
      <c r="F5" s="39"/>
    </row>
    <row r="6" spans="1:6" ht="15" thickBot="1" x14ac:dyDescent="0.25">
      <c r="A6" s="39"/>
      <c r="B6" s="51" t="s">
        <v>96</v>
      </c>
      <c r="C6" s="52"/>
      <c r="D6" s="52"/>
      <c r="E6" s="53"/>
      <c r="F6" s="39"/>
    </row>
    <row r="7" spans="1:6" ht="29.25" thickBot="1" x14ac:dyDescent="0.25">
      <c r="A7" s="39"/>
      <c r="B7" s="54" t="s">
        <v>17</v>
      </c>
      <c r="C7" s="22"/>
      <c r="D7" s="55"/>
      <c r="E7" s="56" t="s">
        <v>20</v>
      </c>
      <c r="F7" s="39"/>
    </row>
    <row r="8" spans="1:6" ht="15" thickBot="1" x14ac:dyDescent="0.25">
      <c r="A8" s="39"/>
      <c r="B8" s="57" t="s">
        <v>18</v>
      </c>
      <c r="C8" s="20"/>
      <c r="D8" s="55"/>
      <c r="E8" s="58"/>
      <c r="F8" s="39"/>
    </row>
    <row r="9" spans="1:6" ht="29.25" thickBot="1" x14ac:dyDescent="0.25">
      <c r="A9" s="39"/>
      <c r="B9" s="57" t="s">
        <v>19</v>
      </c>
      <c r="C9" s="20"/>
      <c r="D9" s="55"/>
      <c r="E9" s="58"/>
      <c r="F9" s="39"/>
    </row>
    <row r="10" spans="1:6" ht="29.25" thickBot="1" x14ac:dyDescent="0.25">
      <c r="A10" s="39"/>
      <c r="B10" s="59" t="s">
        <v>21</v>
      </c>
      <c r="C10" s="20"/>
      <c r="D10" s="55"/>
      <c r="E10" s="58"/>
      <c r="F10" s="39"/>
    </row>
    <row r="11" spans="1:6" ht="15" thickBot="1" x14ac:dyDescent="0.25">
      <c r="A11" s="39"/>
      <c r="B11" s="59" t="s">
        <v>22</v>
      </c>
      <c r="C11" s="20"/>
      <c r="D11" s="55"/>
      <c r="E11" s="58"/>
      <c r="F11" s="39"/>
    </row>
    <row r="12" spans="1:6" ht="29.25" thickBot="1" x14ac:dyDescent="0.25">
      <c r="A12" s="39"/>
      <c r="B12" s="59" t="s">
        <v>24</v>
      </c>
      <c r="C12" s="20"/>
      <c r="D12" s="55"/>
      <c r="E12" s="58"/>
      <c r="F12" s="39"/>
    </row>
    <row r="13" spans="1:6" ht="51" customHeight="1" thickBot="1" x14ac:dyDescent="0.25">
      <c r="A13" s="39"/>
      <c r="B13" s="60" t="s">
        <v>23</v>
      </c>
      <c r="C13" s="30">
        <f>SUM(C7:C12)</f>
        <v>0</v>
      </c>
      <c r="D13" s="55"/>
      <c r="E13" s="61"/>
      <c r="F13" s="39"/>
    </row>
    <row r="14" spans="1:6" ht="15" thickBot="1" x14ac:dyDescent="0.25">
      <c r="A14" s="39"/>
      <c r="B14" s="51" t="s">
        <v>88</v>
      </c>
      <c r="C14" s="52"/>
      <c r="D14" s="52"/>
      <c r="E14" s="53"/>
      <c r="F14" s="39"/>
    </row>
    <row r="15" spans="1:6" ht="29.25" thickBot="1" x14ac:dyDescent="0.25">
      <c r="A15" s="39"/>
      <c r="B15" s="62" t="s">
        <v>26</v>
      </c>
      <c r="C15" s="21"/>
      <c r="D15" s="63"/>
      <c r="E15" s="64" t="s">
        <v>25</v>
      </c>
      <c r="F15" s="39"/>
    </row>
    <row r="16" spans="1:6" ht="15" thickBot="1" x14ac:dyDescent="0.25">
      <c r="A16" s="39"/>
      <c r="B16" s="51" t="s">
        <v>89</v>
      </c>
      <c r="C16" s="52"/>
      <c r="D16" s="52"/>
      <c r="E16" s="53"/>
      <c r="F16" s="39"/>
    </row>
    <row r="17" spans="1:6" ht="57.75" thickBot="1" x14ac:dyDescent="0.25">
      <c r="A17" s="39"/>
      <c r="B17" s="59" t="s">
        <v>27</v>
      </c>
      <c r="C17" s="21"/>
      <c r="D17" s="63"/>
      <c r="E17" s="64" t="s">
        <v>28</v>
      </c>
      <c r="F17" s="39"/>
    </row>
    <row r="18" spans="1:6" ht="15" thickBot="1" x14ac:dyDescent="0.25">
      <c r="A18" s="39"/>
      <c r="B18" s="51" t="s">
        <v>90</v>
      </c>
      <c r="C18" s="52"/>
      <c r="D18" s="52"/>
      <c r="E18" s="53"/>
      <c r="F18" s="39"/>
    </row>
    <row r="19" spans="1:6" ht="143.25" thickBot="1" x14ac:dyDescent="0.25">
      <c r="A19" s="39"/>
      <c r="B19" s="59" t="s">
        <v>30</v>
      </c>
      <c r="C19" s="21"/>
      <c r="D19" s="63"/>
      <c r="E19" s="65" t="s">
        <v>29</v>
      </c>
      <c r="F19" s="39"/>
    </row>
    <row r="20" spans="1:6" ht="15" thickBot="1" x14ac:dyDescent="0.25">
      <c r="A20" s="39"/>
      <c r="B20" s="51" t="s">
        <v>91</v>
      </c>
      <c r="C20" s="52"/>
      <c r="D20" s="52"/>
      <c r="E20" s="53"/>
      <c r="F20" s="39"/>
    </row>
    <row r="21" spans="1:6" ht="100.5" thickBot="1" x14ac:dyDescent="0.25">
      <c r="A21" s="39"/>
      <c r="B21" s="59" t="s">
        <v>31</v>
      </c>
      <c r="C21" s="21"/>
      <c r="D21" s="55"/>
      <c r="E21" s="66" t="s">
        <v>32</v>
      </c>
      <c r="F21" s="39"/>
    </row>
    <row r="22" spans="1:6" ht="15" thickBot="1" x14ac:dyDescent="0.25">
      <c r="A22" s="39"/>
      <c r="B22" s="39"/>
      <c r="C22" s="67"/>
      <c r="D22" s="68"/>
      <c r="E22" s="41"/>
      <c r="F22" s="39"/>
    </row>
    <row r="23" spans="1:6" x14ac:dyDescent="0.2">
      <c r="A23" s="39"/>
      <c r="B23" s="69" t="str">
        <f>B6</f>
        <v>(a) opbrengsten uit de verkoop van warmte 2023</v>
      </c>
      <c r="C23" s="70">
        <f>C13</f>
        <v>0</v>
      </c>
      <c r="D23" s="71"/>
      <c r="E23" s="41"/>
      <c r="F23" s="39"/>
    </row>
    <row r="24" spans="1:6" ht="15" thickBot="1" x14ac:dyDescent="0.25">
      <c r="A24" s="39"/>
      <c r="B24" s="72" t="str">
        <f>B14</f>
        <v>(b) overige opbrengsten 2023</v>
      </c>
      <c r="C24" s="73">
        <f>C15</f>
        <v>0</v>
      </c>
      <c r="D24" s="71"/>
      <c r="E24" s="41"/>
      <c r="F24" s="39"/>
    </row>
    <row r="25" spans="1:6" x14ac:dyDescent="0.2">
      <c r="A25" s="39"/>
      <c r="B25" s="69" t="str">
        <f>B16</f>
        <v>(c) kostprijs van warmte 2023</v>
      </c>
      <c r="C25" s="70">
        <f>C17</f>
        <v>0</v>
      </c>
      <c r="D25" s="71"/>
      <c r="E25" s="41"/>
      <c r="F25" s="39"/>
    </row>
    <row r="26" spans="1:6" x14ac:dyDescent="0.2">
      <c r="A26" s="39"/>
      <c r="B26" s="74" t="str">
        <f>B18</f>
        <v>(d) overige operationele kosten 2023</v>
      </c>
      <c r="C26" s="75">
        <f>C19</f>
        <v>0</v>
      </c>
      <c r="D26" s="71"/>
      <c r="E26" s="41"/>
      <c r="F26" s="39"/>
    </row>
    <row r="27" spans="1:6" ht="15" thickBot="1" x14ac:dyDescent="0.25">
      <c r="A27" s="39"/>
      <c r="B27" s="72" t="str">
        <f>B20</f>
        <v>(e) afschrijvingen en amortisatie 2023</v>
      </c>
      <c r="C27" s="73">
        <f>C21</f>
        <v>0</v>
      </c>
      <c r="D27" s="71"/>
      <c r="E27" s="41"/>
      <c r="F27" s="39"/>
    </row>
    <row r="28" spans="1:6" x14ac:dyDescent="0.2">
      <c r="A28" s="39"/>
      <c r="B28" s="76" t="s">
        <v>92</v>
      </c>
      <c r="C28" s="77">
        <f>C23+C24-C25-C26-C27</f>
        <v>0</v>
      </c>
      <c r="D28" s="71"/>
      <c r="E28" s="41"/>
      <c r="F28" s="39"/>
    </row>
    <row r="29" spans="1:6" ht="15" thickBot="1" x14ac:dyDescent="0.25">
      <c r="A29" s="39"/>
      <c r="B29" s="68"/>
      <c r="C29" s="78"/>
      <c r="D29" s="68"/>
      <c r="E29" s="41"/>
      <c r="F29" s="39"/>
    </row>
    <row r="30" spans="1:6" ht="15" thickBot="1" x14ac:dyDescent="0.25">
      <c r="A30" s="39"/>
      <c r="B30" s="79" t="s">
        <v>93</v>
      </c>
      <c r="C30" s="52"/>
      <c r="D30" s="52"/>
      <c r="E30" s="53"/>
      <c r="F30" s="39"/>
    </row>
    <row r="31" spans="1:6" ht="408.75" customHeight="1" thickBot="1" x14ac:dyDescent="0.25">
      <c r="A31" s="39"/>
      <c r="B31" s="80" t="s">
        <v>33</v>
      </c>
      <c r="C31" s="91"/>
      <c r="D31" s="55"/>
      <c r="E31" s="66" t="s">
        <v>34</v>
      </c>
      <c r="F31" s="39"/>
    </row>
    <row r="32" spans="1:6" ht="15" thickBot="1" x14ac:dyDescent="0.25">
      <c r="A32" s="39"/>
      <c r="B32" s="81"/>
      <c r="C32" s="81"/>
      <c r="D32" s="81"/>
      <c r="E32" s="81"/>
      <c r="F32" s="39"/>
    </row>
    <row r="33" spans="1:6" ht="15" thickBot="1" x14ac:dyDescent="0.25">
      <c r="A33" s="39"/>
      <c r="B33" s="82" t="str">
        <f>B28</f>
        <v>rendement warmte in 2023 in €</v>
      </c>
      <c r="C33" s="83">
        <f>C28</f>
        <v>0</v>
      </c>
      <c r="D33" s="41"/>
      <c r="E33" s="81"/>
      <c r="F33" s="39"/>
    </row>
    <row r="34" spans="1:6" ht="15" thickBot="1" x14ac:dyDescent="0.25">
      <c r="A34" s="39"/>
      <c r="B34" s="84" t="str">
        <f>B30</f>
        <v>activawaarde in 2023 in €</v>
      </c>
      <c r="C34" s="83">
        <f>C31</f>
        <v>0</v>
      </c>
      <c r="D34" s="41"/>
      <c r="E34" s="81"/>
      <c r="F34" s="39"/>
    </row>
    <row r="35" spans="1:6" ht="15" thickBot="1" x14ac:dyDescent="0.25">
      <c r="A35" s="39"/>
      <c r="B35" s="85" t="s">
        <v>94</v>
      </c>
      <c r="C35" s="86">
        <f>IFERROR(C28/C31,0)</f>
        <v>0</v>
      </c>
      <c r="D35" s="41"/>
      <c r="E35" s="81"/>
      <c r="F35" s="39"/>
    </row>
    <row r="36" spans="1:6" x14ac:dyDescent="0.2">
      <c r="A36" s="39"/>
      <c r="B36" s="39"/>
      <c r="C36" s="40"/>
      <c r="D36" s="39"/>
      <c r="E36" s="81"/>
      <c r="F36" s="39"/>
    </row>
    <row r="37" spans="1:6" x14ac:dyDescent="0.2">
      <c r="E37" s="42"/>
    </row>
    <row r="38" spans="1:6" x14ac:dyDescent="0.2">
      <c r="B38" s="88"/>
    </row>
    <row r="41" spans="1:6" s="90" customFormat="1" x14ac:dyDescent="0.2">
      <c r="B41" s="42"/>
      <c r="C41" s="87"/>
      <c r="D41" s="42"/>
      <c r="E41" s="89"/>
    </row>
    <row r="46" spans="1:6" s="90" customFormat="1" x14ac:dyDescent="0.2">
      <c r="B46" s="42"/>
      <c r="C46" s="87"/>
      <c r="D46" s="42"/>
      <c r="E46" s="89"/>
    </row>
    <row r="47" spans="1:6" s="90" customFormat="1" x14ac:dyDescent="0.2">
      <c r="B47" s="42"/>
      <c r="C47" s="87"/>
      <c r="D47" s="42"/>
      <c r="E47" s="89"/>
    </row>
  </sheetData>
  <sheetProtection algorithmName="SHA-512" hashValue="4VdCuvkKAgtgUNdVkXKPscCSwVD25h3WYNjFVur2GLZ8C2fASDINViyAdCX4xQg4Qoxh6kfzyyWuGW7puYPgbw==" saltValue="WtoY1lgRut/FjDJYGWSH1Q==" spinCount="100000" sheet="1" objects="1" scenarios="1" selectLockedCells="1"/>
  <mergeCells count="11">
    <mergeCell ref="E7:E13"/>
    <mergeCell ref="C2:E2"/>
    <mergeCell ref="B4:B5"/>
    <mergeCell ref="C4:C5"/>
    <mergeCell ref="E4:E5"/>
    <mergeCell ref="B6:E6"/>
    <mergeCell ref="B14:E14"/>
    <mergeCell ref="B16:E16"/>
    <mergeCell ref="B18:E18"/>
    <mergeCell ref="B20:E20"/>
    <mergeCell ref="B30:E30"/>
  </mergeCells>
  <pageMargins left="0.70866141732283472" right="0.70866141732283472" top="0.74803149606299213" bottom="0.74803149606299213" header="0.31496062992125984" footer="0.31496062992125984"/>
  <pageSetup paperSize="9" scale="14"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CBC7-71C7-42B0-A2F0-0CCD3DA434C6}">
  <sheetPr>
    <tabColor rgb="FF002060"/>
    <pageSetUpPr fitToPage="1"/>
  </sheetPr>
  <dimension ref="A1:J34"/>
  <sheetViews>
    <sheetView showGridLines="0" zoomScale="90" zoomScaleNormal="90" workbookViewId="0">
      <selection activeCell="D15" sqref="D15"/>
    </sheetView>
  </sheetViews>
  <sheetFormatPr defaultRowHeight="14.25" x14ac:dyDescent="0.2"/>
  <cols>
    <col min="1" max="2" width="4.85546875" style="42" customWidth="1"/>
    <col min="3" max="3" width="49.85546875" style="42" customWidth="1"/>
    <col min="4" max="4" width="55.7109375" style="42" customWidth="1"/>
    <col min="5" max="5" width="32.140625" style="42" customWidth="1"/>
    <col min="6" max="6" width="55.28515625" style="89" customWidth="1"/>
    <col min="7" max="7" width="3.140625" style="42" customWidth="1"/>
    <col min="8" max="8" width="42.85546875" style="87" customWidth="1"/>
    <col min="9" max="16384" width="9.140625" style="42"/>
  </cols>
  <sheetData>
    <row r="1" spans="1:8" ht="15" thickBot="1" x14ac:dyDescent="0.25">
      <c r="A1" s="39"/>
      <c r="B1" s="39"/>
      <c r="C1" s="39"/>
      <c r="D1" s="39"/>
      <c r="E1" s="39"/>
      <c r="F1" s="41"/>
      <c r="G1" s="39"/>
    </row>
    <row r="2" spans="1:8" ht="108.75" customHeight="1" thickBot="1" x14ac:dyDescent="0.25">
      <c r="A2" s="39"/>
      <c r="B2" s="93" t="s">
        <v>58</v>
      </c>
      <c r="C2" s="94"/>
      <c r="D2" s="94"/>
      <c r="E2" s="94"/>
      <c r="F2" s="95"/>
      <c r="G2" s="39"/>
    </row>
    <row r="3" spans="1:8" x14ac:dyDescent="0.2">
      <c r="A3" s="39"/>
      <c r="B3" s="39"/>
      <c r="C3" s="39"/>
      <c r="D3" s="39"/>
      <c r="E3" s="39"/>
      <c r="F3" s="41"/>
      <c r="G3" s="39"/>
    </row>
    <row r="4" spans="1:8" ht="25.5" customHeight="1" thickBot="1" x14ac:dyDescent="0.25">
      <c r="A4" s="96"/>
      <c r="B4" s="96"/>
      <c r="C4" s="96"/>
      <c r="D4" s="96"/>
      <c r="E4" s="96"/>
      <c r="F4" s="96"/>
      <c r="G4" s="96"/>
    </row>
    <row r="5" spans="1:8" ht="18.75" thickBot="1" x14ac:dyDescent="0.25">
      <c r="A5" s="96"/>
      <c r="B5" s="96"/>
      <c r="C5" s="97" t="s">
        <v>55</v>
      </c>
      <c r="D5" s="98"/>
      <c r="E5" s="98"/>
      <c r="F5" s="99"/>
      <c r="G5" s="39"/>
    </row>
    <row r="6" spans="1:8" ht="21.75" customHeight="1" thickBot="1" x14ac:dyDescent="0.25">
      <c r="A6" s="96"/>
      <c r="B6" s="96"/>
      <c r="C6" s="64" t="s">
        <v>54</v>
      </c>
      <c r="D6" s="31">
        <f>IF(Start!C6&gt;=4,'Rendement 2019'!C35,"")</f>
        <v>0</v>
      </c>
      <c r="E6" s="28" t="s">
        <v>42</v>
      </c>
      <c r="F6" s="100" t="s">
        <v>53</v>
      </c>
      <c r="G6" s="39"/>
      <c r="H6" s="101"/>
    </row>
    <row r="7" spans="1:8" ht="21.75" customHeight="1" thickBot="1" x14ac:dyDescent="0.25">
      <c r="A7" s="96"/>
      <c r="B7" s="96"/>
      <c r="C7" s="64" t="s">
        <v>52</v>
      </c>
      <c r="D7" s="31">
        <f>IF(Start!C6&gt;=3,'Rendement 2020'!C35,"")</f>
        <v>0</v>
      </c>
      <c r="E7" s="28" t="s">
        <v>42</v>
      </c>
      <c r="F7" s="102"/>
      <c r="G7" s="39"/>
      <c r="H7" s="101"/>
    </row>
    <row r="8" spans="1:8" ht="21.75" customHeight="1" thickBot="1" x14ac:dyDescent="0.25">
      <c r="A8" s="96"/>
      <c r="B8" s="96"/>
      <c r="C8" s="64" t="s">
        <v>51</v>
      </c>
      <c r="D8" s="31">
        <f>IF(Start!C6&gt;=2,'Rendement 2021'!C35,"")</f>
        <v>0</v>
      </c>
      <c r="E8" s="28" t="s">
        <v>42</v>
      </c>
      <c r="F8" s="102"/>
      <c r="G8" s="39"/>
      <c r="H8" s="101"/>
    </row>
    <row r="9" spans="1:8" ht="21.75" customHeight="1" thickBot="1" x14ac:dyDescent="0.25">
      <c r="A9" s="96"/>
      <c r="B9" s="96"/>
      <c r="C9" s="64" t="s">
        <v>50</v>
      </c>
      <c r="D9" s="31">
        <f>IF(Start!C6&gt;=1,'Rendement 2022'!C35,"")</f>
        <v>0</v>
      </c>
      <c r="E9" s="28" t="s">
        <v>42</v>
      </c>
      <c r="F9" s="102"/>
      <c r="G9" s="39"/>
      <c r="H9" s="101"/>
    </row>
    <row r="10" spans="1:8" ht="21.75" customHeight="1" thickBot="1" x14ac:dyDescent="0.25">
      <c r="A10" s="96"/>
      <c r="B10" s="96"/>
      <c r="C10" s="64" t="s">
        <v>49</v>
      </c>
      <c r="D10" s="25">
        <f>IFERROR(IF(D6="",AVERAGE(D7:D9),((SUM(D6:D9)-MIN(D6:D9))/(COUNT(D6:D9)-1))),0)</f>
        <v>0</v>
      </c>
      <c r="E10" s="26"/>
      <c r="F10" s="102"/>
      <c r="G10" s="39"/>
      <c r="H10" s="101"/>
    </row>
    <row r="11" spans="1:8" ht="21.75" customHeight="1" thickBot="1" x14ac:dyDescent="0.25">
      <c r="A11" s="96"/>
      <c r="B11" s="96"/>
      <c r="C11" s="103" t="s">
        <v>48</v>
      </c>
      <c r="D11" s="27">
        <f>IF(D10&lt;0.065,0.065,D10)</f>
        <v>6.5000000000000002E-2</v>
      </c>
      <c r="E11" s="26"/>
      <c r="F11" s="102"/>
      <c r="G11" s="39"/>
      <c r="H11" s="101"/>
    </row>
    <row r="12" spans="1:8" ht="18.75" thickBot="1" x14ac:dyDescent="0.25">
      <c r="A12" s="96"/>
      <c r="B12" s="96"/>
      <c r="C12" s="103" t="s">
        <v>47</v>
      </c>
      <c r="D12" s="27">
        <f>'Rendement 2023'!C35</f>
        <v>0</v>
      </c>
      <c r="E12" s="23"/>
      <c r="F12" s="102"/>
      <c r="G12" s="39"/>
    </row>
    <row r="13" spans="1:8" ht="18.75" thickBot="1" x14ac:dyDescent="0.25">
      <c r="A13" s="96"/>
      <c r="B13" s="96"/>
      <c r="C13" s="64" t="s">
        <v>46</v>
      </c>
      <c r="D13" s="25" t="str">
        <f>IF(D12-D11&lt;0,"geen",D12-D11)</f>
        <v>geen</v>
      </c>
      <c r="E13" s="23"/>
      <c r="F13" s="102"/>
      <c r="G13" s="39"/>
    </row>
    <row r="14" spans="1:8" ht="18.75" thickBot="1" x14ac:dyDescent="0.25">
      <c r="A14" s="96"/>
      <c r="B14" s="96"/>
      <c r="C14" s="64" t="s">
        <v>45</v>
      </c>
      <c r="D14" s="32">
        <f>'Rendement 2023'!C34</f>
        <v>0</v>
      </c>
      <c r="E14" s="23" t="s">
        <v>44</v>
      </c>
      <c r="F14" s="102"/>
      <c r="G14" s="39"/>
      <c r="H14" s="104"/>
    </row>
    <row r="15" spans="1:8" ht="43.5" thickBot="1" x14ac:dyDescent="0.25">
      <c r="A15" s="96"/>
      <c r="B15" s="96"/>
      <c r="C15" s="64" t="s">
        <v>43</v>
      </c>
      <c r="D15" s="24"/>
      <c r="E15" s="23" t="s">
        <v>42</v>
      </c>
      <c r="F15" s="105"/>
      <c r="G15" s="39"/>
      <c r="H15" s="106"/>
    </row>
    <row r="16" spans="1:8" ht="15" thickBot="1" x14ac:dyDescent="0.25">
      <c r="A16" s="41"/>
      <c r="B16" s="41"/>
      <c r="C16" s="41"/>
      <c r="D16" s="41"/>
      <c r="E16" s="41"/>
      <c r="F16" s="41"/>
      <c r="G16" s="39"/>
    </row>
    <row r="17" spans="1:10" ht="48" customHeight="1" thickBot="1" x14ac:dyDescent="0.25">
      <c r="A17" s="96"/>
      <c r="B17" s="107" t="s">
        <v>57</v>
      </c>
      <c r="C17" s="108"/>
      <c r="D17" s="109">
        <f>IF(D13="geen",0,D13*D14*D15)</f>
        <v>0</v>
      </c>
      <c r="E17" s="29" t="s">
        <v>56</v>
      </c>
      <c r="F17" s="110"/>
      <c r="G17" s="39"/>
      <c r="H17" s="111"/>
      <c r="J17" s="88"/>
    </row>
    <row r="18" spans="1:10" x14ac:dyDescent="0.2">
      <c r="A18" s="41"/>
      <c r="B18" s="41"/>
      <c r="C18" s="41"/>
      <c r="D18" s="41"/>
      <c r="E18" s="41"/>
      <c r="F18" s="41"/>
      <c r="G18" s="39"/>
    </row>
    <row r="19" spans="1:10" x14ac:dyDescent="0.2">
      <c r="D19" s="112"/>
    </row>
    <row r="22" spans="1:10" x14ac:dyDescent="0.2">
      <c r="F22" s="42"/>
    </row>
    <row r="24" spans="1:10" x14ac:dyDescent="0.2">
      <c r="F24" s="42"/>
    </row>
    <row r="28" spans="1:10" s="90" customFormat="1" x14ac:dyDescent="0.2">
      <c r="C28" s="42"/>
      <c r="D28" s="42"/>
      <c r="E28" s="42"/>
      <c r="F28" s="89"/>
      <c r="H28" s="113"/>
    </row>
    <row r="33" spans="3:8" s="90" customFormat="1" x14ac:dyDescent="0.2">
      <c r="C33" s="42"/>
      <c r="D33" s="42"/>
      <c r="E33" s="42"/>
      <c r="F33" s="89"/>
      <c r="H33" s="113"/>
    </row>
    <row r="34" spans="3:8" s="90" customFormat="1" x14ac:dyDescent="0.2">
      <c r="C34" s="42"/>
      <c r="D34" s="42"/>
      <c r="E34" s="42"/>
      <c r="F34" s="89"/>
      <c r="H34" s="113"/>
    </row>
  </sheetData>
  <sheetProtection algorithmName="SHA-512" hashValue="JohbKizeD8dLDff7+HFKm7+QSzonW6Pp4zm87GoCda3gz+9xO2FoSABllcdYPa1kQfjyNOg55cdgmB2R6gDFIA==" saltValue="K3XqN1ew5wInoN8frv1cqQ==" spinCount="100000" sheet="1" objects="1" scenarios="1" selectLockedCells="1"/>
  <mergeCells count="4">
    <mergeCell ref="B2:F2"/>
    <mergeCell ref="B17:C17"/>
    <mergeCell ref="C5:F5"/>
    <mergeCell ref="F6:F15"/>
  </mergeCells>
  <dataValidations count="3">
    <dataValidation operator="greaterThan" allowBlank="1" showInputMessage="1" showErrorMessage="1" sqref="E17 E4 E6:E15 D13 D6:D11" xr:uid="{8CDB1BED-D91E-4B66-8F7B-12A587CD93BA}"/>
    <dataValidation type="decimal" operator="greaterThan" allowBlank="1" showInputMessage="1" showErrorMessage="1" sqref="D4" xr:uid="{E8E0FC45-B44B-45B8-BA46-7E8FACDA58CF}">
      <formula1>0</formula1>
    </dataValidation>
    <dataValidation operator="greaterThan" showInputMessage="1" showErrorMessage="1" sqref="D6:D11 D13" xr:uid="{C22B1119-B409-4B27-8AFE-345E28E82EE3}"/>
  </dataValidations>
  <pageMargins left="0.7" right="0.7" top="0.75" bottom="0.75" header="0.3" footer="0.3"/>
  <pageSetup paperSize="9"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982F04A604DB4F8EAAB335069B3CA9" ma:contentTypeVersion="2" ma:contentTypeDescription="Een nieuw document maken." ma:contentTypeScope="" ma:versionID="434a22ec72cce3ba41a406c6e2533252">
  <xsd:schema xmlns:xsd="http://www.w3.org/2001/XMLSchema" xmlns:xs="http://www.w3.org/2001/XMLSchema" xmlns:p="http://schemas.microsoft.com/office/2006/metadata/properties" xmlns:ns2="217c434a-27cb-4066-9b7a-8a4431020a5d" targetNamespace="http://schemas.microsoft.com/office/2006/metadata/properties" ma:root="true" ma:fieldsID="8b5f251c9387e695ad1b15922ac0bd51" ns2:_="">
    <xsd:import namespace="217c434a-27cb-4066-9b7a-8a4431020a5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c434a-27cb-4066-9b7a-8a4431020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7A1F88-1959-45B7-8A85-E42FBFC1B715}">
  <ds:schemaRefs>
    <ds:schemaRef ds:uri="http://schemas.microsoft.com/sharepoint/v3/contenttype/forms"/>
  </ds:schemaRefs>
</ds:datastoreItem>
</file>

<file path=customXml/itemProps2.xml><?xml version="1.0" encoding="utf-8"?>
<ds:datastoreItem xmlns:ds="http://schemas.openxmlformats.org/officeDocument/2006/customXml" ds:itemID="{8B8FB3BA-62E1-4ED3-A7BC-96A0BEBDE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c434a-27cb-4066-9b7a-8a4431020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504425-775E-4EEE-8B39-F1B5F62938FE}">
  <ds:schemaRefs>
    <ds:schemaRef ds:uri="217c434a-27cb-4066-9b7a-8a4431020a5d"/>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vt:i4>
      </vt:variant>
    </vt:vector>
  </HeadingPairs>
  <TitlesOfParts>
    <vt:vector size="9" baseType="lpstr">
      <vt:lpstr>Voorblad</vt:lpstr>
      <vt:lpstr>Start</vt:lpstr>
      <vt:lpstr>Rendement 2019</vt:lpstr>
      <vt:lpstr>Rendement 2020</vt:lpstr>
      <vt:lpstr>Rendement 2021</vt:lpstr>
      <vt:lpstr>Rendement 2022</vt:lpstr>
      <vt:lpstr>Rendement 2023</vt:lpstr>
      <vt:lpstr>Berekening NRW</vt:lpstr>
      <vt:lpstr>'Berekening NRW'!Afdrukbereik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Oosterwijk, J.J.H. (Jaap)</dc:creator>
  <cp:keywords/>
  <dc:description/>
  <cp:lastModifiedBy>Oosterwijk, J.J.H. (Jaap)</cp:lastModifiedBy>
  <cp:revision/>
  <cp:lastPrinted>2023-06-13T19:52:29Z</cp:lastPrinted>
  <dcterms:created xsi:type="dcterms:W3CDTF">2023-05-18T18:21:03Z</dcterms:created>
  <dcterms:modified xsi:type="dcterms:W3CDTF">2024-04-23T05:40:39Z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0x0101006F982F04A604DB4F8EAAB335069B3CA9</vt:lpwstr>
  </property>
  <property fmtid="{D5CDD505-2E9C-101B-9397-08002B2CF9AE}" pid="3" name="MSIP_Label_ea60d57e-af5b-4752-ac57-3e4f28ca11dc_Enabled">
    <vt:lpwstr>true</vt:lpwstr>
  </property>
  <property fmtid="{D5CDD505-2E9C-101B-9397-08002B2CF9AE}" pid="4" name="MSIP_Label_ea60d57e-af5b-4752-ac57-3e4f28ca11dc_SetDate">
    <vt:lpwstr>2023-05-26T07:18:37Z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bdc6433e-c4c9-45c5-bd35-461d3ef65285</vt:lpwstr>
  </property>
  <property fmtid="{D5CDD505-2E9C-101B-9397-08002B2CF9AE}" pid="9" name="MSIP_Label_ea60d57e-af5b-4752-ac57-3e4f28ca11dc_ContentBits">
    <vt:lpwstr>0</vt:lpwstr>
  </property>
</Properties>
</file>