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R:\ACT Innovatie\SRGO\"/>
    </mc:Choice>
  </mc:AlternateContent>
  <xr:revisionPtr revIDLastSave="0" documentId="13_ncr:1_{6E7C722E-1D6F-4C0A-873F-4EC005A65D1C}" xr6:coauthVersionLast="47" xr6:coauthVersionMax="47" xr10:uidLastSave="{00000000-0000-0000-0000-000000000000}"/>
  <bookViews>
    <workbookView xWindow="25800" yWindow="0" windowWidth="25800" windowHeight="21000" activeTab="3" xr2:uid="{00000000-000D-0000-FFFF-FFFF00000000}"/>
  </bookViews>
  <sheets>
    <sheet name="Algemene toelichting" sheetId="1" r:id="rId1"/>
    <sheet name="Winst- en verliesrekening" sheetId="2" r:id="rId2"/>
    <sheet name="Balans" sheetId="5" r:id="rId3"/>
    <sheet name="Liquiditeitsprognose" sheetId="3" r:id="rId4"/>
  </sheets>
  <definedNames>
    <definedName name="_xlnm.Print_Area" localSheetId="0">'Algemene toelichting'!$A$1:$F$20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4" i="2" l="1"/>
  <c r="C15" i="2" l="1"/>
  <c r="AE16" i="2"/>
  <c r="AI17" i="2"/>
  <c r="Y17" i="2"/>
  <c r="S17" i="2"/>
  <c r="M17" i="2"/>
  <c r="G17" i="2"/>
  <c r="AA17" i="2" s="1"/>
  <c r="I16" i="2"/>
  <c r="J16" i="2"/>
  <c r="K16" i="2"/>
  <c r="L16" i="2"/>
  <c r="O16" i="2"/>
  <c r="P16" i="2"/>
  <c r="Q16" i="2"/>
  <c r="R16" i="2"/>
  <c r="U16" i="2"/>
  <c r="V16" i="2"/>
  <c r="W16" i="2"/>
  <c r="X16" i="2"/>
  <c r="AB16" i="2"/>
  <c r="AC16" i="2"/>
  <c r="AD16" i="2"/>
  <c r="AF16" i="2"/>
  <c r="AG16" i="2"/>
  <c r="C16" i="2"/>
  <c r="D16" i="2"/>
  <c r="E16" i="2"/>
  <c r="F16" i="2"/>
  <c r="B16" i="2"/>
  <c r="B15" i="2"/>
  <c r="B18" i="2"/>
  <c r="C75" i="5"/>
  <c r="D75" i="5"/>
  <c r="E75" i="5"/>
  <c r="F75" i="5"/>
  <c r="G75" i="5"/>
  <c r="H75" i="5"/>
  <c r="I75" i="5"/>
  <c r="J75" i="5"/>
  <c r="K75" i="5"/>
  <c r="L75" i="5"/>
  <c r="B75" i="5"/>
  <c r="C70" i="5"/>
  <c r="D70" i="5"/>
  <c r="E70" i="5"/>
  <c r="F70" i="5"/>
  <c r="G70" i="5"/>
  <c r="H70" i="5"/>
  <c r="I70" i="5"/>
  <c r="J70" i="5"/>
  <c r="K70" i="5"/>
  <c r="L70" i="5"/>
  <c r="B70" i="5"/>
  <c r="B71" i="5"/>
  <c r="B69" i="5"/>
  <c r="C47" i="5"/>
  <c r="D47" i="5"/>
  <c r="E47" i="5"/>
  <c r="F47" i="5"/>
  <c r="G47" i="5"/>
  <c r="H47" i="5"/>
  <c r="I47" i="5"/>
  <c r="J47" i="5"/>
  <c r="K47" i="5"/>
  <c r="L47" i="5"/>
  <c r="B47" i="5"/>
  <c r="G15" i="3"/>
  <c r="M15" i="3"/>
  <c r="S15" i="3"/>
  <c r="Y15" i="3"/>
  <c r="AA15" i="3"/>
  <c r="G16" i="2" l="1"/>
  <c r="AI16" i="2"/>
  <c r="Y16" i="2"/>
  <c r="S16" i="2"/>
  <c r="M16" i="2"/>
  <c r="AA16" i="2" l="1"/>
  <c r="B30" i="2"/>
  <c r="B25" i="3" l="1"/>
  <c r="C25" i="3"/>
  <c r="D25" i="3"/>
  <c r="E25" i="3"/>
  <c r="G43" i="2"/>
  <c r="M43" i="2"/>
  <c r="S43" i="2"/>
  <c r="Y43" i="2"/>
  <c r="AA43" i="2" s="1"/>
  <c r="AI43" i="2"/>
  <c r="Y35" i="2"/>
  <c r="G39" i="2"/>
  <c r="M39" i="2"/>
  <c r="S39" i="2"/>
  <c r="Y39" i="2"/>
  <c r="AI39" i="2"/>
  <c r="AA39" i="2" l="1"/>
  <c r="Y38" i="2"/>
  <c r="S38" i="2"/>
  <c r="M38" i="2"/>
  <c r="AI38" i="2"/>
  <c r="G38" i="2"/>
  <c r="G5" i="2"/>
  <c r="G40" i="2"/>
  <c r="C13" i="3"/>
  <c r="B33" i="3"/>
  <c r="B13" i="3"/>
  <c r="B6" i="3"/>
  <c r="C30" i="2"/>
  <c r="C18" i="2"/>
  <c r="B13" i="2"/>
  <c r="B8" i="2"/>
  <c r="G10" i="3"/>
  <c r="Y5" i="2"/>
  <c r="Y6" i="2"/>
  <c r="Y7" i="2"/>
  <c r="U8" i="2"/>
  <c r="V8" i="2"/>
  <c r="W8" i="2"/>
  <c r="X8" i="2"/>
  <c r="Y10" i="2"/>
  <c r="Y11" i="2"/>
  <c r="Y12" i="2"/>
  <c r="U13" i="2"/>
  <c r="V13" i="2"/>
  <c r="W13" i="2"/>
  <c r="X13" i="2"/>
  <c r="U15" i="2"/>
  <c r="V15" i="2"/>
  <c r="W15" i="2"/>
  <c r="X15" i="2"/>
  <c r="Y21" i="2"/>
  <c r="Y22" i="2"/>
  <c r="Y23" i="2"/>
  <c r="Y25" i="2"/>
  <c r="Y27" i="2"/>
  <c r="Y28" i="2"/>
  <c r="Y29" i="2"/>
  <c r="U30" i="2"/>
  <c r="V30" i="2"/>
  <c r="W30" i="2"/>
  <c r="X30" i="2"/>
  <c r="Y34" i="2"/>
  <c r="Y40" i="2"/>
  <c r="Y46" i="2"/>
  <c r="AI5" i="2"/>
  <c r="C76" i="5"/>
  <c r="C32" i="2" l="1"/>
  <c r="C36" i="2" s="1"/>
  <c r="B32" i="2"/>
  <c r="B36" i="2" s="1"/>
  <c r="B41" i="2" s="1"/>
  <c r="B44" i="2" s="1"/>
  <c r="B47" i="2" s="1"/>
  <c r="C41" i="2"/>
  <c r="C44" i="2" s="1"/>
  <c r="C47" i="2" s="1"/>
  <c r="AA38" i="2"/>
  <c r="X18" i="2"/>
  <c r="X32" i="2" s="1"/>
  <c r="X36" i="2" s="1"/>
  <c r="X41" i="2" s="1"/>
  <c r="X44" i="2" s="1"/>
  <c r="X47" i="2" s="1"/>
  <c r="W18" i="2"/>
  <c r="W32" i="2" s="1"/>
  <c r="W36" i="2" s="1"/>
  <c r="W41" i="2" s="1"/>
  <c r="W44" i="2" s="1"/>
  <c r="W47" i="2" s="1"/>
  <c r="U18" i="2"/>
  <c r="U32" i="2" s="1"/>
  <c r="U36" i="2" s="1"/>
  <c r="Y15" i="2"/>
  <c r="Y30" i="2"/>
  <c r="V18" i="2"/>
  <c r="V32" i="2" s="1"/>
  <c r="V36" i="2" s="1"/>
  <c r="V41" i="2" s="1"/>
  <c r="V44" i="2" s="1"/>
  <c r="V47" i="2" s="1"/>
  <c r="Y8" i="2"/>
  <c r="Y13" i="2"/>
  <c r="B37" i="3"/>
  <c r="AC15" i="2"/>
  <c r="AD15" i="2"/>
  <c r="AE15" i="2"/>
  <c r="AF15" i="2"/>
  <c r="AG15" i="2"/>
  <c r="AB15" i="2"/>
  <c r="R15" i="2"/>
  <c r="Q15" i="2"/>
  <c r="P15" i="2"/>
  <c r="O15" i="2"/>
  <c r="L15" i="2"/>
  <c r="K15" i="2"/>
  <c r="J15" i="2"/>
  <c r="I15" i="2"/>
  <c r="D15" i="2"/>
  <c r="E15" i="2"/>
  <c r="F15" i="2"/>
  <c r="C13" i="2"/>
  <c r="C69" i="5"/>
  <c r="D69" i="5"/>
  <c r="E69" i="5"/>
  <c r="F69" i="5"/>
  <c r="G69" i="5"/>
  <c r="H69" i="5"/>
  <c r="I69" i="5"/>
  <c r="J69" i="5"/>
  <c r="K69" i="5"/>
  <c r="L69" i="5"/>
  <c r="C71" i="5"/>
  <c r="D71" i="5"/>
  <c r="E71" i="5"/>
  <c r="F71" i="5"/>
  <c r="G71" i="5"/>
  <c r="H71" i="5"/>
  <c r="I71" i="5"/>
  <c r="J71" i="5"/>
  <c r="K71" i="5"/>
  <c r="L71" i="5"/>
  <c r="C74" i="5"/>
  <c r="D74" i="5"/>
  <c r="E74" i="5"/>
  <c r="F74" i="5"/>
  <c r="G74" i="5"/>
  <c r="H74" i="5"/>
  <c r="I74" i="5"/>
  <c r="J74" i="5"/>
  <c r="K74" i="5"/>
  <c r="L74" i="5"/>
  <c r="D76" i="5"/>
  <c r="E76" i="5"/>
  <c r="F76" i="5"/>
  <c r="G76" i="5"/>
  <c r="H76" i="5"/>
  <c r="I76" i="5"/>
  <c r="J76" i="5"/>
  <c r="K76" i="5"/>
  <c r="L76" i="5"/>
  <c r="C77" i="5"/>
  <c r="B76" i="5"/>
  <c r="B74" i="5"/>
  <c r="AH41" i="3"/>
  <c r="Y36" i="2" l="1"/>
  <c r="U41" i="2"/>
  <c r="U44" i="2" s="1"/>
  <c r="U47" i="2" s="1"/>
  <c r="Y47" i="2" s="1"/>
  <c r="B5" i="3"/>
  <c r="Y18" i="2"/>
  <c r="K77" i="5"/>
  <c r="G77" i="5"/>
  <c r="I77" i="5"/>
  <c r="E77" i="5"/>
  <c r="L77" i="5"/>
  <c r="J77" i="5"/>
  <c r="H77" i="5"/>
  <c r="F77" i="5"/>
  <c r="D77" i="5"/>
  <c r="B77" i="5"/>
  <c r="Y32" i="2"/>
  <c r="G21" i="3"/>
  <c r="AB25" i="3"/>
  <c r="AC25" i="3"/>
  <c r="AD25" i="3"/>
  <c r="AE25" i="3"/>
  <c r="AF25" i="3"/>
  <c r="AG25" i="3"/>
  <c r="U25" i="3"/>
  <c r="V25" i="3"/>
  <c r="W25" i="3"/>
  <c r="X25" i="3"/>
  <c r="O25" i="3"/>
  <c r="P25" i="3"/>
  <c r="Q25" i="3"/>
  <c r="R25" i="3"/>
  <c r="I25" i="3"/>
  <c r="J25" i="3"/>
  <c r="K25" i="3"/>
  <c r="L25" i="3"/>
  <c r="F25" i="3"/>
  <c r="B7" i="3" l="1"/>
  <c r="B11" i="3" s="1"/>
  <c r="B19" i="3" s="1"/>
  <c r="Y41" i="2"/>
  <c r="Y44" i="2" s="1"/>
  <c r="B23" i="3" l="1"/>
  <c r="B26" i="3" s="1"/>
  <c r="V13" i="3"/>
  <c r="W13" i="3"/>
  <c r="X13" i="3"/>
  <c r="U13" i="3"/>
  <c r="P13" i="3"/>
  <c r="Q13" i="3"/>
  <c r="R13" i="3"/>
  <c r="O13" i="3"/>
  <c r="J13" i="3"/>
  <c r="K13" i="3"/>
  <c r="L13" i="3"/>
  <c r="I13" i="3"/>
  <c r="D13" i="3"/>
  <c r="E13" i="3"/>
  <c r="F13" i="3"/>
  <c r="M5" i="2"/>
  <c r="D6" i="3"/>
  <c r="E6" i="3"/>
  <c r="F6" i="3"/>
  <c r="I6" i="3"/>
  <c r="J6" i="3"/>
  <c r="K6" i="3"/>
  <c r="L6" i="3"/>
  <c r="O6" i="3"/>
  <c r="P6" i="3"/>
  <c r="Q6" i="3"/>
  <c r="R6" i="3"/>
  <c r="U6" i="3"/>
  <c r="V6" i="3"/>
  <c r="W6" i="3"/>
  <c r="X6" i="3"/>
  <c r="AB6" i="3"/>
  <c r="AC6" i="3"/>
  <c r="AD6" i="3"/>
  <c r="AE6" i="3"/>
  <c r="AF6" i="3"/>
  <c r="AG6" i="3"/>
  <c r="C6" i="3"/>
  <c r="AI23" i="2"/>
  <c r="S23" i="2"/>
  <c r="M23" i="2"/>
  <c r="G23" i="2"/>
  <c r="AI28" i="2"/>
  <c r="S28" i="2"/>
  <c r="M28" i="2"/>
  <c r="G28" i="2"/>
  <c r="Y9" i="3"/>
  <c r="Y10" i="3"/>
  <c r="Y16" i="3"/>
  <c r="Y17" i="3"/>
  <c r="Y18" i="3"/>
  <c r="Y21" i="3"/>
  <c r="Y22" i="3"/>
  <c r="Y25" i="3"/>
  <c r="Y29" i="3"/>
  <c r="Y30" i="3"/>
  <c r="Y31" i="3"/>
  <c r="Y32" i="3"/>
  <c r="S9" i="3"/>
  <c r="S10" i="3"/>
  <c r="S16" i="3"/>
  <c r="S17" i="3"/>
  <c r="S18" i="3"/>
  <c r="S21" i="3"/>
  <c r="S22" i="3"/>
  <c r="S25" i="3"/>
  <c r="S29" i="3"/>
  <c r="S30" i="3"/>
  <c r="S31" i="3"/>
  <c r="S32" i="3"/>
  <c r="M9" i="3"/>
  <c r="M10" i="3"/>
  <c r="M16" i="3"/>
  <c r="M17" i="3"/>
  <c r="M18" i="3"/>
  <c r="M21" i="3"/>
  <c r="M22" i="3"/>
  <c r="M25" i="3"/>
  <c r="M29" i="3"/>
  <c r="M30" i="3"/>
  <c r="M31" i="3"/>
  <c r="M32" i="3"/>
  <c r="G9" i="3"/>
  <c r="G16" i="3"/>
  <c r="G17" i="3"/>
  <c r="G18" i="3"/>
  <c r="G22" i="3"/>
  <c r="G25" i="3"/>
  <c r="G29" i="3"/>
  <c r="G30" i="3"/>
  <c r="G31" i="3"/>
  <c r="C53" i="5" s="1"/>
  <c r="D53" i="5" s="1"/>
  <c r="E53" i="5" s="1"/>
  <c r="F53" i="5" s="1"/>
  <c r="G53" i="5" s="1"/>
  <c r="H53" i="5" s="1"/>
  <c r="I53" i="5" s="1"/>
  <c r="J53" i="5" s="1"/>
  <c r="K53" i="5" s="1"/>
  <c r="L53" i="5" s="1"/>
  <c r="G32" i="3"/>
  <c r="B35" i="3" l="1"/>
  <c r="AA28" i="2"/>
  <c r="AA23" i="2"/>
  <c r="G6" i="3"/>
  <c r="S13" i="3"/>
  <c r="Y6" i="3"/>
  <c r="S6" i="3"/>
  <c r="M6" i="3"/>
  <c r="G13" i="3"/>
  <c r="M13" i="3"/>
  <c r="Y13" i="3"/>
  <c r="AA31" i="3"/>
  <c r="AA29" i="3"/>
  <c r="AA21" i="3"/>
  <c r="AA18" i="3"/>
  <c r="AA16" i="3"/>
  <c r="AA9" i="3"/>
  <c r="AA32" i="3"/>
  <c r="AA30" i="3"/>
  <c r="AA25" i="3"/>
  <c r="AA22" i="3"/>
  <c r="AA17" i="3"/>
  <c r="AH6" i="3"/>
  <c r="S5" i="2"/>
  <c r="AA5" i="2" s="1"/>
  <c r="S6" i="2"/>
  <c r="S7" i="2"/>
  <c r="S10" i="2"/>
  <c r="S11" i="2"/>
  <c r="S12" i="2"/>
  <c r="S21" i="2"/>
  <c r="S22" i="2"/>
  <c r="S25" i="2"/>
  <c r="S27" i="2"/>
  <c r="S29" i="2"/>
  <c r="S34" i="2"/>
  <c r="S35" i="2"/>
  <c r="S40" i="2"/>
  <c r="S46" i="2"/>
  <c r="M6" i="2"/>
  <c r="M7" i="2"/>
  <c r="M10" i="2"/>
  <c r="M11" i="2"/>
  <c r="M12" i="2"/>
  <c r="M21" i="2"/>
  <c r="M22" i="2"/>
  <c r="M25" i="2"/>
  <c r="M27" i="2"/>
  <c r="M29" i="2"/>
  <c r="M34" i="2"/>
  <c r="M35" i="2"/>
  <c r="M40" i="2"/>
  <c r="M46" i="2"/>
  <c r="G21" i="2"/>
  <c r="G22" i="2"/>
  <c r="G25" i="2"/>
  <c r="G27" i="2"/>
  <c r="G29" i="2"/>
  <c r="G34" i="2"/>
  <c r="G35" i="2"/>
  <c r="G46" i="2"/>
  <c r="G10" i="2"/>
  <c r="G11" i="2"/>
  <c r="G12" i="2"/>
  <c r="G6" i="2"/>
  <c r="G7" i="2"/>
  <c r="L63" i="5"/>
  <c r="K63" i="5"/>
  <c r="J63" i="5"/>
  <c r="I63" i="5"/>
  <c r="H63" i="5"/>
  <c r="G63" i="5"/>
  <c r="F63" i="5"/>
  <c r="E63" i="5"/>
  <c r="D63" i="5"/>
  <c r="C63" i="5"/>
  <c r="B63" i="5"/>
  <c r="C54" i="5"/>
  <c r="B54" i="5"/>
  <c r="L43" i="5"/>
  <c r="K43" i="5"/>
  <c r="J43" i="5"/>
  <c r="I43" i="5"/>
  <c r="H43" i="5"/>
  <c r="G43" i="5"/>
  <c r="F43" i="5"/>
  <c r="E43" i="5"/>
  <c r="D43" i="5"/>
  <c r="C43" i="5"/>
  <c r="B43" i="5"/>
  <c r="L34" i="5"/>
  <c r="K34" i="5"/>
  <c r="J34" i="5"/>
  <c r="I34" i="5"/>
  <c r="H34" i="5"/>
  <c r="G34" i="5"/>
  <c r="F34" i="5"/>
  <c r="E34" i="5"/>
  <c r="D34" i="5"/>
  <c r="C34" i="5"/>
  <c r="F41" i="3" s="1"/>
  <c r="B34" i="5"/>
  <c r="F40" i="3" s="1"/>
  <c r="L30" i="5"/>
  <c r="K30" i="5"/>
  <c r="J30" i="5"/>
  <c r="I30" i="5"/>
  <c r="H30" i="5"/>
  <c r="G30" i="5"/>
  <c r="F30" i="5"/>
  <c r="E30" i="5"/>
  <c r="D30" i="5"/>
  <c r="C30" i="5"/>
  <c r="B30" i="5"/>
  <c r="L24" i="5"/>
  <c r="L68" i="5" s="1"/>
  <c r="L72" i="5" s="1"/>
  <c r="L79" i="5" s="1"/>
  <c r="K24" i="5"/>
  <c r="K68" i="5" s="1"/>
  <c r="K72" i="5" s="1"/>
  <c r="K79" i="5" s="1"/>
  <c r="J24" i="5"/>
  <c r="J68" i="5" s="1"/>
  <c r="J72" i="5" s="1"/>
  <c r="J79" i="5" s="1"/>
  <c r="I24" i="5"/>
  <c r="I68" i="5" s="1"/>
  <c r="I72" i="5" s="1"/>
  <c r="I79" i="5" s="1"/>
  <c r="H24" i="5"/>
  <c r="H68" i="5" s="1"/>
  <c r="H72" i="5" s="1"/>
  <c r="H79" i="5" s="1"/>
  <c r="G24" i="5"/>
  <c r="G68" i="5" s="1"/>
  <c r="G72" i="5" s="1"/>
  <c r="G79" i="5" s="1"/>
  <c r="F24" i="5"/>
  <c r="F68" i="5" s="1"/>
  <c r="F72" i="5" s="1"/>
  <c r="F79" i="5" s="1"/>
  <c r="E24" i="5"/>
  <c r="E68" i="5" s="1"/>
  <c r="E72" i="5" s="1"/>
  <c r="E79" i="5" s="1"/>
  <c r="D24" i="5"/>
  <c r="D68" i="5" s="1"/>
  <c r="D72" i="5" s="1"/>
  <c r="D79" i="5" s="1"/>
  <c r="C24" i="5"/>
  <c r="C68" i="5" s="1"/>
  <c r="C72" i="5" s="1"/>
  <c r="C79" i="5" s="1"/>
  <c r="B24" i="5"/>
  <c r="B68" i="5" s="1"/>
  <c r="B72" i="5" s="1"/>
  <c r="L18" i="5"/>
  <c r="K18" i="5"/>
  <c r="J18" i="5"/>
  <c r="I18" i="5"/>
  <c r="H18" i="5"/>
  <c r="G18" i="5"/>
  <c r="F18" i="5"/>
  <c r="E18" i="5"/>
  <c r="D18" i="5"/>
  <c r="C18" i="5"/>
  <c r="B18" i="5"/>
  <c r="L13" i="5"/>
  <c r="K13" i="5"/>
  <c r="J13" i="5"/>
  <c r="I13" i="5"/>
  <c r="H13" i="5"/>
  <c r="G13" i="5"/>
  <c r="F13" i="5"/>
  <c r="E13" i="5"/>
  <c r="D13" i="5"/>
  <c r="C13" i="5"/>
  <c r="B13" i="5"/>
  <c r="L8" i="5"/>
  <c r="K8" i="5"/>
  <c r="J8" i="5"/>
  <c r="I8" i="5"/>
  <c r="H8" i="5"/>
  <c r="G8" i="5"/>
  <c r="F8" i="5"/>
  <c r="E8" i="5"/>
  <c r="D8" i="5"/>
  <c r="C8" i="5"/>
  <c r="B8" i="5"/>
  <c r="AH13" i="3"/>
  <c r="AH14" i="3"/>
  <c r="AH15" i="3"/>
  <c r="AH16" i="3"/>
  <c r="AH17" i="3"/>
  <c r="AH18" i="3"/>
  <c r="AH21" i="3"/>
  <c r="AH22" i="3"/>
  <c r="AH25" i="3"/>
  <c r="AH29" i="3"/>
  <c r="AH30" i="3"/>
  <c r="AH31" i="3"/>
  <c r="AH32" i="3"/>
  <c r="AI6" i="2"/>
  <c r="AI7" i="2"/>
  <c r="AI10" i="2"/>
  <c r="AI11" i="2"/>
  <c r="AI12" i="2"/>
  <c r="F8" i="2"/>
  <c r="I8" i="2"/>
  <c r="AI46" i="2"/>
  <c r="AI40" i="2"/>
  <c r="AI35" i="2"/>
  <c r="AI21" i="2"/>
  <c r="AI22" i="2"/>
  <c r="AI25" i="2"/>
  <c r="AI27" i="2"/>
  <c r="AI29" i="2"/>
  <c r="K13" i="2"/>
  <c r="L13" i="2"/>
  <c r="O13" i="2"/>
  <c r="P13" i="2"/>
  <c r="Q13" i="2"/>
  <c r="R13" i="2"/>
  <c r="K18" i="2"/>
  <c r="L18" i="2"/>
  <c r="O18" i="2"/>
  <c r="P18" i="2"/>
  <c r="Q18" i="2"/>
  <c r="R18" i="2"/>
  <c r="D13" i="2"/>
  <c r="E13" i="2"/>
  <c r="F13" i="2"/>
  <c r="I13" i="2"/>
  <c r="J13" i="2"/>
  <c r="AB13" i="2"/>
  <c r="AC13" i="2"/>
  <c r="AD13" i="2"/>
  <c r="AE13" i="2"/>
  <c r="AF13" i="2"/>
  <c r="AG13" i="2"/>
  <c r="D8" i="2"/>
  <c r="E8" i="2"/>
  <c r="J8" i="2"/>
  <c r="K8" i="2"/>
  <c r="L8" i="2"/>
  <c r="O8" i="2"/>
  <c r="P8" i="2"/>
  <c r="Q8" i="2"/>
  <c r="R8" i="2"/>
  <c r="AB8" i="2"/>
  <c r="AC8" i="2"/>
  <c r="AD8" i="2"/>
  <c r="AE8" i="2"/>
  <c r="AF8" i="2"/>
  <c r="AG8" i="2"/>
  <c r="C8" i="2"/>
  <c r="AG30" i="2"/>
  <c r="AF30" i="2"/>
  <c r="AE30" i="2"/>
  <c r="AD30" i="2"/>
  <c r="AC30" i="2"/>
  <c r="AB30" i="2"/>
  <c r="AI30" i="2" s="1"/>
  <c r="AG33" i="3"/>
  <c r="AF33" i="3"/>
  <c r="AE33" i="3"/>
  <c r="AD33" i="3"/>
  <c r="AC33" i="3"/>
  <c r="AB33" i="3"/>
  <c r="X33" i="3"/>
  <c r="W33" i="3"/>
  <c r="V33" i="3"/>
  <c r="U33" i="3"/>
  <c r="R33" i="3"/>
  <c r="Q33" i="3"/>
  <c r="P33" i="3"/>
  <c r="O33" i="3"/>
  <c r="L33" i="3"/>
  <c r="K33" i="3"/>
  <c r="J33" i="3"/>
  <c r="I33" i="3"/>
  <c r="F33" i="3"/>
  <c r="E33" i="3"/>
  <c r="D33" i="3"/>
  <c r="C33" i="3"/>
  <c r="R30" i="2"/>
  <c r="Q30" i="2"/>
  <c r="P30" i="2"/>
  <c r="O30" i="2"/>
  <c r="L30" i="2"/>
  <c r="K30" i="2"/>
  <c r="J30" i="2"/>
  <c r="I30" i="2"/>
  <c r="F30" i="2"/>
  <c r="E30" i="2"/>
  <c r="D30" i="2"/>
  <c r="AA6" i="2" l="1"/>
  <c r="AA12" i="2"/>
  <c r="AA10" i="2"/>
  <c r="AA40" i="2"/>
  <c r="D54" i="5"/>
  <c r="D65" i="5" s="1"/>
  <c r="D83" i="5" s="1"/>
  <c r="AA11" i="2"/>
  <c r="AA7" i="2"/>
  <c r="AA46" i="2"/>
  <c r="AA27" i="2"/>
  <c r="AA22" i="2"/>
  <c r="B65" i="5"/>
  <c r="B83" i="5" s="1"/>
  <c r="C65" i="5"/>
  <c r="AC10" i="3"/>
  <c r="F81" i="5"/>
  <c r="H81" i="5"/>
  <c r="AC9" i="3" s="1"/>
  <c r="J81" i="5"/>
  <c r="AE9" i="3" s="1"/>
  <c r="L81" i="5"/>
  <c r="AG9" i="3" s="1"/>
  <c r="AE10" i="3"/>
  <c r="AG10" i="3"/>
  <c r="AI8" i="2"/>
  <c r="D81" i="5"/>
  <c r="AA35" i="2"/>
  <c r="AA34" i="2"/>
  <c r="AA13" i="3"/>
  <c r="G33" i="3"/>
  <c r="M33" i="3"/>
  <c r="S33" i="3"/>
  <c r="Y33" i="3"/>
  <c r="E81" i="5"/>
  <c r="G81" i="5"/>
  <c r="AB9" i="3" s="1"/>
  <c r="I81" i="5"/>
  <c r="AD9" i="3" s="1"/>
  <c r="K81" i="5"/>
  <c r="AF9" i="3" s="1"/>
  <c r="L40" i="3"/>
  <c r="F42" i="3"/>
  <c r="R41" i="3"/>
  <c r="X40" i="3"/>
  <c r="AC40" i="3"/>
  <c r="AB41" i="3"/>
  <c r="AE40" i="3"/>
  <c r="AD41" i="3"/>
  <c r="AG40" i="3"/>
  <c r="AF41" i="3"/>
  <c r="L41" i="3"/>
  <c r="R40" i="3"/>
  <c r="X41" i="3"/>
  <c r="AB40" i="3"/>
  <c r="AC41" i="3"/>
  <c r="AC42" i="3" s="1"/>
  <c r="AD40" i="3"/>
  <c r="AE41" i="3"/>
  <c r="AE42" i="3" s="1"/>
  <c r="AF40" i="3"/>
  <c r="AG41" i="3"/>
  <c r="AG42" i="3" s="1"/>
  <c r="AH40" i="3"/>
  <c r="AH42" i="3" s="1"/>
  <c r="AA10" i="3"/>
  <c r="AB10" i="3"/>
  <c r="AD10" i="3"/>
  <c r="AF10" i="3"/>
  <c r="AA29" i="2"/>
  <c r="AA25" i="2"/>
  <c r="AA21" i="2"/>
  <c r="AA6" i="3"/>
  <c r="G15" i="2"/>
  <c r="M30" i="2"/>
  <c r="S30" i="2"/>
  <c r="G8" i="2"/>
  <c r="G13" i="2"/>
  <c r="M13" i="2"/>
  <c r="M15" i="2"/>
  <c r="S8" i="2"/>
  <c r="S18" i="2"/>
  <c r="S15" i="2"/>
  <c r="S13" i="2"/>
  <c r="M8" i="2"/>
  <c r="G30" i="2"/>
  <c r="AH33" i="3"/>
  <c r="C36" i="5"/>
  <c r="E36" i="5"/>
  <c r="G36" i="5"/>
  <c r="I36" i="5"/>
  <c r="K36" i="5"/>
  <c r="B36" i="5"/>
  <c r="D36" i="5"/>
  <c r="F36" i="5"/>
  <c r="H36" i="5"/>
  <c r="J36" i="5"/>
  <c r="L36" i="5"/>
  <c r="C20" i="5"/>
  <c r="E20" i="5"/>
  <c r="G20" i="5"/>
  <c r="I20" i="5"/>
  <c r="K20" i="5"/>
  <c r="B20" i="5"/>
  <c r="D20" i="5"/>
  <c r="F20" i="5"/>
  <c r="H20" i="5"/>
  <c r="J20" i="5"/>
  <c r="L20" i="5"/>
  <c r="C83" i="5"/>
  <c r="AI13" i="2"/>
  <c r="AI15" i="2"/>
  <c r="AB18" i="2"/>
  <c r="AD18" i="2"/>
  <c r="AD32" i="2" s="1"/>
  <c r="AD36" i="2" s="1"/>
  <c r="AD41" i="2" s="1"/>
  <c r="AD44" i="2" s="1"/>
  <c r="AD47" i="2" s="1"/>
  <c r="AF18" i="2"/>
  <c r="AF32" i="2" s="1"/>
  <c r="AF36" i="2" s="1"/>
  <c r="AF41" i="2" s="1"/>
  <c r="AF44" i="2" s="1"/>
  <c r="AF47" i="2" s="1"/>
  <c r="AC18" i="2"/>
  <c r="AC32" i="2" s="1"/>
  <c r="AC36" i="2" s="1"/>
  <c r="AC41" i="2" s="1"/>
  <c r="AC44" i="2" s="1"/>
  <c r="AC47" i="2" s="1"/>
  <c r="AE18" i="2"/>
  <c r="AE32" i="2" s="1"/>
  <c r="AE36" i="2" s="1"/>
  <c r="AE41" i="2" s="1"/>
  <c r="AE44" i="2" s="1"/>
  <c r="AE47" i="2" s="1"/>
  <c r="AG18" i="2"/>
  <c r="AG32" i="2" s="1"/>
  <c r="AG36" i="2" s="1"/>
  <c r="AG41" i="2" s="1"/>
  <c r="AG44" i="2" s="1"/>
  <c r="AG47" i="2" s="1"/>
  <c r="D18" i="2"/>
  <c r="D32" i="2" s="1"/>
  <c r="D36" i="2" s="1"/>
  <c r="I18" i="2"/>
  <c r="K32" i="2"/>
  <c r="K36" i="2" s="1"/>
  <c r="K41" i="2" s="1"/>
  <c r="K44" i="2" s="1"/>
  <c r="K47" i="2" s="1"/>
  <c r="P32" i="2"/>
  <c r="P36" i="2" s="1"/>
  <c r="P41" i="2" s="1"/>
  <c r="P44" i="2" s="1"/>
  <c r="P47" i="2" s="1"/>
  <c r="E18" i="2"/>
  <c r="E32" i="2" s="1"/>
  <c r="E36" i="2" s="1"/>
  <c r="E41" i="2" s="1"/>
  <c r="E44" i="2" s="1"/>
  <c r="E47" i="2" s="1"/>
  <c r="J18" i="2"/>
  <c r="J32" i="2" s="1"/>
  <c r="J36" i="2" s="1"/>
  <c r="J41" i="2" s="1"/>
  <c r="J44" i="2" s="1"/>
  <c r="J47" i="2" s="1"/>
  <c r="O32" i="2"/>
  <c r="O36" i="2" s="1"/>
  <c r="O41" i="2" s="1"/>
  <c r="O44" i="2" s="1"/>
  <c r="O47" i="2" s="1"/>
  <c r="Q32" i="2"/>
  <c r="Q36" i="2" s="1"/>
  <c r="Q41" i="2" s="1"/>
  <c r="Q44" i="2" s="1"/>
  <c r="Q47" i="2" s="1"/>
  <c r="AA15" i="2" l="1"/>
  <c r="B79" i="5"/>
  <c r="C81" i="5" s="1"/>
  <c r="D41" i="2"/>
  <c r="D44" i="2" s="1"/>
  <c r="D47" i="2" s="1"/>
  <c r="AA33" i="3"/>
  <c r="E54" i="5"/>
  <c r="E65" i="5" s="1"/>
  <c r="E83" i="5" s="1"/>
  <c r="G38" i="5"/>
  <c r="D38" i="5"/>
  <c r="B38" i="5"/>
  <c r="AE5" i="3"/>
  <c r="AE7" i="3" s="1"/>
  <c r="AE11" i="3" s="1"/>
  <c r="AE19" i="3" s="1"/>
  <c r="AF5" i="3"/>
  <c r="AF7" i="3" s="1"/>
  <c r="AF11" i="3" s="1"/>
  <c r="AF19" i="3" s="1"/>
  <c r="AG5" i="3"/>
  <c r="AG7" i="3" s="1"/>
  <c r="AG11" i="3" s="1"/>
  <c r="AG19" i="3" s="1"/>
  <c r="AG23" i="3" s="1"/>
  <c r="AG26" i="3" s="1"/>
  <c r="AC5" i="3"/>
  <c r="AC7" i="3" s="1"/>
  <c r="AC11" i="3" s="1"/>
  <c r="AC19" i="3" s="1"/>
  <c r="AD5" i="3"/>
  <c r="AD7" i="3" s="1"/>
  <c r="AD11" i="3" s="1"/>
  <c r="AD19" i="3" s="1"/>
  <c r="AD23" i="3" s="1"/>
  <c r="AD26" i="3" s="1"/>
  <c r="AA30" i="2"/>
  <c r="L42" i="3"/>
  <c r="AG35" i="3"/>
  <c r="AG44" i="3" s="1"/>
  <c r="X42" i="3"/>
  <c r="AH9" i="3"/>
  <c r="AH10" i="3"/>
  <c r="AF42" i="3"/>
  <c r="AD42" i="3"/>
  <c r="AB42" i="3"/>
  <c r="R42" i="3"/>
  <c r="AA8" i="2"/>
  <c r="AA13" i="2"/>
  <c r="I32" i="2"/>
  <c r="I36" i="2" s="1"/>
  <c r="I41" i="2" s="1"/>
  <c r="I44" i="2" s="1"/>
  <c r="I47" i="2" s="1"/>
  <c r="M18" i="2"/>
  <c r="C5" i="3"/>
  <c r="J5" i="3"/>
  <c r="J7" i="3" s="1"/>
  <c r="J11" i="3" s="1"/>
  <c r="J19" i="3" s="1"/>
  <c r="J23" i="3" s="1"/>
  <c r="J26" i="3" s="1"/>
  <c r="V5" i="3"/>
  <c r="V7" i="3" s="1"/>
  <c r="V11" i="3" s="1"/>
  <c r="V19" i="3" s="1"/>
  <c r="V23" i="3" s="1"/>
  <c r="V26" i="3" s="1"/>
  <c r="O5" i="3"/>
  <c r="E5" i="3"/>
  <c r="E7" i="3" s="1"/>
  <c r="E11" i="3" s="1"/>
  <c r="E19" i="3" s="1"/>
  <c r="E23" i="3" s="1"/>
  <c r="E26" i="3" s="1"/>
  <c r="U5" i="3"/>
  <c r="K5" i="3"/>
  <c r="K7" i="3" s="1"/>
  <c r="K11" i="3" s="1"/>
  <c r="K19" i="3" s="1"/>
  <c r="K23" i="3" s="1"/>
  <c r="K26" i="3" s="1"/>
  <c r="D5" i="3"/>
  <c r="D7" i="3" s="1"/>
  <c r="D11" i="3" s="1"/>
  <c r="D19" i="3" s="1"/>
  <c r="D23" i="3" s="1"/>
  <c r="D26" i="3" s="1"/>
  <c r="Q5" i="3"/>
  <c r="Q7" i="3" s="1"/>
  <c r="Q11" i="3" s="1"/>
  <c r="Q19" i="3" s="1"/>
  <c r="Q23" i="3" s="1"/>
  <c r="Q26" i="3" s="1"/>
  <c r="W5" i="3"/>
  <c r="W7" i="3" s="1"/>
  <c r="W11" i="3" s="1"/>
  <c r="W19" i="3" s="1"/>
  <c r="W23" i="3" s="1"/>
  <c r="W26" i="3" s="1"/>
  <c r="P5" i="3"/>
  <c r="P7" i="3" s="1"/>
  <c r="P11" i="3" s="1"/>
  <c r="P19" i="3" s="1"/>
  <c r="P23" i="3" s="1"/>
  <c r="P26" i="3" s="1"/>
  <c r="J38" i="5"/>
  <c r="K38" i="5"/>
  <c r="C38" i="5"/>
  <c r="I38" i="5"/>
  <c r="E38" i="5"/>
  <c r="F38" i="5"/>
  <c r="L38" i="5"/>
  <c r="H38" i="5"/>
  <c r="AB32" i="2"/>
  <c r="AI18" i="2"/>
  <c r="F18" i="2"/>
  <c r="AB5" i="3" l="1"/>
  <c r="AB36" i="2"/>
  <c r="F54" i="5"/>
  <c r="F65" i="5" s="1"/>
  <c r="F83" i="5" s="1"/>
  <c r="AC23" i="3"/>
  <c r="AC26" i="3" s="1"/>
  <c r="AF23" i="3"/>
  <c r="AF26" i="3" s="1"/>
  <c r="AE23" i="3"/>
  <c r="AE26" i="3" s="1"/>
  <c r="AH5" i="3"/>
  <c r="AB7" i="3"/>
  <c r="P35" i="3"/>
  <c r="Q35" i="3"/>
  <c r="K35" i="3"/>
  <c r="V35" i="3"/>
  <c r="W35" i="3"/>
  <c r="D35" i="3"/>
  <c r="E35" i="3"/>
  <c r="J35" i="3"/>
  <c r="I5" i="3"/>
  <c r="I7" i="3" s="1"/>
  <c r="U7" i="3"/>
  <c r="O7" i="3"/>
  <c r="C7" i="3"/>
  <c r="G18" i="2"/>
  <c r="AA18" i="2" s="1"/>
  <c r="AI32" i="2"/>
  <c r="F32" i="2"/>
  <c r="F36" i="2" s="1"/>
  <c r="R32" i="2"/>
  <c r="R36" i="2" s="1"/>
  <c r="R41" i="2" s="1"/>
  <c r="R44" i="2" s="1"/>
  <c r="R47" i="2" s="1"/>
  <c r="S47" i="2" s="1"/>
  <c r="L32" i="2"/>
  <c r="S41" i="2" l="1"/>
  <c r="S44" i="2" s="1"/>
  <c r="AB41" i="2"/>
  <c r="AB44" i="2" s="1"/>
  <c r="AB47" i="2" s="1"/>
  <c r="AI47" i="2" s="1"/>
  <c r="AI36" i="2"/>
  <c r="L5" i="3"/>
  <c r="L7" i="3" s="1"/>
  <c r="L11" i="3" s="1"/>
  <c r="L19" i="3" s="1"/>
  <c r="L23" i="3" s="1"/>
  <c r="L26" i="3" s="1"/>
  <c r="L36" i="2"/>
  <c r="L41" i="2" s="1"/>
  <c r="L44" i="2" s="1"/>
  <c r="L47" i="2" s="1"/>
  <c r="M47" i="2" s="1"/>
  <c r="F41" i="2"/>
  <c r="F44" i="2" s="1"/>
  <c r="F47" i="2" s="1"/>
  <c r="G47" i="2" s="1"/>
  <c r="G36" i="2"/>
  <c r="AE35" i="3"/>
  <c r="AE44" i="3" s="1"/>
  <c r="AC35" i="3"/>
  <c r="AC44" i="3" s="1"/>
  <c r="AF35" i="3"/>
  <c r="AF44" i="3" s="1"/>
  <c r="G54" i="5"/>
  <c r="G65" i="5" s="1"/>
  <c r="G83" i="5" s="1"/>
  <c r="AH7" i="3"/>
  <c r="AB11" i="3"/>
  <c r="U11" i="3"/>
  <c r="U19" i="3" s="1"/>
  <c r="O11" i="3"/>
  <c r="O19" i="3" s="1"/>
  <c r="O23" i="3" s="1"/>
  <c r="O26" i="3" s="1"/>
  <c r="I11" i="3"/>
  <c r="I19" i="3" s="1"/>
  <c r="I23" i="3" s="1"/>
  <c r="I26" i="3" s="1"/>
  <c r="M7" i="3"/>
  <c r="C11" i="3"/>
  <c r="C19" i="3" s="1"/>
  <c r="C23" i="3" s="1"/>
  <c r="C26" i="3" s="1"/>
  <c r="X5" i="3"/>
  <c r="R5" i="3"/>
  <c r="S32" i="2"/>
  <c r="M32" i="2"/>
  <c r="F5" i="3"/>
  <c r="G32" i="2"/>
  <c r="U23" i="3" l="1"/>
  <c r="U26" i="3" s="1"/>
  <c r="AA47" i="2"/>
  <c r="M5" i="3"/>
  <c r="M41" i="2"/>
  <c r="M44" i="2" s="1"/>
  <c r="G41" i="2"/>
  <c r="G44" i="2" s="1"/>
  <c r="AI41" i="2"/>
  <c r="AI44" i="2" s="1"/>
  <c r="H54" i="5"/>
  <c r="H65" i="5" s="1"/>
  <c r="H83" i="5" s="1"/>
  <c r="M36" i="2"/>
  <c r="AB19" i="3"/>
  <c r="AB23" i="3" s="1"/>
  <c r="AB26" i="3" s="1"/>
  <c r="AH11" i="3"/>
  <c r="S36" i="2"/>
  <c r="AA32" i="2"/>
  <c r="X7" i="3"/>
  <c r="Y5" i="3"/>
  <c r="R7" i="3"/>
  <c r="S5" i="3"/>
  <c r="M11" i="3"/>
  <c r="F7" i="3"/>
  <c r="G5" i="3"/>
  <c r="L35" i="3"/>
  <c r="L44" i="3" s="1"/>
  <c r="AA36" i="2" l="1"/>
  <c r="AA41" i="2" s="1"/>
  <c r="AA44" i="2" s="1"/>
  <c r="I54" i="5"/>
  <c r="I65" i="5" s="1"/>
  <c r="I83" i="5" s="1"/>
  <c r="AH19" i="3"/>
  <c r="AH23" i="3" s="1"/>
  <c r="AH26" i="3" s="1"/>
  <c r="AD35" i="3"/>
  <c r="AD44" i="3" s="1"/>
  <c r="AA5" i="3"/>
  <c r="AA7" i="3" s="1"/>
  <c r="X11" i="3"/>
  <c r="Y7" i="3"/>
  <c r="R11" i="3"/>
  <c r="R19" i="3" s="1"/>
  <c r="R23" i="3" s="1"/>
  <c r="R26" i="3" s="1"/>
  <c r="S7" i="3"/>
  <c r="M19" i="3"/>
  <c r="M23" i="3" s="1"/>
  <c r="M26" i="3" s="1"/>
  <c r="F11" i="3"/>
  <c r="F19" i="3" s="1"/>
  <c r="F23" i="3" s="1"/>
  <c r="F26" i="3" s="1"/>
  <c r="G7" i="3"/>
  <c r="X19" i="3" l="1"/>
  <c r="J54" i="5"/>
  <c r="J65" i="5" s="1"/>
  <c r="J83" i="5" s="1"/>
  <c r="G11" i="3"/>
  <c r="G19" i="3"/>
  <c r="Y11" i="3"/>
  <c r="S11" i="3"/>
  <c r="C35" i="3"/>
  <c r="Y19" i="3" l="1"/>
  <c r="X23" i="3"/>
  <c r="X26" i="3" s="1"/>
  <c r="G23" i="3"/>
  <c r="G26" i="3" s="1"/>
  <c r="L54" i="5"/>
  <c r="L65" i="5" s="1"/>
  <c r="L83" i="5" s="1"/>
  <c r="K54" i="5"/>
  <c r="K65" i="5" s="1"/>
  <c r="K83" i="5" s="1"/>
  <c r="AA11" i="3"/>
  <c r="Y23" i="3"/>
  <c r="Y26" i="3" s="1"/>
  <c r="S19" i="3"/>
  <c r="C37" i="3"/>
  <c r="S23" i="3" l="1"/>
  <c r="S26" i="3" s="1"/>
  <c r="AA19" i="3"/>
  <c r="AA23" i="3" s="1"/>
  <c r="AB35" i="3"/>
  <c r="AA26" i="3"/>
  <c r="U35" i="3"/>
  <c r="O35" i="3"/>
  <c r="I35" i="3"/>
  <c r="M35" i="3" s="1"/>
  <c r="AB44" i="3" l="1"/>
  <c r="AH35" i="3"/>
  <c r="AH44" i="3" s="1"/>
  <c r="D37" i="3"/>
  <c r="E37" i="3" s="1"/>
  <c r="X35" i="3" l="1"/>
  <c r="R35" i="3"/>
  <c r="F35" i="3"/>
  <c r="F44" i="3" s="1"/>
  <c r="F37" i="3" l="1"/>
  <c r="I37" i="3" s="1"/>
  <c r="J37" i="3" s="1"/>
  <c r="K37" i="3" s="1"/>
  <c r="L37" i="3" s="1"/>
  <c r="S35" i="3"/>
  <c r="R44" i="3"/>
  <c r="Y35" i="3"/>
  <c r="AB37" i="3" s="1"/>
  <c r="AC37" i="3" s="1"/>
  <c r="AD37" i="3" s="1"/>
  <c r="AE37" i="3" s="1"/>
  <c r="AF37" i="3" s="1"/>
  <c r="AG37" i="3" s="1"/>
  <c r="AH37" i="3" s="1"/>
  <c r="X44" i="3"/>
  <c r="G35" i="3"/>
  <c r="AA35" i="3" l="1"/>
  <c r="O37" i="3"/>
  <c r="P37" i="3" s="1"/>
  <c r="Q37" i="3" s="1"/>
  <c r="R37" i="3" s="1"/>
  <c r="U37" i="3" l="1"/>
  <c r="V37" i="3" s="1"/>
  <c r="W37" i="3" l="1"/>
  <c r="X37" i="3" s="1"/>
</calcChain>
</file>

<file path=xl/sharedStrings.xml><?xml version="1.0" encoding="utf-8"?>
<sst xmlns="http://schemas.openxmlformats.org/spreadsheetml/2006/main" count="231" uniqueCount="179">
  <si>
    <t>Totaal</t>
  </si>
  <si>
    <t>Projectfase</t>
  </si>
  <si>
    <t>Q1-1</t>
  </si>
  <si>
    <t>Q2-1</t>
  </si>
  <si>
    <t>Q3-1</t>
  </si>
  <si>
    <t>Q4-1</t>
  </si>
  <si>
    <t>Q1-2</t>
  </si>
  <si>
    <t>Q2-2</t>
  </si>
  <si>
    <t>Q3-2</t>
  </si>
  <si>
    <t>Q4-2</t>
  </si>
  <si>
    <t>Q1-3</t>
  </si>
  <si>
    <t>Q2-3</t>
  </si>
  <si>
    <t>Q3-3</t>
  </si>
  <si>
    <t>Q4-4</t>
  </si>
  <si>
    <t>Q1-4</t>
  </si>
  <si>
    <t>Q2-4</t>
  </si>
  <si>
    <t>Q3-4</t>
  </si>
  <si>
    <t>Overige</t>
  </si>
  <si>
    <t>Amortisatie</t>
  </si>
  <si>
    <t xml:space="preserve">Afschrijvingen </t>
  </si>
  <si>
    <t>EBIT</t>
  </si>
  <si>
    <t>EBT</t>
  </si>
  <si>
    <t>Vennootschapsbelasting</t>
  </si>
  <si>
    <t>Q1</t>
  </si>
  <si>
    <t>Q2</t>
  </si>
  <si>
    <t>Q3</t>
  </si>
  <si>
    <t>Q4</t>
  </si>
  <si>
    <t>EBITDA</t>
  </si>
  <si>
    <t>Inkomsten uit operaties</t>
  </si>
  <si>
    <t>Veranderingen voorzieningen</t>
  </si>
  <si>
    <t>Aangepaste inkomsten uit operaties</t>
  </si>
  <si>
    <t>Betaalde dividenden</t>
  </si>
  <si>
    <t>Cashflow na financiele verplichtingen</t>
  </si>
  <si>
    <t>Overige investeringen</t>
  </si>
  <si>
    <t>Cashflow na investeringen</t>
  </si>
  <si>
    <t>Financieringsbronnen</t>
  </si>
  <si>
    <t>Cashpositie einde periode</t>
  </si>
  <si>
    <t>Jaar 1</t>
  </si>
  <si>
    <t>Kosten overige omzet</t>
  </si>
  <si>
    <t>Totaal opbrengsten</t>
  </si>
  <si>
    <t>Totaal bruto marge</t>
  </si>
  <si>
    <t>Jaar 2</t>
  </si>
  <si>
    <t>Netto winst</t>
  </si>
  <si>
    <t>Huisvestingskosten</t>
  </si>
  <si>
    <t>Jaar 5</t>
  </si>
  <si>
    <t>Jaar 6</t>
  </si>
  <si>
    <t>Jaar 7</t>
  </si>
  <si>
    <t>Jaar 8</t>
  </si>
  <si>
    <t>Jaar 9</t>
  </si>
  <si>
    <t>Jaar 10</t>
  </si>
  <si>
    <t>Jaar 3</t>
  </si>
  <si>
    <t xml:space="preserve">Equity investeringen </t>
  </si>
  <si>
    <t xml:space="preserve">Overige </t>
  </si>
  <si>
    <t>Totaal ontvangsten</t>
  </si>
  <si>
    <t>Jaar  6</t>
  </si>
  <si>
    <t>Jaar 4</t>
  </si>
  <si>
    <t>Jaar 0</t>
  </si>
  <si>
    <t>Totaal immateriele vaste activa</t>
  </si>
  <si>
    <t>Machines en inventaris</t>
  </si>
  <si>
    <t>Overige materiele activa</t>
  </si>
  <si>
    <t>Totaal materiele vaste activa</t>
  </si>
  <si>
    <t>Deelnemingen</t>
  </si>
  <si>
    <t>Totaal financiele vaste activa</t>
  </si>
  <si>
    <t>Totaal vaste activa</t>
  </si>
  <si>
    <t>Totaal voorraden</t>
  </si>
  <si>
    <t>Handelsdebiteuren</t>
  </si>
  <si>
    <t>Totaal vorderingen</t>
  </si>
  <si>
    <t>Kaspositie en Banksaldo</t>
  </si>
  <si>
    <t>Totaal kasmiddelen</t>
  </si>
  <si>
    <t>Totaal vlottende activa</t>
  </si>
  <si>
    <t>Aandelenkapitaal, geplaatst en gestort</t>
  </si>
  <si>
    <t>Totaal eigen vermogen</t>
  </si>
  <si>
    <t>Totaal voorzieningen</t>
  </si>
  <si>
    <t>Totaal lang vreemd vermogen</t>
  </si>
  <si>
    <t>Aflossingsdeel overige leningen (binnen 1 jr)</t>
  </si>
  <si>
    <t>Handelscrediteuren</t>
  </si>
  <si>
    <t xml:space="preserve">Loonbelasting en sociale lasten </t>
  </si>
  <si>
    <t>Totaal kort vreemd vermogen</t>
  </si>
  <si>
    <t xml:space="preserve">Jaar 1 </t>
  </si>
  <si>
    <t>Totaal 1-4</t>
  </si>
  <si>
    <t>Totaal kosten</t>
  </si>
  <si>
    <t>Immateriele vaste activa</t>
  </si>
  <si>
    <t>Financiele vaste activa</t>
  </si>
  <si>
    <t>Voorraden</t>
  </si>
  <si>
    <t>Vorderingen</t>
  </si>
  <si>
    <t>Kasmiddelen</t>
  </si>
  <si>
    <t>Eigen vermogen</t>
  </si>
  <si>
    <t>Voorzieningen</t>
  </si>
  <si>
    <t>Lang vreemd vermogen</t>
  </si>
  <si>
    <t>Kort vreemd vermogen</t>
  </si>
  <si>
    <t>Activa totaal</t>
  </si>
  <si>
    <t>Passiva totaal</t>
  </si>
  <si>
    <t>Leningen + omschrijving</t>
  </si>
  <si>
    <t>Marketing &amp; verkoopkosten</t>
  </si>
  <si>
    <t>Opbrengsten, directe kosten en bruto marge</t>
  </si>
  <si>
    <t>Totaal 6-10</t>
  </si>
  <si>
    <t>Reguliere aflossingen lening 1 [….]</t>
  </si>
  <si>
    <t>Reguliere aflossingen lening 2.e.v. […]</t>
  </si>
  <si>
    <t xml:space="preserve">EBITDA </t>
  </si>
  <si>
    <t>Mutatie liquide middelen</t>
  </si>
  <si>
    <t>CHECK</t>
  </si>
  <si>
    <t>Debiteuren</t>
  </si>
  <si>
    <t>Totaal werkkapitaal actief</t>
  </si>
  <si>
    <t>Crediteuren</t>
  </si>
  <si>
    <t>Overige schulden en overlopende passiva</t>
  </si>
  <si>
    <t>Totaal netto-werkkapitaal</t>
  </si>
  <si>
    <t>Materiele vaste activa</t>
  </si>
  <si>
    <t xml:space="preserve">Overige vorderingen </t>
  </si>
  <si>
    <t>Mutatie netto-werkkapitaal</t>
  </si>
  <si>
    <t>Bancair krediet […]</t>
  </si>
  <si>
    <t>Overige schulden […]</t>
  </si>
  <si>
    <t>Totaal werkkapitaal passief</t>
  </si>
  <si>
    <t xml:space="preserve">Overig </t>
  </si>
  <si>
    <t>Achtergestelde leningen + omschrijving</t>
  </si>
  <si>
    <r>
      <t xml:space="preserve">Liquiditeitsprognose </t>
    </r>
    <r>
      <rPr>
        <b/>
        <sz val="12"/>
        <color theme="8"/>
        <rFont val="Calibri"/>
        <family val="2"/>
        <scheme val="minor"/>
      </rPr>
      <t>bedrijfsnaam</t>
    </r>
  </si>
  <si>
    <r>
      <t xml:space="preserve">Winst- en verliesrekening </t>
    </r>
    <r>
      <rPr>
        <b/>
        <sz val="12"/>
        <color theme="8"/>
        <rFont val="Calibri"/>
        <family val="2"/>
        <scheme val="minor"/>
      </rPr>
      <t>bedrijfsnaam</t>
    </r>
  </si>
  <si>
    <r>
      <t xml:space="preserve">Balans </t>
    </r>
    <r>
      <rPr>
        <b/>
        <sz val="12"/>
        <color theme="8"/>
        <rFont val="Calibri"/>
        <family val="2"/>
        <scheme val="minor"/>
      </rPr>
      <t>bedrijfsnaam</t>
    </r>
  </si>
  <si>
    <t>Cashflow tekort (-) of overschot</t>
  </si>
  <si>
    <t>1. Algemene toelichting</t>
  </si>
  <si>
    <r>
      <rPr>
        <b/>
        <sz val="11"/>
        <color theme="8"/>
        <rFont val="Calibri"/>
        <family val="2"/>
        <scheme val="minor"/>
      </rPr>
      <t>Blauwe</t>
    </r>
    <r>
      <rPr>
        <sz val="11"/>
        <rFont val="Calibri"/>
        <family val="2"/>
        <scheme val="minor"/>
      </rPr>
      <t xml:space="preserve"> cijfers zijn invoervelden en </t>
    </r>
    <r>
      <rPr>
        <b/>
        <sz val="11"/>
        <rFont val="Calibri"/>
        <family val="2"/>
        <scheme val="minor"/>
      </rPr>
      <t>zwarte</t>
    </r>
    <r>
      <rPr>
        <sz val="11"/>
        <rFont val="Calibri"/>
        <family val="2"/>
        <scheme val="minor"/>
      </rPr>
      <t xml:space="preserve"> cijfers resultaten uit het model. </t>
    </r>
  </si>
  <si>
    <t>Verandering cashpositie</t>
  </si>
  <si>
    <t>Overige rentelasten/baten</t>
  </si>
  <si>
    <t xml:space="preserve">Loonkosten </t>
  </si>
  <si>
    <t>Opbrengsten subsidies […]</t>
  </si>
  <si>
    <t>Bijzondere lasten en baten (baten met - aangeven)</t>
  </si>
  <si>
    <t>EBT bijzondere lasten/baten</t>
  </si>
  <si>
    <t xml:space="preserve">Bijzondere lasten en baten </t>
  </si>
  <si>
    <r>
      <t xml:space="preserve">Datum versie: </t>
    </r>
    <r>
      <rPr>
        <sz val="11"/>
        <color theme="8"/>
        <rFont val="Calibri"/>
        <family val="2"/>
        <scheme val="minor"/>
      </rPr>
      <t>dd/mm/jjjj</t>
    </r>
  </si>
  <si>
    <t>De grootheid van de getallen kan naar wens bepaald worden. Bijvoorbeeld EUR x 1.000 of alle getallen voluit geschreven als absolute waarde.</t>
  </si>
  <si>
    <t xml:space="preserve">Goodwill </t>
  </si>
  <si>
    <t>WBSO (negatief bedrag)</t>
  </si>
  <si>
    <t>Geactiveerde ontwikkelingskosten en overige</t>
  </si>
  <si>
    <t>Leningen u/g en overige lange termijn vorderingen</t>
  </si>
  <si>
    <t>Grondstoffen, onderhanden werk, gereed product etc</t>
  </si>
  <si>
    <t>Belastingen en sociale premies</t>
  </si>
  <si>
    <t>Overige vorderingen, overlopende activa en vordering groepsmaatschappij</t>
  </si>
  <si>
    <t>Reserves en resultaat afgelopen boekjaar</t>
  </si>
  <si>
    <t>Belasting, pensioen en overige</t>
  </si>
  <si>
    <t>Eigen vermogen als % balanstotaal</t>
  </si>
  <si>
    <t xml:space="preserve">Beginsaldo liquide middelen - kortlopende schulden </t>
  </si>
  <si>
    <t xml:space="preserve">Eindsaldo liquide middelen - kortlopende schulden </t>
  </si>
  <si>
    <t>Er wordt geen rente betaald over de eenmalige toeslag. Zie voor meer uitleg:</t>
  </si>
  <si>
    <t xml:space="preserve">Graag dit tabblad verwijderen bij definitieve versie aanvraag. </t>
  </si>
  <si>
    <t>Algemene toelichting financieel model SRGO</t>
  </si>
  <si>
    <t xml:space="preserve">Omzet (producten, diensten)                                     </t>
  </si>
  <si>
    <t>Inkomsten (licenties, royalties etc.)</t>
  </si>
  <si>
    <t>Overige omzet</t>
  </si>
  <si>
    <t>Inkoopkosten omzet (producten, diensten)</t>
  </si>
  <si>
    <t>Kosten mbt inkomsten (licenties, royalties etc.)</t>
  </si>
  <si>
    <t>Bruto marge omzet/inkomsten</t>
  </si>
  <si>
    <t xml:space="preserve">Bruto marge overige omzet </t>
  </si>
  <si>
    <t>Kosten</t>
  </si>
  <si>
    <t>Rentelast SRGO</t>
  </si>
  <si>
    <t>Eenmalig vaste opslag van 15%</t>
  </si>
  <si>
    <t>R&amp;D kosten algemeen</t>
  </si>
  <si>
    <t>Kosten ontwikkelingsproject 1</t>
  </si>
  <si>
    <t>Kosten ontwikkelingsproject 2</t>
  </si>
  <si>
    <t>Kosten SRGO project</t>
  </si>
  <si>
    <t>2. Bijdrage SRGO</t>
  </si>
  <si>
    <t>Kleine en middelgrote ondernemingen kunnen met de SRGO 50% van de eigen ontwikkelingskosten in het samenwerkingsproject financieren.</t>
  </si>
  <si>
    <t>Zie voor meer uitleg:</t>
  </si>
  <si>
    <t>Terugbetaalfase</t>
  </si>
  <si>
    <t>Rente leningen (exclusief SRGO)</t>
  </si>
  <si>
    <t>Aflossing SRGO  (tijdens projectfase niet mogelijk)</t>
  </si>
  <si>
    <t>Vergoeding SRGO (rente+vaste opslag)</t>
  </si>
  <si>
    <t>SRGO-investeringen buiten SRGO-begroting</t>
  </si>
  <si>
    <t>Mutatie netto-werkkapitaal (rij 73 tabblad balans)</t>
  </si>
  <si>
    <t>Aflossingsdeel SRGO (binnen 1 jr)</t>
  </si>
  <si>
    <t>https://www.rvo.nl/subsidies-financiering/srgo#uw-aanvraag-voorbereiden</t>
  </si>
  <si>
    <t>https://www.rvo.nl/subsidies-financiering/srgo/voorwaarden</t>
  </si>
  <si>
    <t>SRGO-lening</t>
  </si>
  <si>
    <t>SRGO-lening (% van projectbegroting)</t>
  </si>
  <si>
    <r>
      <t>Het volledig</t>
    </r>
    <r>
      <rPr>
        <sz val="11"/>
        <rFont val="Calibri"/>
        <family val="2"/>
        <scheme val="minor"/>
      </rPr>
      <t>e Excel-bestand is</t>
    </r>
    <r>
      <rPr>
        <sz val="11"/>
        <color theme="4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vrij aan te passen waar no</t>
    </r>
    <r>
      <rPr>
        <sz val="11"/>
        <color theme="1"/>
        <rFont val="Calibri"/>
        <family val="2"/>
        <scheme val="minor"/>
      </rPr>
      <t xml:space="preserve">dig. Bijvoorbeeld een regel tussenvoegen of verwijderen mbt bepaalde posten, </t>
    </r>
  </si>
  <si>
    <t>of  het verwijderen van kolommen vanwege een kortere projectduur.</t>
  </si>
  <si>
    <t xml:space="preserve">              Projectfase</t>
  </si>
  <si>
    <t>Q4-3</t>
  </si>
  <si>
    <t>Subsidieregeling Regeneratief Geneeskundige Onderzoeksprojecten (SRGO)</t>
  </si>
  <si>
    <t>Financieel model</t>
  </si>
  <si>
    <t xml:space="preserve">Verder is de maximale bijdrage voor het gehele project € 3 miljoen, waarvan tenminste 60% in de vorm van een lening.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</si>
</sst>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u/>
      <sz val="12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sz val="20"/>
      <color rgb="FF007BC7"/>
      <name val="RijksoverheidSansHeadingTT"/>
      <family val="2"/>
    </font>
    <font>
      <b/>
      <sz val="20"/>
      <color rgb="FF007BC7"/>
      <name val="RijksoverheidSansTex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4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horizontal="justify" vertical="center"/>
    </xf>
    <xf numFmtId="0" fontId="0" fillId="0" borderId="0" xfId="0" applyNumberFormat="1" applyFont="1" applyBorder="1" applyAlignment="1">
      <alignment horizontal="left" vertical="top"/>
    </xf>
    <xf numFmtId="0" fontId="2" fillId="0" borderId="0" xfId="1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left" vertical="top"/>
    </xf>
    <xf numFmtId="0" fontId="2" fillId="0" borderId="0" xfId="0" quotePrefix="1" applyNumberFormat="1" applyFont="1" applyBorder="1" applyAlignment="1">
      <alignment horizontal="left" vertical="top"/>
    </xf>
    <xf numFmtId="164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vertical="top"/>
    </xf>
    <xf numFmtId="11" fontId="2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quotePrefix="1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justify" vertical="top" wrapText="1"/>
    </xf>
    <xf numFmtId="164" fontId="0" fillId="6" borderId="0" xfId="0" applyNumberFormat="1" applyFont="1" applyFill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0" fillId="0" borderId="0" xfId="0" applyNumberFormat="1" applyFont="1" applyBorder="1" applyAlignment="1">
      <alignment horizontal="left" vertical="center" indent="1"/>
    </xf>
    <xf numFmtId="164" fontId="0" fillId="0" borderId="0" xfId="0" applyNumberFormat="1" applyBorder="1"/>
    <xf numFmtId="1" fontId="0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" fontId="2" fillId="2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" fontId="12" fillId="0" borderId="0" xfId="0" applyNumberFormat="1" applyFont="1" applyBorder="1" applyAlignment="1">
      <alignment horizontal="right"/>
    </xf>
    <xf numFmtId="164" fontId="2" fillId="2" borderId="0" xfId="0" applyNumberFormat="1" applyFont="1" applyFill="1" applyBorder="1" applyAlignment="1" applyProtection="1">
      <alignment horizontal="right"/>
      <protection locked="0"/>
    </xf>
    <xf numFmtId="1" fontId="8" fillId="0" borderId="0" xfId="0" applyNumberFormat="1" applyFont="1" applyBorder="1" applyAlignment="1">
      <alignment horizontal="right"/>
    </xf>
    <xf numFmtId="1" fontId="2" fillId="6" borderId="0" xfId="0" applyNumberFormat="1" applyFont="1" applyFill="1" applyBorder="1" applyAlignment="1">
      <alignment horizontal="right"/>
    </xf>
    <xf numFmtId="1" fontId="0" fillId="6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0" fillId="0" borderId="0" xfId="0" applyNumberForma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164" fontId="0" fillId="0" borderId="0" xfId="0" quotePrefix="1" applyNumberFormat="1" applyFont="1" applyBorder="1" applyAlignment="1">
      <alignment horizontal="left" vertical="center" indent="1"/>
    </xf>
    <xf numFmtId="1" fontId="0" fillId="0" borderId="0" xfId="0" quotePrefix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vertical="center"/>
    </xf>
    <xf numFmtId="9" fontId="2" fillId="0" borderId="0" xfId="1" applyFont="1" applyBorder="1" applyAlignment="1">
      <alignment vertical="center"/>
    </xf>
    <xf numFmtId="164" fontId="0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left" vertical="center" indent="1"/>
    </xf>
    <xf numFmtId="164" fontId="0" fillId="0" borderId="1" xfId="0" applyNumberFormat="1" applyFont="1" applyBorder="1" applyAlignment="1">
      <alignment horizontal="left" vertical="center" indent="1"/>
    </xf>
    <xf numFmtId="164" fontId="7" fillId="0" borderId="1" xfId="0" applyNumberFormat="1" applyFont="1" applyBorder="1" applyAlignment="1">
      <alignment horizontal="left" vertical="center" indent="1"/>
    </xf>
    <xf numFmtId="164" fontId="0" fillId="6" borderId="1" xfId="0" applyNumberFormat="1" applyFont="1" applyFill="1" applyBorder="1" applyAlignment="1">
      <alignment horizontal="left" vertical="center" indent="1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" fontId="3" fillId="6" borderId="1" xfId="0" applyNumberFormat="1" applyFont="1" applyFill="1" applyBorder="1" applyAlignment="1">
      <alignment horizontal="right"/>
    </xf>
    <xf numFmtId="1" fontId="2" fillId="6" borderId="1" xfId="0" applyNumberFormat="1" applyFont="1" applyFill="1" applyBorder="1" applyAlignment="1">
      <alignment horizontal="right"/>
    </xf>
    <xf numFmtId="1" fontId="0" fillId="6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11" fillId="7" borderId="2" xfId="0" applyNumberFormat="1" applyFont="1" applyFill="1" applyBorder="1" applyAlignment="1">
      <alignment vertical="center"/>
    </xf>
    <xf numFmtId="164" fontId="10" fillId="3" borderId="3" xfId="2" applyNumberFormat="1" applyFont="1" applyBorder="1" applyAlignment="1">
      <alignment horizontal="center" vertical="center"/>
    </xf>
    <xf numFmtId="164" fontId="10" fillId="3" borderId="4" xfId="2" applyNumberFormat="1" applyFont="1" applyBorder="1" applyAlignment="1">
      <alignment horizontal="center" vertical="center"/>
    </xf>
    <xf numFmtId="164" fontId="10" fillId="4" borderId="2" xfId="3" applyNumberFormat="1" applyFont="1" applyBorder="1" applyAlignment="1">
      <alignment horizontal="center" vertical="center"/>
    </xf>
    <xf numFmtId="164" fontId="10" fillId="4" borderId="3" xfId="3" applyNumberFormat="1" applyFont="1" applyBorder="1" applyAlignment="1">
      <alignment horizontal="center" vertical="center"/>
    </xf>
    <xf numFmtId="164" fontId="10" fillId="4" borderId="4" xfId="3" applyNumberFormat="1" applyFont="1" applyBorder="1" applyAlignment="1">
      <alignment horizontal="center" vertical="center"/>
    </xf>
    <xf numFmtId="164" fontId="10" fillId="8" borderId="3" xfId="3" applyNumberFormat="1" applyFont="1" applyFill="1" applyBorder="1" applyAlignment="1">
      <alignment horizontal="center" vertical="center"/>
    </xf>
    <xf numFmtId="164" fontId="11" fillId="8" borderId="0" xfId="0" applyNumberFormat="1" applyFont="1" applyFill="1" applyBorder="1" applyAlignment="1">
      <alignment vertical="center"/>
    </xf>
    <xf numFmtId="164" fontId="10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Fill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64" fontId="0" fillId="0" borderId="0" xfId="0" applyNumberFormat="1" applyFont="1" applyBorder="1"/>
    <xf numFmtId="164" fontId="2" fillId="0" borderId="0" xfId="0" applyNumberFormat="1" applyFont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left" vertical="center" indent="1"/>
    </xf>
    <xf numFmtId="164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left" vertical="center" indent="1"/>
    </xf>
    <xf numFmtId="164" fontId="9" fillId="0" borderId="1" xfId="0" applyNumberFormat="1" applyFont="1" applyBorder="1" applyAlignment="1">
      <alignment horizontal="left" vertical="center" indent="1"/>
    </xf>
    <xf numFmtId="164" fontId="6" fillId="0" borderId="1" xfId="0" applyNumberFormat="1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/>
    <xf numFmtId="164" fontId="2" fillId="0" borderId="1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2" fillId="6" borderId="1" xfId="0" applyNumberFormat="1" applyFont="1" applyFill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164" fontId="7" fillId="5" borderId="1" xfId="2" applyNumberFormat="1" applyFont="1" applyFill="1" applyBorder="1" applyAlignment="1">
      <alignment horizontal="center" vertical="center"/>
    </xf>
    <xf numFmtId="164" fontId="0" fillId="7" borderId="2" xfId="0" applyNumberFormat="1" applyFont="1" applyFill="1" applyBorder="1"/>
    <xf numFmtId="164" fontId="7" fillId="3" borderId="3" xfId="2" applyNumberFormat="1" applyFont="1" applyBorder="1" applyAlignment="1">
      <alignment horizontal="center" vertical="center"/>
    </xf>
    <xf numFmtId="164" fontId="0" fillId="7" borderId="3" xfId="0" applyNumberFormat="1" applyFont="1" applyFill="1" applyBorder="1"/>
    <xf numFmtId="164" fontId="7" fillId="3" borderId="4" xfId="2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right"/>
    </xf>
    <xf numFmtId="1" fontId="2" fillId="0" borderId="0" xfId="0" applyNumberFormat="1" applyFont="1" applyBorder="1" applyAlignment="1">
      <alignment horizontal="right" vertical="center"/>
    </xf>
    <xf numFmtId="1" fontId="6" fillId="2" borderId="0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horizontal="right" vertical="center"/>
    </xf>
    <xf numFmtId="1" fontId="0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/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/>
    <xf numFmtId="1" fontId="4" fillId="0" borderId="0" xfId="0" applyNumberFormat="1" applyFont="1" applyBorder="1" applyAlignment="1">
      <alignment horizontal="right"/>
    </xf>
    <xf numFmtId="1" fontId="15" fillId="0" borderId="0" xfId="0" applyNumberFormat="1" applyFont="1" applyBorder="1" applyAlignment="1">
      <alignment horizontal="right" wrapText="1"/>
    </xf>
    <xf numFmtId="1" fontId="16" fillId="0" borderId="0" xfId="0" applyNumberFormat="1" applyFont="1" applyBorder="1" applyAlignment="1">
      <alignment horizontal="right" wrapText="1"/>
    </xf>
    <xf numFmtId="1" fontId="17" fillId="0" borderId="0" xfId="0" applyNumberFormat="1" applyFont="1" applyBorder="1" applyAlignment="1">
      <alignment horizontal="right" wrapText="1"/>
    </xf>
    <xf numFmtId="1" fontId="14" fillId="0" borderId="0" xfId="0" applyNumberFormat="1" applyFont="1" applyBorder="1" applyAlignment="1">
      <alignment horizontal="right" wrapText="1"/>
    </xf>
    <xf numFmtId="1" fontId="14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164" fontId="2" fillId="6" borderId="1" xfId="0" applyNumberFormat="1" applyFont="1" applyFill="1" applyBorder="1" applyAlignment="1">
      <alignment horizontal="left" vertical="center" indent="1"/>
    </xf>
    <xf numFmtId="164" fontId="10" fillId="4" borderId="0" xfId="3" applyNumberFormat="1" applyFont="1" applyBorder="1" applyAlignment="1">
      <alignment horizontal="center" vertical="center"/>
    </xf>
    <xf numFmtId="164" fontId="0" fillId="8" borderId="2" xfId="0" applyNumberFormat="1" applyFont="1" applyFill="1" applyBorder="1"/>
    <xf numFmtId="164" fontId="10" fillId="5" borderId="1" xfId="0" applyNumberFormat="1" applyFont="1" applyFill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6" fillId="0" borderId="2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1" fontId="0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1" fontId="2" fillId="6" borderId="4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1" fontId="3" fillId="6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0" fillId="0" borderId="2" xfId="0" applyNumberFormat="1" applyFont="1" applyBorder="1" applyAlignment="1">
      <alignment horizontal="left" vertical="center" indent="1"/>
    </xf>
    <xf numFmtId="164" fontId="8" fillId="0" borderId="2" xfId="0" applyNumberFormat="1" applyFont="1" applyBorder="1" applyAlignment="1">
      <alignment horizontal="left" vertical="center" indent="1"/>
    </xf>
    <xf numFmtId="1" fontId="0" fillId="0" borderId="2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1" fontId="0" fillId="0" borderId="3" xfId="0" applyNumberFormat="1" applyFont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0" fillId="0" borderId="0" xfId="0" applyNumberFormat="1" applyFont="1" applyBorder="1" applyAlignment="1">
      <alignment horizontal="left" vertical="center" indent="2"/>
    </xf>
    <xf numFmtId="0" fontId="5" fillId="0" borderId="0" xfId="0" applyNumberFormat="1" applyFont="1" applyBorder="1" applyAlignment="1">
      <alignment horizontal="left" vertical="center" indent="2"/>
    </xf>
    <xf numFmtId="0" fontId="21" fillId="0" borderId="0" xfId="0" applyNumberFormat="1" applyFont="1" applyBorder="1" applyAlignment="1">
      <alignment horizontal="left" vertical="center" indent="2"/>
    </xf>
    <xf numFmtId="0" fontId="2" fillId="0" borderId="0" xfId="0" applyNumberFormat="1" applyFont="1" applyBorder="1" applyAlignment="1">
      <alignment horizontal="left" vertical="center" indent="2"/>
    </xf>
    <xf numFmtId="11" fontId="2" fillId="0" borderId="0" xfId="0" applyNumberFormat="1" applyFont="1" applyBorder="1" applyAlignment="1">
      <alignment horizontal="left" vertical="center" indent="2"/>
    </xf>
    <xf numFmtId="11" fontId="23" fillId="0" borderId="0" xfId="4" applyNumberFormat="1" applyBorder="1" applyAlignment="1">
      <alignment horizontal="left" vertical="center" indent="2"/>
    </xf>
    <xf numFmtId="0" fontId="24" fillId="0" borderId="0" xfId="0" applyNumberFormat="1" applyFont="1" applyBorder="1" applyAlignment="1">
      <alignment horizontal="left" indent="2"/>
    </xf>
    <xf numFmtId="0" fontId="1" fillId="0" borderId="0" xfId="1" applyNumberFormat="1" applyFont="1" applyBorder="1" applyAlignment="1">
      <alignment horizontal="left"/>
    </xf>
    <xf numFmtId="0" fontId="0" fillId="0" borderId="0" xfId="0" applyNumberFormat="1" applyFont="1" applyBorder="1" applyAlignment="1">
      <alignment horizontal="left"/>
    </xf>
    <xf numFmtId="0" fontId="25" fillId="0" borderId="0" xfId="0" applyNumberFormat="1" applyFont="1" applyBorder="1" applyAlignment="1">
      <alignment horizontal="left" vertical="center" indent="2"/>
    </xf>
    <xf numFmtId="0" fontId="26" fillId="0" borderId="0" xfId="0" applyNumberFormat="1" applyFont="1" applyBorder="1" applyAlignment="1">
      <alignment horizontal="left" vertical="center" indent="2"/>
    </xf>
    <xf numFmtId="1" fontId="2" fillId="0" borderId="2" xfId="0" applyNumberFormat="1" applyFont="1" applyBorder="1" applyAlignment="1">
      <alignment horizontal="left"/>
    </xf>
    <xf numFmtId="1" fontId="2" fillId="0" borderId="3" xfId="0" applyNumberFormat="1" applyFont="1" applyBorder="1" applyAlignment="1">
      <alignment horizontal="left"/>
    </xf>
    <xf numFmtId="1" fontId="2" fillId="0" borderId="4" xfId="0" applyNumberFormat="1" applyFont="1" applyBorder="1" applyAlignment="1">
      <alignment horizontal="left"/>
    </xf>
    <xf numFmtId="164" fontId="0" fillId="0" borderId="2" xfId="0" applyNumberFormat="1" applyFont="1" applyBorder="1" applyAlignment="1">
      <alignment vertical="center"/>
    </xf>
    <xf numFmtId="1" fontId="0" fillId="0" borderId="2" xfId="0" applyNumberFormat="1" applyFont="1" applyBorder="1" applyAlignment="1">
      <alignment horizontal="left"/>
    </xf>
    <xf numFmtId="1" fontId="0" fillId="0" borderId="3" xfId="0" applyNumberFormat="1" applyFont="1" applyBorder="1" applyAlignment="1">
      <alignment horizontal="left"/>
    </xf>
    <xf numFmtId="1" fontId="0" fillId="0" borderId="4" xfId="0" applyNumberFormat="1" applyFont="1" applyBorder="1" applyAlignment="1">
      <alignment horizontal="left"/>
    </xf>
    <xf numFmtId="1" fontId="2" fillId="0" borderId="6" xfId="0" applyNumberFormat="1" applyFont="1" applyBorder="1" applyAlignment="1">
      <alignment horizontal="left"/>
    </xf>
    <xf numFmtId="1" fontId="2" fillId="0" borderId="7" xfId="0" applyNumberFormat="1" applyFont="1" applyBorder="1" applyAlignment="1">
      <alignment horizontal="left"/>
    </xf>
    <xf numFmtId="1" fontId="2" fillId="0" borderId="8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7" fillId="4" borderId="2" xfId="3" applyNumberFormat="1" applyFont="1" applyBorder="1" applyAlignment="1">
      <alignment horizontal="center" vertical="center"/>
    </xf>
    <xf numFmtId="164" fontId="7" fillId="4" borderId="3" xfId="3" applyNumberFormat="1" applyFont="1" applyBorder="1" applyAlignment="1">
      <alignment horizontal="center" vertical="center"/>
    </xf>
    <xf numFmtId="164" fontId="7" fillId="4" borderId="4" xfId="3" applyNumberFormat="1" applyFont="1" applyBorder="1" applyAlignment="1">
      <alignment horizontal="center" vertical="center"/>
    </xf>
  </cellXfs>
  <cellStyles count="5">
    <cellStyle name="60% - Accent1" xfId="2" builtinId="32"/>
    <cellStyle name="60% - Accent2" xfId="3" builtinId="36"/>
    <cellStyle name="Hyperlink" xfId="4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007BC7"/>
      <color rgb="FFF4B084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2000252</xdr:colOff>
      <xdr:row>0</xdr:row>
      <xdr:rowOff>0</xdr:rowOff>
    </xdr:from>
    <xdr:to>
      <xdr:col>4</xdr:col>
      <xdr:colOff>1217085</xdr:colOff>
      <xdr:row>0</xdr:row>
      <xdr:rowOff>1839740</xdr:rowOff>
    </xdr:to>
    <xdr:pic>
      <xdr:nvPicPr>
        <xdr:cNvPr id="5" name="Afbeelding 4" descr="Logo Rijksdienst voor Ondernemend Nederland">
          <a:extLst>
            <a:ext uri="{FF2B5EF4-FFF2-40B4-BE49-F238E27FC236}">
              <a16:creationId xmlns:a16="http://schemas.microsoft.com/office/drawing/2014/main" id="{887B10F3-52EA-EC64-D69E-1D5D8BBF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2" y="0"/>
          <a:ext cx="5302250" cy="1839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vo.nl/subsidies-financiering/innovatiekrediet/voorwaarden" TargetMode="External"/><Relationship Id="rId1" Type="http://schemas.openxmlformats.org/officeDocument/2006/relationships/hyperlink" Target="https://www.rvo.nl/subsidies-financiering/innovatiekrediet/aanvraagproc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"/>
  <sheetViews>
    <sheetView showGridLines="0" showRowColHeaders="0" zoomScale="115" zoomScaleNormal="115" workbookViewId="0">
      <selection activeCell="F17" sqref="F17"/>
    </sheetView>
  </sheetViews>
  <sheetFormatPr defaultColWidth="9.140625" defaultRowHeight="15.2" customHeight="1" x14ac:dyDescent="0.25"/>
  <cols>
    <col min="1" max="1" width="31" style="137" customWidth="1"/>
    <col min="2" max="2" width="20.28515625" style="1" customWidth="1"/>
    <col min="3" max="3" width="19.28515625" style="1" customWidth="1"/>
    <col min="4" max="4" width="20.5703125" style="1" customWidth="1"/>
    <col min="5" max="5" width="20.28515625" style="1" customWidth="1"/>
    <col min="6" max="6" width="26.7109375" style="1" customWidth="1"/>
    <col min="7" max="7" width="10.7109375" style="1" bestFit="1" customWidth="1"/>
    <col min="8" max="16384" width="9.140625" style="1"/>
  </cols>
  <sheetData>
    <row r="1" spans="1:12" ht="152.25" customHeight="1" x14ac:dyDescent="0.25"/>
    <row r="2" spans="1:12" ht="24.95" customHeight="1" x14ac:dyDescent="0.25">
      <c r="A2" s="147" t="s">
        <v>177</v>
      </c>
    </row>
    <row r="3" spans="1:12" ht="24.95" customHeight="1" x14ac:dyDescent="0.25">
      <c r="A3" s="146" t="s">
        <v>176</v>
      </c>
    </row>
    <row r="4" spans="1:12" s="145" customFormat="1" ht="50.1" customHeight="1" x14ac:dyDescent="0.35">
      <c r="A4" s="143" t="s">
        <v>143</v>
      </c>
      <c r="B4" s="144"/>
      <c r="C4" s="144"/>
    </row>
    <row r="5" spans="1:12" ht="15.2" customHeight="1" x14ac:dyDescent="0.25">
      <c r="A5" s="138"/>
      <c r="B5" s="5"/>
      <c r="C5" s="5"/>
      <c r="D5" s="6"/>
      <c r="E5" s="6"/>
      <c r="F5" s="6"/>
      <c r="G5" s="6"/>
      <c r="H5" s="4"/>
      <c r="I5" s="4"/>
      <c r="J5" s="4"/>
      <c r="K5" s="4"/>
      <c r="L5" s="4"/>
    </row>
    <row r="6" spans="1:12" ht="15.2" customHeight="1" x14ac:dyDescent="0.25">
      <c r="A6" s="139" t="s">
        <v>118</v>
      </c>
      <c r="B6" s="5"/>
      <c r="C6" s="5"/>
      <c r="D6" s="6"/>
      <c r="E6" s="6"/>
      <c r="F6" s="6"/>
      <c r="G6" s="6"/>
      <c r="H6" s="4"/>
      <c r="I6" s="4"/>
      <c r="J6" s="4"/>
      <c r="K6" s="4"/>
      <c r="L6" s="4"/>
    </row>
    <row r="7" spans="1:12" ht="15.2" customHeight="1" x14ac:dyDescent="0.25">
      <c r="A7" s="140" t="s">
        <v>119</v>
      </c>
      <c r="B7" s="5"/>
      <c r="C7" s="5"/>
      <c r="D7" s="6"/>
      <c r="E7" s="6"/>
      <c r="F7" s="6"/>
      <c r="G7" s="6"/>
      <c r="H7" s="4"/>
      <c r="I7" s="4"/>
      <c r="J7" s="4"/>
      <c r="K7" s="4"/>
      <c r="L7" s="4"/>
    </row>
    <row r="8" spans="1:12" ht="15.2" customHeight="1" x14ac:dyDescent="0.25">
      <c r="A8" s="140" t="s">
        <v>128</v>
      </c>
      <c r="B8" s="5"/>
      <c r="C8" s="5"/>
      <c r="D8" s="6"/>
      <c r="E8" s="6"/>
      <c r="F8" s="6"/>
      <c r="G8" s="6"/>
      <c r="H8" s="4"/>
      <c r="I8" s="4"/>
      <c r="J8" s="4"/>
      <c r="K8" s="4"/>
      <c r="L8" s="4"/>
    </row>
    <row r="9" spans="1:12" ht="15.2" customHeight="1" x14ac:dyDescent="0.25">
      <c r="A9" s="137" t="s">
        <v>172</v>
      </c>
      <c r="B9" s="5"/>
      <c r="C9" s="5"/>
      <c r="D9" s="6"/>
      <c r="E9" s="6"/>
      <c r="F9" s="6"/>
      <c r="G9" s="6"/>
      <c r="H9" s="4"/>
      <c r="I9" s="4"/>
      <c r="J9" s="4"/>
      <c r="K9" s="4"/>
      <c r="L9" s="4"/>
    </row>
    <row r="10" spans="1:12" ht="15.2" customHeight="1" x14ac:dyDescent="0.25">
      <c r="A10" s="137" t="s">
        <v>173</v>
      </c>
      <c r="B10" s="3"/>
      <c r="C10" s="3"/>
      <c r="D10" s="3"/>
      <c r="E10" s="3"/>
      <c r="F10" s="3"/>
      <c r="G10" s="6"/>
      <c r="H10" s="4"/>
      <c r="I10" s="4"/>
      <c r="J10" s="4"/>
      <c r="K10" s="4"/>
      <c r="L10" s="4"/>
    </row>
    <row r="11" spans="1:12" ht="15.2" customHeight="1" x14ac:dyDescent="0.25">
      <c r="A11" s="140" t="s">
        <v>142</v>
      </c>
      <c r="B11" s="5"/>
      <c r="C11" s="5"/>
      <c r="D11" s="6"/>
      <c r="E11" s="6"/>
      <c r="F11" s="6"/>
      <c r="G11" s="6"/>
      <c r="H11" s="4"/>
      <c r="I11" s="4"/>
      <c r="J11" s="4"/>
      <c r="K11" s="4"/>
      <c r="L11" s="4"/>
    </row>
    <row r="12" spans="1:12" ht="15.2" customHeight="1" x14ac:dyDescent="0.25">
      <c r="A12" s="140"/>
      <c r="B12" s="5"/>
      <c r="C12" s="5"/>
      <c r="D12" s="6"/>
      <c r="E12" s="6"/>
      <c r="F12" s="6"/>
      <c r="G12" s="6"/>
      <c r="H12" s="4"/>
      <c r="I12" s="4"/>
      <c r="J12" s="4"/>
      <c r="K12" s="4"/>
      <c r="L12" s="4"/>
    </row>
    <row r="13" spans="1:12" ht="15.2" customHeight="1" x14ac:dyDescent="0.25">
      <c r="A13" s="139" t="s">
        <v>158</v>
      </c>
      <c r="B13" s="6"/>
      <c r="C13" s="6"/>
      <c r="D13" s="6"/>
      <c r="E13" s="6"/>
      <c r="F13" s="6"/>
      <c r="G13" s="6"/>
      <c r="H13" s="4"/>
      <c r="I13" s="4"/>
      <c r="J13" s="4"/>
      <c r="K13" s="4"/>
      <c r="L13" s="4"/>
    </row>
    <row r="14" spans="1:12" ht="15.2" customHeight="1" x14ac:dyDescent="0.25">
      <c r="A14" s="141" t="s">
        <v>159</v>
      </c>
      <c r="B14" s="12"/>
      <c r="C14" s="12"/>
      <c r="D14" s="12"/>
      <c r="E14" s="12"/>
      <c r="F14" s="12"/>
      <c r="G14" s="6"/>
      <c r="H14" s="4"/>
      <c r="I14" s="4"/>
      <c r="J14" s="4"/>
      <c r="K14" s="4"/>
      <c r="L14" s="4"/>
    </row>
    <row r="15" spans="1:12" ht="15.2" customHeight="1" x14ac:dyDescent="0.25">
      <c r="A15" s="141" t="s">
        <v>178</v>
      </c>
      <c r="B15" s="12"/>
      <c r="C15" s="12"/>
      <c r="D15" s="12"/>
      <c r="E15" s="12"/>
      <c r="F15" s="12"/>
      <c r="G15" s="6"/>
      <c r="H15" s="4"/>
      <c r="I15" s="4"/>
      <c r="J15" s="4"/>
      <c r="K15" s="4"/>
      <c r="L15" s="4"/>
    </row>
    <row r="16" spans="1:12" ht="15.2" customHeight="1" x14ac:dyDescent="0.25">
      <c r="A16" s="141" t="s">
        <v>160</v>
      </c>
      <c r="B16" s="12"/>
      <c r="C16" s="12"/>
      <c r="D16" s="12"/>
      <c r="E16" s="12"/>
      <c r="F16" s="12"/>
      <c r="G16" s="6"/>
      <c r="H16" s="4"/>
      <c r="I16" s="4"/>
      <c r="J16" s="4"/>
      <c r="K16" s="4"/>
      <c r="L16" s="4"/>
    </row>
    <row r="17" spans="1:12" ht="15.2" customHeight="1" x14ac:dyDescent="0.25">
      <c r="A17" s="142" t="s">
        <v>168</v>
      </c>
      <c r="B17" s="12"/>
      <c r="C17" s="12"/>
      <c r="D17" s="12"/>
      <c r="E17" s="12"/>
      <c r="F17" s="12"/>
      <c r="G17" s="6"/>
      <c r="H17" s="4"/>
      <c r="I17" s="4"/>
      <c r="J17" s="4"/>
      <c r="K17" s="4"/>
      <c r="L17" s="4"/>
    </row>
    <row r="18" spans="1:12" ht="15.2" customHeight="1" x14ac:dyDescent="0.25">
      <c r="A18" s="140" t="s">
        <v>141</v>
      </c>
      <c r="B18" s="11"/>
      <c r="C18" s="11"/>
      <c r="D18" s="11"/>
      <c r="E18" s="11"/>
      <c r="F18" s="11"/>
      <c r="G18" s="6"/>
      <c r="H18" s="4"/>
      <c r="I18" s="4"/>
      <c r="J18" s="4"/>
      <c r="K18" s="4"/>
      <c r="L18" s="4"/>
    </row>
    <row r="19" spans="1:12" ht="15.2" customHeight="1" x14ac:dyDescent="0.25">
      <c r="A19" s="142" t="s">
        <v>169</v>
      </c>
      <c r="B19" s="9"/>
      <c r="C19" s="9"/>
      <c r="D19" s="9"/>
      <c r="E19" s="9"/>
      <c r="F19" s="9"/>
      <c r="G19" s="6"/>
      <c r="H19" s="4"/>
      <c r="I19" s="4"/>
      <c r="J19" s="4"/>
      <c r="K19" s="4"/>
      <c r="L19" s="4"/>
    </row>
    <row r="20" spans="1:12" ht="15.2" customHeight="1" x14ac:dyDescent="0.25">
      <c r="B20" s="5"/>
      <c r="C20" s="5"/>
      <c r="D20" s="6"/>
      <c r="E20" s="6"/>
      <c r="F20" s="6"/>
      <c r="G20" s="6"/>
      <c r="H20" s="4"/>
      <c r="I20" s="4"/>
      <c r="J20" s="4"/>
      <c r="K20" s="4"/>
      <c r="L20" s="4"/>
    </row>
    <row r="21" spans="1:12" ht="15.2" customHeight="1" x14ac:dyDescent="0.25">
      <c r="A21" s="139"/>
      <c r="B21" s="6"/>
      <c r="C21" s="6"/>
      <c r="D21" s="6"/>
      <c r="E21" s="6"/>
      <c r="F21" s="6"/>
      <c r="G21" s="6"/>
      <c r="H21" s="4"/>
      <c r="I21" s="4"/>
      <c r="J21" s="4"/>
      <c r="K21" s="4"/>
      <c r="L21" s="4"/>
    </row>
    <row r="22" spans="1:12" ht="15.2" customHeight="1" x14ac:dyDescent="0.25">
      <c r="A22" s="140"/>
      <c r="B22" s="11"/>
      <c r="C22" s="11"/>
      <c r="D22" s="11"/>
      <c r="E22" s="11"/>
      <c r="F22" s="11"/>
      <c r="G22" s="6"/>
      <c r="H22" s="4"/>
      <c r="I22" s="4"/>
      <c r="J22" s="4"/>
      <c r="K22" s="4"/>
      <c r="L22" s="4"/>
    </row>
    <row r="23" spans="1:12" ht="15.2" customHeight="1" x14ac:dyDescent="0.25">
      <c r="A23" s="140"/>
      <c r="B23" s="11"/>
      <c r="C23" s="11"/>
      <c r="D23" s="11"/>
      <c r="E23" s="11"/>
      <c r="F23" s="11"/>
      <c r="G23" s="6"/>
      <c r="H23" s="4"/>
      <c r="I23" s="4"/>
      <c r="J23" s="4"/>
      <c r="K23" s="4"/>
      <c r="L23" s="4"/>
    </row>
    <row r="24" spans="1:12" ht="2.25" customHeight="1" x14ac:dyDescent="0.25">
      <c r="A24" s="140"/>
      <c r="B24" s="11"/>
      <c r="C24" s="11"/>
      <c r="D24" s="11"/>
      <c r="E24" s="11"/>
      <c r="F24" s="11"/>
      <c r="G24" s="6"/>
      <c r="H24" s="4"/>
      <c r="I24" s="4"/>
      <c r="J24" s="4"/>
      <c r="K24" s="4"/>
      <c r="L24" s="4"/>
    </row>
    <row r="25" spans="1:12" ht="15" customHeight="1" x14ac:dyDescent="0.25">
      <c r="A25" s="140"/>
      <c r="B25" s="14"/>
      <c r="C25" s="14"/>
      <c r="D25" s="13"/>
      <c r="E25" s="13"/>
      <c r="F25" s="13"/>
      <c r="G25" s="13"/>
      <c r="H25" s="10"/>
      <c r="I25" s="10"/>
      <c r="J25" s="10"/>
      <c r="K25" s="10"/>
      <c r="L25" s="10"/>
    </row>
    <row r="26" spans="1:12" ht="15" customHeight="1" x14ac:dyDescent="0.25">
      <c r="A26" s="140"/>
      <c r="B26" s="13"/>
      <c r="C26" s="13"/>
      <c r="D26" s="13"/>
      <c r="E26" s="13"/>
      <c r="F26" s="13"/>
      <c r="G26" s="13"/>
      <c r="H26" s="10"/>
      <c r="I26" s="10"/>
      <c r="J26" s="10"/>
      <c r="K26" s="10"/>
      <c r="L26" s="10"/>
    </row>
    <row r="27" spans="1:12" ht="15" customHeight="1" x14ac:dyDescent="0.25">
      <c r="A27" s="140"/>
      <c r="B27" s="14"/>
      <c r="C27" s="14"/>
      <c r="D27" s="13"/>
      <c r="E27" s="13"/>
      <c r="F27" s="13"/>
      <c r="G27" s="13"/>
      <c r="H27" s="10"/>
      <c r="I27" s="10"/>
      <c r="J27" s="10"/>
      <c r="K27" s="10"/>
      <c r="L27" s="10"/>
    </row>
    <row r="28" spans="1:12" ht="3" customHeight="1" x14ac:dyDescent="0.25">
      <c r="A28" s="140"/>
      <c r="B28" s="7"/>
      <c r="C28" s="7"/>
      <c r="D28" s="6"/>
      <c r="E28" s="6"/>
      <c r="F28" s="6"/>
      <c r="G28" s="6"/>
      <c r="H28" s="4"/>
      <c r="I28" s="4"/>
      <c r="J28" s="4"/>
      <c r="K28" s="4"/>
      <c r="L28" s="4"/>
    </row>
    <row r="29" spans="1:12" ht="15.2" customHeight="1" x14ac:dyDescent="0.25">
      <c r="A29" s="140"/>
      <c r="B29" s="7"/>
      <c r="C29" s="7"/>
      <c r="D29" s="6"/>
      <c r="E29" s="6"/>
      <c r="F29" s="6"/>
      <c r="G29" s="6"/>
      <c r="H29" s="4"/>
      <c r="I29" s="4"/>
      <c r="J29" s="4"/>
      <c r="K29" s="4"/>
      <c r="L29" s="4"/>
    </row>
    <row r="30" spans="1:12" ht="15.2" customHeight="1" x14ac:dyDescent="0.25">
      <c r="A30" s="140"/>
      <c r="B30" s="7"/>
      <c r="C30" s="7"/>
      <c r="D30" s="6"/>
      <c r="E30" s="6"/>
      <c r="F30" s="6"/>
      <c r="G30" s="6"/>
      <c r="H30" s="4"/>
      <c r="I30" s="4"/>
      <c r="J30" s="4"/>
      <c r="K30" s="4"/>
      <c r="L30" s="4"/>
    </row>
    <row r="31" spans="1:12" ht="15.2" customHeight="1" x14ac:dyDescent="0.25">
      <c r="A31" s="139"/>
      <c r="B31" s="6"/>
      <c r="C31" s="6"/>
      <c r="D31" s="6"/>
      <c r="E31" s="6"/>
      <c r="F31" s="6"/>
      <c r="G31" s="6"/>
      <c r="H31" s="4"/>
      <c r="I31" s="4"/>
      <c r="J31" s="4"/>
      <c r="K31" s="4"/>
      <c r="L31" s="4"/>
    </row>
    <row r="32" spans="1:12" ht="15.2" customHeight="1" x14ac:dyDescent="0.25">
      <c r="A32" s="140"/>
      <c r="B32" s="6"/>
      <c r="C32" s="6"/>
      <c r="D32" s="6"/>
      <c r="E32" s="6"/>
      <c r="F32" s="6"/>
      <c r="G32" s="6"/>
      <c r="H32" s="4"/>
      <c r="I32" s="4"/>
      <c r="J32" s="4"/>
      <c r="K32" s="4"/>
      <c r="L32" s="4"/>
    </row>
    <row r="33" spans="1:12" ht="9.9499999999999993" customHeight="1" x14ac:dyDescent="0.25">
      <c r="A33" s="140"/>
      <c r="B33" s="6"/>
      <c r="C33" s="6"/>
      <c r="D33" s="6"/>
      <c r="E33" s="6"/>
      <c r="F33" s="6"/>
      <c r="G33" s="6"/>
      <c r="H33" s="4"/>
      <c r="I33" s="4"/>
      <c r="J33" s="4"/>
      <c r="K33" s="4"/>
      <c r="L33" s="4"/>
    </row>
    <row r="34" spans="1:12" ht="15.2" customHeight="1" x14ac:dyDescent="0.25">
      <c r="A34" s="140"/>
      <c r="B34" s="6"/>
      <c r="C34" s="6"/>
      <c r="D34" s="6"/>
      <c r="E34" s="6"/>
      <c r="F34" s="6"/>
      <c r="G34" s="6"/>
      <c r="H34" s="4"/>
      <c r="I34" s="4"/>
      <c r="J34" s="4"/>
      <c r="K34" s="4"/>
      <c r="L34" s="4"/>
    </row>
    <row r="35" spans="1:12" ht="15.2" customHeight="1" x14ac:dyDescent="0.25">
      <c r="A35" s="140"/>
      <c r="B35" s="2"/>
      <c r="C35" s="2"/>
      <c r="D35" s="2"/>
      <c r="E35" s="2"/>
      <c r="F35" s="2"/>
      <c r="G35" s="6"/>
      <c r="H35" s="4"/>
      <c r="I35" s="4"/>
      <c r="J35" s="4"/>
      <c r="K35" s="4"/>
      <c r="L35" s="4"/>
    </row>
    <row r="36" spans="1:12" ht="15.2" customHeight="1" x14ac:dyDescent="0.25">
      <c r="A36" s="140"/>
      <c r="B36" s="15"/>
      <c r="C36" s="15"/>
      <c r="D36" s="15"/>
      <c r="E36" s="15"/>
      <c r="F36" s="15"/>
      <c r="G36" s="6"/>
      <c r="H36" s="4"/>
      <c r="I36" s="4"/>
      <c r="J36" s="4"/>
      <c r="K36" s="4"/>
      <c r="L36" s="4"/>
    </row>
    <row r="37" spans="1:12" ht="9.9499999999999993" customHeight="1" x14ac:dyDescent="0.25">
      <c r="A37" s="140"/>
      <c r="B37" s="15"/>
      <c r="C37" s="15"/>
      <c r="D37" s="15"/>
      <c r="E37" s="15"/>
      <c r="F37" s="15"/>
      <c r="G37" s="6"/>
      <c r="H37" s="4"/>
      <c r="I37" s="4"/>
      <c r="J37" s="4"/>
      <c r="K37" s="4"/>
      <c r="L37" s="4"/>
    </row>
    <row r="38" spans="1:12" ht="15.2" customHeight="1" x14ac:dyDescent="0.25">
      <c r="A38" s="140"/>
      <c r="B38" s="15"/>
      <c r="C38" s="15"/>
      <c r="D38" s="15"/>
      <c r="E38" s="15"/>
      <c r="F38" s="15"/>
      <c r="G38" s="6"/>
      <c r="H38" s="4"/>
      <c r="I38" s="4"/>
      <c r="J38" s="4"/>
      <c r="K38" s="4"/>
      <c r="L38" s="4"/>
    </row>
    <row r="39" spans="1:12" ht="15.2" customHeight="1" x14ac:dyDescent="0.25">
      <c r="A39" s="140"/>
      <c r="B39" s="15"/>
      <c r="C39" s="15"/>
      <c r="D39" s="15"/>
      <c r="E39" s="15"/>
      <c r="F39" s="15"/>
      <c r="G39" s="6"/>
      <c r="H39" s="4"/>
      <c r="I39" s="4"/>
      <c r="J39" s="4"/>
      <c r="K39" s="4"/>
      <c r="L39" s="4"/>
    </row>
    <row r="40" spans="1:12" ht="15.2" customHeight="1" x14ac:dyDescent="0.25">
      <c r="A40" s="140"/>
      <c r="B40" s="15"/>
      <c r="C40" s="15"/>
      <c r="D40" s="15"/>
      <c r="E40" s="15"/>
      <c r="F40" s="15"/>
      <c r="G40" s="6"/>
      <c r="H40" s="4"/>
      <c r="I40" s="4"/>
      <c r="J40" s="4"/>
      <c r="K40" s="4"/>
      <c r="L40" s="4"/>
    </row>
    <row r="41" spans="1:12" ht="15.2" customHeight="1" x14ac:dyDescent="0.25">
      <c r="A41" s="140"/>
      <c r="B41" s="11"/>
      <c r="C41" s="11"/>
      <c r="D41" s="11"/>
      <c r="E41" s="11"/>
      <c r="F41" s="11"/>
      <c r="G41" s="6"/>
      <c r="H41" s="4"/>
      <c r="I41" s="4"/>
      <c r="J41" s="4"/>
      <c r="K41" s="4"/>
      <c r="L41" s="4"/>
    </row>
    <row r="42" spans="1:12" ht="15.2" customHeight="1" x14ac:dyDescent="0.25">
      <c r="A42" s="140"/>
      <c r="B42" s="6"/>
      <c r="C42" s="6"/>
      <c r="D42" s="6"/>
      <c r="E42" s="6"/>
      <c r="F42" s="6"/>
      <c r="G42" s="6"/>
      <c r="H42" s="4"/>
      <c r="I42" s="4"/>
      <c r="J42" s="4"/>
      <c r="K42" s="4"/>
      <c r="L42" s="4"/>
    </row>
    <row r="43" spans="1:12" ht="9.9499999999999993" customHeight="1" x14ac:dyDescent="0.25">
      <c r="A43" s="140"/>
      <c r="B43" s="6"/>
      <c r="C43" s="6"/>
      <c r="D43" s="6"/>
      <c r="E43" s="6"/>
      <c r="F43" s="6"/>
      <c r="G43" s="6"/>
      <c r="H43" s="4"/>
      <c r="I43" s="4"/>
      <c r="J43" s="4"/>
      <c r="K43" s="4"/>
      <c r="L43" s="4"/>
    </row>
    <row r="44" spans="1:12" ht="15.2" customHeight="1" x14ac:dyDescent="0.25">
      <c r="A44" s="140"/>
      <c r="B44" s="6"/>
      <c r="C44" s="6"/>
      <c r="D44" s="6"/>
      <c r="E44" s="6"/>
      <c r="F44" s="6"/>
      <c r="G44" s="6"/>
      <c r="H44" s="4"/>
      <c r="I44" s="4"/>
      <c r="J44" s="4"/>
      <c r="K44" s="4"/>
      <c r="L44" s="4"/>
    </row>
    <row r="45" spans="1:12" ht="15.2" customHeight="1" x14ac:dyDescent="0.25">
      <c r="A45" s="140"/>
      <c r="B45" s="6"/>
      <c r="C45" s="6"/>
      <c r="D45" s="6"/>
      <c r="E45" s="6"/>
      <c r="F45" s="6"/>
      <c r="G45" s="6"/>
      <c r="H45" s="4"/>
      <c r="I45" s="4"/>
      <c r="J45" s="4"/>
      <c r="K45" s="4"/>
      <c r="L45" s="4"/>
    </row>
    <row r="46" spans="1:12" ht="15.2" customHeight="1" x14ac:dyDescent="0.25">
      <c r="A46" s="140"/>
      <c r="B46" s="15"/>
      <c r="C46" s="15"/>
      <c r="D46" s="15"/>
      <c r="E46" s="15"/>
      <c r="F46" s="15"/>
      <c r="G46" s="6"/>
      <c r="H46" s="4"/>
      <c r="I46" s="4"/>
      <c r="J46" s="4"/>
      <c r="K46" s="4"/>
      <c r="L46" s="4"/>
    </row>
    <row r="47" spans="1:12" ht="15.2" customHeight="1" x14ac:dyDescent="0.25">
      <c r="A47" s="140"/>
      <c r="B47" s="6"/>
      <c r="C47" s="6"/>
      <c r="D47" s="6"/>
      <c r="E47" s="6"/>
      <c r="F47" s="6"/>
      <c r="G47" s="6"/>
      <c r="H47" s="4"/>
      <c r="I47" s="4"/>
      <c r="J47" s="4"/>
      <c r="K47" s="4"/>
      <c r="L47" s="4"/>
    </row>
    <row r="48" spans="1:12" ht="15.2" customHeight="1" x14ac:dyDescent="0.25">
      <c r="G48" s="6"/>
      <c r="H48" s="4"/>
      <c r="I48" s="4"/>
      <c r="J48" s="4"/>
      <c r="K48" s="4"/>
      <c r="L48" s="4"/>
    </row>
    <row r="49" spans="2:12" ht="15.2" customHeight="1" x14ac:dyDescent="0.25">
      <c r="G49" s="6"/>
      <c r="H49" s="4"/>
      <c r="I49" s="4"/>
      <c r="J49" s="4"/>
      <c r="K49" s="4"/>
      <c r="L49" s="4"/>
    </row>
    <row r="50" spans="2:12" ht="15.2" customHeight="1" x14ac:dyDescent="0.25">
      <c r="G50" s="6"/>
      <c r="H50" s="4"/>
      <c r="I50" s="4"/>
      <c r="J50" s="4"/>
      <c r="K50" s="4"/>
      <c r="L50" s="4"/>
    </row>
    <row r="51" spans="2:12" ht="15.2" customHeight="1" x14ac:dyDescent="0.25">
      <c r="B51" s="6"/>
      <c r="C51" s="6"/>
      <c r="D51" s="6"/>
      <c r="E51" s="6"/>
      <c r="F51" s="6"/>
      <c r="G51" s="6"/>
      <c r="H51" s="4"/>
      <c r="I51" s="4"/>
      <c r="J51" s="4"/>
      <c r="K51" s="4"/>
      <c r="L51" s="4"/>
    </row>
    <row r="52" spans="2:12" ht="15.2" customHeight="1" x14ac:dyDescent="0.25">
      <c r="B52" s="6"/>
      <c r="C52" s="6"/>
      <c r="D52" s="6"/>
      <c r="E52" s="6"/>
      <c r="F52" s="6"/>
      <c r="G52" s="6"/>
      <c r="H52" s="4"/>
      <c r="I52" s="4"/>
      <c r="J52" s="4"/>
      <c r="K52" s="4"/>
      <c r="L52" s="4"/>
    </row>
    <row r="53" spans="2:12" ht="15.2" customHeight="1" x14ac:dyDescent="0.25">
      <c r="B53" s="6"/>
      <c r="C53" s="6"/>
      <c r="D53" s="6"/>
      <c r="E53" s="6"/>
      <c r="F53" s="6"/>
      <c r="G53" s="6"/>
      <c r="H53" s="4"/>
      <c r="I53" s="4"/>
      <c r="J53" s="4"/>
      <c r="K53" s="4"/>
      <c r="L53" s="4"/>
    </row>
    <row r="54" spans="2:12" ht="15.2" customHeight="1" x14ac:dyDescent="0.25">
      <c r="B54" s="6"/>
      <c r="C54" s="6"/>
      <c r="D54" s="6"/>
      <c r="E54" s="6"/>
      <c r="F54" s="6"/>
      <c r="G54" s="6"/>
      <c r="H54" s="4"/>
      <c r="I54" s="4"/>
      <c r="J54" s="4"/>
      <c r="K54" s="4"/>
      <c r="L54" s="4"/>
    </row>
    <row r="55" spans="2:12" ht="15.2" customHeight="1" x14ac:dyDescent="0.25">
      <c r="B55" s="6"/>
      <c r="C55" s="6"/>
      <c r="D55" s="6"/>
      <c r="E55" s="6"/>
      <c r="F55" s="6"/>
      <c r="G55" s="6"/>
      <c r="H55" s="4"/>
      <c r="I55" s="4"/>
      <c r="J55" s="4"/>
      <c r="K55" s="4"/>
      <c r="L55" s="4"/>
    </row>
    <row r="56" spans="2:12" ht="15.2" customHeight="1" x14ac:dyDescent="0.25">
      <c r="B56" s="6"/>
      <c r="C56" s="6"/>
      <c r="D56" s="6"/>
      <c r="E56" s="6"/>
      <c r="F56" s="6"/>
      <c r="G56" s="6"/>
      <c r="H56" s="4"/>
      <c r="I56" s="4"/>
      <c r="J56" s="4"/>
      <c r="K56" s="4"/>
      <c r="L56" s="4"/>
    </row>
    <row r="57" spans="2:12" ht="15.2" customHeight="1" x14ac:dyDescent="0.25">
      <c r="B57" s="6"/>
      <c r="C57" s="6"/>
      <c r="D57" s="6"/>
      <c r="E57" s="6"/>
      <c r="F57" s="6"/>
      <c r="G57" s="6"/>
      <c r="H57" s="4"/>
      <c r="I57" s="4"/>
      <c r="J57" s="4"/>
      <c r="K57" s="4"/>
      <c r="L57" s="4"/>
    </row>
    <row r="58" spans="2:12" ht="15.2" customHeight="1" x14ac:dyDescent="0.25">
      <c r="B58" s="6"/>
      <c r="C58" s="6"/>
      <c r="D58" s="6"/>
      <c r="E58" s="6"/>
      <c r="F58" s="6"/>
      <c r="G58" s="6"/>
      <c r="H58" s="4"/>
      <c r="I58" s="4"/>
      <c r="J58" s="4"/>
      <c r="K58" s="4"/>
      <c r="L58" s="4"/>
    </row>
    <row r="59" spans="2:12" ht="15.2" customHeight="1" x14ac:dyDescent="0.25">
      <c r="B59" s="2"/>
      <c r="C59" s="2"/>
      <c r="D59" s="2"/>
      <c r="E59" s="2"/>
      <c r="F59" s="2"/>
      <c r="G59" s="2"/>
    </row>
    <row r="60" spans="2:12" ht="15.2" customHeight="1" x14ac:dyDescent="0.25">
      <c r="B60" s="2"/>
      <c r="C60" s="2"/>
      <c r="D60" s="2"/>
      <c r="E60" s="2"/>
      <c r="F60" s="2"/>
      <c r="G60" s="2"/>
    </row>
    <row r="61" spans="2:12" ht="15.2" customHeight="1" x14ac:dyDescent="0.25">
      <c r="B61" s="2"/>
      <c r="C61" s="2"/>
      <c r="D61" s="2"/>
      <c r="E61" s="2"/>
      <c r="F61" s="2"/>
      <c r="G61" s="2"/>
    </row>
    <row r="62" spans="2:12" ht="15.2" customHeight="1" x14ac:dyDescent="0.25">
      <c r="F62" s="2"/>
      <c r="G62" s="2"/>
    </row>
    <row r="63" spans="2:12" ht="15.2" customHeight="1" x14ac:dyDescent="0.25">
      <c r="F63" s="2"/>
      <c r="G63" s="2"/>
    </row>
    <row r="64" spans="2:12" ht="15.2" customHeight="1" x14ac:dyDescent="0.25">
      <c r="F64" s="2"/>
      <c r="G64" s="2"/>
    </row>
    <row r="65" spans="6:7" ht="15.2" customHeight="1" x14ac:dyDescent="0.25">
      <c r="F65" s="2"/>
      <c r="G65" s="2"/>
    </row>
    <row r="66" spans="6:7" ht="15.2" customHeight="1" x14ac:dyDescent="0.25">
      <c r="F66" s="2"/>
      <c r="G66" s="2"/>
    </row>
    <row r="67" spans="6:7" ht="15.2" customHeight="1" x14ac:dyDescent="0.25">
      <c r="F67" s="2"/>
      <c r="G67" s="2"/>
    </row>
    <row r="68" spans="6:7" ht="15.2" customHeight="1" x14ac:dyDescent="0.25">
      <c r="F68" s="2"/>
      <c r="G68" s="2"/>
    </row>
    <row r="69" spans="6:7" ht="15.2" customHeight="1" x14ac:dyDescent="0.25">
      <c r="F69" s="2"/>
      <c r="G69" s="2"/>
    </row>
    <row r="70" spans="6:7" ht="15.2" customHeight="1" x14ac:dyDescent="0.25">
      <c r="F70" s="2"/>
      <c r="G70" s="2"/>
    </row>
    <row r="71" spans="6:7" ht="15.2" customHeight="1" x14ac:dyDescent="0.25">
      <c r="F71" s="2"/>
      <c r="G71" s="2"/>
    </row>
    <row r="72" spans="6:7" ht="15.2" customHeight="1" x14ac:dyDescent="0.25">
      <c r="F72" s="2"/>
      <c r="G72" s="2"/>
    </row>
    <row r="73" spans="6:7" ht="15.2" customHeight="1" x14ac:dyDescent="0.25">
      <c r="F73" s="2"/>
      <c r="G73" s="2"/>
    </row>
    <row r="74" spans="6:7" ht="15.2" customHeight="1" x14ac:dyDescent="0.25">
      <c r="F74" s="2"/>
      <c r="G74" s="2"/>
    </row>
    <row r="75" spans="6:7" ht="15.2" customHeight="1" x14ac:dyDescent="0.25">
      <c r="F75" s="2"/>
      <c r="G75" s="2"/>
    </row>
    <row r="76" spans="6:7" ht="15.2" customHeight="1" x14ac:dyDescent="0.25">
      <c r="F76" s="2"/>
      <c r="G76" s="2"/>
    </row>
    <row r="77" spans="6:7" ht="15.2" customHeight="1" x14ac:dyDescent="0.25">
      <c r="F77" s="2"/>
      <c r="G77" s="2"/>
    </row>
  </sheetData>
  <hyperlinks>
    <hyperlink ref="A17" r:id="rId1" location="maximale-kredietpercentages" display="https://www.rvo.nl/subsidies-financiering/innovatiekrediet/aanvraagproces#maximale-kredietpercentages" xr:uid="{2204F471-A643-499C-89E8-3545D5E7C500}"/>
    <hyperlink ref="A19" r:id="rId2" location="leningsvoorwaarden" display=" https://www.rvo.nl/subsidies-financiering/innovatiekrediet/voorwaarden#leningsvoorwaarden" xr:uid="{380FF11C-C57F-429A-A519-7DCFB466AF63}"/>
  </hyperlinks>
  <pageMargins left="0.23622047244094491" right="0.23622047244094491" top="0" bottom="0.74803149606299213" header="0" footer="0.31496062992125984"/>
  <pageSetup paperSize="9" fitToWidth="0" orientation="landscape" r:id="rId3"/>
  <headerFooter>
    <oddFooter>&amp;LToelichting Financieel model innovatiekrediet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3BD4-0616-45D9-8D12-85B5846AA772}">
  <sheetPr>
    <pageSetUpPr fitToPage="1"/>
  </sheetPr>
  <dimension ref="A1:AI55"/>
  <sheetViews>
    <sheetView showGridLines="0" zoomScale="90" zoomScaleNormal="90" workbookViewId="0">
      <pane xSplit="1" ySplit="3" topLeftCell="B4" activePane="bottomRight" state="frozen"/>
      <selection pane="topRight" activeCell="C1" sqref="C1"/>
      <selection pane="bottomLeft" activeCell="A5" sqref="A5"/>
      <selection pane="bottomRight" activeCell="AJ1" sqref="AJ1"/>
    </sheetView>
  </sheetViews>
  <sheetFormatPr defaultColWidth="9.140625" defaultRowHeight="15" x14ac:dyDescent="0.25"/>
  <cols>
    <col min="1" max="1" width="49.7109375" style="18" customWidth="1"/>
    <col min="2" max="26" width="8.7109375" style="8" customWidth="1"/>
    <col min="27" max="27" width="9.5703125" style="8" bestFit="1" customWidth="1"/>
    <col min="28" max="33" width="12.7109375" style="8" customWidth="1"/>
    <col min="34" max="34" width="5.140625" style="8" customWidth="1"/>
    <col min="35" max="35" width="11" style="41" customWidth="1"/>
    <col min="36" max="16384" width="9.140625" style="8"/>
  </cols>
  <sheetData>
    <row r="1" spans="1:35" s="17" customFormat="1" ht="15.75" x14ac:dyDescent="0.25">
      <c r="A1" s="68" t="s">
        <v>115</v>
      </c>
      <c r="B1" s="123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 t="s">
        <v>1</v>
      </c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  <c r="AB1" s="67"/>
      <c r="AC1" s="66"/>
      <c r="AD1" s="66"/>
      <c r="AE1" s="63" t="s">
        <v>161</v>
      </c>
      <c r="AF1" s="64"/>
      <c r="AG1" s="64"/>
      <c r="AH1" s="111"/>
      <c r="AI1" s="65"/>
    </row>
    <row r="2" spans="1:35" s="19" customFormat="1" x14ac:dyDescent="0.25">
      <c r="A2" s="45" t="s">
        <v>127</v>
      </c>
      <c r="B2" s="8"/>
    </row>
    <row r="3" spans="1:35" x14ac:dyDescent="0.25">
      <c r="A3" s="45"/>
      <c r="B3" s="133" t="s">
        <v>56</v>
      </c>
      <c r="C3" s="151"/>
      <c r="D3" s="149"/>
      <c r="E3" s="149" t="s">
        <v>37</v>
      </c>
      <c r="F3" s="149"/>
      <c r="G3" s="150"/>
      <c r="H3" s="20"/>
      <c r="I3" s="148"/>
      <c r="J3" s="149"/>
      <c r="K3" s="149" t="s">
        <v>41</v>
      </c>
      <c r="L3" s="149"/>
      <c r="M3" s="150"/>
      <c r="N3" s="20"/>
      <c r="O3" s="152"/>
      <c r="P3" s="153"/>
      <c r="Q3" s="153" t="s">
        <v>50</v>
      </c>
      <c r="R3" s="153"/>
      <c r="S3" s="154"/>
      <c r="T3" s="20"/>
      <c r="U3" s="155"/>
      <c r="V3" s="156"/>
      <c r="W3" s="156" t="s">
        <v>55</v>
      </c>
      <c r="X3" s="156"/>
      <c r="Y3" s="157"/>
      <c r="Z3" s="20"/>
      <c r="AA3" s="20"/>
      <c r="AB3" s="20"/>
      <c r="AC3" s="20"/>
      <c r="AD3" s="20"/>
      <c r="AE3" s="20"/>
      <c r="AF3" s="20"/>
      <c r="AG3" s="20"/>
      <c r="AH3" s="20"/>
      <c r="AI3" s="20"/>
    </row>
    <row r="4" spans="1:35" x14ac:dyDescent="0.25">
      <c r="A4" s="44" t="s">
        <v>94</v>
      </c>
      <c r="B4" s="50"/>
      <c r="C4" s="124" t="s">
        <v>2</v>
      </c>
      <c r="D4" s="124" t="s">
        <v>3</v>
      </c>
      <c r="E4" s="124" t="s">
        <v>4</v>
      </c>
      <c r="F4" s="124" t="s">
        <v>5</v>
      </c>
      <c r="G4" s="124" t="s">
        <v>0</v>
      </c>
      <c r="H4" s="21"/>
      <c r="I4" s="49" t="s">
        <v>6</v>
      </c>
      <c r="J4" s="49" t="s">
        <v>7</v>
      </c>
      <c r="K4" s="49" t="s">
        <v>8</v>
      </c>
      <c r="L4" s="49" t="s">
        <v>9</v>
      </c>
      <c r="M4" s="49" t="s">
        <v>0</v>
      </c>
      <c r="N4" s="21"/>
      <c r="O4" s="49" t="s">
        <v>10</v>
      </c>
      <c r="P4" s="49" t="s">
        <v>11</v>
      </c>
      <c r="Q4" s="49" t="s">
        <v>12</v>
      </c>
      <c r="R4" s="49" t="s">
        <v>175</v>
      </c>
      <c r="S4" s="49" t="s">
        <v>0</v>
      </c>
      <c r="T4" s="21"/>
      <c r="U4" s="49" t="s">
        <v>14</v>
      </c>
      <c r="V4" s="49" t="s">
        <v>15</v>
      </c>
      <c r="W4" s="49" t="s">
        <v>16</v>
      </c>
      <c r="X4" s="49" t="s">
        <v>13</v>
      </c>
      <c r="Y4" s="49" t="s">
        <v>0</v>
      </c>
      <c r="Z4" s="21"/>
      <c r="AA4" s="69" t="s">
        <v>79</v>
      </c>
      <c r="AB4" s="125" t="s">
        <v>44</v>
      </c>
      <c r="AC4" s="49" t="s">
        <v>45</v>
      </c>
      <c r="AD4" s="49" t="s">
        <v>46</v>
      </c>
      <c r="AE4" s="49" t="s">
        <v>47</v>
      </c>
      <c r="AF4" s="49" t="s">
        <v>48</v>
      </c>
      <c r="AG4" s="49" t="s">
        <v>49</v>
      </c>
      <c r="AH4" s="20"/>
      <c r="AI4" s="70" t="s">
        <v>95</v>
      </c>
    </row>
    <row r="5" spans="1:35" x14ac:dyDescent="0.25">
      <c r="A5" s="45" t="s">
        <v>144</v>
      </c>
      <c r="B5" s="43">
        <v>0</v>
      </c>
      <c r="C5" s="43">
        <v>0</v>
      </c>
      <c r="D5" s="43">
        <v>0</v>
      </c>
      <c r="E5" s="43">
        <v>0</v>
      </c>
      <c r="F5" s="43">
        <v>0</v>
      </c>
      <c r="G5" s="48">
        <f>SUM(C5:F5)</f>
        <v>0</v>
      </c>
      <c r="H5" s="22"/>
      <c r="I5" s="43">
        <v>0</v>
      </c>
      <c r="J5" s="43">
        <v>0</v>
      </c>
      <c r="K5" s="43">
        <v>0</v>
      </c>
      <c r="L5" s="43">
        <v>0</v>
      </c>
      <c r="M5" s="48">
        <f>SUM(I5:L5)</f>
        <v>0</v>
      </c>
      <c r="N5" s="22"/>
      <c r="O5" s="43">
        <v>0</v>
      </c>
      <c r="P5" s="43">
        <v>0</v>
      </c>
      <c r="Q5" s="43">
        <v>0</v>
      </c>
      <c r="R5" s="43">
        <v>0</v>
      </c>
      <c r="S5" s="49">
        <f>SUM(O5:R5)</f>
        <v>0</v>
      </c>
      <c r="T5" s="22"/>
      <c r="U5" s="43">
        <v>0</v>
      </c>
      <c r="V5" s="43">
        <v>0</v>
      </c>
      <c r="W5" s="43">
        <v>0</v>
      </c>
      <c r="X5" s="43">
        <v>0</v>
      </c>
      <c r="Y5" s="48">
        <f>SUM(U5:X5)</f>
        <v>0</v>
      </c>
      <c r="Z5" s="22"/>
      <c r="AA5" s="49">
        <f>G5+M5+S5+Y5</f>
        <v>0</v>
      </c>
      <c r="AB5" s="128">
        <v>0</v>
      </c>
      <c r="AC5" s="43">
        <v>0</v>
      </c>
      <c r="AD5" s="43">
        <v>0</v>
      </c>
      <c r="AE5" s="43">
        <v>0</v>
      </c>
      <c r="AF5" s="43">
        <v>0</v>
      </c>
      <c r="AG5" s="43">
        <v>0</v>
      </c>
      <c r="AH5" s="20"/>
      <c r="AI5" s="50">
        <f>SUM(AB5:AG5)</f>
        <v>0</v>
      </c>
    </row>
    <row r="6" spans="1:35" x14ac:dyDescent="0.25">
      <c r="A6" s="45" t="s">
        <v>145</v>
      </c>
      <c r="B6" s="43">
        <v>0</v>
      </c>
      <c r="C6" s="43">
        <v>0</v>
      </c>
      <c r="D6" s="43">
        <v>0</v>
      </c>
      <c r="E6" s="43">
        <v>0</v>
      </c>
      <c r="F6" s="43">
        <v>0</v>
      </c>
      <c r="G6" s="48">
        <f>SUM(C6:F6)</f>
        <v>0</v>
      </c>
      <c r="H6" s="22"/>
      <c r="I6" s="43">
        <v>0</v>
      </c>
      <c r="J6" s="43">
        <v>0</v>
      </c>
      <c r="K6" s="43">
        <v>0</v>
      </c>
      <c r="L6" s="43">
        <v>0</v>
      </c>
      <c r="M6" s="48">
        <f t="shared" ref="M6:M47" si="0">SUM(I6:L6)</f>
        <v>0</v>
      </c>
      <c r="N6" s="22"/>
      <c r="O6" s="43">
        <v>0</v>
      </c>
      <c r="P6" s="43">
        <v>0</v>
      </c>
      <c r="Q6" s="43">
        <v>0</v>
      </c>
      <c r="R6" s="43">
        <v>0</v>
      </c>
      <c r="S6" s="49">
        <f t="shared" ref="S6:S47" si="1">SUM(O6:R6)</f>
        <v>0</v>
      </c>
      <c r="T6" s="22"/>
      <c r="U6" s="43">
        <v>0</v>
      </c>
      <c r="V6" s="43">
        <v>0</v>
      </c>
      <c r="W6" s="43">
        <v>0</v>
      </c>
      <c r="X6" s="43">
        <v>0</v>
      </c>
      <c r="Y6" s="48">
        <f t="shared" ref="Y6:Y47" si="2">SUM(U6:X6)</f>
        <v>0</v>
      </c>
      <c r="Z6" s="22"/>
      <c r="AA6" s="49">
        <f>G6+M6+S6+Y6</f>
        <v>0</v>
      </c>
      <c r="AB6" s="128">
        <v>0</v>
      </c>
      <c r="AC6" s="43">
        <v>0</v>
      </c>
      <c r="AD6" s="43">
        <v>0</v>
      </c>
      <c r="AE6" s="43">
        <v>0</v>
      </c>
      <c r="AF6" s="43">
        <v>0</v>
      </c>
      <c r="AG6" s="43">
        <v>0</v>
      </c>
      <c r="AH6" s="20"/>
      <c r="AI6" s="50">
        <f t="shared" ref="AI6:AI17" si="3">SUM(AB6:AG6)</f>
        <v>0</v>
      </c>
    </row>
    <row r="7" spans="1:35" x14ac:dyDescent="0.25">
      <c r="A7" s="45" t="s">
        <v>146</v>
      </c>
      <c r="B7" s="43">
        <v>0</v>
      </c>
      <c r="C7" s="43">
        <v>0</v>
      </c>
      <c r="D7" s="43">
        <v>0</v>
      </c>
      <c r="E7" s="43">
        <v>0</v>
      </c>
      <c r="F7" s="43">
        <v>0</v>
      </c>
      <c r="G7" s="48">
        <f>SUM(C7:F7)</f>
        <v>0</v>
      </c>
      <c r="H7" s="22"/>
      <c r="I7" s="43">
        <v>0</v>
      </c>
      <c r="J7" s="43">
        <v>0</v>
      </c>
      <c r="K7" s="43">
        <v>0</v>
      </c>
      <c r="L7" s="43">
        <v>0</v>
      </c>
      <c r="M7" s="48">
        <f t="shared" si="0"/>
        <v>0</v>
      </c>
      <c r="N7" s="22"/>
      <c r="O7" s="43">
        <v>0</v>
      </c>
      <c r="P7" s="43">
        <v>0</v>
      </c>
      <c r="Q7" s="43">
        <v>0</v>
      </c>
      <c r="R7" s="43">
        <v>0</v>
      </c>
      <c r="S7" s="49">
        <f t="shared" si="1"/>
        <v>0</v>
      </c>
      <c r="T7" s="22"/>
      <c r="U7" s="43">
        <v>0</v>
      </c>
      <c r="V7" s="43">
        <v>0</v>
      </c>
      <c r="W7" s="43">
        <v>0</v>
      </c>
      <c r="X7" s="43">
        <v>0</v>
      </c>
      <c r="Y7" s="48">
        <f t="shared" si="2"/>
        <v>0</v>
      </c>
      <c r="Z7" s="22"/>
      <c r="AA7" s="49">
        <f>G7+M7+S7+Y7</f>
        <v>0</v>
      </c>
      <c r="AB7" s="128">
        <v>0</v>
      </c>
      <c r="AC7" s="43">
        <v>0</v>
      </c>
      <c r="AD7" s="43">
        <v>0</v>
      </c>
      <c r="AE7" s="43">
        <v>0</v>
      </c>
      <c r="AF7" s="43">
        <v>0</v>
      </c>
      <c r="AG7" s="43">
        <v>0</v>
      </c>
      <c r="AH7" s="20"/>
      <c r="AI7" s="50">
        <f t="shared" si="3"/>
        <v>0</v>
      </c>
    </row>
    <row r="8" spans="1:35" x14ac:dyDescent="0.25">
      <c r="A8" s="46" t="s">
        <v>39</v>
      </c>
      <c r="B8" s="52">
        <f>SUM(B5:B7)</f>
        <v>0</v>
      </c>
      <c r="C8" s="52">
        <f>SUM(C5:C7)</f>
        <v>0</v>
      </c>
      <c r="D8" s="52">
        <f t="shared" ref="D8:AG8" si="4">SUM(D5:D7)</f>
        <v>0</v>
      </c>
      <c r="E8" s="52">
        <f t="shared" si="4"/>
        <v>0</v>
      </c>
      <c r="F8" s="52">
        <f>SUM(F5:F7)</f>
        <v>0</v>
      </c>
      <c r="G8" s="51">
        <f>SUM(C8:F8)</f>
        <v>0</v>
      </c>
      <c r="H8" s="23"/>
      <c r="I8" s="52">
        <f>SUM(I5:I7)</f>
        <v>0</v>
      </c>
      <c r="J8" s="52">
        <f t="shared" si="4"/>
        <v>0</v>
      </c>
      <c r="K8" s="52">
        <f t="shared" si="4"/>
        <v>0</v>
      </c>
      <c r="L8" s="52">
        <f t="shared" si="4"/>
        <v>0</v>
      </c>
      <c r="M8" s="51">
        <f t="shared" si="0"/>
        <v>0</v>
      </c>
      <c r="N8" s="23"/>
      <c r="O8" s="52">
        <f t="shared" si="4"/>
        <v>0</v>
      </c>
      <c r="P8" s="52">
        <f t="shared" si="4"/>
        <v>0</v>
      </c>
      <c r="Q8" s="52">
        <f t="shared" si="4"/>
        <v>0</v>
      </c>
      <c r="R8" s="52">
        <f t="shared" si="4"/>
        <v>0</v>
      </c>
      <c r="S8" s="52">
        <f t="shared" si="1"/>
        <v>0</v>
      </c>
      <c r="T8" s="23"/>
      <c r="U8" s="52">
        <f t="shared" si="4"/>
        <v>0</v>
      </c>
      <c r="V8" s="52">
        <f t="shared" si="4"/>
        <v>0</v>
      </c>
      <c r="W8" s="52">
        <f t="shared" si="4"/>
        <v>0</v>
      </c>
      <c r="X8" s="52">
        <f>SUM(X5:X7)</f>
        <v>0</v>
      </c>
      <c r="Y8" s="51">
        <f t="shared" si="2"/>
        <v>0</v>
      </c>
      <c r="Z8" s="24"/>
      <c r="AA8" s="52">
        <f>G8+M8+S8+Y8</f>
        <v>0</v>
      </c>
      <c r="AB8" s="52">
        <f t="shared" si="4"/>
        <v>0</v>
      </c>
      <c r="AC8" s="52">
        <f t="shared" si="4"/>
        <v>0</v>
      </c>
      <c r="AD8" s="52">
        <f t="shared" si="4"/>
        <v>0</v>
      </c>
      <c r="AE8" s="52">
        <f t="shared" si="4"/>
        <v>0</v>
      </c>
      <c r="AF8" s="52">
        <f t="shared" si="4"/>
        <v>0</v>
      </c>
      <c r="AG8" s="52">
        <f t="shared" si="4"/>
        <v>0</v>
      </c>
      <c r="AH8" s="25"/>
      <c r="AI8" s="53">
        <f>SUM(AB8:AG8)</f>
        <v>0</v>
      </c>
    </row>
    <row r="9" spans="1:35" x14ac:dyDescent="0.25">
      <c r="A9" s="131"/>
      <c r="B9" s="20"/>
      <c r="C9" s="21"/>
      <c r="D9" s="21"/>
      <c r="E9" s="21"/>
      <c r="F9" s="21"/>
      <c r="G9" s="22"/>
      <c r="H9" s="22"/>
      <c r="I9" s="21"/>
      <c r="J9" s="21"/>
      <c r="K9" s="21"/>
      <c r="L9" s="21"/>
      <c r="M9" s="22"/>
      <c r="N9" s="22"/>
      <c r="O9" s="21"/>
      <c r="P9" s="21"/>
      <c r="Q9" s="21"/>
      <c r="R9" s="21"/>
      <c r="S9" s="21"/>
      <c r="T9" s="22"/>
      <c r="U9" s="21"/>
      <c r="V9" s="21"/>
      <c r="W9" s="21"/>
      <c r="X9" s="21"/>
      <c r="Y9" s="22"/>
      <c r="Z9" s="22"/>
      <c r="AA9" s="20"/>
      <c r="AB9" s="21"/>
      <c r="AC9" s="21"/>
      <c r="AD9" s="21"/>
      <c r="AE9" s="21"/>
      <c r="AF9" s="21"/>
      <c r="AG9" s="21"/>
      <c r="AH9" s="21"/>
      <c r="AI9" s="20"/>
    </row>
    <row r="10" spans="1:35" x14ac:dyDescent="0.25">
      <c r="A10" s="45" t="s">
        <v>147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8">
        <f t="shared" ref="G10:G47" si="5">SUM(C10:F10)</f>
        <v>0</v>
      </c>
      <c r="H10" s="22"/>
      <c r="I10" s="43">
        <v>0</v>
      </c>
      <c r="J10" s="43">
        <v>0</v>
      </c>
      <c r="K10" s="43">
        <v>0</v>
      </c>
      <c r="L10" s="43">
        <v>0</v>
      </c>
      <c r="M10" s="48">
        <f t="shared" si="0"/>
        <v>0</v>
      </c>
      <c r="N10" s="22"/>
      <c r="O10" s="43">
        <v>0</v>
      </c>
      <c r="P10" s="43">
        <v>0</v>
      </c>
      <c r="Q10" s="43">
        <v>0</v>
      </c>
      <c r="R10" s="43">
        <v>0</v>
      </c>
      <c r="S10" s="49">
        <f t="shared" si="1"/>
        <v>0</v>
      </c>
      <c r="T10" s="22"/>
      <c r="U10" s="43">
        <v>0</v>
      </c>
      <c r="V10" s="43">
        <v>0</v>
      </c>
      <c r="W10" s="43">
        <v>0</v>
      </c>
      <c r="X10" s="43">
        <v>0</v>
      </c>
      <c r="Y10" s="48">
        <f t="shared" si="2"/>
        <v>0</v>
      </c>
      <c r="Z10" s="22"/>
      <c r="AA10" s="49">
        <f>G10+M10+S10+Y10</f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21"/>
      <c r="AI10" s="50">
        <f t="shared" si="3"/>
        <v>0</v>
      </c>
    </row>
    <row r="11" spans="1:35" x14ac:dyDescent="0.25">
      <c r="A11" s="45" t="s">
        <v>148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8">
        <f t="shared" si="5"/>
        <v>0</v>
      </c>
      <c r="H11" s="22"/>
      <c r="I11" s="43">
        <v>0</v>
      </c>
      <c r="J11" s="43">
        <v>0</v>
      </c>
      <c r="K11" s="43">
        <v>0</v>
      </c>
      <c r="L11" s="43">
        <v>0</v>
      </c>
      <c r="M11" s="48">
        <f t="shared" si="0"/>
        <v>0</v>
      </c>
      <c r="N11" s="22"/>
      <c r="O11" s="43">
        <v>0</v>
      </c>
      <c r="P11" s="43">
        <v>0</v>
      </c>
      <c r="Q11" s="43">
        <v>0</v>
      </c>
      <c r="R11" s="43">
        <v>0</v>
      </c>
      <c r="S11" s="49">
        <f t="shared" si="1"/>
        <v>0</v>
      </c>
      <c r="T11" s="22"/>
      <c r="U11" s="43">
        <v>0</v>
      </c>
      <c r="V11" s="43">
        <v>0</v>
      </c>
      <c r="W11" s="43">
        <v>0</v>
      </c>
      <c r="X11" s="43">
        <v>0</v>
      </c>
      <c r="Y11" s="48">
        <f t="shared" si="2"/>
        <v>0</v>
      </c>
      <c r="Z11" s="22"/>
      <c r="AA11" s="49">
        <f>G11+M11+S11+Y11</f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21"/>
      <c r="AI11" s="50">
        <f t="shared" si="3"/>
        <v>0</v>
      </c>
    </row>
    <row r="12" spans="1:35" x14ac:dyDescent="0.25">
      <c r="A12" s="45" t="s">
        <v>38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8">
        <f t="shared" si="5"/>
        <v>0</v>
      </c>
      <c r="H12" s="22"/>
      <c r="I12" s="43">
        <v>0</v>
      </c>
      <c r="J12" s="43">
        <v>0</v>
      </c>
      <c r="K12" s="43">
        <v>0</v>
      </c>
      <c r="L12" s="43">
        <v>0</v>
      </c>
      <c r="M12" s="48">
        <f t="shared" si="0"/>
        <v>0</v>
      </c>
      <c r="N12" s="22"/>
      <c r="O12" s="43">
        <v>0</v>
      </c>
      <c r="P12" s="43">
        <v>0</v>
      </c>
      <c r="Q12" s="43">
        <v>0</v>
      </c>
      <c r="R12" s="43">
        <v>0</v>
      </c>
      <c r="S12" s="49">
        <f t="shared" si="1"/>
        <v>0</v>
      </c>
      <c r="T12" s="22"/>
      <c r="U12" s="43">
        <v>0</v>
      </c>
      <c r="V12" s="43">
        <v>0</v>
      </c>
      <c r="W12" s="43">
        <v>0</v>
      </c>
      <c r="X12" s="43">
        <v>0</v>
      </c>
      <c r="Y12" s="48">
        <f t="shared" si="2"/>
        <v>0</v>
      </c>
      <c r="Z12" s="22"/>
      <c r="AA12" s="49">
        <f>G12+M12+S12+Y12</f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20"/>
      <c r="AI12" s="50">
        <f t="shared" si="3"/>
        <v>0</v>
      </c>
    </row>
    <row r="13" spans="1:35" x14ac:dyDescent="0.25">
      <c r="A13" s="46" t="s">
        <v>80</v>
      </c>
      <c r="B13" s="51">
        <f>SUM(B10:B12)</f>
        <v>0</v>
      </c>
      <c r="C13" s="51">
        <f>SUM(C10:C12)</f>
        <v>0</v>
      </c>
      <c r="D13" s="51">
        <f t="shared" ref="D13:AG13" si="6">SUM(D10:D12)</f>
        <v>0</v>
      </c>
      <c r="E13" s="51">
        <f t="shared" si="6"/>
        <v>0</v>
      </c>
      <c r="F13" s="51">
        <f t="shared" si="6"/>
        <v>0</v>
      </c>
      <c r="G13" s="51">
        <f t="shared" si="5"/>
        <v>0</v>
      </c>
      <c r="H13" s="24"/>
      <c r="I13" s="51">
        <f t="shared" si="6"/>
        <v>0</v>
      </c>
      <c r="J13" s="51">
        <f t="shared" si="6"/>
        <v>0</v>
      </c>
      <c r="K13" s="51">
        <f t="shared" si="6"/>
        <v>0</v>
      </c>
      <c r="L13" s="51">
        <f t="shared" si="6"/>
        <v>0</v>
      </c>
      <c r="M13" s="51">
        <f t="shared" si="0"/>
        <v>0</v>
      </c>
      <c r="N13" s="24"/>
      <c r="O13" s="51">
        <f t="shared" si="6"/>
        <v>0</v>
      </c>
      <c r="P13" s="51">
        <f t="shared" si="6"/>
        <v>0</v>
      </c>
      <c r="Q13" s="51">
        <f t="shared" si="6"/>
        <v>0</v>
      </c>
      <c r="R13" s="51">
        <f t="shared" si="6"/>
        <v>0</v>
      </c>
      <c r="S13" s="52">
        <f t="shared" si="1"/>
        <v>0</v>
      </c>
      <c r="T13" s="24"/>
      <c r="U13" s="51">
        <f t="shared" si="6"/>
        <v>0</v>
      </c>
      <c r="V13" s="51">
        <f t="shared" si="6"/>
        <v>0</v>
      </c>
      <c r="W13" s="51">
        <f t="shared" si="6"/>
        <v>0</v>
      </c>
      <c r="X13" s="51">
        <f t="shared" si="6"/>
        <v>0</v>
      </c>
      <c r="Y13" s="51">
        <f>SUM(U13:X13)</f>
        <v>0</v>
      </c>
      <c r="Z13" s="24"/>
      <c r="AA13" s="52">
        <f>G13+M13+S13+Y13</f>
        <v>0</v>
      </c>
      <c r="AB13" s="51">
        <f t="shared" si="6"/>
        <v>0</v>
      </c>
      <c r="AC13" s="51">
        <f t="shared" si="6"/>
        <v>0</v>
      </c>
      <c r="AD13" s="51">
        <f t="shared" si="6"/>
        <v>0</v>
      </c>
      <c r="AE13" s="51">
        <f t="shared" si="6"/>
        <v>0</v>
      </c>
      <c r="AF13" s="51">
        <f t="shared" si="6"/>
        <v>0</v>
      </c>
      <c r="AG13" s="51">
        <f t="shared" si="6"/>
        <v>0</v>
      </c>
      <c r="AH13" s="25"/>
      <c r="AI13" s="53">
        <f>SUM(AB13:AG13)</f>
        <v>0</v>
      </c>
    </row>
    <row r="14" spans="1:35" x14ac:dyDescent="0.25">
      <c r="A14" s="131"/>
      <c r="B14" s="20"/>
      <c r="C14" s="26"/>
      <c r="D14" s="26"/>
      <c r="E14" s="26"/>
      <c r="F14" s="26"/>
      <c r="G14" s="22"/>
      <c r="H14" s="22"/>
      <c r="I14" s="26"/>
      <c r="J14" s="26"/>
      <c r="K14" s="26"/>
      <c r="L14" s="26"/>
      <c r="M14" s="22"/>
      <c r="N14" s="22"/>
      <c r="O14" s="26"/>
      <c r="P14" s="26"/>
      <c r="Q14" s="26"/>
      <c r="R14" s="26"/>
      <c r="S14" s="21"/>
      <c r="T14" s="22"/>
      <c r="U14" s="26"/>
      <c r="V14" s="26"/>
      <c r="W14" s="26"/>
      <c r="X14" s="26"/>
      <c r="Y14" s="22"/>
      <c r="Z14" s="22"/>
      <c r="AA14" s="20"/>
      <c r="AB14" s="26"/>
      <c r="AC14" s="26"/>
      <c r="AD14" s="26"/>
      <c r="AE14" s="26"/>
      <c r="AF14" s="26"/>
      <c r="AG14" s="26"/>
      <c r="AH14" s="20"/>
      <c r="AI14" s="20"/>
    </row>
    <row r="15" spans="1:35" x14ac:dyDescent="0.25">
      <c r="A15" s="45" t="s">
        <v>149</v>
      </c>
      <c r="B15" s="49">
        <f>B5+B6-B10-B11</f>
        <v>0</v>
      </c>
      <c r="C15" s="49">
        <f>C5+C6-C10-C11</f>
        <v>0</v>
      </c>
      <c r="D15" s="49">
        <f t="shared" ref="D15:F15" si="7">D5+D6-D10-D11</f>
        <v>0</v>
      </c>
      <c r="E15" s="49">
        <f t="shared" si="7"/>
        <v>0</v>
      </c>
      <c r="F15" s="49">
        <f t="shared" si="7"/>
        <v>0</v>
      </c>
      <c r="G15" s="48">
        <f t="shared" si="5"/>
        <v>0</v>
      </c>
      <c r="H15" s="21"/>
      <c r="I15" s="49">
        <f>I5+I6-I10-I11</f>
        <v>0</v>
      </c>
      <c r="J15" s="49">
        <f t="shared" ref="J15:L15" si="8">J5+J6-J10-J11</f>
        <v>0</v>
      </c>
      <c r="K15" s="49">
        <f t="shared" si="8"/>
        <v>0</v>
      </c>
      <c r="L15" s="49">
        <f t="shared" si="8"/>
        <v>0</v>
      </c>
      <c r="M15" s="48">
        <f t="shared" si="0"/>
        <v>0</v>
      </c>
      <c r="N15" s="21"/>
      <c r="O15" s="49">
        <f>O5+O6-O10-O11</f>
        <v>0</v>
      </c>
      <c r="P15" s="49">
        <f t="shared" ref="P15:R15" si="9">P5+P6-P10-P11</f>
        <v>0</v>
      </c>
      <c r="Q15" s="49">
        <f t="shared" si="9"/>
        <v>0</v>
      </c>
      <c r="R15" s="49">
        <f t="shared" si="9"/>
        <v>0</v>
      </c>
      <c r="S15" s="49">
        <f t="shared" si="1"/>
        <v>0</v>
      </c>
      <c r="T15" s="21"/>
      <c r="U15" s="49">
        <f>U5+U6-U10-U11</f>
        <v>0</v>
      </c>
      <c r="V15" s="49">
        <f t="shared" ref="V15:X15" si="10">V5+V6-V10-V11</f>
        <v>0</v>
      </c>
      <c r="W15" s="49">
        <f t="shared" si="10"/>
        <v>0</v>
      </c>
      <c r="X15" s="49">
        <f t="shared" si="10"/>
        <v>0</v>
      </c>
      <c r="Y15" s="48">
        <f t="shared" si="2"/>
        <v>0</v>
      </c>
      <c r="Z15" s="22"/>
      <c r="AA15" s="49">
        <f>G15+M15+S15+Y15</f>
        <v>0</v>
      </c>
      <c r="AB15" s="49">
        <f>AB5+AB6-AB10-AB11</f>
        <v>0</v>
      </c>
      <c r="AC15" s="49">
        <f t="shared" ref="AC15:AG15" si="11">AC5+AC6-AC10-AC11</f>
        <v>0</v>
      </c>
      <c r="AD15" s="49">
        <f t="shared" si="11"/>
        <v>0</v>
      </c>
      <c r="AE15" s="49">
        <f t="shared" si="11"/>
        <v>0</v>
      </c>
      <c r="AF15" s="49">
        <f t="shared" si="11"/>
        <v>0</v>
      </c>
      <c r="AG15" s="49">
        <f t="shared" si="11"/>
        <v>0</v>
      </c>
      <c r="AH15" s="21"/>
      <c r="AI15" s="50">
        <f t="shared" si="3"/>
        <v>0</v>
      </c>
    </row>
    <row r="16" spans="1:35" x14ac:dyDescent="0.25">
      <c r="A16" s="45" t="s">
        <v>150</v>
      </c>
      <c r="B16" s="49">
        <f>B7-B12</f>
        <v>0</v>
      </c>
      <c r="C16" s="49">
        <f t="shared" ref="C16:AG16" si="12">C7-C12</f>
        <v>0</v>
      </c>
      <c r="D16" s="49">
        <f t="shared" si="12"/>
        <v>0</v>
      </c>
      <c r="E16" s="49">
        <f t="shared" si="12"/>
        <v>0</v>
      </c>
      <c r="F16" s="49">
        <f t="shared" si="12"/>
        <v>0</v>
      </c>
      <c r="G16" s="48">
        <f>SUM(C16:F16)</f>
        <v>0</v>
      </c>
      <c r="H16" s="21"/>
      <c r="I16" s="49">
        <f t="shared" si="12"/>
        <v>0</v>
      </c>
      <c r="J16" s="49">
        <f t="shared" si="12"/>
        <v>0</v>
      </c>
      <c r="K16" s="49">
        <f t="shared" si="12"/>
        <v>0</v>
      </c>
      <c r="L16" s="49">
        <f t="shared" si="12"/>
        <v>0</v>
      </c>
      <c r="M16" s="48">
        <f>SUM(I16:L16)</f>
        <v>0</v>
      </c>
      <c r="N16" s="21"/>
      <c r="O16" s="49">
        <f t="shared" si="12"/>
        <v>0</v>
      </c>
      <c r="P16" s="49">
        <f t="shared" si="12"/>
        <v>0</v>
      </c>
      <c r="Q16" s="49">
        <f t="shared" si="12"/>
        <v>0</v>
      </c>
      <c r="R16" s="49">
        <f t="shared" si="12"/>
        <v>0</v>
      </c>
      <c r="S16" s="49">
        <f>SUM(O16:R16)</f>
        <v>0</v>
      </c>
      <c r="T16" s="21"/>
      <c r="U16" s="49">
        <f t="shared" si="12"/>
        <v>0</v>
      </c>
      <c r="V16" s="49">
        <f t="shared" si="12"/>
        <v>0</v>
      </c>
      <c r="W16" s="49">
        <f t="shared" si="12"/>
        <v>0</v>
      </c>
      <c r="X16" s="49">
        <f t="shared" si="12"/>
        <v>0</v>
      </c>
      <c r="Y16" s="48">
        <f>SUM(U16:X16)</f>
        <v>0</v>
      </c>
      <c r="Z16" s="21"/>
      <c r="AA16" s="49">
        <f t="shared" ref="AA16:AA17" si="13">G16+M16+S16+Y16</f>
        <v>0</v>
      </c>
      <c r="AB16" s="49">
        <f t="shared" si="12"/>
        <v>0</v>
      </c>
      <c r="AC16" s="49">
        <f t="shared" si="12"/>
        <v>0</v>
      </c>
      <c r="AD16" s="49">
        <f t="shared" si="12"/>
        <v>0</v>
      </c>
      <c r="AE16" s="49">
        <f t="shared" si="12"/>
        <v>0</v>
      </c>
      <c r="AF16" s="49">
        <f t="shared" ref="AF16" si="14">AF7-AF12</f>
        <v>0</v>
      </c>
      <c r="AG16" s="49">
        <f t="shared" si="12"/>
        <v>0</v>
      </c>
      <c r="AH16" s="21"/>
      <c r="AI16" s="50">
        <f>SUM(AB16:AG16)</f>
        <v>0</v>
      </c>
    </row>
    <row r="17" spans="1:35" x14ac:dyDescent="0.25">
      <c r="A17" s="45" t="s">
        <v>123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8">
        <f>SUM(C17:F17)</f>
        <v>0</v>
      </c>
      <c r="H17" s="22"/>
      <c r="I17" s="43">
        <v>0</v>
      </c>
      <c r="J17" s="43">
        <v>0</v>
      </c>
      <c r="K17" s="43">
        <v>0</v>
      </c>
      <c r="L17" s="43">
        <v>0</v>
      </c>
      <c r="M17" s="48">
        <f>SUM(I17:L17)</f>
        <v>0</v>
      </c>
      <c r="N17" s="22"/>
      <c r="O17" s="43">
        <v>0</v>
      </c>
      <c r="P17" s="43">
        <v>0</v>
      </c>
      <c r="Q17" s="43">
        <v>0</v>
      </c>
      <c r="R17" s="43">
        <v>0</v>
      </c>
      <c r="S17" s="49">
        <f t="shared" si="1"/>
        <v>0</v>
      </c>
      <c r="T17" s="22"/>
      <c r="U17" s="43">
        <v>0</v>
      </c>
      <c r="V17" s="43">
        <v>0</v>
      </c>
      <c r="W17" s="43">
        <v>0</v>
      </c>
      <c r="X17" s="43">
        <v>0</v>
      </c>
      <c r="Y17" s="48">
        <f t="shared" si="2"/>
        <v>0</v>
      </c>
      <c r="Z17" s="22"/>
      <c r="AA17" s="49">
        <f t="shared" si="13"/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0</v>
      </c>
      <c r="AH17" s="20"/>
      <c r="AI17" s="50">
        <f t="shared" si="3"/>
        <v>0</v>
      </c>
    </row>
    <row r="18" spans="1:35" x14ac:dyDescent="0.25">
      <c r="A18" s="46" t="s">
        <v>40</v>
      </c>
      <c r="B18" s="52">
        <f>SUM(B15:B17)</f>
        <v>0</v>
      </c>
      <c r="C18" s="52">
        <f>SUM(C15:C17)</f>
        <v>0</v>
      </c>
      <c r="D18" s="52">
        <f>SUM(D15:D17)</f>
        <v>0</v>
      </c>
      <c r="E18" s="52">
        <f>SUM(E15:E17)</f>
        <v>0</v>
      </c>
      <c r="F18" s="52">
        <f>SUM(F15:F17)</f>
        <v>0</v>
      </c>
      <c r="G18" s="51">
        <f t="shared" si="5"/>
        <v>0</v>
      </c>
      <c r="H18" s="27"/>
      <c r="I18" s="52">
        <f>SUM(I15:I17)</f>
        <v>0</v>
      </c>
      <c r="J18" s="52">
        <f>SUM(J15:J17)</f>
        <v>0</v>
      </c>
      <c r="K18" s="52">
        <f>SUM(K15:K17)</f>
        <v>0</v>
      </c>
      <c r="L18" s="52">
        <f>SUM(L15:L17)</f>
        <v>0</v>
      </c>
      <c r="M18" s="51">
        <f t="shared" si="0"/>
        <v>0</v>
      </c>
      <c r="N18" s="24"/>
      <c r="O18" s="52">
        <f>SUM(O15:O17)</f>
        <v>0</v>
      </c>
      <c r="P18" s="52">
        <f>SUM(P15:P17)</f>
        <v>0</v>
      </c>
      <c r="Q18" s="52">
        <f>SUM(Q15:Q17)</f>
        <v>0</v>
      </c>
      <c r="R18" s="52">
        <f>SUM(R15:R17)</f>
        <v>0</v>
      </c>
      <c r="S18" s="52">
        <f t="shared" si="1"/>
        <v>0</v>
      </c>
      <c r="T18" s="24"/>
      <c r="U18" s="52">
        <f>SUM(U15:U17)</f>
        <v>0</v>
      </c>
      <c r="V18" s="52">
        <f>SUM(V15:V17)</f>
        <v>0</v>
      </c>
      <c r="W18" s="52">
        <f>SUM(W15:W17)</f>
        <v>0</v>
      </c>
      <c r="X18" s="52">
        <f>SUM(X15:X17)</f>
        <v>0</v>
      </c>
      <c r="Y18" s="51">
        <f t="shared" si="2"/>
        <v>0</v>
      </c>
      <c r="Z18" s="24"/>
      <c r="AA18" s="52">
        <f>G18+M18+S18+Y18</f>
        <v>0</v>
      </c>
      <c r="AB18" s="52">
        <f t="shared" ref="AB18:AG18" si="15">SUM(AB15:AB17)</f>
        <v>0</v>
      </c>
      <c r="AC18" s="52">
        <f t="shared" si="15"/>
        <v>0</v>
      </c>
      <c r="AD18" s="52">
        <f t="shared" si="15"/>
        <v>0</v>
      </c>
      <c r="AE18" s="52">
        <f t="shared" si="15"/>
        <v>0</v>
      </c>
      <c r="AF18" s="52">
        <f t="shared" si="15"/>
        <v>0</v>
      </c>
      <c r="AG18" s="52">
        <f t="shared" si="15"/>
        <v>0</v>
      </c>
      <c r="AH18" s="25"/>
      <c r="AI18" s="53">
        <f>SUM(AB18:AG18)</f>
        <v>0</v>
      </c>
    </row>
    <row r="19" spans="1:35" x14ac:dyDescent="0.25">
      <c r="A19" s="131"/>
      <c r="B19" s="20"/>
      <c r="C19" s="20"/>
      <c r="D19" s="20"/>
      <c r="E19" s="20"/>
      <c r="F19" s="20"/>
      <c r="G19" s="22"/>
      <c r="H19" s="22"/>
      <c r="I19" s="20"/>
      <c r="J19" s="20"/>
      <c r="K19" s="20"/>
      <c r="L19" s="20"/>
      <c r="M19" s="22"/>
      <c r="N19" s="22"/>
      <c r="O19" s="20"/>
      <c r="P19" s="20"/>
      <c r="Q19" s="20"/>
      <c r="R19" s="20"/>
      <c r="S19" s="21"/>
      <c r="T19" s="22"/>
      <c r="U19" s="20"/>
      <c r="V19" s="20"/>
      <c r="W19" s="20"/>
      <c r="X19" s="20"/>
      <c r="Y19" s="22"/>
      <c r="Z19" s="22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35" x14ac:dyDescent="0.25">
      <c r="A20" s="132" t="s">
        <v>151</v>
      </c>
      <c r="B20" s="28"/>
      <c r="C20" s="20"/>
      <c r="D20" s="20"/>
      <c r="E20" s="20"/>
      <c r="F20" s="20"/>
      <c r="G20" s="22"/>
      <c r="H20" s="22"/>
      <c r="I20" s="20"/>
      <c r="J20" s="20"/>
      <c r="K20" s="20"/>
      <c r="L20" s="20"/>
      <c r="M20" s="22"/>
      <c r="N20" s="22"/>
      <c r="O20" s="20"/>
      <c r="P20" s="20"/>
      <c r="Q20" s="20"/>
      <c r="R20" s="20"/>
      <c r="S20" s="21"/>
      <c r="T20" s="22"/>
      <c r="U20" s="20"/>
      <c r="V20" s="20"/>
      <c r="W20" s="20"/>
      <c r="X20" s="20"/>
      <c r="Y20" s="22"/>
      <c r="Z20" s="22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35" x14ac:dyDescent="0.25">
      <c r="A21" s="45" t="s">
        <v>122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8">
        <f t="shared" si="5"/>
        <v>0</v>
      </c>
      <c r="H21" s="22"/>
      <c r="I21" s="43">
        <v>0</v>
      </c>
      <c r="J21" s="43">
        <v>0</v>
      </c>
      <c r="K21" s="43">
        <v>0</v>
      </c>
      <c r="L21" s="43">
        <v>0</v>
      </c>
      <c r="M21" s="48">
        <f t="shared" si="0"/>
        <v>0</v>
      </c>
      <c r="N21" s="22"/>
      <c r="O21" s="43">
        <v>0</v>
      </c>
      <c r="P21" s="43">
        <v>0</v>
      </c>
      <c r="Q21" s="43">
        <v>0</v>
      </c>
      <c r="R21" s="43">
        <v>0</v>
      </c>
      <c r="S21" s="49">
        <f t="shared" si="1"/>
        <v>0</v>
      </c>
      <c r="T21" s="22"/>
      <c r="U21" s="43">
        <v>0</v>
      </c>
      <c r="V21" s="43">
        <v>0</v>
      </c>
      <c r="W21" s="43">
        <v>0</v>
      </c>
      <c r="X21" s="43">
        <v>0</v>
      </c>
      <c r="Y21" s="48">
        <f t="shared" si="2"/>
        <v>0</v>
      </c>
      <c r="Z21" s="22"/>
      <c r="AA21" s="49">
        <f t="shared" ref="AA21:AA30" si="16">G21+M21+S21+Y21</f>
        <v>0</v>
      </c>
      <c r="AB21" s="128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21"/>
      <c r="AI21" s="50">
        <f t="shared" ref="AI21:AI32" si="17">SUM(AB21:AG21)</f>
        <v>0</v>
      </c>
    </row>
    <row r="22" spans="1:35" x14ac:dyDescent="0.25">
      <c r="A22" s="45" t="s">
        <v>154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8">
        <f t="shared" si="5"/>
        <v>0</v>
      </c>
      <c r="H22" s="22"/>
      <c r="I22" s="43">
        <v>0</v>
      </c>
      <c r="J22" s="43">
        <v>0</v>
      </c>
      <c r="K22" s="43">
        <v>0</v>
      </c>
      <c r="L22" s="43">
        <v>0</v>
      </c>
      <c r="M22" s="48">
        <f t="shared" si="0"/>
        <v>0</v>
      </c>
      <c r="N22" s="22"/>
      <c r="O22" s="43">
        <v>0</v>
      </c>
      <c r="P22" s="43">
        <v>0</v>
      </c>
      <c r="Q22" s="43">
        <v>0</v>
      </c>
      <c r="R22" s="43">
        <v>0</v>
      </c>
      <c r="S22" s="49">
        <f t="shared" si="1"/>
        <v>0</v>
      </c>
      <c r="T22" s="22"/>
      <c r="U22" s="43">
        <v>0</v>
      </c>
      <c r="V22" s="43">
        <v>0</v>
      </c>
      <c r="W22" s="43">
        <v>0</v>
      </c>
      <c r="X22" s="43">
        <v>0</v>
      </c>
      <c r="Y22" s="48">
        <f t="shared" si="2"/>
        <v>0</v>
      </c>
      <c r="Z22" s="22"/>
      <c r="AA22" s="49">
        <f t="shared" si="16"/>
        <v>0</v>
      </c>
      <c r="AB22" s="128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20"/>
      <c r="AI22" s="50">
        <f t="shared" si="17"/>
        <v>0</v>
      </c>
    </row>
    <row r="23" spans="1:35" x14ac:dyDescent="0.25">
      <c r="A23" s="45" t="s">
        <v>130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8">
        <f t="shared" ref="G23" si="18">SUM(C23:F23)</f>
        <v>0</v>
      </c>
      <c r="H23" s="22"/>
      <c r="I23" s="43">
        <v>0</v>
      </c>
      <c r="J23" s="43">
        <v>0</v>
      </c>
      <c r="K23" s="43">
        <v>0</v>
      </c>
      <c r="L23" s="43">
        <v>0</v>
      </c>
      <c r="M23" s="48">
        <f t="shared" ref="M23" si="19">SUM(I23:L23)</f>
        <v>0</v>
      </c>
      <c r="N23" s="22"/>
      <c r="O23" s="43">
        <v>0</v>
      </c>
      <c r="P23" s="43">
        <v>0</v>
      </c>
      <c r="Q23" s="43">
        <v>0</v>
      </c>
      <c r="R23" s="43">
        <v>0</v>
      </c>
      <c r="S23" s="49">
        <f t="shared" ref="S23" si="20">SUM(O23:R23)</f>
        <v>0</v>
      </c>
      <c r="T23" s="22"/>
      <c r="U23" s="43">
        <v>0</v>
      </c>
      <c r="V23" s="43">
        <v>0</v>
      </c>
      <c r="W23" s="43">
        <v>0</v>
      </c>
      <c r="X23" s="43">
        <v>0</v>
      </c>
      <c r="Y23" s="48">
        <f t="shared" ref="Y23" si="21">SUM(U23:X23)</f>
        <v>0</v>
      </c>
      <c r="Z23" s="22"/>
      <c r="AA23" s="49">
        <f t="shared" si="16"/>
        <v>0</v>
      </c>
      <c r="AB23" s="128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20"/>
      <c r="AI23" s="50">
        <f t="shared" ref="AI23" si="22">SUM(AB23:AG23)</f>
        <v>0</v>
      </c>
    </row>
    <row r="24" spans="1:35" x14ac:dyDescent="0.25">
      <c r="A24" s="45" t="s">
        <v>155</v>
      </c>
      <c r="B24" s="43"/>
      <c r="C24" s="43"/>
      <c r="D24" s="43"/>
      <c r="E24" s="43"/>
      <c r="F24" s="43"/>
      <c r="G24" s="48"/>
      <c r="H24" s="22"/>
      <c r="I24" s="43"/>
      <c r="J24" s="43"/>
      <c r="K24" s="43"/>
      <c r="L24" s="43"/>
      <c r="M24" s="48"/>
      <c r="N24" s="22"/>
      <c r="O24" s="43"/>
      <c r="P24" s="43"/>
      <c r="Q24" s="43"/>
      <c r="R24" s="43"/>
      <c r="S24" s="49"/>
      <c r="T24" s="22"/>
      <c r="U24" s="43"/>
      <c r="V24" s="43"/>
      <c r="W24" s="43"/>
      <c r="X24" s="43"/>
      <c r="Y24" s="48"/>
      <c r="Z24" s="22"/>
      <c r="AA24" s="49"/>
      <c r="AB24" s="128"/>
      <c r="AC24" s="43"/>
      <c r="AD24" s="43"/>
      <c r="AE24" s="43"/>
      <c r="AF24" s="43"/>
      <c r="AG24" s="43"/>
      <c r="AH24" s="20"/>
      <c r="AI24" s="50"/>
    </row>
    <row r="25" spans="1:35" x14ac:dyDescent="0.25">
      <c r="A25" s="45" t="s">
        <v>156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8">
        <f t="shared" si="5"/>
        <v>0</v>
      </c>
      <c r="H25" s="22"/>
      <c r="I25" s="43">
        <v>0</v>
      </c>
      <c r="J25" s="43">
        <v>0</v>
      </c>
      <c r="K25" s="43">
        <v>0</v>
      </c>
      <c r="L25" s="43">
        <v>0</v>
      </c>
      <c r="M25" s="48">
        <f t="shared" si="0"/>
        <v>0</v>
      </c>
      <c r="N25" s="22"/>
      <c r="O25" s="43">
        <v>0</v>
      </c>
      <c r="P25" s="43">
        <v>0</v>
      </c>
      <c r="Q25" s="43">
        <v>0</v>
      </c>
      <c r="R25" s="43">
        <v>0</v>
      </c>
      <c r="S25" s="49">
        <f t="shared" si="1"/>
        <v>0</v>
      </c>
      <c r="T25" s="22"/>
      <c r="U25" s="43">
        <v>0</v>
      </c>
      <c r="V25" s="43">
        <v>0</v>
      </c>
      <c r="W25" s="43">
        <v>0</v>
      </c>
      <c r="X25" s="43">
        <v>0</v>
      </c>
      <c r="Y25" s="48">
        <f t="shared" si="2"/>
        <v>0</v>
      </c>
      <c r="Z25" s="22"/>
      <c r="AA25" s="49">
        <f t="shared" si="16"/>
        <v>0</v>
      </c>
      <c r="AB25" s="128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20"/>
      <c r="AI25" s="50">
        <f t="shared" si="17"/>
        <v>0</v>
      </c>
    </row>
    <row r="26" spans="1:35" x14ac:dyDescent="0.25">
      <c r="A26" s="45" t="s">
        <v>157</v>
      </c>
      <c r="B26" s="43"/>
      <c r="C26" s="43"/>
      <c r="D26" s="43"/>
      <c r="E26" s="43"/>
      <c r="F26" s="43"/>
      <c r="G26" s="48"/>
      <c r="H26" s="22"/>
      <c r="I26" s="43"/>
      <c r="J26" s="43"/>
      <c r="K26" s="43"/>
      <c r="L26" s="43"/>
      <c r="M26" s="48"/>
      <c r="N26" s="22"/>
      <c r="O26" s="43"/>
      <c r="P26" s="43"/>
      <c r="Q26" s="43"/>
      <c r="R26" s="43"/>
      <c r="S26" s="49"/>
      <c r="T26" s="22"/>
      <c r="U26" s="43"/>
      <c r="V26" s="43"/>
      <c r="W26" s="43"/>
      <c r="X26" s="43"/>
      <c r="Y26" s="48"/>
      <c r="Z26" s="22"/>
      <c r="AA26" s="49"/>
      <c r="AB26" s="128"/>
      <c r="AC26" s="43"/>
      <c r="AD26" s="43"/>
      <c r="AE26" s="43"/>
      <c r="AF26" s="43"/>
      <c r="AG26" s="43"/>
      <c r="AH26" s="20"/>
      <c r="AI26" s="50"/>
    </row>
    <row r="27" spans="1:35" x14ac:dyDescent="0.25">
      <c r="A27" s="45" t="s">
        <v>43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8">
        <f t="shared" si="5"/>
        <v>0</v>
      </c>
      <c r="H27" s="22"/>
      <c r="I27" s="43">
        <v>0</v>
      </c>
      <c r="J27" s="43">
        <v>0</v>
      </c>
      <c r="K27" s="43">
        <v>0</v>
      </c>
      <c r="L27" s="43">
        <v>0</v>
      </c>
      <c r="M27" s="48">
        <f t="shared" si="0"/>
        <v>0</v>
      </c>
      <c r="N27" s="22"/>
      <c r="O27" s="43">
        <v>0</v>
      </c>
      <c r="P27" s="43">
        <v>0</v>
      </c>
      <c r="Q27" s="43">
        <v>0</v>
      </c>
      <c r="R27" s="43">
        <v>0</v>
      </c>
      <c r="S27" s="49">
        <f t="shared" si="1"/>
        <v>0</v>
      </c>
      <c r="T27" s="22"/>
      <c r="U27" s="43">
        <v>0</v>
      </c>
      <c r="V27" s="43">
        <v>0</v>
      </c>
      <c r="W27" s="43">
        <v>0</v>
      </c>
      <c r="X27" s="43">
        <v>0</v>
      </c>
      <c r="Y27" s="48">
        <f t="shared" si="2"/>
        <v>0</v>
      </c>
      <c r="Z27" s="22"/>
      <c r="AA27" s="49">
        <f t="shared" si="16"/>
        <v>0</v>
      </c>
      <c r="AB27" s="128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20"/>
      <c r="AI27" s="50">
        <f t="shared" si="17"/>
        <v>0</v>
      </c>
    </row>
    <row r="28" spans="1:35" x14ac:dyDescent="0.25">
      <c r="A28" s="45" t="s">
        <v>93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8">
        <f t="shared" ref="G28" si="23">SUM(C28:F28)</f>
        <v>0</v>
      </c>
      <c r="H28" s="22"/>
      <c r="I28" s="43">
        <v>0</v>
      </c>
      <c r="J28" s="43">
        <v>0</v>
      </c>
      <c r="K28" s="43">
        <v>0</v>
      </c>
      <c r="L28" s="43">
        <v>0</v>
      </c>
      <c r="M28" s="48">
        <f t="shared" ref="M28" si="24">SUM(I28:L28)</f>
        <v>0</v>
      </c>
      <c r="N28" s="22"/>
      <c r="O28" s="43">
        <v>0</v>
      </c>
      <c r="P28" s="43">
        <v>0</v>
      </c>
      <c r="Q28" s="43">
        <v>0</v>
      </c>
      <c r="R28" s="43">
        <v>0</v>
      </c>
      <c r="S28" s="49">
        <f t="shared" ref="S28" si="25">SUM(O28:R28)</f>
        <v>0</v>
      </c>
      <c r="T28" s="22"/>
      <c r="U28" s="43">
        <v>0</v>
      </c>
      <c r="V28" s="43">
        <v>0</v>
      </c>
      <c r="W28" s="43">
        <v>0</v>
      </c>
      <c r="X28" s="43">
        <v>0</v>
      </c>
      <c r="Y28" s="48">
        <f t="shared" ref="Y28" si="26">SUM(U28:X28)</f>
        <v>0</v>
      </c>
      <c r="Z28" s="22"/>
      <c r="AA28" s="49">
        <f t="shared" si="16"/>
        <v>0</v>
      </c>
      <c r="AB28" s="128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20"/>
      <c r="AI28" s="50">
        <f t="shared" ref="AI28" si="27">SUM(AB28:AG28)</f>
        <v>0</v>
      </c>
    </row>
    <row r="29" spans="1:35" x14ac:dyDescent="0.25">
      <c r="A29" s="45" t="s">
        <v>17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8">
        <f t="shared" si="5"/>
        <v>0</v>
      </c>
      <c r="H29" s="22"/>
      <c r="I29" s="43">
        <v>0</v>
      </c>
      <c r="J29" s="43">
        <v>0</v>
      </c>
      <c r="K29" s="43">
        <v>0</v>
      </c>
      <c r="L29" s="43">
        <v>0</v>
      </c>
      <c r="M29" s="48">
        <f t="shared" si="0"/>
        <v>0</v>
      </c>
      <c r="N29" s="22"/>
      <c r="O29" s="43">
        <v>0</v>
      </c>
      <c r="P29" s="43">
        <v>0</v>
      </c>
      <c r="Q29" s="43">
        <v>0</v>
      </c>
      <c r="R29" s="43">
        <v>0</v>
      </c>
      <c r="S29" s="49">
        <f t="shared" si="1"/>
        <v>0</v>
      </c>
      <c r="T29" s="22"/>
      <c r="U29" s="43">
        <v>0</v>
      </c>
      <c r="V29" s="43">
        <v>0</v>
      </c>
      <c r="W29" s="43">
        <v>0</v>
      </c>
      <c r="X29" s="43">
        <v>0</v>
      </c>
      <c r="Y29" s="48">
        <f t="shared" si="2"/>
        <v>0</v>
      </c>
      <c r="Z29" s="22"/>
      <c r="AA29" s="49">
        <f t="shared" si="16"/>
        <v>0</v>
      </c>
      <c r="AB29" s="128">
        <v>0</v>
      </c>
      <c r="AC29" s="43">
        <v>0</v>
      </c>
      <c r="AD29" s="43">
        <v>0</v>
      </c>
      <c r="AE29" s="43">
        <v>0</v>
      </c>
      <c r="AF29" s="43">
        <v>0</v>
      </c>
      <c r="AG29" s="43">
        <v>0</v>
      </c>
      <c r="AH29" s="21"/>
      <c r="AI29" s="50">
        <f t="shared" si="17"/>
        <v>0</v>
      </c>
    </row>
    <row r="30" spans="1:35" x14ac:dyDescent="0.25">
      <c r="A30" s="46" t="s">
        <v>0</v>
      </c>
      <c r="B30" s="52">
        <f>SUM(B21:B29)</f>
        <v>0</v>
      </c>
      <c r="C30" s="52">
        <f>SUM(C21:C29)</f>
        <v>0</v>
      </c>
      <c r="D30" s="52">
        <f>SUM(D21:D29)</f>
        <v>0</v>
      </c>
      <c r="E30" s="52">
        <f>SUM(E21:E29)</f>
        <v>0</v>
      </c>
      <c r="F30" s="52">
        <f>SUM(F21:F29)</f>
        <v>0</v>
      </c>
      <c r="G30" s="51">
        <f t="shared" si="5"/>
        <v>0</v>
      </c>
      <c r="H30" s="24"/>
      <c r="I30" s="52">
        <f>SUM(I21:I29)</f>
        <v>0</v>
      </c>
      <c r="J30" s="52">
        <f>SUM(J21:J29)</f>
        <v>0</v>
      </c>
      <c r="K30" s="52">
        <f>SUM(K21:K29)</f>
        <v>0</v>
      </c>
      <c r="L30" s="52">
        <f>SUM(L21:L29)</f>
        <v>0</v>
      </c>
      <c r="M30" s="51">
        <f t="shared" si="0"/>
        <v>0</v>
      </c>
      <c r="N30" s="24"/>
      <c r="O30" s="52">
        <f>SUM(O21:O29)</f>
        <v>0</v>
      </c>
      <c r="P30" s="52">
        <f>SUM(P21:P29)</f>
        <v>0</v>
      </c>
      <c r="Q30" s="52">
        <f>SUM(Q21:Q29)</f>
        <v>0</v>
      </c>
      <c r="R30" s="52">
        <f>SUM(R21:R29)</f>
        <v>0</v>
      </c>
      <c r="S30" s="52">
        <f t="shared" si="1"/>
        <v>0</v>
      </c>
      <c r="T30" s="24"/>
      <c r="U30" s="52">
        <f>SUM(U21:U29)</f>
        <v>0</v>
      </c>
      <c r="V30" s="52">
        <f>SUM(V21:V29)</f>
        <v>0</v>
      </c>
      <c r="W30" s="52">
        <f>SUM(W21:W29)</f>
        <v>0</v>
      </c>
      <c r="X30" s="52">
        <f>SUM(X21:X29)</f>
        <v>0</v>
      </c>
      <c r="Y30" s="51">
        <f t="shared" si="2"/>
        <v>0</v>
      </c>
      <c r="Z30" s="24"/>
      <c r="AA30" s="52">
        <f t="shared" si="16"/>
        <v>0</v>
      </c>
      <c r="AB30" s="115">
        <f t="shared" ref="AB30:AG30" si="28">SUM(AB21:AB29)</f>
        <v>0</v>
      </c>
      <c r="AC30" s="52">
        <f t="shared" si="28"/>
        <v>0</v>
      </c>
      <c r="AD30" s="52">
        <f t="shared" si="28"/>
        <v>0</v>
      </c>
      <c r="AE30" s="52">
        <f t="shared" si="28"/>
        <v>0</v>
      </c>
      <c r="AF30" s="52">
        <f t="shared" si="28"/>
        <v>0</v>
      </c>
      <c r="AG30" s="52">
        <f t="shared" si="28"/>
        <v>0</v>
      </c>
      <c r="AH30" s="25"/>
      <c r="AI30" s="53">
        <f>SUM(AB30:AG30)</f>
        <v>0</v>
      </c>
    </row>
    <row r="31" spans="1:35" x14ac:dyDescent="0.25">
      <c r="A31" s="131"/>
      <c r="B31" s="20"/>
      <c r="C31" s="21"/>
      <c r="D31" s="21"/>
      <c r="E31" s="21"/>
      <c r="F31" s="21"/>
      <c r="G31" s="22"/>
      <c r="H31" s="22"/>
      <c r="I31" s="21"/>
      <c r="J31" s="21"/>
      <c r="K31" s="21"/>
      <c r="L31" s="21"/>
      <c r="M31" s="22"/>
      <c r="N31" s="22"/>
      <c r="O31" s="21"/>
      <c r="P31" s="21"/>
      <c r="Q31" s="21"/>
      <c r="R31" s="21"/>
      <c r="S31" s="21"/>
      <c r="T31" s="22"/>
      <c r="U31" s="21"/>
      <c r="V31" s="21"/>
      <c r="W31" s="21"/>
      <c r="X31" s="21"/>
      <c r="Y31" s="22"/>
      <c r="Z31" s="22"/>
      <c r="AA31" s="20"/>
      <c r="AB31" s="21"/>
      <c r="AC31" s="21"/>
      <c r="AD31" s="21"/>
      <c r="AE31" s="21"/>
      <c r="AF31" s="21"/>
      <c r="AG31" s="21"/>
      <c r="AH31" s="20"/>
      <c r="AI31" s="20"/>
    </row>
    <row r="32" spans="1:35" x14ac:dyDescent="0.25">
      <c r="A32" s="45" t="s">
        <v>98</v>
      </c>
      <c r="B32" s="49">
        <f>B18-B30</f>
        <v>0</v>
      </c>
      <c r="C32" s="49">
        <f>C18-C30</f>
        <v>0</v>
      </c>
      <c r="D32" s="49">
        <f>D18-D30</f>
        <v>0</v>
      </c>
      <c r="E32" s="49">
        <f>E18-E30</f>
        <v>0</v>
      </c>
      <c r="F32" s="49">
        <f>F18-F30</f>
        <v>0</v>
      </c>
      <c r="G32" s="48">
        <f t="shared" si="5"/>
        <v>0</v>
      </c>
      <c r="H32" s="22"/>
      <c r="I32" s="49">
        <f>I18-I30</f>
        <v>0</v>
      </c>
      <c r="J32" s="49">
        <f>J18-J30</f>
        <v>0</v>
      </c>
      <c r="K32" s="49">
        <f>K18-K30</f>
        <v>0</v>
      </c>
      <c r="L32" s="49">
        <f>L18-L30</f>
        <v>0</v>
      </c>
      <c r="M32" s="48">
        <f t="shared" si="0"/>
        <v>0</v>
      </c>
      <c r="N32" s="22"/>
      <c r="O32" s="49">
        <f>O18-O30</f>
        <v>0</v>
      </c>
      <c r="P32" s="49">
        <f>P18-P30</f>
        <v>0</v>
      </c>
      <c r="Q32" s="49">
        <f>Q18-Q30</f>
        <v>0</v>
      </c>
      <c r="R32" s="49">
        <f>R18-R30</f>
        <v>0</v>
      </c>
      <c r="S32" s="49">
        <f t="shared" si="1"/>
        <v>0</v>
      </c>
      <c r="T32" s="22"/>
      <c r="U32" s="49">
        <f>U18-U30</f>
        <v>0</v>
      </c>
      <c r="V32" s="49">
        <f>V18-V30</f>
        <v>0</v>
      </c>
      <c r="W32" s="49">
        <f>W18-W30</f>
        <v>0</v>
      </c>
      <c r="X32" s="49">
        <f>X18-X30</f>
        <v>0</v>
      </c>
      <c r="Y32" s="48">
        <f t="shared" si="2"/>
        <v>0</v>
      </c>
      <c r="Z32" s="22"/>
      <c r="AA32" s="49">
        <f>G32+M32+S32+Y32</f>
        <v>0</v>
      </c>
      <c r="AB32" s="125">
        <f t="shared" ref="AB32:AG32" si="29">AB18-AB30</f>
        <v>0</v>
      </c>
      <c r="AC32" s="49">
        <f t="shared" si="29"/>
        <v>0</v>
      </c>
      <c r="AD32" s="49">
        <f t="shared" si="29"/>
        <v>0</v>
      </c>
      <c r="AE32" s="49">
        <f t="shared" si="29"/>
        <v>0</v>
      </c>
      <c r="AF32" s="49">
        <f t="shared" si="29"/>
        <v>0</v>
      </c>
      <c r="AG32" s="49">
        <f t="shared" si="29"/>
        <v>0</v>
      </c>
      <c r="AH32" s="20"/>
      <c r="AI32" s="50">
        <f t="shared" si="17"/>
        <v>0</v>
      </c>
    </row>
    <row r="33" spans="1:35" x14ac:dyDescent="0.25">
      <c r="A33" s="131"/>
      <c r="B33" s="20"/>
      <c r="C33" s="21"/>
      <c r="D33" s="21"/>
      <c r="E33" s="21"/>
      <c r="F33" s="21"/>
      <c r="G33" s="22"/>
      <c r="H33" s="22"/>
      <c r="I33" s="21"/>
      <c r="J33" s="21"/>
      <c r="K33" s="21"/>
      <c r="L33" s="21"/>
      <c r="M33" s="22"/>
      <c r="N33" s="22"/>
      <c r="O33" s="21"/>
      <c r="P33" s="21"/>
      <c r="Q33" s="21"/>
      <c r="R33" s="21"/>
      <c r="S33" s="21"/>
      <c r="T33" s="22"/>
      <c r="U33" s="21"/>
      <c r="V33" s="21"/>
      <c r="W33" s="21"/>
      <c r="X33" s="21"/>
      <c r="Y33" s="22"/>
      <c r="Z33" s="22"/>
      <c r="AA33" s="20"/>
      <c r="AB33" s="21"/>
      <c r="AC33" s="21"/>
      <c r="AD33" s="21"/>
      <c r="AE33" s="21"/>
      <c r="AF33" s="21"/>
      <c r="AG33" s="21"/>
      <c r="AH33" s="20"/>
      <c r="AI33" s="20"/>
    </row>
    <row r="34" spans="1:35" x14ac:dyDescent="0.25">
      <c r="A34" s="45" t="s">
        <v>18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8">
        <f t="shared" si="5"/>
        <v>0</v>
      </c>
      <c r="H34" s="22"/>
      <c r="I34" s="43">
        <v>0</v>
      </c>
      <c r="J34" s="43">
        <v>0</v>
      </c>
      <c r="K34" s="43">
        <v>0</v>
      </c>
      <c r="L34" s="43">
        <v>0</v>
      </c>
      <c r="M34" s="48">
        <f t="shared" si="0"/>
        <v>0</v>
      </c>
      <c r="N34" s="22"/>
      <c r="O34" s="43">
        <v>0</v>
      </c>
      <c r="P34" s="43">
        <v>0</v>
      </c>
      <c r="Q34" s="43">
        <v>0</v>
      </c>
      <c r="R34" s="43">
        <v>0</v>
      </c>
      <c r="S34" s="49">
        <f t="shared" si="1"/>
        <v>0</v>
      </c>
      <c r="T34" s="22"/>
      <c r="U34" s="43">
        <v>0</v>
      </c>
      <c r="V34" s="43">
        <v>0</v>
      </c>
      <c r="W34" s="43">
        <v>0</v>
      </c>
      <c r="X34" s="43">
        <v>0</v>
      </c>
      <c r="Y34" s="48">
        <f t="shared" si="2"/>
        <v>0</v>
      </c>
      <c r="Z34" s="22"/>
      <c r="AA34" s="50">
        <f>+Y34+S34+M34+G34</f>
        <v>0</v>
      </c>
      <c r="AB34" s="128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20"/>
      <c r="AI34" s="50">
        <f>SUM(AB34:AG34)</f>
        <v>0</v>
      </c>
    </row>
    <row r="35" spans="1:35" x14ac:dyDescent="0.25">
      <c r="A35" s="45" t="s">
        <v>19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8">
        <f t="shared" si="5"/>
        <v>0</v>
      </c>
      <c r="H35" s="22"/>
      <c r="I35" s="43">
        <v>0</v>
      </c>
      <c r="J35" s="43">
        <v>0</v>
      </c>
      <c r="K35" s="43">
        <v>0</v>
      </c>
      <c r="L35" s="43">
        <v>0</v>
      </c>
      <c r="M35" s="48">
        <f t="shared" si="0"/>
        <v>0</v>
      </c>
      <c r="N35" s="22"/>
      <c r="O35" s="43">
        <v>0</v>
      </c>
      <c r="P35" s="43">
        <v>0</v>
      </c>
      <c r="Q35" s="43">
        <v>0</v>
      </c>
      <c r="R35" s="43">
        <v>0</v>
      </c>
      <c r="S35" s="49">
        <f t="shared" si="1"/>
        <v>0</v>
      </c>
      <c r="T35" s="22"/>
      <c r="U35" s="43">
        <v>0</v>
      </c>
      <c r="V35" s="43">
        <v>0</v>
      </c>
      <c r="W35" s="43">
        <v>0</v>
      </c>
      <c r="X35" s="43">
        <v>0</v>
      </c>
      <c r="Y35" s="48">
        <f>SUM(U35:X35)</f>
        <v>0</v>
      </c>
      <c r="Z35" s="22"/>
      <c r="AA35" s="50">
        <f>+Y35+S35+M35+G35</f>
        <v>0</v>
      </c>
      <c r="AB35" s="128">
        <v>0</v>
      </c>
      <c r="AC35" s="43">
        <v>0</v>
      </c>
      <c r="AD35" s="43">
        <v>0</v>
      </c>
      <c r="AE35" s="43">
        <v>0</v>
      </c>
      <c r="AF35" s="43">
        <v>0</v>
      </c>
      <c r="AG35" s="43">
        <v>0</v>
      </c>
      <c r="AH35" s="20"/>
      <c r="AI35" s="50">
        <f t="shared" ref="AI35" si="30">SUM(AB35:AG35)</f>
        <v>0</v>
      </c>
    </row>
    <row r="36" spans="1:35" x14ac:dyDescent="0.25">
      <c r="A36" s="45" t="s">
        <v>20</v>
      </c>
      <c r="B36" s="49">
        <f>B32-(B34+B35)</f>
        <v>0</v>
      </c>
      <c r="C36" s="49">
        <f>C32-(C34+C35)</f>
        <v>0</v>
      </c>
      <c r="D36" s="49">
        <f t="shared" ref="D36:F36" si="31">D32-(D34+D35)</f>
        <v>0</v>
      </c>
      <c r="E36" s="49">
        <f t="shared" si="31"/>
        <v>0</v>
      </c>
      <c r="F36" s="49">
        <f t="shared" si="31"/>
        <v>0</v>
      </c>
      <c r="G36" s="48">
        <f>SUM(C36:F36)</f>
        <v>0</v>
      </c>
      <c r="H36" s="22"/>
      <c r="I36" s="49">
        <f>I32-(I34+I35)</f>
        <v>0</v>
      </c>
      <c r="J36" s="49">
        <f t="shared" ref="J36:L36" si="32">J32-(J34+J35)</f>
        <v>0</v>
      </c>
      <c r="K36" s="49">
        <f t="shared" si="32"/>
        <v>0</v>
      </c>
      <c r="L36" s="49">
        <f t="shared" si="32"/>
        <v>0</v>
      </c>
      <c r="M36" s="48">
        <f t="shared" si="0"/>
        <v>0</v>
      </c>
      <c r="N36" s="22"/>
      <c r="O36" s="49">
        <f>O32-(O34+O35)</f>
        <v>0</v>
      </c>
      <c r="P36" s="49">
        <f t="shared" ref="P36:R36" si="33">P32-(P34+P35)</f>
        <v>0</v>
      </c>
      <c r="Q36" s="49">
        <f t="shared" si="33"/>
        <v>0</v>
      </c>
      <c r="R36" s="49">
        <f t="shared" si="33"/>
        <v>0</v>
      </c>
      <c r="S36" s="49">
        <f t="shared" si="1"/>
        <v>0</v>
      </c>
      <c r="T36" s="22"/>
      <c r="U36" s="49">
        <f>U32-(U34+U35)</f>
        <v>0</v>
      </c>
      <c r="V36" s="49">
        <f t="shared" ref="V36:W36" si="34">V32-(V34+V35)</f>
        <v>0</v>
      </c>
      <c r="W36" s="49">
        <f t="shared" si="34"/>
        <v>0</v>
      </c>
      <c r="X36" s="49">
        <f>X32-(X34+X35)</f>
        <v>0</v>
      </c>
      <c r="Y36" s="48">
        <f>SUM(U36:X36)</f>
        <v>0</v>
      </c>
      <c r="Z36" s="22"/>
      <c r="AA36" s="50">
        <f>+Y36+S36+M36+G36</f>
        <v>0</v>
      </c>
      <c r="AB36" s="125">
        <f>AB32-(AB34+AB35)</f>
        <v>0</v>
      </c>
      <c r="AC36" s="49">
        <f t="shared" ref="AC36:AF36" si="35">AC32-(AC34+AC35)</f>
        <v>0</v>
      </c>
      <c r="AD36" s="49">
        <f t="shared" si="35"/>
        <v>0</v>
      </c>
      <c r="AE36" s="49">
        <f t="shared" si="35"/>
        <v>0</v>
      </c>
      <c r="AF36" s="49">
        <f t="shared" si="35"/>
        <v>0</v>
      </c>
      <c r="AG36" s="49">
        <f>AG32-(AG34+AG35)</f>
        <v>0</v>
      </c>
      <c r="AH36" s="20"/>
      <c r="AI36" s="50">
        <f>SUM(AB36:AG36)</f>
        <v>0</v>
      </c>
    </row>
    <row r="37" spans="1:35" x14ac:dyDescent="0.25">
      <c r="A37" s="131"/>
      <c r="B37" s="20"/>
      <c r="C37" s="21"/>
      <c r="D37" s="21"/>
      <c r="E37" s="21"/>
      <c r="F37" s="21"/>
      <c r="G37" s="22"/>
      <c r="H37" s="22"/>
      <c r="I37" s="21"/>
      <c r="J37" s="21"/>
      <c r="K37" s="21"/>
      <c r="L37" s="21"/>
      <c r="M37" s="22"/>
      <c r="N37" s="22"/>
      <c r="O37" s="21"/>
      <c r="P37" s="21"/>
      <c r="Q37" s="21"/>
      <c r="R37" s="21"/>
      <c r="S37" s="21"/>
      <c r="T37" s="22"/>
      <c r="U37" s="21"/>
      <c r="V37" s="21"/>
      <c r="W37" s="21"/>
      <c r="X37" s="21"/>
      <c r="Y37" s="22"/>
      <c r="Z37" s="22"/>
      <c r="AA37" s="20"/>
      <c r="AB37" s="134"/>
      <c r="AC37" s="21"/>
      <c r="AD37" s="21"/>
      <c r="AE37" s="21"/>
      <c r="AF37" s="21"/>
      <c r="AG37" s="21"/>
      <c r="AH37" s="20"/>
      <c r="AI37" s="20"/>
    </row>
    <row r="38" spans="1:35" s="16" customFormat="1" x14ac:dyDescent="0.25">
      <c r="A38" s="47" t="s">
        <v>152</v>
      </c>
      <c r="B38" s="54">
        <v>0</v>
      </c>
      <c r="C38" s="54">
        <v>0</v>
      </c>
      <c r="D38" s="54">
        <v>0</v>
      </c>
      <c r="E38" s="54">
        <v>0</v>
      </c>
      <c r="F38" s="54">
        <v>0</v>
      </c>
      <c r="G38" s="55">
        <f>SUM(C38:F38)</f>
        <v>0</v>
      </c>
      <c r="H38" s="29"/>
      <c r="I38" s="54">
        <v>0</v>
      </c>
      <c r="J38" s="54">
        <v>0</v>
      </c>
      <c r="K38" s="54">
        <v>0</v>
      </c>
      <c r="L38" s="54">
        <v>0</v>
      </c>
      <c r="M38" s="55">
        <f>SUM(I38:L38)</f>
        <v>0</v>
      </c>
      <c r="N38" s="29"/>
      <c r="O38" s="54">
        <v>0</v>
      </c>
      <c r="P38" s="54">
        <v>0</v>
      </c>
      <c r="Q38" s="54">
        <v>0</v>
      </c>
      <c r="R38" s="54">
        <v>0</v>
      </c>
      <c r="S38" s="55">
        <f>SUM(O38:R38)</f>
        <v>0</v>
      </c>
      <c r="T38" s="29"/>
      <c r="U38" s="54">
        <v>0</v>
      </c>
      <c r="V38" s="54">
        <v>0</v>
      </c>
      <c r="W38" s="54">
        <v>0</v>
      </c>
      <c r="X38" s="54">
        <v>0</v>
      </c>
      <c r="Y38" s="55">
        <f>SUM(U38:X38)</f>
        <v>0</v>
      </c>
      <c r="Z38" s="29"/>
      <c r="AA38" s="56">
        <f>+Y38+S38+M38+G38</f>
        <v>0</v>
      </c>
      <c r="AB38" s="129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30"/>
      <c r="AI38" s="56">
        <f>SUM(AB38:AG38)</f>
        <v>0</v>
      </c>
    </row>
    <row r="39" spans="1:35" s="16" customFormat="1" x14ac:dyDescent="0.25">
      <c r="A39" s="47" t="s">
        <v>153</v>
      </c>
      <c r="B39" s="54">
        <v>0</v>
      </c>
      <c r="C39" s="54">
        <v>0</v>
      </c>
      <c r="D39" s="54">
        <v>0</v>
      </c>
      <c r="E39" s="54">
        <v>0</v>
      </c>
      <c r="F39" s="54">
        <v>0</v>
      </c>
      <c r="G39" s="55">
        <f>SUM(C39:F39)</f>
        <v>0</v>
      </c>
      <c r="H39" s="29"/>
      <c r="I39" s="54">
        <v>0</v>
      </c>
      <c r="J39" s="54">
        <v>0</v>
      </c>
      <c r="K39" s="54">
        <v>0</v>
      </c>
      <c r="L39" s="54">
        <v>0</v>
      </c>
      <c r="M39" s="55">
        <f>SUM(I39:L39)</f>
        <v>0</v>
      </c>
      <c r="N39" s="29"/>
      <c r="O39" s="54">
        <v>0</v>
      </c>
      <c r="P39" s="54">
        <v>0</v>
      </c>
      <c r="Q39" s="54">
        <v>0</v>
      </c>
      <c r="R39" s="54">
        <v>0</v>
      </c>
      <c r="S39" s="55">
        <f>SUM(O39:R39)</f>
        <v>0</v>
      </c>
      <c r="T39" s="29"/>
      <c r="U39" s="54">
        <v>0</v>
      </c>
      <c r="V39" s="54">
        <v>0</v>
      </c>
      <c r="W39" s="54">
        <v>0</v>
      </c>
      <c r="X39" s="54">
        <v>0</v>
      </c>
      <c r="Y39" s="55">
        <f>SUM(U39:X39)</f>
        <v>0</v>
      </c>
      <c r="Z39" s="29"/>
      <c r="AA39" s="56">
        <f>+Y39+S39+M39+G39</f>
        <v>0</v>
      </c>
      <c r="AB39" s="129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30"/>
      <c r="AI39" s="56">
        <f>SUM(AB39:AG39)</f>
        <v>0</v>
      </c>
    </row>
    <row r="40" spans="1:35" x14ac:dyDescent="0.25">
      <c r="A40" s="47" t="s">
        <v>121</v>
      </c>
      <c r="B40" s="43">
        <v>0</v>
      </c>
      <c r="C40" s="43">
        <v>0</v>
      </c>
      <c r="D40" s="43">
        <v>0</v>
      </c>
      <c r="E40" s="43">
        <v>0</v>
      </c>
      <c r="F40" s="43">
        <v>0</v>
      </c>
      <c r="G40" s="48">
        <f>SUM(C40:F40)</f>
        <v>0</v>
      </c>
      <c r="H40" s="22"/>
      <c r="I40" s="43">
        <v>0</v>
      </c>
      <c r="J40" s="43">
        <v>0</v>
      </c>
      <c r="K40" s="43">
        <v>0</v>
      </c>
      <c r="L40" s="43">
        <v>0</v>
      </c>
      <c r="M40" s="48">
        <f t="shared" si="0"/>
        <v>0</v>
      </c>
      <c r="N40" s="22"/>
      <c r="O40" s="43">
        <v>0</v>
      </c>
      <c r="P40" s="43">
        <v>0</v>
      </c>
      <c r="Q40" s="43">
        <v>0</v>
      </c>
      <c r="R40" s="43">
        <v>0</v>
      </c>
      <c r="S40" s="49">
        <f t="shared" si="1"/>
        <v>0</v>
      </c>
      <c r="T40" s="22"/>
      <c r="U40" s="43">
        <v>0</v>
      </c>
      <c r="V40" s="43">
        <v>0</v>
      </c>
      <c r="W40" s="43">
        <v>0</v>
      </c>
      <c r="X40" s="43">
        <v>0</v>
      </c>
      <c r="Y40" s="48">
        <f t="shared" si="2"/>
        <v>0</v>
      </c>
      <c r="Z40" s="22"/>
      <c r="AA40" s="50">
        <f>+Y40+S40+M40+G40</f>
        <v>0</v>
      </c>
      <c r="AB40" s="128">
        <v>0</v>
      </c>
      <c r="AC40" s="43">
        <v>0</v>
      </c>
      <c r="AD40" s="43">
        <v>0</v>
      </c>
      <c r="AE40" s="43">
        <v>0</v>
      </c>
      <c r="AF40" s="43">
        <v>0</v>
      </c>
      <c r="AG40" s="43">
        <v>0</v>
      </c>
      <c r="AH40" s="20"/>
      <c r="AI40" s="50">
        <f t="shared" ref="AI40:AI47" si="36">SUM(AB40:AG40)</f>
        <v>0</v>
      </c>
    </row>
    <row r="41" spans="1:35" s="16" customFormat="1" x14ac:dyDescent="0.25">
      <c r="A41" s="47" t="s">
        <v>21</v>
      </c>
      <c r="B41" s="55">
        <f>+B36-(B38+B39+B40)</f>
        <v>0</v>
      </c>
      <c r="C41" s="55">
        <f t="shared" ref="C41:AG41" si="37">+C36-(C38+C39+C40)</f>
        <v>0</v>
      </c>
      <c r="D41" s="55">
        <f t="shared" si="37"/>
        <v>0</v>
      </c>
      <c r="E41" s="55">
        <f t="shared" si="37"/>
        <v>0</v>
      </c>
      <c r="F41" s="55">
        <f t="shared" si="37"/>
        <v>0</v>
      </c>
      <c r="G41" s="48">
        <f>SUM(C41:F41)</f>
        <v>0</v>
      </c>
      <c r="H41" s="29"/>
      <c r="I41" s="55">
        <f t="shared" si="37"/>
        <v>0</v>
      </c>
      <c r="J41" s="55">
        <f t="shared" si="37"/>
        <v>0</v>
      </c>
      <c r="K41" s="55">
        <f t="shared" si="37"/>
        <v>0</v>
      </c>
      <c r="L41" s="55">
        <f t="shared" si="37"/>
        <v>0</v>
      </c>
      <c r="M41" s="48">
        <f t="shared" si="0"/>
        <v>0</v>
      </c>
      <c r="N41" s="29"/>
      <c r="O41" s="55">
        <f t="shared" si="37"/>
        <v>0</v>
      </c>
      <c r="P41" s="55">
        <f t="shared" si="37"/>
        <v>0</v>
      </c>
      <c r="Q41" s="55">
        <f t="shared" si="37"/>
        <v>0</v>
      </c>
      <c r="R41" s="55">
        <f t="shared" si="37"/>
        <v>0</v>
      </c>
      <c r="S41" s="49">
        <f t="shared" si="1"/>
        <v>0</v>
      </c>
      <c r="T41" s="29"/>
      <c r="U41" s="55">
        <f t="shared" si="37"/>
        <v>0</v>
      </c>
      <c r="V41" s="55">
        <f t="shared" si="37"/>
        <v>0</v>
      </c>
      <c r="W41" s="55">
        <f t="shared" si="37"/>
        <v>0</v>
      </c>
      <c r="X41" s="55">
        <f t="shared" si="37"/>
        <v>0</v>
      </c>
      <c r="Y41" s="48">
        <f t="shared" si="2"/>
        <v>0</v>
      </c>
      <c r="Z41" s="29"/>
      <c r="AA41" s="55">
        <f t="shared" si="37"/>
        <v>0</v>
      </c>
      <c r="AB41" s="126">
        <f t="shared" si="37"/>
        <v>0</v>
      </c>
      <c r="AC41" s="55">
        <f t="shared" si="37"/>
        <v>0</v>
      </c>
      <c r="AD41" s="55">
        <f t="shared" si="37"/>
        <v>0</v>
      </c>
      <c r="AE41" s="55">
        <f t="shared" si="37"/>
        <v>0</v>
      </c>
      <c r="AF41" s="55">
        <f t="shared" si="37"/>
        <v>0</v>
      </c>
      <c r="AG41" s="55">
        <f t="shared" si="37"/>
        <v>0</v>
      </c>
      <c r="AH41" s="30"/>
      <c r="AI41" s="56">
        <f>SUM(AB41:AG41)</f>
        <v>0</v>
      </c>
    </row>
    <row r="42" spans="1:35" x14ac:dyDescent="0.25">
      <c r="A42" s="131"/>
      <c r="B42" s="20"/>
      <c r="C42" s="20"/>
      <c r="D42" s="20"/>
      <c r="E42" s="20"/>
      <c r="F42" s="20"/>
      <c r="G42" s="22"/>
      <c r="H42" s="22"/>
      <c r="I42" s="20"/>
      <c r="J42" s="20"/>
      <c r="K42" s="20"/>
      <c r="L42" s="20"/>
      <c r="M42" s="22"/>
      <c r="N42" s="22"/>
      <c r="O42" s="20"/>
      <c r="P42" s="20"/>
      <c r="Q42" s="20"/>
      <c r="R42" s="20"/>
      <c r="S42" s="21"/>
      <c r="T42" s="22"/>
      <c r="U42" s="20"/>
      <c r="V42" s="20"/>
      <c r="W42" s="20"/>
      <c r="X42" s="20"/>
      <c r="Y42" s="22"/>
      <c r="Z42" s="22"/>
      <c r="AA42" s="20"/>
      <c r="AB42" s="135"/>
      <c r="AC42" s="20"/>
      <c r="AD42" s="20"/>
      <c r="AE42" s="20"/>
      <c r="AF42" s="20"/>
      <c r="AG42" s="20"/>
      <c r="AH42" s="20"/>
      <c r="AI42" s="20"/>
    </row>
    <row r="43" spans="1:35" x14ac:dyDescent="0.25">
      <c r="A43" s="45" t="s">
        <v>124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48">
        <f t="shared" ref="G43" si="38">SUM(C43:F43)</f>
        <v>0</v>
      </c>
      <c r="H43" s="22"/>
      <c r="I43" s="43">
        <v>0</v>
      </c>
      <c r="J43" s="43">
        <v>0</v>
      </c>
      <c r="K43" s="43">
        <v>0</v>
      </c>
      <c r="L43" s="43">
        <v>0</v>
      </c>
      <c r="M43" s="48">
        <f t="shared" ref="M43" si="39">SUM(I43:L43)</f>
        <v>0</v>
      </c>
      <c r="N43" s="22"/>
      <c r="O43" s="43">
        <v>0</v>
      </c>
      <c r="P43" s="43">
        <v>0</v>
      </c>
      <c r="Q43" s="43">
        <v>0</v>
      </c>
      <c r="R43" s="43">
        <v>0</v>
      </c>
      <c r="S43" s="49">
        <f t="shared" ref="S43" si="40">SUM(O43:R43)</f>
        <v>0</v>
      </c>
      <c r="T43" s="22"/>
      <c r="U43" s="43">
        <v>0</v>
      </c>
      <c r="V43" s="43">
        <v>0</v>
      </c>
      <c r="W43" s="43">
        <v>0</v>
      </c>
      <c r="X43" s="43">
        <v>0</v>
      </c>
      <c r="Y43" s="48">
        <f t="shared" ref="Y43" si="41">SUM(U43:X43)</f>
        <v>0</v>
      </c>
      <c r="Z43" s="22"/>
      <c r="AA43" s="50">
        <f>+Y43+S43+M43+G43</f>
        <v>0</v>
      </c>
      <c r="AB43" s="128">
        <v>0</v>
      </c>
      <c r="AC43" s="43">
        <v>0</v>
      </c>
      <c r="AD43" s="43">
        <v>0</v>
      </c>
      <c r="AE43" s="43">
        <v>0</v>
      </c>
      <c r="AF43" s="43">
        <v>0</v>
      </c>
      <c r="AG43" s="43">
        <v>0</v>
      </c>
      <c r="AH43" s="20"/>
      <c r="AI43" s="50">
        <f t="shared" ref="AI43" si="42">SUM(AB43:AG43)</f>
        <v>0</v>
      </c>
    </row>
    <row r="44" spans="1:35" x14ac:dyDescent="0.25">
      <c r="A44" s="45" t="s">
        <v>125</v>
      </c>
      <c r="B44" s="57">
        <f>+B41+B43</f>
        <v>0</v>
      </c>
      <c r="C44" s="57">
        <f t="shared" ref="C44:AI44" si="43">+C41+C43</f>
        <v>0</v>
      </c>
      <c r="D44" s="57">
        <f t="shared" si="43"/>
        <v>0</v>
      </c>
      <c r="E44" s="57">
        <f t="shared" si="43"/>
        <v>0</v>
      </c>
      <c r="F44" s="57">
        <f t="shared" si="43"/>
        <v>0</v>
      </c>
      <c r="G44" s="57">
        <f t="shared" si="43"/>
        <v>0</v>
      </c>
      <c r="H44" s="31"/>
      <c r="I44" s="57">
        <f t="shared" si="43"/>
        <v>0</v>
      </c>
      <c r="J44" s="57">
        <f t="shared" si="43"/>
        <v>0</v>
      </c>
      <c r="K44" s="57">
        <f t="shared" si="43"/>
        <v>0</v>
      </c>
      <c r="L44" s="57">
        <f t="shared" si="43"/>
        <v>0</v>
      </c>
      <c r="M44" s="57">
        <f t="shared" si="43"/>
        <v>0</v>
      </c>
      <c r="N44" s="31"/>
      <c r="O44" s="57">
        <f t="shared" si="43"/>
        <v>0</v>
      </c>
      <c r="P44" s="57">
        <f t="shared" si="43"/>
        <v>0</v>
      </c>
      <c r="Q44" s="57">
        <f t="shared" si="43"/>
        <v>0</v>
      </c>
      <c r="R44" s="57">
        <f t="shared" si="43"/>
        <v>0</v>
      </c>
      <c r="S44" s="57">
        <f t="shared" si="43"/>
        <v>0</v>
      </c>
      <c r="T44" s="31"/>
      <c r="U44" s="57">
        <f t="shared" si="43"/>
        <v>0</v>
      </c>
      <c r="V44" s="57">
        <f t="shared" si="43"/>
        <v>0</v>
      </c>
      <c r="W44" s="57">
        <f t="shared" si="43"/>
        <v>0</v>
      </c>
      <c r="X44" s="57">
        <f t="shared" si="43"/>
        <v>0</v>
      </c>
      <c r="Y44" s="57">
        <f t="shared" si="43"/>
        <v>0</v>
      </c>
      <c r="Z44" s="31"/>
      <c r="AA44" s="57">
        <f t="shared" si="43"/>
        <v>0</v>
      </c>
      <c r="AB44" s="127">
        <f t="shared" si="43"/>
        <v>0</v>
      </c>
      <c r="AC44" s="57">
        <f t="shared" si="43"/>
        <v>0</v>
      </c>
      <c r="AD44" s="57">
        <f t="shared" si="43"/>
        <v>0</v>
      </c>
      <c r="AE44" s="57">
        <f t="shared" si="43"/>
        <v>0</v>
      </c>
      <c r="AF44" s="57">
        <f t="shared" si="43"/>
        <v>0</v>
      </c>
      <c r="AG44" s="57">
        <f t="shared" si="43"/>
        <v>0</v>
      </c>
      <c r="AH44" s="31"/>
      <c r="AI44" s="57">
        <f t="shared" si="43"/>
        <v>0</v>
      </c>
    </row>
    <row r="45" spans="1:35" x14ac:dyDescent="0.25">
      <c r="A45" s="131"/>
      <c r="B45" s="20"/>
      <c r="C45" s="20"/>
      <c r="D45" s="20"/>
      <c r="E45" s="20"/>
      <c r="F45" s="20"/>
      <c r="G45" s="22"/>
      <c r="H45" s="22"/>
      <c r="I45" s="20"/>
      <c r="J45" s="20"/>
      <c r="K45" s="20"/>
      <c r="L45" s="20"/>
      <c r="M45" s="22"/>
      <c r="N45" s="22"/>
      <c r="O45" s="20"/>
      <c r="P45" s="20"/>
      <c r="Q45" s="20"/>
      <c r="R45" s="20"/>
      <c r="S45" s="21"/>
      <c r="T45" s="22"/>
      <c r="U45" s="20"/>
      <c r="V45" s="20"/>
      <c r="W45" s="20"/>
      <c r="X45" s="20"/>
      <c r="Y45" s="22"/>
      <c r="Z45" s="22"/>
      <c r="AA45" s="20"/>
      <c r="AB45" s="136"/>
      <c r="AC45" s="32"/>
      <c r="AD45" s="32"/>
      <c r="AE45" s="32"/>
      <c r="AF45" s="32"/>
      <c r="AG45" s="32"/>
      <c r="AH45" s="20"/>
      <c r="AI45" s="20"/>
    </row>
    <row r="46" spans="1:35" x14ac:dyDescent="0.25">
      <c r="A46" s="45" t="s">
        <v>22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8">
        <f t="shared" si="5"/>
        <v>0</v>
      </c>
      <c r="H46" s="22"/>
      <c r="I46" s="43">
        <v>0</v>
      </c>
      <c r="J46" s="43">
        <v>0</v>
      </c>
      <c r="K46" s="43">
        <v>0</v>
      </c>
      <c r="L46" s="43">
        <v>0</v>
      </c>
      <c r="M46" s="48">
        <f t="shared" si="0"/>
        <v>0</v>
      </c>
      <c r="N46" s="22"/>
      <c r="O46" s="43">
        <v>0</v>
      </c>
      <c r="P46" s="43">
        <v>0</v>
      </c>
      <c r="Q46" s="43">
        <v>0</v>
      </c>
      <c r="R46" s="43">
        <v>0</v>
      </c>
      <c r="S46" s="49">
        <f t="shared" si="1"/>
        <v>0</v>
      </c>
      <c r="T46" s="22"/>
      <c r="U46" s="43">
        <v>0</v>
      </c>
      <c r="V46" s="43">
        <v>0</v>
      </c>
      <c r="W46" s="43">
        <v>0</v>
      </c>
      <c r="X46" s="43">
        <v>0</v>
      </c>
      <c r="Y46" s="48">
        <f t="shared" si="2"/>
        <v>0</v>
      </c>
      <c r="Z46" s="22"/>
      <c r="AA46" s="50">
        <f>+Y46+S46+M46+G46</f>
        <v>0</v>
      </c>
      <c r="AB46" s="128">
        <v>0</v>
      </c>
      <c r="AC46" s="43">
        <v>0</v>
      </c>
      <c r="AD46" s="43">
        <v>0</v>
      </c>
      <c r="AE46" s="43">
        <v>0</v>
      </c>
      <c r="AF46" s="43">
        <v>0</v>
      </c>
      <c r="AG46" s="43">
        <v>0</v>
      </c>
      <c r="AH46" s="20"/>
      <c r="AI46" s="50">
        <f t="shared" si="36"/>
        <v>0</v>
      </c>
    </row>
    <row r="47" spans="1:35" x14ac:dyDescent="0.25">
      <c r="A47" s="46" t="s">
        <v>42</v>
      </c>
      <c r="B47" s="58">
        <f>+B44-B46</f>
        <v>0</v>
      </c>
      <c r="C47" s="58">
        <f>+C44-C46</f>
        <v>0</v>
      </c>
      <c r="D47" s="58">
        <f>+D44-D46</f>
        <v>0</v>
      </c>
      <c r="E47" s="58">
        <f>+E44-E46</f>
        <v>0</v>
      </c>
      <c r="F47" s="58">
        <f>+F44-F46</f>
        <v>0</v>
      </c>
      <c r="G47" s="51">
        <f t="shared" si="5"/>
        <v>0</v>
      </c>
      <c r="H47" s="34"/>
      <c r="I47" s="58">
        <f>+I44-I46</f>
        <v>0</v>
      </c>
      <c r="J47" s="58">
        <f>+J44-J46</f>
        <v>0</v>
      </c>
      <c r="K47" s="58">
        <f>+K44-K46</f>
        <v>0</v>
      </c>
      <c r="L47" s="58">
        <f>+L44-L46</f>
        <v>0</v>
      </c>
      <c r="M47" s="51">
        <f t="shared" si="0"/>
        <v>0</v>
      </c>
      <c r="N47" s="34"/>
      <c r="O47" s="58">
        <f>+O44-O46</f>
        <v>0</v>
      </c>
      <c r="P47" s="58">
        <f>+P44-P46</f>
        <v>0</v>
      </c>
      <c r="Q47" s="58">
        <f>+Q44-Q46</f>
        <v>0</v>
      </c>
      <c r="R47" s="58">
        <f>+R44-R46</f>
        <v>0</v>
      </c>
      <c r="S47" s="52">
        <f t="shared" si="1"/>
        <v>0</v>
      </c>
      <c r="T47" s="34"/>
      <c r="U47" s="58">
        <f>+U44-U46</f>
        <v>0</v>
      </c>
      <c r="V47" s="58">
        <f>+V44-V46</f>
        <v>0</v>
      </c>
      <c r="W47" s="58">
        <f>+W44-W46</f>
        <v>0</v>
      </c>
      <c r="X47" s="58">
        <f>+X44-X46</f>
        <v>0</v>
      </c>
      <c r="Y47" s="51">
        <f t="shared" si="2"/>
        <v>0</v>
      </c>
      <c r="Z47" s="24"/>
      <c r="AA47" s="59">
        <f>+Y47+S47+M47+G47</f>
        <v>0</v>
      </c>
      <c r="AB47" s="130">
        <f t="shared" ref="AB47:AG47" si="44">+AB44-AB46</f>
        <v>0</v>
      </c>
      <c r="AC47" s="58">
        <f t="shared" si="44"/>
        <v>0</v>
      </c>
      <c r="AD47" s="58">
        <f t="shared" si="44"/>
        <v>0</v>
      </c>
      <c r="AE47" s="58">
        <f t="shared" si="44"/>
        <v>0</v>
      </c>
      <c r="AF47" s="58">
        <f t="shared" si="44"/>
        <v>0</v>
      </c>
      <c r="AG47" s="58">
        <f t="shared" si="44"/>
        <v>0</v>
      </c>
      <c r="AH47" s="35"/>
      <c r="AI47" s="59">
        <f t="shared" si="36"/>
        <v>0</v>
      </c>
    </row>
    <row r="48" spans="1:35" x14ac:dyDescent="0.25">
      <c r="A48" s="36"/>
      <c r="B48" s="37"/>
      <c r="C48" s="21"/>
      <c r="D48" s="38"/>
      <c r="E48" s="38"/>
      <c r="F48" s="38"/>
      <c r="G48" s="22"/>
      <c r="H48" s="22"/>
      <c r="I48" s="38"/>
      <c r="J48" s="38"/>
      <c r="K48" s="38"/>
      <c r="L48" s="38"/>
      <c r="M48" s="22"/>
      <c r="N48" s="22"/>
      <c r="O48" s="38"/>
      <c r="P48" s="38"/>
      <c r="Q48" s="38"/>
      <c r="R48" s="38"/>
      <c r="S48" s="38"/>
      <c r="T48" s="22"/>
      <c r="U48" s="38"/>
      <c r="V48" s="38"/>
      <c r="W48" s="38"/>
      <c r="X48" s="38"/>
      <c r="Y48" s="22"/>
      <c r="Z48" s="22"/>
      <c r="AA48" s="20"/>
      <c r="AB48" s="38"/>
      <c r="AC48" s="38"/>
      <c r="AD48" s="38"/>
      <c r="AE48" s="38"/>
      <c r="AF48" s="38"/>
      <c r="AG48" s="38"/>
      <c r="AH48" s="20"/>
      <c r="AI48" s="20"/>
    </row>
    <row r="49" spans="2:35" x14ac:dyDescent="0.25">
      <c r="B49" s="20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20"/>
      <c r="AI49" s="20"/>
    </row>
    <row r="50" spans="2:35" x14ac:dyDescent="0.25">
      <c r="B50" s="20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20"/>
      <c r="AI50" s="20"/>
    </row>
    <row r="51" spans="2:35" x14ac:dyDescent="0.25">
      <c r="C51" s="39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39"/>
      <c r="Z51" s="39"/>
      <c r="AA51" s="39"/>
      <c r="AB51" s="39"/>
      <c r="AC51" s="39"/>
      <c r="AD51" s="39"/>
      <c r="AE51" s="39"/>
      <c r="AF51" s="39"/>
      <c r="AG51" s="39"/>
    </row>
    <row r="52" spans="2:35" x14ac:dyDescent="0.25">
      <c r="C52" s="39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39"/>
      <c r="Z52" s="39"/>
      <c r="AA52" s="39"/>
      <c r="AB52" s="39"/>
      <c r="AC52" s="39"/>
      <c r="AD52" s="39"/>
      <c r="AE52" s="39"/>
      <c r="AF52" s="39"/>
      <c r="AG52" s="39"/>
    </row>
    <row r="53" spans="2:35" x14ac:dyDescent="0.25">
      <c r="C53" s="39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39"/>
      <c r="Z53" s="39"/>
      <c r="AA53" s="39"/>
      <c r="AB53" s="39"/>
      <c r="AC53" s="39"/>
      <c r="AD53" s="39"/>
      <c r="AE53" s="39"/>
      <c r="AF53" s="39"/>
      <c r="AG53" s="39"/>
    </row>
    <row r="54" spans="2:35" x14ac:dyDescent="0.25"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2:35" x14ac:dyDescent="0.25">
      <c r="F55" s="42"/>
      <c r="G55" s="42"/>
      <c r="H55" s="42"/>
      <c r="I55" s="42"/>
      <c r="J55" s="42"/>
      <c r="K55" s="42"/>
      <c r="L55" s="42"/>
      <c r="M55" s="42"/>
      <c r="N55" s="42"/>
      <c r="O55" s="42"/>
    </row>
  </sheetData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headerFooter>
    <oddFooter>&amp;LFinancieel model innovatiekrediet&amp;CWinst- en verliesrekening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B219-FF3F-41CF-A298-17FFF57E3960}">
  <sheetPr>
    <pageSetUpPr fitToPage="1"/>
  </sheetPr>
  <dimension ref="A1:L83"/>
  <sheetViews>
    <sheetView showGridLines="0" zoomScale="90" zoomScaleNormal="90" workbookViewId="0">
      <pane xSplit="1" ySplit="3" topLeftCell="B28" activePane="bottomRight" state="frozen"/>
      <selection pane="topRight" activeCell="C1" sqref="C1"/>
      <selection pane="bottomLeft" activeCell="A5" sqref="A5"/>
      <selection pane="bottomRight" activeCell="N65" sqref="N65"/>
    </sheetView>
  </sheetViews>
  <sheetFormatPr defaultColWidth="12.7109375" defaultRowHeight="15" x14ac:dyDescent="0.25"/>
  <cols>
    <col min="1" max="1" width="70.42578125" style="18" customWidth="1"/>
    <col min="2" max="16384" width="12.7109375" style="71"/>
  </cols>
  <sheetData>
    <row r="1" spans="1:12" ht="15.75" x14ac:dyDescent="0.25">
      <c r="A1" s="78" t="s">
        <v>116</v>
      </c>
      <c r="B1" s="90"/>
      <c r="C1" s="91"/>
      <c r="D1" s="92" t="s">
        <v>174</v>
      </c>
      <c r="E1" s="93"/>
      <c r="F1" s="94"/>
      <c r="G1" s="162" t="s">
        <v>161</v>
      </c>
      <c r="H1" s="163"/>
      <c r="I1" s="163"/>
      <c r="J1" s="163"/>
      <c r="K1" s="163"/>
      <c r="L1" s="164"/>
    </row>
    <row r="2" spans="1:12" s="19" customFormat="1" x14ac:dyDescent="0.25">
      <c r="A2" s="45" t="s">
        <v>127</v>
      </c>
    </row>
    <row r="3" spans="1:12" x14ac:dyDescent="0.25">
      <c r="A3" s="45"/>
      <c r="B3" s="84" t="s">
        <v>56</v>
      </c>
      <c r="C3" s="84" t="s">
        <v>78</v>
      </c>
      <c r="D3" s="84" t="s">
        <v>41</v>
      </c>
      <c r="E3" s="84" t="s">
        <v>50</v>
      </c>
      <c r="F3" s="84" t="s">
        <v>55</v>
      </c>
      <c r="G3" s="84" t="s">
        <v>44</v>
      </c>
      <c r="H3" s="84" t="s">
        <v>45</v>
      </c>
      <c r="I3" s="84" t="s">
        <v>46</v>
      </c>
      <c r="J3" s="84" t="s">
        <v>47</v>
      </c>
      <c r="K3" s="84" t="s">
        <v>48</v>
      </c>
      <c r="L3" s="84" t="s">
        <v>49</v>
      </c>
    </row>
    <row r="4" spans="1:12" x14ac:dyDescent="0.25">
      <c r="A4" s="7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A5" s="80" t="s">
        <v>81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x14ac:dyDescent="0.25">
      <c r="A6" s="45" t="s">
        <v>129</v>
      </c>
      <c r="B6" s="86">
        <v>0</v>
      </c>
      <c r="C6" s="86">
        <v>0</v>
      </c>
      <c r="D6" s="86">
        <v>0</v>
      </c>
      <c r="E6" s="86">
        <v>0</v>
      </c>
      <c r="F6" s="86">
        <v>0</v>
      </c>
      <c r="G6" s="86">
        <v>0</v>
      </c>
      <c r="H6" s="86">
        <v>0</v>
      </c>
      <c r="I6" s="86">
        <v>0</v>
      </c>
      <c r="J6" s="86">
        <v>0</v>
      </c>
      <c r="K6" s="86">
        <v>0</v>
      </c>
      <c r="L6" s="86">
        <v>0</v>
      </c>
    </row>
    <row r="7" spans="1:12" x14ac:dyDescent="0.25">
      <c r="A7" s="45" t="s">
        <v>131</v>
      </c>
      <c r="B7" s="86">
        <v>0</v>
      </c>
      <c r="C7" s="86">
        <v>0</v>
      </c>
      <c r="D7" s="86">
        <v>0</v>
      </c>
      <c r="E7" s="86">
        <v>0</v>
      </c>
      <c r="F7" s="86">
        <v>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</row>
    <row r="8" spans="1:12" x14ac:dyDescent="0.25">
      <c r="A8" s="79" t="s">
        <v>57</v>
      </c>
      <c r="B8" s="82">
        <f t="shared" ref="B8:L8" si="0">SUM(B6:B7)</f>
        <v>0</v>
      </c>
      <c r="C8" s="82">
        <f t="shared" si="0"/>
        <v>0</v>
      </c>
      <c r="D8" s="82">
        <f t="shared" si="0"/>
        <v>0</v>
      </c>
      <c r="E8" s="82">
        <f t="shared" si="0"/>
        <v>0</v>
      </c>
      <c r="F8" s="82">
        <f t="shared" si="0"/>
        <v>0</v>
      </c>
      <c r="G8" s="82">
        <f t="shared" si="0"/>
        <v>0</v>
      </c>
      <c r="H8" s="82">
        <f t="shared" si="0"/>
        <v>0</v>
      </c>
      <c r="I8" s="82">
        <f t="shared" si="0"/>
        <v>0</v>
      </c>
      <c r="J8" s="82">
        <f t="shared" si="0"/>
        <v>0</v>
      </c>
      <c r="K8" s="82">
        <f t="shared" si="0"/>
        <v>0</v>
      </c>
      <c r="L8" s="82">
        <f t="shared" si="0"/>
        <v>0</v>
      </c>
    </row>
    <row r="9" spans="1:12" x14ac:dyDescent="0.25">
      <c r="A9" s="7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25">
      <c r="A10" s="80" t="s">
        <v>106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x14ac:dyDescent="0.25">
      <c r="A11" s="45" t="s">
        <v>58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</row>
    <row r="12" spans="1:12" x14ac:dyDescent="0.25">
      <c r="A12" s="45" t="s">
        <v>59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</row>
    <row r="13" spans="1:12" x14ac:dyDescent="0.25">
      <c r="A13" s="79" t="s">
        <v>60</v>
      </c>
      <c r="B13" s="82">
        <f t="shared" ref="B13:L13" si="1">SUM(B11:B12)</f>
        <v>0</v>
      </c>
      <c r="C13" s="82">
        <f t="shared" si="1"/>
        <v>0</v>
      </c>
      <c r="D13" s="82">
        <f t="shared" si="1"/>
        <v>0</v>
      </c>
      <c r="E13" s="82">
        <f t="shared" si="1"/>
        <v>0</v>
      </c>
      <c r="F13" s="82">
        <f t="shared" si="1"/>
        <v>0</v>
      </c>
      <c r="G13" s="82">
        <f t="shared" si="1"/>
        <v>0</v>
      </c>
      <c r="H13" s="82">
        <f t="shared" si="1"/>
        <v>0</v>
      </c>
      <c r="I13" s="82">
        <f t="shared" si="1"/>
        <v>0</v>
      </c>
      <c r="J13" s="82">
        <f t="shared" si="1"/>
        <v>0</v>
      </c>
      <c r="K13" s="82">
        <f t="shared" si="1"/>
        <v>0</v>
      </c>
      <c r="L13" s="82">
        <f t="shared" si="1"/>
        <v>0</v>
      </c>
    </row>
    <row r="14" spans="1:12" x14ac:dyDescent="0.25">
      <c r="A14" s="7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 x14ac:dyDescent="0.25">
      <c r="A15" s="80" t="s">
        <v>82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 x14ac:dyDescent="0.25">
      <c r="A16" s="45" t="s">
        <v>61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</row>
    <row r="17" spans="1:12" x14ac:dyDescent="0.25">
      <c r="A17" s="45" t="s">
        <v>132</v>
      </c>
      <c r="B17" s="86">
        <v>0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</row>
    <row r="18" spans="1:12" x14ac:dyDescent="0.25">
      <c r="A18" s="79" t="s">
        <v>62</v>
      </c>
      <c r="B18" s="89">
        <f t="shared" ref="B18:L18" si="2">SUM(B16:B17)</f>
        <v>0</v>
      </c>
      <c r="C18" s="89">
        <f t="shared" si="2"/>
        <v>0</v>
      </c>
      <c r="D18" s="89">
        <f t="shared" si="2"/>
        <v>0</v>
      </c>
      <c r="E18" s="89">
        <f t="shared" si="2"/>
        <v>0</v>
      </c>
      <c r="F18" s="89">
        <f t="shared" si="2"/>
        <v>0</v>
      </c>
      <c r="G18" s="89">
        <f t="shared" si="2"/>
        <v>0</v>
      </c>
      <c r="H18" s="89">
        <f t="shared" si="2"/>
        <v>0</v>
      </c>
      <c r="I18" s="89">
        <f t="shared" si="2"/>
        <v>0</v>
      </c>
      <c r="J18" s="89">
        <f t="shared" si="2"/>
        <v>0</v>
      </c>
      <c r="K18" s="89">
        <f t="shared" si="2"/>
        <v>0</v>
      </c>
      <c r="L18" s="89">
        <f t="shared" si="2"/>
        <v>0</v>
      </c>
    </row>
    <row r="19" spans="1:12" x14ac:dyDescent="0.25">
      <c r="A19" s="45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x14ac:dyDescent="0.25">
      <c r="A20" s="79" t="s">
        <v>63</v>
      </c>
      <c r="B20" s="82">
        <f t="shared" ref="B20:L20" si="3">+B18+B13+B8</f>
        <v>0</v>
      </c>
      <c r="C20" s="82">
        <f t="shared" si="3"/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</row>
    <row r="21" spans="1:12" x14ac:dyDescent="0.25">
      <c r="A21" s="45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 x14ac:dyDescent="0.25">
      <c r="A22" s="44" t="s">
        <v>83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 x14ac:dyDescent="0.25">
      <c r="A23" s="45" t="s">
        <v>133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</row>
    <row r="24" spans="1:12" x14ac:dyDescent="0.25">
      <c r="A24" s="79" t="s">
        <v>64</v>
      </c>
      <c r="B24" s="82">
        <f t="shared" ref="B24:L24" si="4">SUM(B23:B23)</f>
        <v>0</v>
      </c>
      <c r="C24" s="82">
        <f t="shared" si="4"/>
        <v>0</v>
      </c>
      <c r="D24" s="82">
        <f t="shared" si="4"/>
        <v>0</v>
      </c>
      <c r="E24" s="82">
        <f t="shared" si="4"/>
        <v>0</v>
      </c>
      <c r="F24" s="82">
        <f t="shared" si="4"/>
        <v>0</v>
      </c>
      <c r="G24" s="82">
        <f t="shared" si="4"/>
        <v>0</v>
      </c>
      <c r="H24" s="82">
        <f t="shared" si="4"/>
        <v>0</v>
      </c>
      <c r="I24" s="82">
        <f t="shared" si="4"/>
        <v>0</v>
      </c>
      <c r="J24" s="82">
        <f t="shared" si="4"/>
        <v>0</v>
      </c>
      <c r="K24" s="82">
        <f t="shared" si="4"/>
        <v>0</v>
      </c>
      <c r="L24" s="82">
        <f t="shared" si="4"/>
        <v>0</v>
      </c>
    </row>
    <row r="25" spans="1:12" x14ac:dyDescent="0.25">
      <c r="A25" s="45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  <row r="26" spans="1:12" x14ac:dyDescent="0.25">
      <c r="A26" s="44" t="s">
        <v>84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x14ac:dyDescent="0.25">
      <c r="A27" s="45" t="s">
        <v>65</v>
      </c>
      <c r="B27" s="86">
        <v>0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</row>
    <row r="28" spans="1:12" x14ac:dyDescent="0.25">
      <c r="A28" s="45" t="s">
        <v>134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>
        <v>0</v>
      </c>
      <c r="L28" s="86">
        <v>0</v>
      </c>
    </row>
    <row r="29" spans="1:12" x14ac:dyDescent="0.25">
      <c r="A29" s="45" t="s">
        <v>135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</row>
    <row r="30" spans="1:12" x14ac:dyDescent="0.25">
      <c r="A30" s="79" t="s">
        <v>66</v>
      </c>
      <c r="B30" s="82">
        <f>SUM(B27:B29)</f>
        <v>0</v>
      </c>
      <c r="C30" s="82">
        <f t="shared" ref="C30:L30" si="5">SUM(C27:C29)</f>
        <v>0</v>
      </c>
      <c r="D30" s="82">
        <f t="shared" si="5"/>
        <v>0</v>
      </c>
      <c r="E30" s="82">
        <f t="shared" si="5"/>
        <v>0</v>
      </c>
      <c r="F30" s="82">
        <f t="shared" si="5"/>
        <v>0</v>
      </c>
      <c r="G30" s="82">
        <f t="shared" si="5"/>
        <v>0</v>
      </c>
      <c r="H30" s="82">
        <f t="shared" si="5"/>
        <v>0</v>
      </c>
      <c r="I30" s="82">
        <f t="shared" si="5"/>
        <v>0</v>
      </c>
      <c r="J30" s="82">
        <f t="shared" si="5"/>
        <v>0</v>
      </c>
      <c r="K30" s="82">
        <f t="shared" si="5"/>
        <v>0</v>
      </c>
      <c r="L30" s="82">
        <f t="shared" si="5"/>
        <v>0</v>
      </c>
    </row>
    <row r="31" spans="1:12" x14ac:dyDescent="0.25">
      <c r="A31" s="45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</row>
    <row r="32" spans="1:12" x14ac:dyDescent="0.25">
      <c r="A32" s="44" t="s">
        <v>85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x14ac:dyDescent="0.25">
      <c r="A33" s="45" t="s">
        <v>67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</row>
    <row r="34" spans="1:12" x14ac:dyDescent="0.25">
      <c r="A34" s="79" t="s">
        <v>68</v>
      </c>
      <c r="B34" s="82">
        <f t="shared" ref="B34:L34" si="6">SUM(B33:B33)</f>
        <v>0</v>
      </c>
      <c r="C34" s="82">
        <f t="shared" si="6"/>
        <v>0</v>
      </c>
      <c r="D34" s="82">
        <f t="shared" si="6"/>
        <v>0</v>
      </c>
      <c r="E34" s="82">
        <f t="shared" si="6"/>
        <v>0</v>
      </c>
      <c r="F34" s="82">
        <f t="shared" si="6"/>
        <v>0</v>
      </c>
      <c r="G34" s="82">
        <f t="shared" si="6"/>
        <v>0</v>
      </c>
      <c r="H34" s="82">
        <f t="shared" si="6"/>
        <v>0</v>
      </c>
      <c r="I34" s="82">
        <f t="shared" si="6"/>
        <v>0</v>
      </c>
      <c r="J34" s="82">
        <f t="shared" si="6"/>
        <v>0</v>
      </c>
      <c r="K34" s="82">
        <f t="shared" si="6"/>
        <v>0</v>
      </c>
      <c r="L34" s="82">
        <f t="shared" si="6"/>
        <v>0</v>
      </c>
    </row>
    <row r="35" spans="1:12" x14ac:dyDescent="0.25">
      <c r="A35" s="7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pans="1:12" x14ac:dyDescent="0.25">
      <c r="A36" s="79" t="s">
        <v>69</v>
      </c>
      <c r="B36" s="82">
        <f t="shared" ref="B36:L36" si="7">+B34+B30+B24</f>
        <v>0</v>
      </c>
      <c r="C36" s="82">
        <f t="shared" si="7"/>
        <v>0</v>
      </c>
      <c r="D36" s="82">
        <f t="shared" si="7"/>
        <v>0</v>
      </c>
      <c r="E36" s="82">
        <f t="shared" si="7"/>
        <v>0</v>
      </c>
      <c r="F36" s="82">
        <f t="shared" si="7"/>
        <v>0</v>
      </c>
      <c r="G36" s="82">
        <f t="shared" si="7"/>
        <v>0</v>
      </c>
      <c r="H36" s="82">
        <f t="shared" si="7"/>
        <v>0</v>
      </c>
      <c r="I36" s="82">
        <f t="shared" si="7"/>
        <v>0</v>
      </c>
      <c r="J36" s="82">
        <f t="shared" si="7"/>
        <v>0</v>
      </c>
      <c r="K36" s="82">
        <f t="shared" si="7"/>
        <v>0</v>
      </c>
      <c r="L36" s="82">
        <f t="shared" si="7"/>
        <v>0</v>
      </c>
    </row>
    <row r="37" spans="1:12" x14ac:dyDescent="0.25">
      <c r="A37" s="45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x14ac:dyDescent="0.25">
      <c r="A38" s="81" t="s">
        <v>90</v>
      </c>
      <c r="B38" s="87">
        <f t="shared" ref="B38:L38" si="8">+B36+B20</f>
        <v>0</v>
      </c>
      <c r="C38" s="87">
        <f t="shared" si="8"/>
        <v>0</v>
      </c>
      <c r="D38" s="87">
        <f t="shared" si="8"/>
        <v>0</v>
      </c>
      <c r="E38" s="87">
        <f t="shared" si="8"/>
        <v>0</v>
      </c>
      <c r="F38" s="87">
        <f t="shared" si="8"/>
        <v>0</v>
      </c>
      <c r="G38" s="87">
        <f t="shared" si="8"/>
        <v>0</v>
      </c>
      <c r="H38" s="87">
        <f t="shared" si="8"/>
        <v>0</v>
      </c>
      <c r="I38" s="87">
        <f t="shared" si="8"/>
        <v>0</v>
      </c>
      <c r="J38" s="87">
        <f t="shared" si="8"/>
        <v>0</v>
      </c>
      <c r="K38" s="87">
        <f t="shared" si="8"/>
        <v>0</v>
      </c>
      <c r="L38" s="87">
        <f t="shared" si="8"/>
        <v>0</v>
      </c>
    </row>
    <row r="39" spans="1:12" x14ac:dyDescent="0.25">
      <c r="A39" s="45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x14ac:dyDescent="0.25">
      <c r="A40" s="44" t="s">
        <v>86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x14ac:dyDescent="0.25">
      <c r="A41" s="45" t="s">
        <v>70</v>
      </c>
      <c r="B41" s="86">
        <v>0</v>
      </c>
      <c r="C41" s="86">
        <v>0</v>
      </c>
      <c r="D41" s="8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x14ac:dyDescent="0.25">
      <c r="A42" s="45" t="s">
        <v>136</v>
      </c>
      <c r="B42" s="86">
        <v>0</v>
      </c>
      <c r="C42" s="86">
        <v>0</v>
      </c>
      <c r="D42" s="86">
        <v>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</row>
    <row r="43" spans="1:12" x14ac:dyDescent="0.25">
      <c r="A43" s="79" t="s">
        <v>71</v>
      </c>
      <c r="B43" s="82">
        <f t="shared" ref="B43:L43" si="9">SUM(B41:B42)</f>
        <v>0</v>
      </c>
      <c r="C43" s="82">
        <f t="shared" si="9"/>
        <v>0</v>
      </c>
      <c r="D43" s="82">
        <f t="shared" si="9"/>
        <v>0</v>
      </c>
      <c r="E43" s="82">
        <f t="shared" si="9"/>
        <v>0</v>
      </c>
      <c r="F43" s="82">
        <f t="shared" si="9"/>
        <v>0</v>
      </c>
      <c r="G43" s="82">
        <f t="shared" si="9"/>
        <v>0</v>
      </c>
      <c r="H43" s="82">
        <f t="shared" si="9"/>
        <v>0</v>
      </c>
      <c r="I43" s="82">
        <f t="shared" si="9"/>
        <v>0</v>
      </c>
      <c r="J43" s="82">
        <f t="shared" si="9"/>
        <v>0</v>
      </c>
      <c r="K43" s="82">
        <f t="shared" si="9"/>
        <v>0</v>
      </c>
      <c r="L43" s="82">
        <f t="shared" si="9"/>
        <v>0</v>
      </c>
    </row>
    <row r="44" spans="1:12" x14ac:dyDescent="0.25">
      <c r="A44" s="79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x14ac:dyDescent="0.25">
      <c r="A45" s="44" t="s">
        <v>87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x14ac:dyDescent="0.25">
      <c r="A46" s="45" t="s">
        <v>137</v>
      </c>
      <c r="B46" s="86">
        <v>0</v>
      </c>
      <c r="C46" s="86">
        <v>0</v>
      </c>
      <c r="D46" s="86">
        <v>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x14ac:dyDescent="0.25">
      <c r="A47" s="79" t="s">
        <v>72</v>
      </c>
      <c r="B47" s="82">
        <f>+B46</f>
        <v>0</v>
      </c>
      <c r="C47" s="82">
        <f t="shared" ref="C47:L47" si="10">+C46</f>
        <v>0</v>
      </c>
      <c r="D47" s="82">
        <f t="shared" si="10"/>
        <v>0</v>
      </c>
      <c r="E47" s="82">
        <f t="shared" si="10"/>
        <v>0</v>
      </c>
      <c r="F47" s="82">
        <f t="shared" si="10"/>
        <v>0</v>
      </c>
      <c r="G47" s="82">
        <f t="shared" si="10"/>
        <v>0</v>
      </c>
      <c r="H47" s="82">
        <f t="shared" si="10"/>
        <v>0</v>
      </c>
      <c r="I47" s="82">
        <f t="shared" si="10"/>
        <v>0</v>
      </c>
      <c r="J47" s="82">
        <f t="shared" si="10"/>
        <v>0</v>
      </c>
      <c r="K47" s="82">
        <f t="shared" si="10"/>
        <v>0</v>
      </c>
      <c r="L47" s="82">
        <f t="shared" si="10"/>
        <v>0</v>
      </c>
    </row>
    <row r="48" spans="1:12" x14ac:dyDescent="0.25">
      <c r="A48" s="7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 x14ac:dyDescent="0.25">
      <c r="A49" s="44" t="s">
        <v>88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 x14ac:dyDescent="0.25">
      <c r="A50" s="45" t="s">
        <v>92</v>
      </c>
      <c r="B50" s="86">
        <v>0</v>
      </c>
      <c r="C50" s="86">
        <v>0</v>
      </c>
      <c r="D50" s="86">
        <v>0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5">
      <c r="A51" s="79" t="s">
        <v>113</v>
      </c>
      <c r="B51" s="86">
        <v>0</v>
      </c>
      <c r="C51" s="86">
        <v>0</v>
      </c>
      <c r="D51" s="86">
        <v>0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x14ac:dyDescent="0.25">
      <c r="A52" s="45" t="s">
        <v>112</v>
      </c>
      <c r="B52" s="86">
        <v>0</v>
      </c>
      <c r="C52" s="86">
        <v>0</v>
      </c>
      <c r="D52" s="86">
        <v>0</v>
      </c>
      <c r="E52" s="86">
        <v>0</v>
      </c>
      <c r="F52" s="86">
        <v>0</v>
      </c>
      <c r="G52" s="86">
        <v>0</v>
      </c>
      <c r="H52" s="86">
        <v>0</v>
      </c>
      <c r="I52" s="86">
        <v>0</v>
      </c>
      <c r="J52" s="86">
        <v>0</v>
      </c>
      <c r="K52" s="86">
        <v>0</v>
      </c>
      <c r="L52" s="86">
        <v>0</v>
      </c>
    </row>
    <row r="53" spans="1:12" x14ac:dyDescent="0.25">
      <c r="A53" s="47" t="s">
        <v>170</v>
      </c>
      <c r="B53" s="88">
        <v>0</v>
      </c>
      <c r="C53" s="88">
        <f>Liquiditeitsprognose!G31+'Winst- en verliesrekening'!G38+'Winst- en verliesrekening'!G39-Liquiditeitsprognose!G14-Liquiditeitsprognose!G15</f>
        <v>0</v>
      </c>
      <c r="D53" s="88">
        <f>C53+Liquiditeitsprognose!M31+'Winst- en verliesrekening'!M38+'Winst- en verliesrekening'!M39-Liquiditeitsprognose!M14-Liquiditeitsprognose!M15</f>
        <v>0</v>
      </c>
      <c r="E53" s="88">
        <f>D53+'Winst- en verliesrekening'!S38+'Winst- en verliesrekening'!S39+Liquiditeitsprognose!S31-Liquiditeitsprognose!S14-Liquiditeitsprognose!S15</f>
        <v>0</v>
      </c>
      <c r="F53" s="88">
        <f>E53+'Winst- en verliesrekening'!Y38+'Winst- en verliesrekening'!Y39+Liquiditeitsprognose!Y31-Liquiditeitsprognose!Y14-Liquiditeitsprognose!Y15</f>
        <v>0</v>
      </c>
      <c r="G53" s="88">
        <f>F53+'Winst- en verliesrekening'!AB38+Liquiditeitsprognose!AB31-Liquiditeitsprognose!AB14-Liquiditeitsprognose!AB15</f>
        <v>0</v>
      </c>
      <c r="H53" s="88">
        <f>G53+'Winst- en verliesrekening'!AC38+Liquiditeitsprognose!AC31-Liquiditeitsprognose!AC14-Liquiditeitsprognose!AC15</f>
        <v>0</v>
      </c>
      <c r="I53" s="88">
        <f>H53+'Winst- en verliesrekening'!AD38+Liquiditeitsprognose!AD31-Liquiditeitsprognose!AD14-Liquiditeitsprognose!AD15</f>
        <v>0</v>
      </c>
      <c r="J53" s="88">
        <f>I53+'Winst- en verliesrekening'!AE38+Liquiditeitsprognose!AE31-Liquiditeitsprognose!AE14-Liquiditeitsprognose!AE15</f>
        <v>0</v>
      </c>
      <c r="K53" s="88">
        <f>J53+'Winst- en verliesrekening'!AF38+Liquiditeitsprognose!AF31-Liquiditeitsprognose!AF14-Liquiditeitsprognose!AF15</f>
        <v>0</v>
      </c>
      <c r="L53" s="88">
        <f>K53+'Winst- en verliesrekening'!AG38+Liquiditeitsprognose!AG31-Liquiditeitsprognose!AG14-Liquiditeitsprognose!AG15</f>
        <v>0</v>
      </c>
    </row>
    <row r="54" spans="1:12" x14ac:dyDescent="0.25">
      <c r="A54" s="79" t="s">
        <v>73</v>
      </c>
      <c r="B54" s="82">
        <f t="shared" ref="B54:L54" si="11">SUM(B50:B53)</f>
        <v>0</v>
      </c>
      <c r="C54" s="82">
        <f t="shared" si="11"/>
        <v>0</v>
      </c>
      <c r="D54" s="82">
        <f t="shared" si="11"/>
        <v>0</v>
      </c>
      <c r="E54" s="82">
        <f t="shared" si="11"/>
        <v>0</v>
      </c>
      <c r="F54" s="82">
        <f t="shared" si="11"/>
        <v>0</v>
      </c>
      <c r="G54" s="82">
        <f t="shared" si="11"/>
        <v>0</v>
      </c>
      <c r="H54" s="82">
        <f t="shared" si="11"/>
        <v>0</v>
      </c>
      <c r="I54" s="82">
        <f t="shared" si="11"/>
        <v>0</v>
      </c>
      <c r="J54" s="82">
        <f t="shared" si="11"/>
        <v>0</v>
      </c>
      <c r="K54" s="82">
        <f t="shared" si="11"/>
        <v>0</v>
      </c>
      <c r="L54" s="82">
        <f t="shared" si="11"/>
        <v>0</v>
      </c>
    </row>
    <row r="55" spans="1:12" x14ac:dyDescent="0.25">
      <c r="A55" s="79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x14ac:dyDescent="0.25">
      <c r="A56" s="44" t="s">
        <v>89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2" x14ac:dyDescent="0.25">
      <c r="A57" s="45" t="s">
        <v>109</v>
      </c>
      <c r="B57" s="86">
        <v>0</v>
      </c>
      <c r="C57" s="86">
        <v>0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</row>
    <row r="58" spans="1:12" x14ac:dyDescent="0.25">
      <c r="A58" s="45" t="s">
        <v>167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</row>
    <row r="59" spans="1:12" x14ac:dyDescent="0.25">
      <c r="A59" s="45" t="s">
        <v>74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</row>
    <row r="60" spans="1:12" x14ac:dyDescent="0.25">
      <c r="A60" s="45" t="s">
        <v>75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</row>
    <row r="61" spans="1:12" x14ac:dyDescent="0.25">
      <c r="A61" s="45" t="s">
        <v>110</v>
      </c>
      <c r="B61" s="86">
        <v>0</v>
      </c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</row>
    <row r="62" spans="1:12" x14ac:dyDescent="0.25">
      <c r="A62" s="45" t="s">
        <v>76</v>
      </c>
      <c r="B62" s="86">
        <v>0</v>
      </c>
      <c r="C62" s="86">
        <v>0</v>
      </c>
      <c r="D62" s="86">
        <v>0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6">
        <v>0</v>
      </c>
      <c r="L62" s="86">
        <v>0</v>
      </c>
    </row>
    <row r="63" spans="1:12" x14ac:dyDescent="0.25">
      <c r="A63" s="79" t="s">
        <v>77</v>
      </c>
      <c r="B63" s="82">
        <f t="shared" ref="B63:L63" si="12">SUM(B57:B62)</f>
        <v>0</v>
      </c>
      <c r="C63" s="82">
        <f t="shared" si="12"/>
        <v>0</v>
      </c>
      <c r="D63" s="82">
        <f t="shared" si="12"/>
        <v>0</v>
      </c>
      <c r="E63" s="82">
        <f t="shared" si="12"/>
        <v>0</v>
      </c>
      <c r="F63" s="82">
        <f t="shared" si="12"/>
        <v>0</v>
      </c>
      <c r="G63" s="82">
        <f t="shared" si="12"/>
        <v>0</v>
      </c>
      <c r="H63" s="82">
        <f t="shared" si="12"/>
        <v>0</v>
      </c>
      <c r="I63" s="82">
        <f t="shared" si="12"/>
        <v>0</v>
      </c>
      <c r="J63" s="82">
        <f t="shared" si="12"/>
        <v>0</v>
      </c>
      <c r="K63" s="82">
        <f t="shared" si="12"/>
        <v>0</v>
      </c>
      <c r="L63" s="82">
        <f t="shared" si="12"/>
        <v>0</v>
      </c>
    </row>
    <row r="64" spans="1:12" x14ac:dyDescent="0.25">
      <c r="A64" s="131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 x14ac:dyDescent="0.25">
      <c r="A65" s="81" t="s">
        <v>91</v>
      </c>
      <c r="B65" s="87">
        <f t="shared" ref="B65:L65" si="13">0.0000001+B63+B47+B54+B43</f>
        <v>9.9999999999999995E-8</v>
      </c>
      <c r="C65" s="87">
        <f t="shared" si="13"/>
        <v>9.9999999999999995E-8</v>
      </c>
      <c r="D65" s="87">
        <f t="shared" si="13"/>
        <v>9.9999999999999995E-8</v>
      </c>
      <c r="E65" s="87">
        <f t="shared" si="13"/>
        <v>9.9999999999999995E-8</v>
      </c>
      <c r="F65" s="87">
        <f t="shared" si="13"/>
        <v>9.9999999999999995E-8</v>
      </c>
      <c r="G65" s="87">
        <f t="shared" si="13"/>
        <v>9.9999999999999995E-8</v>
      </c>
      <c r="H65" s="87">
        <f t="shared" si="13"/>
        <v>9.9999999999999995E-8</v>
      </c>
      <c r="I65" s="87">
        <f t="shared" si="13"/>
        <v>9.9999999999999995E-8</v>
      </c>
      <c r="J65" s="87">
        <f t="shared" si="13"/>
        <v>9.9999999999999995E-8</v>
      </c>
      <c r="K65" s="87">
        <f t="shared" si="13"/>
        <v>9.9999999999999995E-8</v>
      </c>
      <c r="L65" s="87">
        <f t="shared" si="13"/>
        <v>9.9999999999999995E-8</v>
      </c>
    </row>
    <row r="66" spans="1:12" x14ac:dyDescent="0.25">
      <c r="A66" s="75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</row>
    <row r="67" spans="1:12" x14ac:dyDescent="0.25">
      <c r="A67" s="75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</row>
    <row r="68" spans="1:12" x14ac:dyDescent="0.25">
      <c r="A68" s="45" t="s">
        <v>83</v>
      </c>
      <c r="B68" s="82">
        <f t="shared" ref="B68:L68" si="14">B24</f>
        <v>0</v>
      </c>
      <c r="C68" s="82">
        <f t="shared" si="14"/>
        <v>0</v>
      </c>
      <c r="D68" s="82">
        <f t="shared" si="14"/>
        <v>0</v>
      </c>
      <c r="E68" s="82">
        <f t="shared" si="14"/>
        <v>0</v>
      </c>
      <c r="F68" s="82">
        <f t="shared" si="14"/>
        <v>0</v>
      </c>
      <c r="G68" s="82">
        <f t="shared" si="14"/>
        <v>0</v>
      </c>
      <c r="H68" s="82">
        <f t="shared" si="14"/>
        <v>0</v>
      </c>
      <c r="I68" s="82">
        <f t="shared" si="14"/>
        <v>0</v>
      </c>
      <c r="J68" s="82">
        <f t="shared" si="14"/>
        <v>0</v>
      </c>
      <c r="K68" s="82">
        <f t="shared" si="14"/>
        <v>0</v>
      </c>
      <c r="L68" s="82">
        <f t="shared" si="14"/>
        <v>0</v>
      </c>
    </row>
    <row r="69" spans="1:12" x14ac:dyDescent="0.25">
      <c r="A69" s="45" t="s">
        <v>101</v>
      </c>
      <c r="B69" s="82">
        <f t="shared" ref="B69:L69" si="15">B27</f>
        <v>0</v>
      </c>
      <c r="C69" s="82">
        <f t="shared" si="15"/>
        <v>0</v>
      </c>
      <c r="D69" s="82">
        <f t="shared" si="15"/>
        <v>0</v>
      </c>
      <c r="E69" s="82">
        <f t="shared" si="15"/>
        <v>0</v>
      </c>
      <c r="F69" s="82">
        <f t="shared" si="15"/>
        <v>0</v>
      </c>
      <c r="G69" s="82">
        <f t="shared" si="15"/>
        <v>0</v>
      </c>
      <c r="H69" s="82">
        <f t="shared" si="15"/>
        <v>0</v>
      </c>
      <c r="I69" s="82">
        <f t="shared" si="15"/>
        <v>0</v>
      </c>
      <c r="J69" s="82">
        <f t="shared" si="15"/>
        <v>0</v>
      </c>
      <c r="K69" s="82">
        <f t="shared" si="15"/>
        <v>0</v>
      </c>
      <c r="L69" s="82">
        <f t="shared" si="15"/>
        <v>0</v>
      </c>
    </row>
    <row r="70" spans="1:12" x14ac:dyDescent="0.25">
      <c r="A70" s="45" t="s">
        <v>134</v>
      </c>
      <c r="B70" s="82">
        <f>B28</f>
        <v>0</v>
      </c>
      <c r="C70" s="82">
        <f t="shared" ref="C70:L70" si="16">C28</f>
        <v>0</v>
      </c>
      <c r="D70" s="82">
        <f t="shared" si="16"/>
        <v>0</v>
      </c>
      <c r="E70" s="82">
        <f t="shared" si="16"/>
        <v>0</v>
      </c>
      <c r="F70" s="82">
        <f t="shared" si="16"/>
        <v>0</v>
      </c>
      <c r="G70" s="82">
        <f t="shared" si="16"/>
        <v>0</v>
      </c>
      <c r="H70" s="82">
        <f t="shared" si="16"/>
        <v>0</v>
      </c>
      <c r="I70" s="82">
        <f t="shared" si="16"/>
        <v>0</v>
      </c>
      <c r="J70" s="82">
        <f t="shared" si="16"/>
        <v>0</v>
      </c>
      <c r="K70" s="82">
        <f t="shared" si="16"/>
        <v>0</v>
      </c>
      <c r="L70" s="82">
        <f t="shared" si="16"/>
        <v>0</v>
      </c>
    </row>
    <row r="71" spans="1:12" x14ac:dyDescent="0.25">
      <c r="A71" s="45" t="s">
        <v>107</v>
      </c>
      <c r="B71" s="82">
        <f>B29</f>
        <v>0</v>
      </c>
      <c r="C71" s="82">
        <f t="shared" ref="C71:L71" si="17">C29</f>
        <v>0</v>
      </c>
      <c r="D71" s="82">
        <f t="shared" si="17"/>
        <v>0</v>
      </c>
      <c r="E71" s="82">
        <f t="shared" si="17"/>
        <v>0</v>
      </c>
      <c r="F71" s="82">
        <f t="shared" si="17"/>
        <v>0</v>
      </c>
      <c r="G71" s="82">
        <f t="shared" si="17"/>
        <v>0</v>
      </c>
      <c r="H71" s="82">
        <f t="shared" si="17"/>
        <v>0</v>
      </c>
      <c r="I71" s="82">
        <f t="shared" si="17"/>
        <v>0</v>
      </c>
      <c r="J71" s="82">
        <f t="shared" si="17"/>
        <v>0</v>
      </c>
      <c r="K71" s="82">
        <f t="shared" si="17"/>
        <v>0</v>
      </c>
      <c r="L71" s="82">
        <f t="shared" si="17"/>
        <v>0</v>
      </c>
    </row>
    <row r="72" spans="1:12" x14ac:dyDescent="0.25">
      <c r="A72" s="45" t="s">
        <v>102</v>
      </c>
      <c r="B72" s="82">
        <f t="shared" ref="B72:L72" si="18">SUM(B68:B71)</f>
        <v>0</v>
      </c>
      <c r="C72" s="82">
        <f t="shared" si="18"/>
        <v>0</v>
      </c>
      <c r="D72" s="82">
        <f t="shared" si="18"/>
        <v>0</v>
      </c>
      <c r="E72" s="82">
        <f t="shared" si="18"/>
        <v>0</v>
      </c>
      <c r="F72" s="82">
        <f t="shared" si="18"/>
        <v>0</v>
      </c>
      <c r="G72" s="82">
        <f t="shared" si="18"/>
        <v>0</v>
      </c>
      <c r="H72" s="82">
        <f t="shared" si="18"/>
        <v>0</v>
      </c>
      <c r="I72" s="82">
        <f t="shared" si="18"/>
        <v>0</v>
      </c>
      <c r="J72" s="82">
        <f t="shared" si="18"/>
        <v>0</v>
      </c>
      <c r="K72" s="82">
        <f t="shared" si="18"/>
        <v>0</v>
      </c>
      <c r="L72" s="82">
        <f t="shared" si="18"/>
        <v>0</v>
      </c>
    </row>
    <row r="73" spans="1:12" x14ac:dyDescent="0.25">
      <c r="A73" s="131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4" spans="1:12" x14ac:dyDescent="0.25">
      <c r="A74" s="45" t="s">
        <v>103</v>
      </c>
      <c r="B74" s="82">
        <f t="shared" ref="B74:L74" si="19">B60</f>
        <v>0</v>
      </c>
      <c r="C74" s="82">
        <f t="shared" si="19"/>
        <v>0</v>
      </c>
      <c r="D74" s="82">
        <f t="shared" si="19"/>
        <v>0</v>
      </c>
      <c r="E74" s="82">
        <f t="shared" si="19"/>
        <v>0</v>
      </c>
      <c r="F74" s="82">
        <f t="shared" si="19"/>
        <v>0</v>
      </c>
      <c r="G74" s="82">
        <f t="shared" si="19"/>
        <v>0</v>
      </c>
      <c r="H74" s="82">
        <f t="shared" si="19"/>
        <v>0</v>
      </c>
      <c r="I74" s="82">
        <f t="shared" si="19"/>
        <v>0</v>
      </c>
      <c r="J74" s="82">
        <f t="shared" si="19"/>
        <v>0</v>
      </c>
      <c r="K74" s="82">
        <f t="shared" si="19"/>
        <v>0</v>
      </c>
      <c r="L74" s="82">
        <f t="shared" si="19"/>
        <v>0</v>
      </c>
    </row>
    <row r="75" spans="1:12" x14ac:dyDescent="0.25">
      <c r="A75" s="45" t="s">
        <v>76</v>
      </c>
      <c r="B75" s="83">
        <f>B62</f>
        <v>0</v>
      </c>
      <c r="C75" s="83">
        <f t="shared" ref="C75:L75" si="20">C62</f>
        <v>0</v>
      </c>
      <c r="D75" s="83">
        <f t="shared" si="20"/>
        <v>0</v>
      </c>
      <c r="E75" s="83">
        <f t="shared" si="20"/>
        <v>0</v>
      </c>
      <c r="F75" s="83">
        <f t="shared" si="20"/>
        <v>0</v>
      </c>
      <c r="G75" s="83">
        <f t="shared" si="20"/>
        <v>0</v>
      </c>
      <c r="H75" s="83">
        <f t="shared" si="20"/>
        <v>0</v>
      </c>
      <c r="I75" s="83">
        <f t="shared" si="20"/>
        <v>0</v>
      </c>
      <c r="J75" s="83">
        <f t="shared" si="20"/>
        <v>0</v>
      </c>
      <c r="K75" s="83">
        <f t="shared" si="20"/>
        <v>0</v>
      </c>
      <c r="L75" s="83">
        <f t="shared" si="20"/>
        <v>0</v>
      </c>
    </row>
    <row r="76" spans="1:12" x14ac:dyDescent="0.25">
      <c r="A76" s="45" t="s">
        <v>104</v>
      </c>
      <c r="B76" s="82">
        <f t="shared" ref="B76:L76" si="21">B61</f>
        <v>0</v>
      </c>
      <c r="C76" s="82">
        <f t="shared" si="21"/>
        <v>0</v>
      </c>
      <c r="D76" s="82">
        <f t="shared" si="21"/>
        <v>0</v>
      </c>
      <c r="E76" s="82">
        <f t="shared" si="21"/>
        <v>0</v>
      </c>
      <c r="F76" s="82">
        <f t="shared" si="21"/>
        <v>0</v>
      </c>
      <c r="G76" s="82">
        <f t="shared" si="21"/>
        <v>0</v>
      </c>
      <c r="H76" s="82">
        <f t="shared" si="21"/>
        <v>0</v>
      </c>
      <c r="I76" s="82">
        <f t="shared" si="21"/>
        <v>0</v>
      </c>
      <c r="J76" s="82">
        <f t="shared" si="21"/>
        <v>0</v>
      </c>
      <c r="K76" s="82">
        <f t="shared" si="21"/>
        <v>0</v>
      </c>
      <c r="L76" s="82">
        <f t="shared" si="21"/>
        <v>0</v>
      </c>
    </row>
    <row r="77" spans="1:12" x14ac:dyDescent="0.25">
      <c r="A77" s="45" t="s">
        <v>111</v>
      </c>
      <c r="B77" s="82">
        <f>SUM(B74:B76)</f>
        <v>0</v>
      </c>
      <c r="C77" s="82">
        <f t="shared" ref="C77:L77" si="22">SUM(C74:C76)</f>
        <v>0</v>
      </c>
      <c r="D77" s="82">
        <f t="shared" si="22"/>
        <v>0</v>
      </c>
      <c r="E77" s="82">
        <f t="shared" si="22"/>
        <v>0</v>
      </c>
      <c r="F77" s="82">
        <f t="shared" si="22"/>
        <v>0</v>
      </c>
      <c r="G77" s="82">
        <f t="shared" si="22"/>
        <v>0</v>
      </c>
      <c r="H77" s="82">
        <f t="shared" si="22"/>
        <v>0</v>
      </c>
      <c r="I77" s="82">
        <f t="shared" si="22"/>
        <v>0</v>
      </c>
      <c r="J77" s="82">
        <f t="shared" si="22"/>
        <v>0</v>
      </c>
      <c r="K77" s="82">
        <f t="shared" si="22"/>
        <v>0</v>
      </c>
      <c r="L77" s="82">
        <f t="shared" si="22"/>
        <v>0</v>
      </c>
    </row>
    <row r="78" spans="1:12" x14ac:dyDescent="0.25">
      <c r="A78" s="131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</row>
    <row r="79" spans="1:12" x14ac:dyDescent="0.25">
      <c r="A79" s="45" t="s">
        <v>105</v>
      </c>
      <c r="B79" s="82">
        <f>B72-B77</f>
        <v>0</v>
      </c>
      <c r="C79" s="82">
        <f t="shared" ref="C79:L79" si="23">C72-C77</f>
        <v>0</v>
      </c>
      <c r="D79" s="82">
        <f t="shared" si="23"/>
        <v>0</v>
      </c>
      <c r="E79" s="82">
        <f t="shared" si="23"/>
        <v>0</v>
      </c>
      <c r="F79" s="82">
        <f t="shared" si="23"/>
        <v>0</v>
      </c>
      <c r="G79" s="82">
        <f t="shared" si="23"/>
        <v>0</v>
      </c>
      <c r="H79" s="82">
        <f t="shared" si="23"/>
        <v>0</v>
      </c>
      <c r="I79" s="82">
        <f t="shared" si="23"/>
        <v>0</v>
      </c>
      <c r="J79" s="82">
        <f t="shared" si="23"/>
        <v>0</v>
      </c>
      <c r="K79" s="82">
        <f t="shared" si="23"/>
        <v>0</v>
      </c>
      <c r="L79" s="82">
        <f t="shared" si="23"/>
        <v>0</v>
      </c>
    </row>
    <row r="80" spans="1:12" x14ac:dyDescent="0.25">
      <c r="A80" s="131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x14ac:dyDescent="0.25">
      <c r="A81" s="45" t="s">
        <v>108</v>
      </c>
      <c r="B81" s="82"/>
      <c r="C81" s="82">
        <f>B79-C79</f>
        <v>0</v>
      </c>
      <c r="D81" s="82">
        <f>C79-D79</f>
        <v>0</v>
      </c>
      <c r="E81" s="82">
        <f t="shared" ref="E81:L81" si="24">D79-E79</f>
        <v>0</v>
      </c>
      <c r="F81" s="82">
        <f t="shared" si="24"/>
        <v>0</v>
      </c>
      <c r="G81" s="82">
        <f t="shared" si="24"/>
        <v>0</v>
      </c>
      <c r="H81" s="82">
        <f t="shared" si="24"/>
        <v>0</v>
      </c>
      <c r="I81" s="82">
        <f t="shared" si="24"/>
        <v>0</v>
      </c>
      <c r="J81" s="82">
        <f t="shared" si="24"/>
        <v>0</v>
      </c>
      <c r="K81" s="82">
        <f t="shared" si="24"/>
        <v>0</v>
      </c>
      <c r="L81" s="82">
        <f t="shared" si="24"/>
        <v>0</v>
      </c>
    </row>
    <row r="82" spans="1:12" x14ac:dyDescent="0.25">
      <c r="A82" s="131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</row>
    <row r="83" spans="1:12" x14ac:dyDescent="0.25">
      <c r="A83" s="79" t="s">
        <v>138</v>
      </c>
      <c r="B83" s="85">
        <f t="shared" ref="B83:L83" si="25">+B43/B65*100</f>
        <v>0</v>
      </c>
      <c r="C83" s="85">
        <f t="shared" si="25"/>
        <v>0</v>
      </c>
      <c r="D83" s="85">
        <f t="shared" si="25"/>
        <v>0</v>
      </c>
      <c r="E83" s="85">
        <f t="shared" si="25"/>
        <v>0</v>
      </c>
      <c r="F83" s="85">
        <f t="shared" si="25"/>
        <v>0</v>
      </c>
      <c r="G83" s="85">
        <f t="shared" si="25"/>
        <v>0</v>
      </c>
      <c r="H83" s="85">
        <f t="shared" si="25"/>
        <v>0</v>
      </c>
      <c r="I83" s="85">
        <f t="shared" si="25"/>
        <v>0</v>
      </c>
      <c r="J83" s="85">
        <f t="shared" si="25"/>
        <v>0</v>
      </c>
      <c r="K83" s="85">
        <f t="shared" si="25"/>
        <v>0</v>
      </c>
      <c r="L83" s="85">
        <f t="shared" si="25"/>
        <v>0</v>
      </c>
    </row>
  </sheetData>
  <mergeCells count="1">
    <mergeCell ref="G1:L1"/>
  </mergeCells>
  <pageMargins left="0.70866141732283472" right="0.70866141732283472" top="0.19685039370078741" bottom="0.39370078740157483" header="0" footer="0.19685039370078741"/>
  <pageSetup paperSize="9" scale="46" fitToWidth="0" orientation="landscape" r:id="rId1"/>
  <headerFooter>
    <oddFooter>&amp;LFinancieel model innovatiekrediet&amp;CBalans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5690-544C-4D82-85CC-57E55FFF7FD9}">
  <sheetPr>
    <pageSetUpPr fitToPage="1"/>
  </sheetPr>
  <dimension ref="A1:AI44"/>
  <sheetViews>
    <sheetView showGridLines="0" tabSelected="1" zoomScale="90" zoomScaleNormal="90" workbookViewId="0">
      <pane xSplit="1" ySplit="3" topLeftCell="N4" activePane="bottomRight" state="frozen"/>
      <selection pane="topRight" activeCell="C1" sqref="C1"/>
      <selection pane="bottomLeft" activeCell="A5" sqref="A5"/>
      <selection pane="bottomRight" activeCell="AI48" sqref="AI48"/>
    </sheetView>
  </sheetViews>
  <sheetFormatPr defaultColWidth="8.7109375" defaultRowHeight="15" x14ac:dyDescent="0.25"/>
  <cols>
    <col min="1" max="1" width="49.42578125" style="18" customWidth="1"/>
    <col min="2" max="2" width="8.42578125" style="71" customWidth="1"/>
    <col min="3" max="25" width="8.7109375" style="71"/>
    <col min="26" max="26" width="7.7109375" style="71" customWidth="1"/>
    <col min="27" max="27" width="10" style="71" customWidth="1"/>
    <col min="28" max="33" width="12.7109375" style="71" customWidth="1"/>
    <col min="34" max="16384" width="8.7109375" style="71"/>
  </cols>
  <sheetData>
    <row r="1" spans="1:35" ht="15.75" x14ac:dyDescent="0.25">
      <c r="A1" s="68" t="s">
        <v>114</v>
      </c>
      <c r="B1" s="113"/>
      <c r="C1" s="91"/>
      <c r="D1" s="61"/>
      <c r="E1" s="61"/>
      <c r="F1" s="61"/>
      <c r="G1" s="61"/>
      <c r="H1" s="61"/>
      <c r="I1" s="61"/>
      <c r="J1" s="61"/>
      <c r="K1" s="61"/>
      <c r="L1" s="61"/>
      <c r="M1" s="61"/>
      <c r="N1" s="61" t="s">
        <v>1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2"/>
      <c r="AB1" s="112"/>
      <c r="AC1" s="64"/>
      <c r="AD1" s="64"/>
      <c r="AE1" s="64" t="s">
        <v>161</v>
      </c>
      <c r="AF1" s="64"/>
      <c r="AG1" s="64"/>
      <c r="AH1" s="65"/>
    </row>
    <row r="2" spans="1:35" s="19" customFormat="1" x14ac:dyDescent="0.25">
      <c r="A2" s="45" t="s">
        <v>127</v>
      </c>
      <c r="B2" s="8"/>
    </row>
    <row r="3" spans="1:35" s="25" customFormat="1" x14ac:dyDescent="0.25">
      <c r="A3" s="45"/>
      <c r="B3" s="89" t="s">
        <v>56</v>
      </c>
      <c r="C3" s="158"/>
      <c r="D3" s="159"/>
      <c r="E3" s="159" t="s">
        <v>37</v>
      </c>
      <c r="F3" s="159"/>
      <c r="G3" s="114"/>
      <c r="H3" s="95"/>
      <c r="I3" s="160"/>
      <c r="J3" s="161"/>
      <c r="K3" s="161" t="s">
        <v>41</v>
      </c>
      <c r="L3" s="161"/>
      <c r="M3" s="115"/>
      <c r="N3" s="33"/>
      <c r="O3" s="158"/>
      <c r="P3" s="159"/>
      <c r="Q3" s="159" t="s">
        <v>50</v>
      </c>
      <c r="R3" s="159"/>
      <c r="S3" s="114"/>
      <c r="T3" s="23"/>
      <c r="U3" s="158"/>
      <c r="V3" s="159"/>
      <c r="W3" s="159" t="s">
        <v>55</v>
      </c>
      <c r="X3" s="159"/>
      <c r="Y3" s="114"/>
      <c r="Z3" s="23"/>
      <c r="AA3" s="58" t="s">
        <v>79</v>
      </c>
      <c r="AB3" s="23"/>
      <c r="AC3" s="33"/>
      <c r="AD3" s="33"/>
      <c r="AE3" s="33"/>
      <c r="AF3" s="23"/>
      <c r="AG3" s="33"/>
    </row>
    <row r="4" spans="1:35" x14ac:dyDescent="0.25">
      <c r="A4" s="45"/>
      <c r="B4" s="50"/>
      <c r="C4" s="116" t="s">
        <v>23</v>
      </c>
      <c r="D4" s="116" t="s">
        <v>24</v>
      </c>
      <c r="E4" s="116" t="s">
        <v>25</v>
      </c>
      <c r="F4" s="116" t="s">
        <v>26</v>
      </c>
      <c r="G4" s="116" t="s">
        <v>0</v>
      </c>
      <c r="H4" s="97"/>
      <c r="I4" s="116" t="s">
        <v>23</v>
      </c>
      <c r="J4" s="116" t="s">
        <v>24</v>
      </c>
      <c r="K4" s="116" t="s">
        <v>25</v>
      </c>
      <c r="L4" s="116" t="s">
        <v>26</v>
      </c>
      <c r="M4" s="116" t="s">
        <v>0</v>
      </c>
      <c r="N4" s="77"/>
      <c r="O4" s="116" t="s">
        <v>23</v>
      </c>
      <c r="P4" s="116" t="s">
        <v>24</v>
      </c>
      <c r="Q4" s="116" t="s">
        <v>25</v>
      </c>
      <c r="R4" s="116" t="s">
        <v>26</v>
      </c>
      <c r="S4" s="116" t="s">
        <v>0</v>
      </c>
      <c r="T4" s="77"/>
      <c r="U4" s="116" t="s">
        <v>23</v>
      </c>
      <c r="V4" s="116" t="s">
        <v>24</v>
      </c>
      <c r="W4" s="116" t="s">
        <v>25</v>
      </c>
      <c r="X4" s="116" t="s">
        <v>26</v>
      </c>
      <c r="Y4" s="116" t="s">
        <v>0</v>
      </c>
      <c r="Z4" s="77"/>
      <c r="AA4" s="118"/>
      <c r="AB4" s="116" t="s">
        <v>44</v>
      </c>
      <c r="AC4" s="116" t="s">
        <v>54</v>
      </c>
      <c r="AD4" s="116" t="s">
        <v>46</v>
      </c>
      <c r="AE4" s="116" t="s">
        <v>47</v>
      </c>
      <c r="AF4" s="116" t="s">
        <v>48</v>
      </c>
      <c r="AG4" s="116" t="s">
        <v>49</v>
      </c>
      <c r="AH4" s="120" t="s">
        <v>0</v>
      </c>
      <c r="AI4" s="41"/>
    </row>
    <row r="5" spans="1:35" x14ac:dyDescent="0.25">
      <c r="A5" s="45" t="s">
        <v>27</v>
      </c>
      <c r="B5" s="116">
        <f>'Winst- en verliesrekening'!B32</f>
        <v>0</v>
      </c>
      <c r="C5" s="116">
        <f>'Winst- en verliesrekening'!C32</f>
        <v>0</v>
      </c>
      <c r="D5" s="116">
        <f>'Winst- en verliesrekening'!D32</f>
        <v>0</v>
      </c>
      <c r="E5" s="116">
        <f>'Winst- en verliesrekening'!E32</f>
        <v>0</v>
      </c>
      <c r="F5" s="116">
        <f>'Winst- en verliesrekening'!F32</f>
        <v>0</v>
      </c>
      <c r="G5" s="116">
        <f>SUM(C5:F5)</f>
        <v>0</v>
      </c>
      <c r="H5" s="98"/>
      <c r="I5" s="116">
        <f>'Winst- en verliesrekening'!I32</f>
        <v>0</v>
      </c>
      <c r="J5" s="116">
        <f>'Winst- en verliesrekening'!J32</f>
        <v>0</v>
      </c>
      <c r="K5" s="116">
        <f>'Winst- en verliesrekening'!K32</f>
        <v>0</v>
      </c>
      <c r="L5" s="116">
        <f>'Winst- en verliesrekening'!L32</f>
        <v>0</v>
      </c>
      <c r="M5" s="116">
        <f>SUM(I5:L5)</f>
        <v>0</v>
      </c>
      <c r="N5" s="98"/>
      <c r="O5" s="116">
        <f>'Winst- en verliesrekening'!O32</f>
        <v>0</v>
      </c>
      <c r="P5" s="116">
        <f>'Winst- en verliesrekening'!P32</f>
        <v>0</v>
      </c>
      <c r="Q5" s="116">
        <f>'Winst- en verliesrekening'!Q32</f>
        <v>0</v>
      </c>
      <c r="R5" s="116">
        <f>'Winst- en verliesrekening'!R32</f>
        <v>0</v>
      </c>
      <c r="S5" s="116">
        <f>SUM(O5:R5)</f>
        <v>0</v>
      </c>
      <c r="T5" s="98"/>
      <c r="U5" s="116">
        <f>'Winst- en verliesrekening'!U32</f>
        <v>0</v>
      </c>
      <c r="V5" s="116">
        <f>'Winst- en verliesrekening'!V32</f>
        <v>0</v>
      </c>
      <c r="W5" s="116">
        <f>'Winst- en verliesrekening'!W32</f>
        <v>0</v>
      </c>
      <c r="X5" s="116">
        <f>'Winst- en verliesrekening'!X32</f>
        <v>0</v>
      </c>
      <c r="Y5" s="116">
        <f>SUM(U5:X5)</f>
        <v>0</v>
      </c>
      <c r="Z5" s="98"/>
      <c r="AA5" s="119">
        <f>Y5+S5+M5+G5</f>
        <v>0</v>
      </c>
      <c r="AB5" s="116">
        <f>'Winst- en verliesrekening'!AB32</f>
        <v>0</v>
      </c>
      <c r="AC5" s="116">
        <f>'Winst- en verliesrekening'!AC32</f>
        <v>0</v>
      </c>
      <c r="AD5" s="116">
        <f>'Winst- en verliesrekening'!AD32</f>
        <v>0</v>
      </c>
      <c r="AE5" s="116">
        <f>'Winst- en verliesrekening'!AE32</f>
        <v>0</v>
      </c>
      <c r="AF5" s="116">
        <f>'Winst- en verliesrekening'!AF32</f>
        <v>0</v>
      </c>
      <c r="AG5" s="116">
        <f>'Winst- en verliesrekening'!AG32</f>
        <v>0</v>
      </c>
      <c r="AH5" s="121">
        <f>SUM(AB5:AG5)</f>
        <v>0</v>
      </c>
      <c r="AI5" s="41"/>
    </row>
    <row r="6" spans="1:35" s="100" customFormat="1" x14ac:dyDescent="0.25">
      <c r="A6" s="79" t="s">
        <v>22</v>
      </c>
      <c r="B6" s="116">
        <f>'Winst- en verliesrekening'!B46</f>
        <v>0</v>
      </c>
      <c r="C6" s="116">
        <f>'Winst- en verliesrekening'!C46</f>
        <v>0</v>
      </c>
      <c r="D6" s="116">
        <f>'Winst- en verliesrekening'!D46</f>
        <v>0</v>
      </c>
      <c r="E6" s="116">
        <f>'Winst- en verliesrekening'!E46</f>
        <v>0</v>
      </c>
      <c r="F6" s="116">
        <f>'Winst- en verliesrekening'!F46</f>
        <v>0</v>
      </c>
      <c r="G6" s="116">
        <f>SUM(C6:F6)</f>
        <v>0</v>
      </c>
      <c r="H6" s="96"/>
      <c r="I6" s="116">
        <f>'Winst- en verliesrekening'!I46</f>
        <v>0</v>
      </c>
      <c r="J6" s="116">
        <f>'Winst- en verliesrekening'!J46</f>
        <v>0</v>
      </c>
      <c r="K6" s="116">
        <f>'Winst- en verliesrekening'!K46</f>
        <v>0</v>
      </c>
      <c r="L6" s="116">
        <f>'Winst- en verliesrekening'!L46</f>
        <v>0</v>
      </c>
      <c r="M6" s="116">
        <f>SUM(I6:L6)</f>
        <v>0</v>
      </c>
      <c r="N6" s="96"/>
      <c r="O6" s="116">
        <f>'Winst- en verliesrekening'!O46</f>
        <v>0</v>
      </c>
      <c r="P6" s="116">
        <f>'Winst- en verliesrekening'!P46</f>
        <v>0</v>
      </c>
      <c r="Q6" s="116">
        <f>'Winst- en verliesrekening'!Q46</f>
        <v>0</v>
      </c>
      <c r="R6" s="116">
        <f>'Winst- en verliesrekening'!R46</f>
        <v>0</v>
      </c>
      <c r="S6" s="116">
        <f>SUM(O6:R6)</f>
        <v>0</v>
      </c>
      <c r="T6" s="96"/>
      <c r="U6" s="116">
        <f>'Winst- en verliesrekening'!U46</f>
        <v>0</v>
      </c>
      <c r="V6" s="116">
        <f>'Winst- en verliesrekening'!V46</f>
        <v>0</v>
      </c>
      <c r="W6" s="116">
        <f>'Winst- en verliesrekening'!W46</f>
        <v>0</v>
      </c>
      <c r="X6" s="116">
        <f>'Winst- en verliesrekening'!X46</f>
        <v>0</v>
      </c>
      <c r="Y6" s="116">
        <f>SUM(U6:X6)</f>
        <v>0</v>
      </c>
      <c r="Z6" s="96"/>
      <c r="AA6" s="119">
        <f>Y6+S6+M6+G6</f>
        <v>0</v>
      </c>
      <c r="AB6" s="116">
        <f>'Winst- en verliesrekening'!AB46</f>
        <v>0</v>
      </c>
      <c r="AC6" s="116">
        <f>'Winst- en verliesrekening'!AC46</f>
        <v>0</v>
      </c>
      <c r="AD6" s="116">
        <f>'Winst- en verliesrekening'!AD46</f>
        <v>0</v>
      </c>
      <c r="AE6" s="116">
        <f>'Winst- en verliesrekening'!AE46</f>
        <v>0</v>
      </c>
      <c r="AF6" s="116">
        <f>'Winst- en verliesrekening'!AF46</f>
        <v>0</v>
      </c>
      <c r="AG6" s="116">
        <f>'Winst- en verliesrekening'!AG46</f>
        <v>0</v>
      </c>
      <c r="AH6" s="116">
        <f>SUM(AB6:AG6)</f>
        <v>0</v>
      </c>
      <c r="AI6" s="72"/>
    </row>
    <row r="7" spans="1:35" x14ac:dyDescent="0.25">
      <c r="A7" s="45" t="s">
        <v>28</v>
      </c>
      <c r="B7" s="116">
        <f>+B5-B6</f>
        <v>0</v>
      </c>
      <c r="C7" s="116">
        <f>+C5-C6</f>
        <v>0</v>
      </c>
      <c r="D7" s="116">
        <f>+D5-D6</f>
        <v>0</v>
      </c>
      <c r="E7" s="116">
        <f>+E5-E6</f>
        <v>0</v>
      </c>
      <c r="F7" s="116">
        <f>+F5-F6</f>
        <v>0</v>
      </c>
      <c r="G7" s="116">
        <f t="shared" ref="G7:G35" si="0">SUM(C7:F7)</f>
        <v>0</v>
      </c>
      <c r="H7" s="98"/>
      <c r="I7" s="116">
        <f>+I5-I6</f>
        <v>0</v>
      </c>
      <c r="J7" s="116">
        <f>+J5-J6</f>
        <v>0</v>
      </c>
      <c r="K7" s="116">
        <f>+K5-K6</f>
        <v>0</v>
      </c>
      <c r="L7" s="116">
        <f>+L5-L6</f>
        <v>0</v>
      </c>
      <c r="M7" s="116">
        <f t="shared" ref="M7:M33" si="1">SUM(I7:L7)</f>
        <v>0</v>
      </c>
      <c r="N7" s="98"/>
      <c r="O7" s="116">
        <f>+O5-O6</f>
        <v>0</v>
      </c>
      <c r="P7" s="116">
        <f>+P5-P6</f>
        <v>0</v>
      </c>
      <c r="Q7" s="116">
        <f>+Q5-Q6</f>
        <v>0</v>
      </c>
      <c r="R7" s="116">
        <f>+R5-R6</f>
        <v>0</v>
      </c>
      <c r="S7" s="116">
        <f t="shared" ref="S7:S35" si="2">SUM(O7:R7)</f>
        <v>0</v>
      </c>
      <c r="T7" s="98"/>
      <c r="U7" s="116">
        <f>+U5-U6</f>
        <v>0</v>
      </c>
      <c r="V7" s="116">
        <f>+V5-V6</f>
        <v>0</v>
      </c>
      <c r="W7" s="116">
        <f>+W5-W6</f>
        <v>0</v>
      </c>
      <c r="X7" s="116">
        <f>+X5-X6</f>
        <v>0</v>
      </c>
      <c r="Y7" s="116">
        <f t="shared" ref="Y7:Y35" si="3">SUM(U7:X7)</f>
        <v>0</v>
      </c>
      <c r="Z7" s="98"/>
      <c r="AA7" s="116">
        <f>AA5-AA6</f>
        <v>0</v>
      </c>
      <c r="AB7" s="116">
        <f t="shared" ref="AB7:AG7" si="4">+AB5-AB6</f>
        <v>0</v>
      </c>
      <c r="AC7" s="116">
        <f t="shared" si="4"/>
        <v>0</v>
      </c>
      <c r="AD7" s="116">
        <f t="shared" si="4"/>
        <v>0</v>
      </c>
      <c r="AE7" s="116">
        <f t="shared" si="4"/>
        <v>0</v>
      </c>
      <c r="AF7" s="116">
        <f t="shared" si="4"/>
        <v>0</v>
      </c>
      <c r="AG7" s="116">
        <f t="shared" si="4"/>
        <v>0</v>
      </c>
      <c r="AH7" s="121">
        <f>SUM(AB7:AG7)</f>
        <v>0</v>
      </c>
      <c r="AI7" s="41"/>
    </row>
    <row r="8" spans="1:35" x14ac:dyDescent="0.25">
      <c r="A8" s="131"/>
      <c r="B8" s="20"/>
      <c r="C8" s="96"/>
      <c r="D8" s="96"/>
      <c r="E8" s="96"/>
      <c r="F8" s="96"/>
      <c r="G8" s="96"/>
      <c r="H8" s="98"/>
      <c r="I8" s="96"/>
      <c r="J8" s="96"/>
      <c r="K8" s="96"/>
      <c r="L8" s="96"/>
      <c r="M8" s="96"/>
      <c r="N8" s="98"/>
      <c r="O8" s="96"/>
      <c r="P8" s="96"/>
      <c r="Q8" s="96"/>
      <c r="R8" s="96"/>
      <c r="S8" s="96"/>
      <c r="T8" s="98"/>
      <c r="U8" s="96"/>
      <c r="V8" s="96"/>
      <c r="W8" s="96"/>
      <c r="X8" s="96"/>
      <c r="Y8" s="96"/>
      <c r="Z8" s="98"/>
      <c r="AA8" s="96"/>
      <c r="AB8" s="96"/>
      <c r="AC8" s="96"/>
      <c r="AD8" s="96"/>
      <c r="AE8" s="96"/>
      <c r="AF8" s="96"/>
      <c r="AG8" s="96"/>
      <c r="AH8" s="99"/>
      <c r="AI8" s="41"/>
    </row>
    <row r="9" spans="1:35" x14ac:dyDescent="0.25">
      <c r="A9" s="45" t="s">
        <v>166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116">
        <f t="shared" si="0"/>
        <v>0</v>
      </c>
      <c r="H9" s="98"/>
      <c r="I9" s="86">
        <v>0</v>
      </c>
      <c r="J9" s="86">
        <v>0</v>
      </c>
      <c r="K9" s="86">
        <v>0</v>
      </c>
      <c r="L9" s="86">
        <v>0</v>
      </c>
      <c r="M9" s="116">
        <f t="shared" si="1"/>
        <v>0</v>
      </c>
      <c r="N9" s="98"/>
      <c r="O9" s="86">
        <v>0</v>
      </c>
      <c r="P9" s="86">
        <v>0</v>
      </c>
      <c r="Q9" s="86">
        <v>0</v>
      </c>
      <c r="R9" s="86">
        <v>0</v>
      </c>
      <c r="S9" s="116">
        <f t="shared" si="2"/>
        <v>0</v>
      </c>
      <c r="T9" s="98"/>
      <c r="U9" s="86">
        <v>0</v>
      </c>
      <c r="V9" s="86">
        <v>0</v>
      </c>
      <c r="W9" s="86">
        <v>0</v>
      </c>
      <c r="X9" s="86">
        <v>0</v>
      </c>
      <c r="Y9" s="116">
        <f t="shared" si="3"/>
        <v>0</v>
      </c>
      <c r="Z9" s="98"/>
      <c r="AA9" s="116">
        <f>Y9+S9+M9+G9</f>
        <v>0</v>
      </c>
      <c r="AB9" s="116">
        <f>Balans!G81</f>
        <v>0</v>
      </c>
      <c r="AC9" s="116">
        <f>Balans!H81</f>
        <v>0</v>
      </c>
      <c r="AD9" s="116">
        <f>Balans!I81</f>
        <v>0</v>
      </c>
      <c r="AE9" s="116">
        <f>Balans!J81</f>
        <v>0</v>
      </c>
      <c r="AF9" s="116">
        <f>Balans!K81</f>
        <v>0</v>
      </c>
      <c r="AG9" s="116">
        <f>Balans!L81</f>
        <v>0</v>
      </c>
      <c r="AH9" s="121">
        <f t="shared" ref="AH9:AH37" si="5">SUM(AB9:AG9)</f>
        <v>0</v>
      </c>
      <c r="AI9" s="41"/>
    </row>
    <row r="10" spans="1:35" x14ac:dyDescent="0.25">
      <c r="A10" s="45" t="s">
        <v>29</v>
      </c>
      <c r="B10" s="86">
        <v>0</v>
      </c>
      <c r="C10" s="86">
        <v>0</v>
      </c>
      <c r="D10" s="86">
        <v>0</v>
      </c>
      <c r="E10" s="86">
        <v>0</v>
      </c>
      <c r="F10" s="86">
        <v>0</v>
      </c>
      <c r="G10" s="116">
        <f t="shared" si="0"/>
        <v>0</v>
      </c>
      <c r="H10" s="98"/>
      <c r="I10" s="86">
        <v>0</v>
      </c>
      <c r="J10" s="86">
        <v>0</v>
      </c>
      <c r="K10" s="86">
        <v>0</v>
      </c>
      <c r="L10" s="86">
        <v>0</v>
      </c>
      <c r="M10" s="116">
        <f t="shared" si="1"/>
        <v>0</v>
      </c>
      <c r="N10" s="98"/>
      <c r="O10" s="86">
        <v>0</v>
      </c>
      <c r="P10" s="86">
        <v>0</v>
      </c>
      <c r="Q10" s="86">
        <v>0</v>
      </c>
      <c r="R10" s="86">
        <v>0</v>
      </c>
      <c r="S10" s="116">
        <f t="shared" si="2"/>
        <v>0</v>
      </c>
      <c r="T10" s="98"/>
      <c r="U10" s="86">
        <v>0</v>
      </c>
      <c r="V10" s="86">
        <v>0</v>
      </c>
      <c r="W10" s="86">
        <v>0</v>
      </c>
      <c r="X10" s="86">
        <v>0</v>
      </c>
      <c r="Y10" s="116">
        <f t="shared" si="3"/>
        <v>0</v>
      </c>
      <c r="Z10" s="98"/>
      <c r="AA10" s="116">
        <f>Y10+S10+M10+G10</f>
        <v>0</v>
      </c>
      <c r="AB10" s="116">
        <f>-Balans!F47+Balans!G47</f>
        <v>0</v>
      </c>
      <c r="AC10" s="116">
        <f>-Balans!G47+Balans!H47</f>
        <v>0</v>
      </c>
      <c r="AD10" s="116">
        <f>-Balans!H47+Balans!I47</f>
        <v>0</v>
      </c>
      <c r="AE10" s="116">
        <f>-Balans!I47+Balans!J47</f>
        <v>0</v>
      </c>
      <c r="AF10" s="116">
        <f>-Balans!J47+Balans!K47</f>
        <v>0</v>
      </c>
      <c r="AG10" s="116">
        <f>-Balans!K47+Balans!L47</f>
        <v>0</v>
      </c>
      <c r="AH10" s="121">
        <f>SUM(AB10:AG10)</f>
        <v>0</v>
      </c>
      <c r="AI10" s="41"/>
    </row>
    <row r="11" spans="1:35" x14ac:dyDescent="0.25">
      <c r="A11" s="45" t="s">
        <v>30</v>
      </c>
      <c r="B11" s="116">
        <f>+B9+B7+B10</f>
        <v>0</v>
      </c>
      <c r="C11" s="116">
        <f>+C9+C7+C10</f>
        <v>0</v>
      </c>
      <c r="D11" s="116">
        <f>+D9+D7+D10</f>
        <v>0</v>
      </c>
      <c r="E11" s="116">
        <f>+E9+E7+E10</f>
        <v>0</v>
      </c>
      <c r="F11" s="116">
        <f>+F9+F7+F10</f>
        <v>0</v>
      </c>
      <c r="G11" s="116">
        <f>SUM(C11:F11)</f>
        <v>0</v>
      </c>
      <c r="H11" s="98"/>
      <c r="I11" s="116">
        <f>+I9+I7+I10</f>
        <v>0</v>
      </c>
      <c r="J11" s="116">
        <f>+J9+J7+J10</f>
        <v>0</v>
      </c>
      <c r="K11" s="116">
        <f>+K9+K7+K10</f>
        <v>0</v>
      </c>
      <c r="L11" s="116">
        <f>+L9+L7+L10</f>
        <v>0</v>
      </c>
      <c r="M11" s="116">
        <f t="shared" si="1"/>
        <v>0</v>
      </c>
      <c r="N11" s="98"/>
      <c r="O11" s="116">
        <f>+O9+O7+O10</f>
        <v>0</v>
      </c>
      <c r="P11" s="116">
        <f>+P9+P7+P10</f>
        <v>0</v>
      </c>
      <c r="Q11" s="116">
        <f>+Q9+Q7+Q10</f>
        <v>0</v>
      </c>
      <c r="R11" s="116">
        <f>+R9+R7+R10</f>
        <v>0</v>
      </c>
      <c r="S11" s="116">
        <f t="shared" si="2"/>
        <v>0</v>
      </c>
      <c r="T11" s="98"/>
      <c r="U11" s="116">
        <f>+U9+U7+U10</f>
        <v>0</v>
      </c>
      <c r="V11" s="116">
        <f>+V9+V7+V10</f>
        <v>0</v>
      </c>
      <c r="W11" s="116">
        <f>+W9+W7+W10</f>
        <v>0</v>
      </c>
      <c r="X11" s="116">
        <f>+X9+X7+X10</f>
        <v>0</v>
      </c>
      <c r="Y11" s="116">
        <f t="shared" si="3"/>
        <v>0</v>
      </c>
      <c r="Z11" s="98"/>
      <c r="AA11" s="116">
        <f>Y11+S11+M11+G11</f>
        <v>0</v>
      </c>
      <c r="AB11" s="116">
        <f t="shared" ref="AB11:AG11" si="6">+AB9+AB7+AB10</f>
        <v>0</v>
      </c>
      <c r="AC11" s="116">
        <f t="shared" si="6"/>
        <v>0</v>
      </c>
      <c r="AD11" s="116">
        <f t="shared" si="6"/>
        <v>0</v>
      </c>
      <c r="AE11" s="116">
        <f t="shared" si="6"/>
        <v>0</v>
      </c>
      <c r="AF11" s="116">
        <f t="shared" si="6"/>
        <v>0</v>
      </c>
      <c r="AG11" s="116">
        <f t="shared" si="6"/>
        <v>0</v>
      </c>
      <c r="AH11" s="121">
        <f t="shared" si="5"/>
        <v>0</v>
      </c>
      <c r="AI11" s="41"/>
    </row>
    <row r="12" spans="1:35" x14ac:dyDescent="0.25">
      <c r="A12" s="131"/>
      <c r="B12" s="20"/>
      <c r="C12" s="96"/>
      <c r="D12" s="96"/>
      <c r="E12" s="96"/>
      <c r="F12" s="96"/>
      <c r="G12" s="96"/>
      <c r="H12" s="98"/>
      <c r="I12" s="96"/>
      <c r="J12" s="96"/>
      <c r="K12" s="96"/>
      <c r="L12" s="96"/>
      <c r="M12" s="96"/>
      <c r="N12" s="98"/>
      <c r="O12" s="96"/>
      <c r="P12" s="96"/>
      <c r="Q12" s="96"/>
      <c r="R12" s="96"/>
      <c r="S12" s="96"/>
      <c r="T12" s="98"/>
      <c r="U12" s="96"/>
      <c r="V12" s="96"/>
      <c r="W12" s="96"/>
      <c r="X12" s="96"/>
      <c r="Y12" s="96"/>
      <c r="Z12" s="98"/>
      <c r="AA12" s="96"/>
      <c r="AB12" s="96"/>
      <c r="AC12" s="96"/>
      <c r="AD12" s="96"/>
      <c r="AE12" s="96"/>
      <c r="AF12" s="96"/>
      <c r="AG12" s="96"/>
      <c r="AH12" s="99"/>
      <c r="AI12" s="41"/>
    </row>
    <row r="13" spans="1:35" x14ac:dyDescent="0.25">
      <c r="A13" s="45" t="s">
        <v>162</v>
      </c>
      <c r="B13" s="116">
        <f>'Winst- en verliesrekening'!B40</f>
        <v>0</v>
      </c>
      <c r="C13" s="116">
        <f>'Winst- en verliesrekening'!C40</f>
        <v>0</v>
      </c>
      <c r="D13" s="116">
        <f>'Winst- en verliesrekening'!D40</f>
        <v>0</v>
      </c>
      <c r="E13" s="116">
        <f>'Winst- en verliesrekening'!E40</f>
        <v>0</v>
      </c>
      <c r="F13" s="116">
        <f>'Winst- en verliesrekening'!F40</f>
        <v>0</v>
      </c>
      <c r="G13" s="117">
        <f>SUM(C13:F13)</f>
        <v>0</v>
      </c>
      <c r="H13" s="98"/>
      <c r="I13" s="116">
        <f>'Winst- en verliesrekening'!I40</f>
        <v>0</v>
      </c>
      <c r="J13" s="116">
        <f>'Winst- en verliesrekening'!J40</f>
        <v>0</v>
      </c>
      <c r="K13" s="116">
        <f>'Winst- en verliesrekening'!K40</f>
        <v>0</v>
      </c>
      <c r="L13" s="116">
        <f>'Winst- en verliesrekening'!L40</f>
        <v>0</v>
      </c>
      <c r="M13" s="117">
        <f t="shared" ref="M13" si="7">SUM(I13:L13)</f>
        <v>0</v>
      </c>
      <c r="N13" s="98"/>
      <c r="O13" s="116">
        <f>'Winst- en verliesrekening'!O40</f>
        <v>0</v>
      </c>
      <c r="P13" s="116">
        <f>'Winst- en verliesrekening'!P40</f>
        <v>0</v>
      </c>
      <c r="Q13" s="116">
        <f>'Winst- en verliesrekening'!Q40</f>
        <v>0</v>
      </c>
      <c r="R13" s="116">
        <f>'Winst- en verliesrekening'!R40</f>
        <v>0</v>
      </c>
      <c r="S13" s="116">
        <f t="shared" ref="S13" si="8">SUM(O13:R13)</f>
        <v>0</v>
      </c>
      <c r="T13" s="98"/>
      <c r="U13" s="116">
        <f>'Winst- en verliesrekening'!U40</f>
        <v>0</v>
      </c>
      <c r="V13" s="116">
        <f>'Winst- en verliesrekening'!V40</f>
        <v>0</v>
      </c>
      <c r="W13" s="116">
        <f>'Winst- en verliesrekening'!W40</f>
        <v>0</v>
      </c>
      <c r="X13" s="116">
        <f>'Winst- en verliesrekening'!X40</f>
        <v>0</v>
      </c>
      <c r="Y13" s="117">
        <f t="shared" ref="Y13" si="9">SUM(U13:X13)</f>
        <v>0</v>
      </c>
      <c r="Z13" s="98"/>
      <c r="AA13" s="116">
        <f>Y13+S13+M13+G13</f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121">
        <f t="shared" si="5"/>
        <v>0</v>
      </c>
      <c r="AI13" s="41"/>
    </row>
    <row r="14" spans="1:35" x14ac:dyDescent="0.25">
      <c r="A14" s="45" t="s">
        <v>163</v>
      </c>
      <c r="B14" s="50"/>
      <c r="C14" s="116"/>
      <c r="D14" s="116"/>
      <c r="E14" s="116"/>
      <c r="F14" s="116"/>
      <c r="G14" s="116"/>
      <c r="H14" s="98"/>
      <c r="I14" s="116"/>
      <c r="J14" s="116"/>
      <c r="K14" s="116"/>
      <c r="L14" s="116"/>
      <c r="M14" s="116"/>
      <c r="N14" s="98"/>
      <c r="O14" s="116"/>
      <c r="P14" s="116"/>
      <c r="Q14" s="116"/>
      <c r="R14" s="116"/>
      <c r="S14" s="116"/>
      <c r="T14" s="98"/>
      <c r="U14" s="116"/>
      <c r="V14" s="116"/>
      <c r="W14" s="116"/>
      <c r="X14" s="116"/>
      <c r="Y14" s="116"/>
      <c r="Z14" s="98"/>
      <c r="AA14" s="116"/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121">
        <f t="shared" si="5"/>
        <v>0</v>
      </c>
      <c r="AI14" s="41"/>
    </row>
    <row r="15" spans="1:35" x14ac:dyDescent="0.25">
      <c r="A15" s="47" t="s">
        <v>164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116">
        <f t="shared" ref="G15" si="10">SUM(C15:F15)</f>
        <v>0</v>
      </c>
      <c r="H15" s="98"/>
      <c r="I15" s="86">
        <v>0</v>
      </c>
      <c r="J15" s="86">
        <v>0</v>
      </c>
      <c r="K15" s="86">
        <v>0</v>
      </c>
      <c r="L15" s="86">
        <v>0</v>
      </c>
      <c r="M15" s="116">
        <f t="shared" ref="M15" si="11">SUM(I15:L15)</f>
        <v>0</v>
      </c>
      <c r="N15" s="98"/>
      <c r="O15" s="86">
        <v>0</v>
      </c>
      <c r="P15" s="86">
        <v>0</v>
      </c>
      <c r="Q15" s="86">
        <v>0</v>
      </c>
      <c r="R15" s="86">
        <v>0</v>
      </c>
      <c r="S15" s="116">
        <f t="shared" ref="S15" si="12">SUM(O15:R15)</f>
        <v>0</v>
      </c>
      <c r="T15" s="98"/>
      <c r="U15" s="86">
        <v>0</v>
      </c>
      <c r="V15" s="86">
        <v>0</v>
      </c>
      <c r="W15" s="86">
        <v>0</v>
      </c>
      <c r="X15" s="86">
        <v>0</v>
      </c>
      <c r="Y15" s="116">
        <f t="shared" ref="Y15" si="13">SUM(U15:X15)</f>
        <v>0</v>
      </c>
      <c r="Z15" s="98"/>
      <c r="AA15" s="116">
        <f t="shared" ref="AA15" si="14">Y15+S15+M15+G15</f>
        <v>0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121">
        <f t="shared" si="5"/>
        <v>0</v>
      </c>
      <c r="AI15" s="41"/>
    </row>
    <row r="16" spans="1:35" x14ac:dyDescent="0.25">
      <c r="A16" s="45" t="s">
        <v>96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116">
        <f t="shared" si="0"/>
        <v>0</v>
      </c>
      <c r="H16" s="98"/>
      <c r="I16" s="86">
        <v>0</v>
      </c>
      <c r="J16" s="86">
        <v>0</v>
      </c>
      <c r="K16" s="86">
        <v>0</v>
      </c>
      <c r="L16" s="86">
        <v>0</v>
      </c>
      <c r="M16" s="116">
        <f t="shared" si="1"/>
        <v>0</v>
      </c>
      <c r="N16" s="98"/>
      <c r="O16" s="86">
        <v>0</v>
      </c>
      <c r="P16" s="86">
        <v>0</v>
      </c>
      <c r="Q16" s="86">
        <v>0</v>
      </c>
      <c r="R16" s="86">
        <v>0</v>
      </c>
      <c r="S16" s="116">
        <f t="shared" si="2"/>
        <v>0</v>
      </c>
      <c r="T16" s="98"/>
      <c r="U16" s="86">
        <v>0</v>
      </c>
      <c r="V16" s="86">
        <v>0</v>
      </c>
      <c r="W16" s="86">
        <v>0</v>
      </c>
      <c r="X16" s="86">
        <v>0</v>
      </c>
      <c r="Y16" s="116">
        <f t="shared" si="3"/>
        <v>0</v>
      </c>
      <c r="Z16" s="98"/>
      <c r="AA16" s="116">
        <f t="shared" ref="AA16:AA18" si="15">Y16+S16+M16+G16</f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121">
        <f t="shared" si="5"/>
        <v>0</v>
      </c>
      <c r="AI16" s="41"/>
    </row>
    <row r="17" spans="1:35" x14ac:dyDescent="0.25">
      <c r="A17" s="45" t="s">
        <v>97</v>
      </c>
      <c r="B17" s="86">
        <v>0</v>
      </c>
      <c r="C17" s="86">
        <v>0</v>
      </c>
      <c r="D17" s="86">
        <v>0</v>
      </c>
      <c r="E17" s="86">
        <v>0</v>
      </c>
      <c r="F17" s="86">
        <v>0</v>
      </c>
      <c r="G17" s="116">
        <f t="shared" si="0"/>
        <v>0</v>
      </c>
      <c r="H17" s="98"/>
      <c r="I17" s="86">
        <v>0</v>
      </c>
      <c r="J17" s="86">
        <v>0</v>
      </c>
      <c r="K17" s="86">
        <v>0</v>
      </c>
      <c r="L17" s="86">
        <v>0</v>
      </c>
      <c r="M17" s="116">
        <f t="shared" si="1"/>
        <v>0</v>
      </c>
      <c r="N17" s="98"/>
      <c r="O17" s="86">
        <v>0</v>
      </c>
      <c r="P17" s="86">
        <v>0</v>
      </c>
      <c r="Q17" s="86">
        <v>0</v>
      </c>
      <c r="R17" s="86">
        <v>0</v>
      </c>
      <c r="S17" s="116">
        <f t="shared" si="2"/>
        <v>0</v>
      </c>
      <c r="T17" s="98"/>
      <c r="U17" s="86">
        <v>0</v>
      </c>
      <c r="V17" s="86">
        <v>0</v>
      </c>
      <c r="W17" s="86">
        <v>0</v>
      </c>
      <c r="X17" s="86">
        <v>0</v>
      </c>
      <c r="Y17" s="116">
        <f t="shared" si="3"/>
        <v>0</v>
      </c>
      <c r="Z17" s="98"/>
      <c r="AA17" s="116">
        <f t="shared" si="15"/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121">
        <f t="shared" si="5"/>
        <v>0</v>
      </c>
      <c r="AI17" s="41"/>
    </row>
    <row r="18" spans="1:35" x14ac:dyDescent="0.25">
      <c r="A18" s="45" t="s">
        <v>31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116">
        <f t="shared" si="0"/>
        <v>0</v>
      </c>
      <c r="H18" s="98"/>
      <c r="I18" s="86">
        <v>0</v>
      </c>
      <c r="J18" s="86">
        <v>0</v>
      </c>
      <c r="K18" s="86">
        <v>0</v>
      </c>
      <c r="L18" s="86">
        <v>0</v>
      </c>
      <c r="M18" s="116">
        <f t="shared" si="1"/>
        <v>0</v>
      </c>
      <c r="N18" s="98"/>
      <c r="O18" s="86">
        <v>0</v>
      </c>
      <c r="P18" s="86">
        <v>0</v>
      </c>
      <c r="Q18" s="86">
        <v>0</v>
      </c>
      <c r="R18" s="86">
        <v>0</v>
      </c>
      <c r="S18" s="116">
        <f t="shared" si="2"/>
        <v>0</v>
      </c>
      <c r="T18" s="98"/>
      <c r="U18" s="86">
        <v>0</v>
      </c>
      <c r="V18" s="86">
        <v>0</v>
      </c>
      <c r="W18" s="86">
        <v>0</v>
      </c>
      <c r="X18" s="86">
        <v>0</v>
      </c>
      <c r="Y18" s="116">
        <f t="shared" si="3"/>
        <v>0</v>
      </c>
      <c r="Z18" s="98"/>
      <c r="AA18" s="116">
        <f t="shared" si="15"/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121">
        <f t="shared" si="5"/>
        <v>0</v>
      </c>
      <c r="AI18" s="41"/>
    </row>
    <row r="19" spans="1:35" x14ac:dyDescent="0.25">
      <c r="A19" s="45" t="s">
        <v>32</v>
      </c>
      <c r="B19" s="116">
        <f>+B11-B18-B17-B16-B15-B14-B13</f>
        <v>0</v>
      </c>
      <c r="C19" s="116">
        <f>+C11-C18-C17-C16-C15-C14-C13</f>
        <v>0</v>
      </c>
      <c r="D19" s="116">
        <f>+D11-D18-D17-D16-D15-D14-D13</f>
        <v>0</v>
      </c>
      <c r="E19" s="116">
        <f>+E11-E18-E17-E16-E15-E14-E13</f>
        <v>0</v>
      </c>
      <c r="F19" s="116">
        <f>+F11-F18-F17-F16-F15-F14-F13</f>
        <v>0</v>
      </c>
      <c r="G19" s="116">
        <f>SUM(C19:F19)</f>
        <v>0</v>
      </c>
      <c r="H19" s="98"/>
      <c r="I19" s="116">
        <f>+I11-I18-I17-I16-I15-I14-I13</f>
        <v>0</v>
      </c>
      <c r="J19" s="116">
        <f>+J11-J18-J17-J16-J15-J14-J13</f>
        <v>0</v>
      </c>
      <c r="K19" s="116">
        <f>+K11-K18-K17-K16-K15-K14-K13</f>
        <v>0</v>
      </c>
      <c r="L19" s="116">
        <f>+L11-L18-L17-L16-L15-L14-L13</f>
        <v>0</v>
      </c>
      <c r="M19" s="116">
        <f t="shared" si="1"/>
        <v>0</v>
      </c>
      <c r="N19" s="98"/>
      <c r="O19" s="116">
        <f>+O11-O18-O17-O16-O15-O14-O13</f>
        <v>0</v>
      </c>
      <c r="P19" s="116">
        <f>+P11-P18-P17-P16-P15-P14-P13</f>
        <v>0</v>
      </c>
      <c r="Q19" s="116">
        <f>+Q11-Q18-Q17-Q16-Q15-Q14-Q13</f>
        <v>0</v>
      </c>
      <c r="R19" s="116">
        <f>+R11-R18-R17-R16-R15-R14-R13</f>
        <v>0</v>
      </c>
      <c r="S19" s="116">
        <f t="shared" si="2"/>
        <v>0</v>
      </c>
      <c r="T19" s="98"/>
      <c r="U19" s="116">
        <f>+U11-U18-U17-U16-U15-U14-U13</f>
        <v>0</v>
      </c>
      <c r="V19" s="116">
        <f>+V11-V18-V17-V16-V15-V14-V13</f>
        <v>0</v>
      </c>
      <c r="W19" s="116">
        <f>+W11-W18-W17-W16-W15-W14-W13</f>
        <v>0</v>
      </c>
      <c r="X19" s="116">
        <f>+X11-X18-X17-X16-X15-X14-X13</f>
        <v>0</v>
      </c>
      <c r="Y19" s="116">
        <f>SUM(U19:X19)</f>
        <v>0</v>
      </c>
      <c r="Z19" s="98"/>
      <c r="AA19" s="116">
        <f>Y19+S19+M19+G19</f>
        <v>0</v>
      </c>
      <c r="AB19" s="116">
        <f t="shared" ref="AB19:AG19" si="16">+AB11-AB18-AB17-AB16-AB15-AB14-AB13</f>
        <v>0</v>
      </c>
      <c r="AC19" s="116">
        <f t="shared" si="16"/>
        <v>0</v>
      </c>
      <c r="AD19" s="116">
        <f t="shared" si="16"/>
        <v>0</v>
      </c>
      <c r="AE19" s="116">
        <f t="shared" si="16"/>
        <v>0</v>
      </c>
      <c r="AF19" s="116">
        <f t="shared" si="16"/>
        <v>0</v>
      </c>
      <c r="AG19" s="116">
        <f t="shared" si="16"/>
        <v>0</v>
      </c>
      <c r="AH19" s="121">
        <f t="shared" si="5"/>
        <v>0</v>
      </c>
      <c r="AI19" s="41"/>
    </row>
    <row r="20" spans="1:35" x14ac:dyDescent="0.25">
      <c r="A20" s="131"/>
      <c r="B20" s="20"/>
      <c r="C20" s="96"/>
      <c r="D20" s="96"/>
      <c r="E20" s="96"/>
      <c r="F20" s="96"/>
      <c r="G20" s="96"/>
      <c r="H20" s="98"/>
      <c r="I20" s="96"/>
      <c r="J20" s="96"/>
      <c r="K20" s="96"/>
      <c r="L20" s="96"/>
      <c r="M20" s="96"/>
      <c r="N20" s="98"/>
      <c r="O20" s="96"/>
      <c r="P20" s="96"/>
      <c r="Q20" s="96"/>
      <c r="R20" s="96"/>
      <c r="S20" s="96"/>
      <c r="T20" s="98"/>
      <c r="U20" s="96"/>
      <c r="V20" s="96"/>
      <c r="W20" s="96"/>
      <c r="X20" s="96"/>
      <c r="Y20" s="96"/>
      <c r="Z20" s="98"/>
      <c r="AA20" s="96"/>
      <c r="AB20" s="96"/>
      <c r="AC20" s="96"/>
      <c r="AD20" s="96"/>
      <c r="AE20" s="96"/>
      <c r="AF20" s="96"/>
      <c r="AG20" s="96"/>
      <c r="AH20" s="99"/>
      <c r="AI20" s="41"/>
    </row>
    <row r="21" spans="1:35" x14ac:dyDescent="0.25">
      <c r="A21" s="45" t="s">
        <v>165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116">
        <f t="shared" si="0"/>
        <v>0</v>
      </c>
      <c r="H21" s="98"/>
      <c r="I21" s="86">
        <v>0</v>
      </c>
      <c r="J21" s="86">
        <v>0</v>
      </c>
      <c r="K21" s="86">
        <v>0</v>
      </c>
      <c r="L21" s="86">
        <v>0</v>
      </c>
      <c r="M21" s="116">
        <f t="shared" si="1"/>
        <v>0</v>
      </c>
      <c r="N21" s="98"/>
      <c r="O21" s="86">
        <v>0</v>
      </c>
      <c r="P21" s="86">
        <v>0</v>
      </c>
      <c r="Q21" s="86">
        <v>0</v>
      </c>
      <c r="R21" s="86">
        <v>0</v>
      </c>
      <c r="S21" s="116">
        <f t="shared" si="2"/>
        <v>0</v>
      </c>
      <c r="T21" s="98"/>
      <c r="U21" s="86">
        <v>0</v>
      </c>
      <c r="V21" s="86">
        <v>0</v>
      </c>
      <c r="W21" s="86">
        <v>0</v>
      </c>
      <c r="X21" s="86">
        <v>0</v>
      </c>
      <c r="Y21" s="116">
        <f t="shared" si="3"/>
        <v>0</v>
      </c>
      <c r="Z21" s="98"/>
      <c r="AA21" s="116">
        <f t="shared" ref="AA21:AA25" si="17">Y21+S21+M21+G21</f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121">
        <f t="shared" si="5"/>
        <v>0</v>
      </c>
      <c r="AI21" s="41"/>
    </row>
    <row r="22" spans="1:35" x14ac:dyDescent="0.25">
      <c r="A22" s="45" t="s">
        <v>33</v>
      </c>
      <c r="B22" s="86">
        <v>0</v>
      </c>
      <c r="C22" s="86">
        <v>0</v>
      </c>
      <c r="D22" s="86">
        <v>0</v>
      </c>
      <c r="E22" s="86">
        <v>0</v>
      </c>
      <c r="F22" s="86">
        <v>0</v>
      </c>
      <c r="G22" s="116">
        <f t="shared" si="0"/>
        <v>0</v>
      </c>
      <c r="H22" s="98"/>
      <c r="I22" s="86">
        <v>0</v>
      </c>
      <c r="J22" s="86">
        <v>0</v>
      </c>
      <c r="K22" s="86">
        <v>0</v>
      </c>
      <c r="L22" s="86">
        <v>0</v>
      </c>
      <c r="M22" s="116">
        <f t="shared" si="1"/>
        <v>0</v>
      </c>
      <c r="N22" s="98"/>
      <c r="O22" s="86">
        <v>0</v>
      </c>
      <c r="P22" s="86">
        <v>0</v>
      </c>
      <c r="Q22" s="86">
        <v>0</v>
      </c>
      <c r="R22" s="86">
        <v>0</v>
      </c>
      <c r="S22" s="116">
        <f t="shared" si="2"/>
        <v>0</v>
      </c>
      <c r="T22" s="98"/>
      <c r="U22" s="86">
        <v>0</v>
      </c>
      <c r="V22" s="86">
        <v>0</v>
      </c>
      <c r="W22" s="86">
        <v>0</v>
      </c>
      <c r="X22" s="86">
        <v>0</v>
      </c>
      <c r="Y22" s="116">
        <f t="shared" si="3"/>
        <v>0</v>
      </c>
      <c r="Z22" s="98"/>
      <c r="AA22" s="116">
        <f t="shared" si="17"/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121">
        <f t="shared" si="5"/>
        <v>0</v>
      </c>
      <c r="AI22" s="41"/>
    </row>
    <row r="23" spans="1:35" x14ac:dyDescent="0.25">
      <c r="A23" s="45" t="s">
        <v>34</v>
      </c>
      <c r="B23" s="116">
        <f>+B19-B21-B22</f>
        <v>0</v>
      </c>
      <c r="C23" s="116">
        <f t="shared" ref="C23:AH23" si="18">+C19-C21-C22</f>
        <v>0</v>
      </c>
      <c r="D23" s="116">
        <f t="shared" si="18"/>
        <v>0</v>
      </c>
      <c r="E23" s="116">
        <f t="shared" si="18"/>
        <v>0</v>
      </c>
      <c r="F23" s="116">
        <f t="shared" si="18"/>
        <v>0</v>
      </c>
      <c r="G23" s="116">
        <f t="shared" si="18"/>
        <v>0</v>
      </c>
      <c r="H23" s="96"/>
      <c r="I23" s="116">
        <f t="shared" si="18"/>
        <v>0</v>
      </c>
      <c r="J23" s="116">
        <f t="shared" si="18"/>
        <v>0</v>
      </c>
      <c r="K23" s="116">
        <f t="shared" si="18"/>
        <v>0</v>
      </c>
      <c r="L23" s="116">
        <f t="shared" si="18"/>
        <v>0</v>
      </c>
      <c r="M23" s="116">
        <f t="shared" si="18"/>
        <v>0</v>
      </c>
      <c r="N23" s="96"/>
      <c r="O23" s="116">
        <f t="shared" si="18"/>
        <v>0</v>
      </c>
      <c r="P23" s="116">
        <f t="shared" si="18"/>
        <v>0</v>
      </c>
      <c r="Q23" s="116">
        <f t="shared" si="18"/>
        <v>0</v>
      </c>
      <c r="R23" s="116">
        <f t="shared" si="18"/>
        <v>0</v>
      </c>
      <c r="S23" s="116">
        <f t="shared" si="18"/>
        <v>0</v>
      </c>
      <c r="T23" s="96"/>
      <c r="U23" s="116">
        <f t="shared" si="18"/>
        <v>0</v>
      </c>
      <c r="V23" s="116">
        <f t="shared" si="18"/>
        <v>0</v>
      </c>
      <c r="W23" s="116">
        <f t="shared" si="18"/>
        <v>0</v>
      </c>
      <c r="X23" s="116">
        <f t="shared" si="18"/>
        <v>0</v>
      </c>
      <c r="Y23" s="116">
        <f t="shared" si="18"/>
        <v>0</v>
      </c>
      <c r="Z23" s="96"/>
      <c r="AA23" s="116">
        <f>+AA19-AA21-AA22</f>
        <v>0</v>
      </c>
      <c r="AB23" s="116">
        <f t="shared" si="18"/>
        <v>0</v>
      </c>
      <c r="AC23" s="116">
        <f t="shared" si="18"/>
        <v>0</v>
      </c>
      <c r="AD23" s="116">
        <f t="shared" si="18"/>
        <v>0</v>
      </c>
      <c r="AE23" s="116">
        <f t="shared" si="18"/>
        <v>0</v>
      </c>
      <c r="AF23" s="116">
        <f t="shared" si="18"/>
        <v>0</v>
      </c>
      <c r="AG23" s="116">
        <f t="shared" si="18"/>
        <v>0</v>
      </c>
      <c r="AH23" s="116">
        <f t="shared" si="18"/>
        <v>0</v>
      </c>
      <c r="AI23" s="41"/>
    </row>
    <row r="24" spans="1:35" x14ac:dyDescent="0.25">
      <c r="A24" s="131"/>
      <c r="B24" s="20"/>
      <c r="C24" s="96"/>
      <c r="D24" s="96"/>
      <c r="E24" s="96"/>
      <c r="F24" s="96"/>
      <c r="G24" s="96"/>
      <c r="H24" s="98"/>
      <c r="I24" s="96"/>
      <c r="J24" s="96"/>
      <c r="K24" s="96"/>
      <c r="L24" s="96"/>
      <c r="M24" s="96"/>
      <c r="N24" s="98"/>
      <c r="O24" s="96"/>
      <c r="P24" s="96"/>
      <c r="Q24" s="96"/>
      <c r="R24" s="96"/>
      <c r="S24" s="96"/>
      <c r="T24" s="98"/>
      <c r="U24" s="96"/>
      <c r="V24" s="96"/>
      <c r="W24" s="96"/>
      <c r="X24" s="96"/>
      <c r="Y24" s="96"/>
      <c r="Z24" s="98"/>
      <c r="AA24" s="96"/>
      <c r="AB24" s="96"/>
      <c r="AC24" s="96"/>
      <c r="AD24" s="96"/>
      <c r="AE24" s="96"/>
      <c r="AF24" s="96"/>
      <c r="AG24" s="96"/>
      <c r="AH24" s="99"/>
      <c r="AI24" s="41"/>
    </row>
    <row r="25" spans="1:35" s="100" customFormat="1" x14ac:dyDescent="0.25">
      <c r="A25" s="110" t="s">
        <v>126</v>
      </c>
      <c r="B25" s="116">
        <f>'Winst- en verliesrekening'!B43</f>
        <v>0</v>
      </c>
      <c r="C25" s="116">
        <f>'Winst- en verliesrekening'!C43</f>
        <v>0</v>
      </c>
      <c r="D25" s="116">
        <f>'Winst- en verliesrekening'!D43</f>
        <v>0</v>
      </c>
      <c r="E25" s="116">
        <f>'Winst- en verliesrekening'!E43</f>
        <v>0</v>
      </c>
      <c r="F25" s="116">
        <f>'Winst- en verliesrekening'!F43</f>
        <v>0</v>
      </c>
      <c r="G25" s="116">
        <f t="shared" si="0"/>
        <v>0</v>
      </c>
      <c r="H25" s="98"/>
      <c r="I25" s="116">
        <f>'Winst- en verliesrekening'!I43</f>
        <v>0</v>
      </c>
      <c r="J25" s="116">
        <f>'Winst- en verliesrekening'!J43</f>
        <v>0</v>
      </c>
      <c r="K25" s="116">
        <f>'Winst- en verliesrekening'!K43</f>
        <v>0</v>
      </c>
      <c r="L25" s="116">
        <f>'Winst- en verliesrekening'!L43</f>
        <v>0</v>
      </c>
      <c r="M25" s="116">
        <f t="shared" si="1"/>
        <v>0</v>
      </c>
      <c r="N25" s="98"/>
      <c r="O25" s="116">
        <f>'Winst- en verliesrekening'!O43</f>
        <v>0</v>
      </c>
      <c r="P25" s="116">
        <f>'Winst- en verliesrekening'!P43</f>
        <v>0</v>
      </c>
      <c r="Q25" s="116">
        <f>'Winst- en verliesrekening'!Q43</f>
        <v>0</v>
      </c>
      <c r="R25" s="116">
        <f>'Winst- en verliesrekening'!R43</f>
        <v>0</v>
      </c>
      <c r="S25" s="116">
        <f t="shared" si="2"/>
        <v>0</v>
      </c>
      <c r="T25" s="98"/>
      <c r="U25" s="116">
        <f>'Winst- en verliesrekening'!U43</f>
        <v>0</v>
      </c>
      <c r="V25" s="116">
        <f>'Winst- en verliesrekening'!V43</f>
        <v>0</v>
      </c>
      <c r="W25" s="116">
        <f>'Winst- en verliesrekening'!W43</f>
        <v>0</v>
      </c>
      <c r="X25" s="116">
        <f>'Winst- en verliesrekening'!X43</f>
        <v>0</v>
      </c>
      <c r="Y25" s="116">
        <f t="shared" si="3"/>
        <v>0</v>
      </c>
      <c r="Z25" s="98"/>
      <c r="AA25" s="116">
        <f t="shared" si="17"/>
        <v>0</v>
      </c>
      <c r="AB25" s="116">
        <f>'Winst- en verliesrekening'!AB43</f>
        <v>0</v>
      </c>
      <c r="AC25" s="116">
        <f>'Winst- en verliesrekening'!AC43</f>
        <v>0</v>
      </c>
      <c r="AD25" s="116">
        <f>'Winst- en verliesrekening'!AD43</f>
        <v>0</v>
      </c>
      <c r="AE25" s="116">
        <f>'Winst- en verliesrekening'!AE43</f>
        <v>0</v>
      </c>
      <c r="AF25" s="116">
        <f>'Winst- en verliesrekening'!AF43</f>
        <v>0</v>
      </c>
      <c r="AG25" s="116">
        <f>'Winst- en verliesrekening'!AG43</f>
        <v>0</v>
      </c>
      <c r="AH25" s="116">
        <f t="shared" si="5"/>
        <v>0</v>
      </c>
      <c r="AI25" s="72"/>
    </row>
    <row r="26" spans="1:35" s="102" customFormat="1" x14ac:dyDescent="0.25">
      <c r="A26" s="46" t="s">
        <v>117</v>
      </c>
      <c r="B26" s="87">
        <f>+B23-B25</f>
        <v>0</v>
      </c>
      <c r="C26" s="87">
        <f t="shared" ref="C26:AG26" si="19">+C23-C25</f>
        <v>0</v>
      </c>
      <c r="D26" s="87">
        <f t="shared" si="19"/>
        <v>0</v>
      </c>
      <c r="E26" s="87">
        <f t="shared" si="19"/>
        <v>0</v>
      </c>
      <c r="F26" s="87">
        <f t="shared" si="19"/>
        <v>0</v>
      </c>
      <c r="G26" s="87">
        <f t="shared" si="19"/>
        <v>0</v>
      </c>
      <c r="H26" s="76"/>
      <c r="I26" s="87">
        <f t="shared" si="19"/>
        <v>0</v>
      </c>
      <c r="J26" s="87">
        <f t="shared" si="19"/>
        <v>0</v>
      </c>
      <c r="K26" s="87">
        <f t="shared" si="19"/>
        <v>0</v>
      </c>
      <c r="L26" s="87">
        <f t="shared" si="19"/>
        <v>0</v>
      </c>
      <c r="M26" s="87">
        <f t="shared" si="19"/>
        <v>0</v>
      </c>
      <c r="N26" s="76"/>
      <c r="O26" s="87">
        <f t="shared" si="19"/>
        <v>0</v>
      </c>
      <c r="P26" s="87">
        <f t="shared" si="19"/>
        <v>0</v>
      </c>
      <c r="Q26" s="87">
        <f t="shared" si="19"/>
        <v>0</v>
      </c>
      <c r="R26" s="87">
        <f t="shared" si="19"/>
        <v>0</v>
      </c>
      <c r="S26" s="87">
        <f t="shared" si="19"/>
        <v>0</v>
      </c>
      <c r="T26" s="76"/>
      <c r="U26" s="87">
        <f t="shared" si="19"/>
        <v>0</v>
      </c>
      <c r="V26" s="87">
        <f t="shared" si="19"/>
        <v>0</v>
      </c>
      <c r="W26" s="87">
        <f t="shared" si="19"/>
        <v>0</v>
      </c>
      <c r="X26" s="87">
        <f t="shared" si="19"/>
        <v>0</v>
      </c>
      <c r="Y26" s="87">
        <f t="shared" si="19"/>
        <v>0</v>
      </c>
      <c r="Z26" s="76"/>
      <c r="AA26" s="87">
        <f t="shared" si="19"/>
        <v>0</v>
      </c>
      <c r="AB26" s="87">
        <f t="shared" si="19"/>
        <v>0</v>
      </c>
      <c r="AC26" s="87">
        <f t="shared" si="19"/>
        <v>0</v>
      </c>
      <c r="AD26" s="87">
        <f t="shared" si="19"/>
        <v>0</v>
      </c>
      <c r="AE26" s="87">
        <f t="shared" si="19"/>
        <v>0</v>
      </c>
      <c r="AF26" s="87">
        <f t="shared" si="19"/>
        <v>0</v>
      </c>
      <c r="AG26" s="87">
        <f t="shared" si="19"/>
        <v>0</v>
      </c>
      <c r="AH26" s="87">
        <f>+AH23-AH25</f>
        <v>0</v>
      </c>
      <c r="AI26" s="101"/>
    </row>
    <row r="27" spans="1:35" x14ac:dyDescent="0.25">
      <c r="A27" s="131"/>
      <c r="B27" s="20"/>
      <c r="C27" s="77"/>
      <c r="D27" s="77"/>
      <c r="E27" s="77"/>
      <c r="F27" s="77"/>
      <c r="G27" s="96"/>
      <c r="H27" s="98"/>
      <c r="I27" s="77"/>
      <c r="J27" s="77"/>
      <c r="K27" s="77"/>
      <c r="L27" s="77"/>
      <c r="M27" s="96"/>
      <c r="N27" s="98"/>
      <c r="O27" s="77"/>
      <c r="P27" s="77"/>
      <c r="Q27" s="77"/>
      <c r="R27" s="77"/>
      <c r="S27" s="96"/>
      <c r="T27" s="98"/>
      <c r="U27" s="77"/>
      <c r="V27" s="77"/>
      <c r="W27" s="77"/>
      <c r="X27" s="77"/>
      <c r="Y27" s="96"/>
      <c r="Z27" s="98"/>
      <c r="AA27" s="96"/>
      <c r="AB27" s="77"/>
      <c r="AC27" s="77"/>
      <c r="AD27" s="77"/>
      <c r="AE27" s="77"/>
      <c r="AF27" s="77"/>
      <c r="AG27" s="77"/>
      <c r="AH27" s="99"/>
      <c r="AI27" s="41"/>
    </row>
    <row r="28" spans="1:35" x14ac:dyDescent="0.25">
      <c r="A28" s="132" t="s">
        <v>35</v>
      </c>
      <c r="B28" s="28"/>
      <c r="C28" s="96"/>
      <c r="D28" s="96"/>
      <c r="E28" s="96"/>
      <c r="F28" s="96"/>
      <c r="G28" s="96"/>
      <c r="H28" s="98"/>
      <c r="I28" s="96"/>
      <c r="J28" s="96"/>
      <c r="K28" s="96"/>
      <c r="L28" s="96"/>
      <c r="M28" s="96"/>
      <c r="N28" s="98"/>
      <c r="O28" s="96"/>
      <c r="P28" s="96"/>
      <c r="Q28" s="96"/>
      <c r="R28" s="96"/>
      <c r="S28" s="96"/>
      <c r="T28" s="98"/>
      <c r="U28" s="96"/>
      <c r="V28" s="96"/>
      <c r="W28" s="96"/>
      <c r="X28" s="96"/>
      <c r="Y28" s="96"/>
      <c r="Z28" s="98"/>
      <c r="AA28" s="96"/>
      <c r="AB28" s="96"/>
      <c r="AC28" s="96"/>
      <c r="AD28" s="96"/>
      <c r="AE28" s="96"/>
      <c r="AF28" s="96"/>
      <c r="AG28" s="96"/>
      <c r="AH28" s="99"/>
      <c r="AI28" s="41"/>
    </row>
    <row r="29" spans="1:35" x14ac:dyDescent="0.25">
      <c r="A29" s="45" t="s">
        <v>51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116">
        <f t="shared" si="0"/>
        <v>0</v>
      </c>
      <c r="H29" s="98"/>
      <c r="I29" s="86">
        <v>0</v>
      </c>
      <c r="J29" s="86">
        <v>0</v>
      </c>
      <c r="K29" s="86">
        <v>0</v>
      </c>
      <c r="L29" s="86">
        <v>0</v>
      </c>
      <c r="M29" s="116">
        <f t="shared" si="1"/>
        <v>0</v>
      </c>
      <c r="N29" s="98"/>
      <c r="O29" s="86">
        <v>0</v>
      </c>
      <c r="P29" s="86">
        <v>0</v>
      </c>
      <c r="Q29" s="86">
        <v>0</v>
      </c>
      <c r="R29" s="86">
        <v>0</v>
      </c>
      <c r="S29" s="116">
        <f t="shared" si="2"/>
        <v>0</v>
      </c>
      <c r="T29" s="98"/>
      <c r="U29" s="86">
        <v>0</v>
      </c>
      <c r="V29" s="86">
        <v>0</v>
      </c>
      <c r="W29" s="86">
        <v>0</v>
      </c>
      <c r="X29" s="86">
        <v>0</v>
      </c>
      <c r="Y29" s="116">
        <f t="shared" si="3"/>
        <v>0</v>
      </c>
      <c r="Z29" s="98"/>
      <c r="AA29" s="116">
        <f t="shared" ref="AA29:AA35" si="20">Y29+S29+M29+G29</f>
        <v>0</v>
      </c>
      <c r="AB29" s="86">
        <v>0</v>
      </c>
      <c r="AC29" s="86">
        <v>0</v>
      </c>
      <c r="AD29" s="86">
        <v>0</v>
      </c>
      <c r="AE29" s="86">
        <v>0</v>
      </c>
      <c r="AF29" s="86">
        <v>0</v>
      </c>
      <c r="AG29" s="86">
        <v>0</v>
      </c>
      <c r="AH29" s="121">
        <f t="shared" si="5"/>
        <v>0</v>
      </c>
      <c r="AI29" s="41"/>
    </row>
    <row r="30" spans="1:35" x14ac:dyDescent="0.25">
      <c r="A30" s="45" t="s">
        <v>92</v>
      </c>
      <c r="B30" s="86">
        <v>0</v>
      </c>
      <c r="C30" s="86">
        <v>0</v>
      </c>
      <c r="D30" s="86">
        <v>0</v>
      </c>
      <c r="E30" s="86">
        <v>0</v>
      </c>
      <c r="F30" s="86">
        <v>0</v>
      </c>
      <c r="G30" s="116">
        <f t="shared" si="0"/>
        <v>0</v>
      </c>
      <c r="H30" s="98"/>
      <c r="I30" s="86">
        <v>0</v>
      </c>
      <c r="J30" s="86">
        <v>0</v>
      </c>
      <c r="K30" s="86">
        <v>0</v>
      </c>
      <c r="L30" s="86">
        <v>0</v>
      </c>
      <c r="M30" s="116">
        <f t="shared" si="1"/>
        <v>0</v>
      </c>
      <c r="N30" s="98"/>
      <c r="O30" s="86">
        <v>0</v>
      </c>
      <c r="P30" s="86">
        <v>0</v>
      </c>
      <c r="Q30" s="86">
        <v>0</v>
      </c>
      <c r="R30" s="86">
        <v>0</v>
      </c>
      <c r="S30" s="116">
        <f t="shared" si="2"/>
        <v>0</v>
      </c>
      <c r="T30" s="98"/>
      <c r="U30" s="86">
        <v>0</v>
      </c>
      <c r="V30" s="86">
        <v>0</v>
      </c>
      <c r="W30" s="86">
        <v>0</v>
      </c>
      <c r="X30" s="86">
        <v>0</v>
      </c>
      <c r="Y30" s="116">
        <f t="shared" si="3"/>
        <v>0</v>
      </c>
      <c r="Z30" s="98"/>
      <c r="AA30" s="116">
        <f t="shared" si="20"/>
        <v>0</v>
      </c>
      <c r="AB30" s="86">
        <v>0</v>
      </c>
      <c r="AC30" s="86">
        <v>0</v>
      </c>
      <c r="AD30" s="86">
        <v>0</v>
      </c>
      <c r="AE30" s="86">
        <v>0</v>
      </c>
      <c r="AF30" s="86">
        <v>0</v>
      </c>
      <c r="AG30" s="86">
        <v>0</v>
      </c>
      <c r="AH30" s="121">
        <f t="shared" si="5"/>
        <v>0</v>
      </c>
      <c r="AI30" s="41"/>
    </row>
    <row r="31" spans="1:35" x14ac:dyDescent="0.25">
      <c r="A31" s="45" t="s">
        <v>171</v>
      </c>
      <c r="B31" s="86">
        <v>0</v>
      </c>
      <c r="C31" s="86">
        <v>0</v>
      </c>
      <c r="D31" s="86">
        <v>0</v>
      </c>
      <c r="E31" s="86">
        <v>0</v>
      </c>
      <c r="F31" s="86">
        <v>0</v>
      </c>
      <c r="G31" s="116">
        <f t="shared" si="0"/>
        <v>0</v>
      </c>
      <c r="H31" s="98"/>
      <c r="I31" s="86">
        <v>0</v>
      </c>
      <c r="J31" s="86">
        <v>0</v>
      </c>
      <c r="K31" s="86">
        <v>0</v>
      </c>
      <c r="L31" s="86">
        <v>0</v>
      </c>
      <c r="M31" s="116">
        <f t="shared" si="1"/>
        <v>0</v>
      </c>
      <c r="N31" s="98"/>
      <c r="O31" s="86">
        <v>0</v>
      </c>
      <c r="P31" s="86">
        <v>0</v>
      </c>
      <c r="Q31" s="86">
        <v>0</v>
      </c>
      <c r="R31" s="86">
        <v>0</v>
      </c>
      <c r="S31" s="116">
        <f t="shared" si="2"/>
        <v>0</v>
      </c>
      <c r="T31" s="98"/>
      <c r="U31" s="86">
        <v>0</v>
      </c>
      <c r="V31" s="86">
        <v>0</v>
      </c>
      <c r="W31" s="86">
        <v>0</v>
      </c>
      <c r="X31" s="86">
        <v>0</v>
      </c>
      <c r="Y31" s="116">
        <f t="shared" si="3"/>
        <v>0</v>
      </c>
      <c r="Z31" s="98"/>
      <c r="AA31" s="116">
        <f t="shared" si="20"/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121">
        <f t="shared" si="5"/>
        <v>0</v>
      </c>
      <c r="AI31" s="41"/>
    </row>
    <row r="32" spans="1:35" x14ac:dyDescent="0.25">
      <c r="A32" s="45" t="s">
        <v>52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116">
        <f t="shared" si="0"/>
        <v>0</v>
      </c>
      <c r="H32" s="98"/>
      <c r="I32" s="86">
        <v>0</v>
      </c>
      <c r="J32" s="86">
        <v>0</v>
      </c>
      <c r="K32" s="86">
        <v>0</v>
      </c>
      <c r="L32" s="86">
        <v>0</v>
      </c>
      <c r="M32" s="116">
        <f t="shared" si="1"/>
        <v>0</v>
      </c>
      <c r="N32" s="98"/>
      <c r="O32" s="86">
        <v>0</v>
      </c>
      <c r="P32" s="86">
        <v>0</v>
      </c>
      <c r="Q32" s="86">
        <v>0</v>
      </c>
      <c r="R32" s="86">
        <v>0</v>
      </c>
      <c r="S32" s="116">
        <f t="shared" si="2"/>
        <v>0</v>
      </c>
      <c r="T32" s="98"/>
      <c r="U32" s="86">
        <v>0</v>
      </c>
      <c r="V32" s="86">
        <v>0</v>
      </c>
      <c r="W32" s="86">
        <v>0</v>
      </c>
      <c r="X32" s="86">
        <v>0</v>
      </c>
      <c r="Y32" s="116">
        <f t="shared" si="3"/>
        <v>0</v>
      </c>
      <c r="Z32" s="98"/>
      <c r="AA32" s="116">
        <f t="shared" si="20"/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121">
        <f t="shared" si="5"/>
        <v>0</v>
      </c>
      <c r="AI32" s="41"/>
    </row>
    <row r="33" spans="1:35" x14ac:dyDescent="0.25">
      <c r="A33" s="45" t="s">
        <v>53</v>
      </c>
      <c r="B33" s="116">
        <f>SUM(B29:B32)</f>
        <v>0</v>
      </c>
      <c r="C33" s="116">
        <f>SUM(C29:C32)</f>
        <v>0</v>
      </c>
      <c r="D33" s="116">
        <f>SUM(D29:D32)</f>
        <v>0</v>
      </c>
      <c r="E33" s="116">
        <f>SUM(E29:E32)</f>
        <v>0</v>
      </c>
      <c r="F33" s="116">
        <f>SUM(F29:F32)</f>
        <v>0</v>
      </c>
      <c r="G33" s="116">
        <f t="shared" si="0"/>
        <v>0</v>
      </c>
      <c r="H33" s="98"/>
      <c r="I33" s="116">
        <f>SUM(I29:I32)</f>
        <v>0</v>
      </c>
      <c r="J33" s="116">
        <f>SUM(J29:J32)</f>
        <v>0</v>
      </c>
      <c r="K33" s="116">
        <f>SUM(K29:K32)</f>
        <v>0</v>
      </c>
      <c r="L33" s="116">
        <f>SUM(L29:L32)</f>
        <v>0</v>
      </c>
      <c r="M33" s="116">
        <f t="shared" si="1"/>
        <v>0</v>
      </c>
      <c r="N33" s="98"/>
      <c r="O33" s="116">
        <f>SUM(O29:O32)</f>
        <v>0</v>
      </c>
      <c r="P33" s="116">
        <f>SUM(P29:P32)</f>
        <v>0</v>
      </c>
      <c r="Q33" s="116">
        <f>SUM(Q29:Q32)</f>
        <v>0</v>
      </c>
      <c r="R33" s="116">
        <f>SUM(R29:R32)</f>
        <v>0</v>
      </c>
      <c r="S33" s="116">
        <f t="shared" si="2"/>
        <v>0</v>
      </c>
      <c r="T33" s="98"/>
      <c r="U33" s="116">
        <f>SUM(U29:U32)</f>
        <v>0</v>
      </c>
      <c r="V33" s="116">
        <f>SUM(V29:V32)</f>
        <v>0</v>
      </c>
      <c r="W33" s="116">
        <f>SUM(W29:W32)</f>
        <v>0</v>
      </c>
      <c r="X33" s="116">
        <f>SUM(X29:X32)</f>
        <v>0</v>
      </c>
      <c r="Y33" s="116">
        <f t="shared" si="3"/>
        <v>0</v>
      </c>
      <c r="Z33" s="98"/>
      <c r="AA33" s="116">
        <f t="shared" si="20"/>
        <v>0</v>
      </c>
      <c r="AB33" s="116">
        <f t="shared" ref="AB33:AG33" si="21">SUM(AB29:AB32)</f>
        <v>0</v>
      </c>
      <c r="AC33" s="116">
        <f t="shared" si="21"/>
        <v>0</v>
      </c>
      <c r="AD33" s="116">
        <f t="shared" si="21"/>
        <v>0</v>
      </c>
      <c r="AE33" s="116">
        <f t="shared" si="21"/>
        <v>0</v>
      </c>
      <c r="AF33" s="116">
        <f t="shared" si="21"/>
        <v>0</v>
      </c>
      <c r="AG33" s="116">
        <f t="shared" si="21"/>
        <v>0</v>
      </c>
      <c r="AH33" s="121">
        <f t="shared" si="5"/>
        <v>0</v>
      </c>
      <c r="AI33" s="41"/>
    </row>
    <row r="34" spans="1:35" x14ac:dyDescent="0.25">
      <c r="A34" s="131"/>
      <c r="B34" s="20"/>
      <c r="C34" s="96"/>
      <c r="D34" s="96"/>
      <c r="E34" s="96"/>
      <c r="F34" s="96"/>
      <c r="G34" s="96"/>
      <c r="H34" s="98"/>
      <c r="I34" s="96"/>
      <c r="J34" s="96"/>
      <c r="K34" s="96"/>
      <c r="L34" s="96"/>
      <c r="M34" s="96"/>
      <c r="N34" s="98"/>
      <c r="O34" s="96"/>
      <c r="P34" s="96"/>
      <c r="Q34" s="96"/>
      <c r="R34" s="96"/>
      <c r="S34" s="96"/>
      <c r="T34" s="98"/>
      <c r="U34" s="96"/>
      <c r="V34" s="96"/>
      <c r="W34" s="96"/>
      <c r="X34" s="96"/>
      <c r="Y34" s="96"/>
      <c r="Z34" s="98"/>
      <c r="AA34" s="96"/>
      <c r="AB34" s="96"/>
      <c r="AC34" s="96"/>
      <c r="AD34" s="96"/>
      <c r="AE34" s="96"/>
      <c r="AF34" s="96"/>
      <c r="AG34" s="96"/>
      <c r="AH34" s="99"/>
      <c r="AI34" s="41"/>
    </row>
    <row r="35" spans="1:35" x14ac:dyDescent="0.25">
      <c r="A35" s="45" t="s">
        <v>120</v>
      </c>
      <c r="B35" s="116">
        <f>+B26+B33</f>
        <v>0</v>
      </c>
      <c r="C35" s="116">
        <f>+C26+C33</f>
        <v>0</v>
      </c>
      <c r="D35" s="116">
        <f>+D26+D33</f>
        <v>0</v>
      </c>
      <c r="E35" s="116">
        <f>+E26+E33</f>
        <v>0</v>
      </c>
      <c r="F35" s="116">
        <f>+F26+F33</f>
        <v>0</v>
      </c>
      <c r="G35" s="116">
        <f t="shared" si="0"/>
        <v>0</v>
      </c>
      <c r="H35" s="98"/>
      <c r="I35" s="116">
        <f>+I26+I33</f>
        <v>0</v>
      </c>
      <c r="J35" s="116">
        <f>+J26+J33</f>
        <v>0</v>
      </c>
      <c r="K35" s="116">
        <f>+K26+K33</f>
        <v>0</v>
      </c>
      <c r="L35" s="116">
        <f>+L26+L33</f>
        <v>0</v>
      </c>
      <c r="M35" s="116">
        <f>SUM(I35:L35)</f>
        <v>0</v>
      </c>
      <c r="N35" s="98"/>
      <c r="O35" s="116">
        <f>+O26+O33</f>
        <v>0</v>
      </c>
      <c r="P35" s="116">
        <f>+P26+P33</f>
        <v>0</v>
      </c>
      <c r="Q35" s="116">
        <f>+Q26+Q33</f>
        <v>0</v>
      </c>
      <c r="R35" s="116">
        <f>+R26+R33</f>
        <v>0</v>
      </c>
      <c r="S35" s="116">
        <f t="shared" si="2"/>
        <v>0</v>
      </c>
      <c r="T35" s="98"/>
      <c r="U35" s="116">
        <f>+U26+U33</f>
        <v>0</v>
      </c>
      <c r="V35" s="116">
        <f>+V26+V33</f>
        <v>0</v>
      </c>
      <c r="W35" s="116">
        <f>+W26+W33</f>
        <v>0</v>
      </c>
      <c r="X35" s="116">
        <f>+X26+X33</f>
        <v>0</v>
      </c>
      <c r="Y35" s="116">
        <f t="shared" si="3"/>
        <v>0</v>
      </c>
      <c r="Z35" s="98"/>
      <c r="AA35" s="116">
        <f t="shared" si="20"/>
        <v>0</v>
      </c>
      <c r="AB35" s="116">
        <f t="shared" ref="AB35:AG35" si="22">+AB26+AB33</f>
        <v>0</v>
      </c>
      <c r="AC35" s="116">
        <f t="shared" si="22"/>
        <v>0</v>
      </c>
      <c r="AD35" s="116">
        <f t="shared" si="22"/>
        <v>0</v>
      </c>
      <c r="AE35" s="116">
        <f t="shared" si="22"/>
        <v>0</v>
      </c>
      <c r="AF35" s="116">
        <f t="shared" si="22"/>
        <v>0</v>
      </c>
      <c r="AG35" s="116">
        <f t="shared" si="22"/>
        <v>0</v>
      </c>
      <c r="AH35" s="121">
        <f t="shared" si="5"/>
        <v>0</v>
      </c>
      <c r="AI35" s="41"/>
    </row>
    <row r="36" spans="1:35" x14ac:dyDescent="0.25">
      <c r="A36" s="131"/>
      <c r="B36" s="20"/>
      <c r="C36" s="96"/>
      <c r="D36" s="96"/>
      <c r="E36" s="96"/>
      <c r="F36" s="96"/>
      <c r="G36" s="96"/>
      <c r="H36" s="77"/>
      <c r="I36" s="96"/>
      <c r="J36" s="96"/>
      <c r="K36" s="96"/>
      <c r="L36" s="96"/>
      <c r="M36" s="96"/>
      <c r="N36" s="77"/>
      <c r="O36" s="96"/>
      <c r="P36" s="96"/>
      <c r="Q36" s="96"/>
      <c r="R36" s="96"/>
      <c r="S36" s="96"/>
      <c r="T36" s="77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9"/>
      <c r="AI36" s="41"/>
    </row>
    <row r="37" spans="1:35" x14ac:dyDescent="0.25">
      <c r="A37" s="46" t="s">
        <v>36</v>
      </c>
      <c r="B37" s="87">
        <f>Balans!B33</f>
        <v>0</v>
      </c>
      <c r="C37" s="87">
        <f>B37+C35</f>
        <v>0</v>
      </c>
      <c r="D37" s="87">
        <f>+C37+D35</f>
        <v>0</v>
      </c>
      <c r="E37" s="87">
        <f>+D37+E35</f>
        <v>0</v>
      </c>
      <c r="F37" s="87">
        <f>+E37+F35</f>
        <v>0</v>
      </c>
      <c r="G37" s="74"/>
      <c r="H37" s="76"/>
      <c r="I37" s="87">
        <f>+F37+I35</f>
        <v>0</v>
      </c>
      <c r="J37" s="87">
        <f t="shared" ref="J37:R37" si="23">+I37+J35</f>
        <v>0</v>
      </c>
      <c r="K37" s="87">
        <f t="shared" si="23"/>
        <v>0</v>
      </c>
      <c r="L37" s="87">
        <f t="shared" si="23"/>
        <v>0</v>
      </c>
      <c r="M37" s="74"/>
      <c r="N37" s="76"/>
      <c r="O37" s="87">
        <f>+L37+O35</f>
        <v>0</v>
      </c>
      <c r="P37" s="87">
        <f t="shared" si="23"/>
        <v>0</v>
      </c>
      <c r="Q37" s="87">
        <f t="shared" si="23"/>
        <v>0</v>
      </c>
      <c r="R37" s="87">
        <f t="shared" si="23"/>
        <v>0</v>
      </c>
      <c r="S37" s="74"/>
      <c r="T37" s="76"/>
      <c r="U37" s="87">
        <f>+R37+U35</f>
        <v>0</v>
      </c>
      <c r="V37" s="87">
        <f>+U37+V35</f>
        <v>0</v>
      </c>
      <c r="W37" s="87">
        <f>+V37+W35</f>
        <v>0</v>
      </c>
      <c r="X37" s="87">
        <f>+W37+X35</f>
        <v>0</v>
      </c>
      <c r="Y37" s="74"/>
      <c r="Z37" s="76"/>
      <c r="AA37" s="74"/>
      <c r="AB37" s="87">
        <f>+Y35+AB35</f>
        <v>0</v>
      </c>
      <c r="AC37" s="87">
        <f>+AB37+AC35</f>
        <v>0</v>
      </c>
      <c r="AD37" s="87">
        <f>+AC37+AD35</f>
        <v>0</v>
      </c>
      <c r="AE37" s="87">
        <f t="shared" ref="AE37:AF37" si="24">+AD37+AE35</f>
        <v>0</v>
      </c>
      <c r="AF37" s="87">
        <f t="shared" si="24"/>
        <v>0</v>
      </c>
      <c r="AG37" s="87">
        <f>+AF37+AG35</f>
        <v>0</v>
      </c>
      <c r="AH37" s="122">
        <f t="shared" si="5"/>
        <v>0</v>
      </c>
      <c r="AI37" s="41"/>
    </row>
    <row r="38" spans="1:35" x14ac:dyDescent="0.25">
      <c r="A38" s="45"/>
      <c r="B38" s="20"/>
      <c r="C38" s="20"/>
      <c r="D38" s="21"/>
      <c r="E38" s="21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/>
      <c r="S38" s="21"/>
      <c r="T38" s="21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1:35" x14ac:dyDescent="0.25">
      <c r="A39" s="45"/>
      <c r="B39" s="20"/>
      <c r="C39" s="103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03"/>
      <c r="S39" s="103"/>
      <c r="T39" s="103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1:35" x14ac:dyDescent="0.25">
      <c r="A40" s="79" t="s">
        <v>139</v>
      </c>
      <c r="B40" s="104"/>
      <c r="C40" s="20"/>
      <c r="D40" s="105"/>
      <c r="E40" s="105"/>
      <c r="F40" s="116">
        <f>Balans!B34-Balans!B57-Balans!B58-Balans!B59</f>
        <v>0</v>
      </c>
      <c r="G40" s="96"/>
      <c r="H40" s="96"/>
      <c r="I40" s="96"/>
      <c r="J40" s="96"/>
      <c r="K40" s="96"/>
      <c r="L40" s="116">
        <f>Balans!C34-Balans!C57-Balans!C58-Balans!C59</f>
        <v>0</v>
      </c>
      <c r="M40" s="96"/>
      <c r="N40" s="96"/>
      <c r="O40" s="96"/>
      <c r="P40" s="96"/>
      <c r="Q40" s="96"/>
      <c r="R40" s="116">
        <f>Balans!D34-Balans!D57-Balans!D58-Balans!D59</f>
        <v>0</v>
      </c>
      <c r="S40" s="96"/>
      <c r="T40" s="96"/>
      <c r="U40" s="96"/>
      <c r="V40" s="96"/>
      <c r="W40" s="96"/>
      <c r="X40" s="116">
        <f>Balans!E34-Balans!E57-Balans!E58-Balans!E59</f>
        <v>0</v>
      </c>
      <c r="Y40" s="96"/>
      <c r="Z40" s="96"/>
      <c r="AA40" s="96"/>
      <c r="AB40" s="116">
        <f>Balans!F34-Balans!F57-Balans!F58-Balans!F59</f>
        <v>0</v>
      </c>
      <c r="AC40" s="116">
        <f>Balans!G34-Balans!G57-Balans!G58-Balans!G59</f>
        <v>0</v>
      </c>
      <c r="AD40" s="116">
        <f>Balans!H34-Balans!H57-Balans!H58-Balans!H59</f>
        <v>0</v>
      </c>
      <c r="AE40" s="116">
        <f>Balans!I34-Balans!I57-Balans!I58-Balans!I59</f>
        <v>0</v>
      </c>
      <c r="AF40" s="116">
        <f>Balans!J34-Balans!J57-Balans!J58-Balans!J59</f>
        <v>0</v>
      </c>
      <c r="AG40" s="116">
        <f>Balans!K34-Balans!K57-Balans!K58-Balans!K59</f>
        <v>0</v>
      </c>
      <c r="AH40" s="116">
        <f>Balans!L34-Balans!L57-Balans!L58-Balans!L59</f>
        <v>0</v>
      </c>
    </row>
    <row r="41" spans="1:35" x14ac:dyDescent="0.25">
      <c r="A41" s="79" t="s">
        <v>140</v>
      </c>
      <c r="B41" s="104"/>
      <c r="C41" s="105"/>
      <c r="D41" s="105"/>
      <c r="E41" s="105"/>
      <c r="F41" s="116">
        <f>Balans!C34-Balans!C57+Balans!C58+Balans!C59</f>
        <v>0</v>
      </c>
      <c r="G41" s="96"/>
      <c r="H41" s="96"/>
      <c r="I41" s="96"/>
      <c r="J41" s="96"/>
      <c r="K41" s="96"/>
      <c r="L41" s="116">
        <f>Balans!D34-Balans!D57+Balans!D58+Balans!D59</f>
        <v>0</v>
      </c>
      <c r="M41" s="96"/>
      <c r="N41" s="96"/>
      <c r="O41" s="96"/>
      <c r="P41" s="96"/>
      <c r="Q41" s="96"/>
      <c r="R41" s="116">
        <f>Balans!E34-Balans!E57+Balans!E58+Balans!E59</f>
        <v>0</v>
      </c>
      <c r="S41" s="96"/>
      <c r="T41" s="96"/>
      <c r="U41" s="96"/>
      <c r="V41" s="96"/>
      <c r="W41" s="96"/>
      <c r="X41" s="116">
        <f>Balans!F34-Balans!F57+Balans!F58+Balans!F59</f>
        <v>0</v>
      </c>
      <c r="Y41" s="96"/>
      <c r="Z41" s="96"/>
      <c r="AA41" s="96"/>
      <c r="AB41" s="116">
        <f>Balans!G34-Balans!G57+Balans!G58+Balans!G59</f>
        <v>0</v>
      </c>
      <c r="AC41" s="116">
        <f>Balans!H34-Balans!H57+Balans!H58+Balans!H59</f>
        <v>0</v>
      </c>
      <c r="AD41" s="116">
        <f>Balans!I34-Balans!I57+Balans!I58+Balans!I59</f>
        <v>0</v>
      </c>
      <c r="AE41" s="116">
        <f>Balans!J34-Balans!J57+Balans!J58+Balans!J59</f>
        <v>0</v>
      </c>
      <c r="AF41" s="116">
        <f>Balans!K34-Balans!K57+Balans!K58+Balans!K59</f>
        <v>0</v>
      </c>
      <c r="AG41" s="116">
        <f>Balans!L34-Balans!L57+Balans!L58+Balans!L59</f>
        <v>0</v>
      </c>
      <c r="AH41" s="116">
        <f>Balans!M34-Balans!M57+Balans!M58+Balans!M59</f>
        <v>0</v>
      </c>
    </row>
    <row r="42" spans="1:35" x14ac:dyDescent="0.25">
      <c r="A42" s="45" t="s">
        <v>99</v>
      </c>
      <c r="B42" s="106"/>
      <c r="C42" s="105"/>
      <c r="D42" s="105"/>
      <c r="E42" s="105"/>
      <c r="F42" s="116">
        <f>F41-F40</f>
        <v>0</v>
      </c>
      <c r="G42" s="96"/>
      <c r="H42" s="96"/>
      <c r="I42" s="96"/>
      <c r="J42" s="96"/>
      <c r="K42" s="96"/>
      <c r="L42" s="116">
        <f>L41-L40</f>
        <v>0</v>
      </c>
      <c r="M42" s="96"/>
      <c r="N42" s="96"/>
      <c r="O42" s="96"/>
      <c r="P42" s="96"/>
      <c r="Q42" s="96"/>
      <c r="R42" s="116">
        <f>R41-R40</f>
        <v>0</v>
      </c>
      <c r="S42" s="96"/>
      <c r="T42" s="96"/>
      <c r="U42" s="96"/>
      <c r="V42" s="96"/>
      <c r="W42" s="96"/>
      <c r="X42" s="116">
        <f>X41-X40</f>
        <v>0</v>
      </c>
      <c r="Y42" s="96"/>
      <c r="Z42" s="96"/>
      <c r="AA42" s="96"/>
      <c r="AB42" s="116">
        <f>AB41-AB40</f>
        <v>0</v>
      </c>
      <c r="AC42" s="116">
        <f t="shared" ref="AC42:AH42" si="25">AC41-AC40</f>
        <v>0</v>
      </c>
      <c r="AD42" s="116">
        <f t="shared" si="25"/>
        <v>0</v>
      </c>
      <c r="AE42" s="116">
        <f t="shared" si="25"/>
        <v>0</v>
      </c>
      <c r="AF42" s="116">
        <f t="shared" si="25"/>
        <v>0</v>
      </c>
      <c r="AG42" s="116">
        <f t="shared" si="25"/>
        <v>0</v>
      </c>
      <c r="AH42" s="116">
        <f t="shared" si="25"/>
        <v>0</v>
      </c>
    </row>
    <row r="43" spans="1:35" x14ac:dyDescent="0.25">
      <c r="A43" s="45"/>
      <c r="B43" s="105"/>
      <c r="C43" s="105"/>
      <c r="D43" s="105"/>
      <c r="E43" s="105"/>
      <c r="F43" s="105"/>
      <c r="G43" s="20"/>
      <c r="H43" s="105"/>
      <c r="I43" s="105"/>
      <c r="J43" s="107"/>
      <c r="K43" s="107"/>
      <c r="L43" s="105"/>
      <c r="M43" s="108"/>
      <c r="N43" s="108"/>
      <c r="O43" s="108"/>
      <c r="P43" s="108"/>
      <c r="Q43" s="108"/>
      <c r="R43" s="105"/>
      <c r="S43" s="108"/>
      <c r="T43" s="108"/>
      <c r="U43" s="108"/>
      <c r="V43" s="108"/>
      <c r="W43" s="108"/>
      <c r="X43" s="105"/>
      <c r="Y43" s="108"/>
      <c r="Z43" s="108"/>
      <c r="AA43" s="108"/>
      <c r="AB43" s="105"/>
      <c r="AC43" s="105"/>
      <c r="AD43" s="105"/>
      <c r="AE43" s="105"/>
      <c r="AF43" s="105"/>
      <c r="AG43" s="105"/>
      <c r="AH43" s="105"/>
    </row>
    <row r="44" spans="1:35" s="109" customFormat="1" x14ac:dyDescent="0.25">
      <c r="A44" s="81" t="s">
        <v>100</v>
      </c>
      <c r="B44" s="33"/>
      <c r="C44" s="33"/>
      <c r="D44" s="33"/>
      <c r="E44" s="33"/>
      <c r="F44" s="87">
        <f>F35-F42</f>
        <v>0</v>
      </c>
      <c r="G44" s="76"/>
      <c r="H44" s="76"/>
      <c r="I44" s="76"/>
      <c r="J44" s="76"/>
      <c r="K44" s="76"/>
      <c r="L44" s="87">
        <f>L35-L42</f>
        <v>0</v>
      </c>
      <c r="M44" s="33"/>
      <c r="N44" s="33"/>
      <c r="O44" s="33"/>
      <c r="P44" s="33"/>
      <c r="Q44" s="33"/>
      <c r="R44" s="87">
        <f>R35-R42</f>
        <v>0</v>
      </c>
      <c r="S44" s="76"/>
      <c r="T44" s="76"/>
      <c r="U44" s="76"/>
      <c r="V44" s="76"/>
      <c r="W44" s="76"/>
      <c r="X44" s="87">
        <f>X35-X42</f>
        <v>0</v>
      </c>
      <c r="Y44" s="76"/>
      <c r="Z44" s="76"/>
      <c r="AA44" s="76"/>
      <c r="AB44" s="87">
        <f>AB35-AB42</f>
        <v>0</v>
      </c>
      <c r="AC44" s="87">
        <f t="shared" ref="AC44:AH44" si="26">AC35-AC42</f>
        <v>0</v>
      </c>
      <c r="AD44" s="87">
        <f t="shared" si="26"/>
        <v>0</v>
      </c>
      <c r="AE44" s="87">
        <f t="shared" si="26"/>
        <v>0</v>
      </c>
      <c r="AF44" s="87">
        <f t="shared" si="26"/>
        <v>0</v>
      </c>
      <c r="AG44" s="87">
        <f t="shared" si="26"/>
        <v>0</v>
      </c>
      <c r="AH44" s="87">
        <f t="shared" si="26"/>
        <v>0</v>
      </c>
    </row>
  </sheetData>
  <pageMargins left="0" right="0" top="0.74803149606299213" bottom="0.74803149606299213" header="0.31496062992125984" footer="0.31496062992125984"/>
  <pageSetup paperSize="9" scale="41" orientation="landscape" r:id="rId1"/>
  <headerFooter>
    <oddFooter>&amp;LFinancieel model innovatiekrediet&amp;CLiquiditeitsprognose</oddFoot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Algemene toelichting</vt:lpstr>
      <vt:lpstr>Winst- en verliesrekening</vt:lpstr>
      <vt:lpstr>Balans</vt:lpstr>
      <vt:lpstr>Liquiditeitsprognose</vt:lpstr>
      <vt:lpstr>'Algemene toelichting'!Afdrukbereik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Financieel model SRGO</dc:title>
  <dc:creator>Rijksdienst voor Ondernemend Nederland</dc:creator>
  <cp:lastModifiedBy>Schretlen, V.D.E.M. (Vivienne)</cp:lastModifiedBy>
  <cp:lastPrinted>2023-02-27T15:04:23Z</cp:lastPrinted>
  <dcterms:created xsi:type="dcterms:W3CDTF">2015-06-05T18:17:20Z</dcterms:created>
  <dcterms:modified xsi:type="dcterms:W3CDTF">2024-06-11T10:55:18Z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2022-09-05T10:26:28Z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ef305308-c64c-42a3-a990-0f9deb4cfe7a</vt:lpwstr>
  </property>
  <property fmtid="{D5CDD505-2E9C-101B-9397-08002B2CF9AE}" pid="8" name="MSIP_Label_4bde8109-f994-4a60-a1d3-5c95e2ff3620_ContentBits">
    <vt:lpwstr>0</vt:lpwstr>
  </property>
</Properties>
</file>