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T:\rvo\kai\Communicatie en Analyse 1\Internationaal I\International development\Programma's\MATRA\2024\G2G subsidiepagina (nieuw)\Website\Documenten\Bijlagen bij aanvraag\DEF\opgemaakt\in Drupal\"/>
    </mc:Choice>
  </mc:AlternateContent>
  <xr:revisionPtr revIDLastSave="0" documentId="13_ncr:1_{747504BF-C4A2-4CEF-8F01-E069D274DB44}" xr6:coauthVersionLast="47" xr6:coauthVersionMax="47" xr10:uidLastSave="{00000000-0000-0000-0000-000000000000}"/>
  <workbookProtection workbookAlgorithmName="SHA-512" workbookHashValue="TD5g9tCVKd//adLwbniRE5VofbyP5S5wFjqB2UguyemXOLHU7s39RTQUoTJL5LS1uMIk3AgguZFHPjlnYeu5dA==" workbookSaltValue="1cAB4sq+CYqPIoUdYWpDcA==" workbookSpinCount="100000" lockStructure="1"/>
  <bookViews>
    <workbookView xWindow="-120" yWindow="-120" windowWidth="21840" windowHeight="13140" xr2:uid="{79E08078-84FC-485A-90A5-08B45B631C62}"/>
  </bookViews>
  <sheets>
    <sheet name="Explanation" sheetId="30" r:id="rId1"/>
    <sheet name="Project and applicant details" sheetId="22" r:id="rId2"/>
    <sheet name="Lead applicant (1)" sheetId="1" r:id="rId3"/>
    <sheet name="Partner 2" sheetId="25" r:id="rId4"/>
    <sheet name="Partner 3" sheetId="27" r:id="rId5"/>
    <sheet name="Partner 4" sheetId="26" r:id="rId6"/>
    <sheet name="Partner 5" sheetId="29" r:id="rId7"/>
    <sheet name="Partner 6" sheetId="28" r:id="rId8"/>
    <sheet name="Total budget consortium" sheetId="3" r:id="rId9"/>
    <sheet name="Total costs per output" sheetId="19" r:id="rId10"/>
    <sheet name="Drop down lijsten" sheetId="4" state="hidden" r:id="rId11"/>
    <sheet name="Invulhulpblad FEM" sheetId="31" state="hidden" r:id="rId12"/>
    <sheet name="Bijlage beschikking" sheetId="32" state="hidden" r:id="rId13"/>
  </sheets>
  <definedNames>
    <definedName name="_Hlk161317035" localSheetId="0">Explanation!#REF!</definedName>
    <definedName name="_xlnm.Print_Area" localSheetId="0">Explanation!$A$1:$O$155</definedName>
    <definedName name="_xlnm.Print_Area" localSheetId="2">'Lead applicant (1)'!$A$1:$L$149</definedName>
    <definedName name="_xlnm.Print_Area" localSheetId="3">'Partner 2'!$A$1:$L$153</definedName>
    <definedName name="_xlnm.Print_Area" localSheetId="4">'Partner 3'!$A$1:$L$149</definedName>
    <definedName name="_xlnm.Print_Area" localSheetId="5">'Partner 4'!$A$1:$L$149</definedName>
    <definedName name="_xlnm.Print_Area" localSheetId="6">'Partner 5'!$A$1:$L$149</definedName>
    <definedName name="_xlnm.Print_Area" localSheetId="7">'Partner 6'!$A$1:$L$149</definedName>
    <definedName name="_xlnm.Print_Area" localSheetId="1">'Project and applicant details'!$A$5:$E$18</definedName>
    <definedName name="_xlnm.Print_Area" localSheetId="8">'Total budget consortium'!$A$1:$I$27</definedName>
    <definedName name="_xlnm.Print_Area" localSheetId="9">'Total costs per output'!$A$1:$L$47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2" l="1"/>
  <c r="G13" i="22"/>
  <c r="G14" i="22"/>
  <c r="G15" i="22"/>
  <c r="G16" i="22"/>
  <c r="G11" i="22"/>
  <c r="B5" i="1"/>
  <c r="E16" i="28" l="1"/>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15" i="28"/>
  <c r="E16" i="29"/>
  <c r="E17" i="29"/>
  <c r="E18" i="29"/>
  <c r="E19" i="29"/>
  <c r="E20" i="29"/>
  <c r="E21" i="29"/>
  <c r="E22" i="29"/>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53" i="29"/>
  <c r="E54" i="29"/>
  <c r="E55" i="29"/>
  <c r="E56" i="29"/>
  <c r="E57" i="29"/>
  <c r="E58" i="29"/>
  <c r="E59" i="29"/>
  <c r="E15" i="29"/>
  <c r="E16" i="26"/>
  <c r="E17" i="26"/>
  <c r="E18" i="26"/>
  <c r="E19"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48" i="26"/>
  <c r="E49" i="26"/>
  <c r="E50" i="26"/>
  <c r="E51" i="26"/>
  <c r="E52" i="26"/>
  <c r="E53" i="26"/>
  <c r="E54" i="26"/>
  <c r="E55" i="26"/>
  <c r="E56" i="26"/>
  <c r="E57" i="26"/>
  <c r="E58" i="26"/>
  <c r="E59" i="26"/>
  <c r="E15" i="26"/>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E51" i="27"/>
  <c r="E52" i="27"/>
  <c r="E53" i="27"/>
  <c r="E54" i="27"/>
  <c r="E55" i="27"/>
  <c r="E56" i="27"/>
  <c r="E57" i="27"/>
  <c r="E58" i="27"/>
  <c r="E59" i="27"/>
  <c r="E15" i="27"/>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15" i="25"/>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B10" i="28" l="1"/>
  <c r="B10" i="29"/>
  <c r="B10" i="26"/>
  <c r="B10" i="27"/>
  <c r="B10" i="25"/>
  <c r="B10" i="1"/>
  <c r="B9" i="28"/>
  <c r="B8" i="28"/>
  <c r="B9" i="29"/>
  <c r="B8" i="29"/>
  <c r="B9" i="26"/>
  <c r="B8" i="26"/>
  <c r="B9" i="27"/>
  <c r="B8" i="27"/>
  <c r="B9" i="25"/>
  <c r="B8" i="25"/>
  <c r="B44" i="32"/>
  <c r="B43" i="32"/>
  <c r="B42" i="32"/>
  <c r="B41" i="32"/>
  <c r="B40" i="32"/>
  <c r="B39" i="32"/>
  <c r="B45" i="32" s="1"/>
  <c r="H34" i="32"/>
  <c r="G34" i="32"/>
  <c r="F34" i="32"/>
  <c r="E34" i="32"/>
  <c r="D34" i="32"/>
  <c r="I34" i="32" s="1"/>
  <c r="H33" i="32"/>
  <c r="G33" i="32"/>
  <c r="F33" i="32"/>
  <c r="D33" i="32"/>
  <c r="H26" i="32"/>
  <c r="G26" i="32"/>
  <c r="F26" i="32"/>
  <c r="E26" i="32"/>
  <c r="D26" i="32"/>
  <c r="I26" i="32" s="1"/>
  <c r="H25" i="32"/>
  <c r="G25" i="32"/>
  <c r="F25" i="32"/>
  <c r="E25" i="32"/>
  <c r="D25" i="32"/>
  <c r="I25" i="32" s="1"/>
  <c r="E24" i="32"/>
  <c r="E27" i="32" s="1"/>
  <c r="H18" i="32"/>
  <c r="G18" i="32"/>
  <c r="F18" i="32"/>
  <c r="E18" i="32"/>
  <c r="D18" i="32"/>
  <c r="I18" i="32" s="1"/>
  <c r="H17" i="32"/>
  <c r="G17" i="32"/>
  <c r="E17" i="32"/>
  <c r="H16" i="32"/>
  <c r="H19" i="32" s="1"/>
  <c r="F16" i="32"/>
  <c r="H11" i="32"/>
  <c r="G11" i="32"/>
  <c r="I10" i="32"/>
  <c r="F10" i="32"/>
  <c r="E10" i="32"/>
  <c r="D10" i="32"/>
  <c r="E9" i="32"/>
  <c r="B2" i="32"/>
  <c r="B44" i="31"/>
  <c r="B43" i="31"/>
  <c r="B42" i="31"/>
  <c r="B41" i="31"/>
  <c r="B40" i="31"/>
  <c r="B39" i="31"/>
  <c r="B45" i="31" s="1"/>
  <c r="H34" i="31"/>
  <c r="G34" i="31"/>
  <c r="F34" i="31"/>
  <c r="E34" i="31"/>
  <c r="D34" i="31"/>
  <c r="I34" i="31" s="1"/>
  <c r="H33" i="31"/>
  <c r="G33" i="31"/>
  <c r="F33" i="31"/>
  <c r="D33" i="31"/>
  <c r="H26" i="31"/>
  <c r="G26" i="31"/>
  <c r="F26" i="31"/>
  <c r="E26" i="31"/>
  <c r="D26" i="31"/>
  <c r="I26" i="31" s="1"/>
  <c r="H25" i="31"/>
  <c r="G25" i="31"/>
  <c r="F25" i="31"/>
  <c r="E25" i="31"/>
  <c r="D25" i="31"/>
  <c r="I25" i="31" s="1"/>
  <c r="E24" i="31"/>
  <c r="E27" i="31" s="1"/>
  <c r="H18" i="31"/>
  <c r="G18" i="31"/>
  <c r="F18" i="31"/>
  <c r="E18" i="31"/>
  <c r="D18" i="31"/>
  <c r="I18" i="31" s="1"/>
  <c r="H17" i="31"/>
  <c r="G17" i="31"/>
  <c r="E17" i="31"/>
  <c r="H16" i="31"/>
  <c r="H19" i="31" s="1"/>
  <c r="F16" i="31"/>
  <c r="H11" i="31"/>
  <c r="G11" i="31"/>
  <c r="I10" i="31"/>
  <c r="F10" i="31"/>
  <c r="E10" i="31"/>
  <c r="D10" i="31"/>
  <c r="E9" i="31"/>
  <c r="B2" i="31"/>
  <c r="E24" i="19" l="1"/>
  <c r="F16" i="19"/>
  <c r="H16" i="19"/>
  <c r="G18" i="19"/>
  <c r="G17" i="19"/>
  <c r="F18" i="19"/>
  <c r="E18" i="19"/>
  <c r="E17" i="19"/>
  <c r="D60" i="28"/>
  <c r="D60" i="29"/>
  <c r="D60" i="26"/>
  <c r="D60" i="27"/>
  <c r="D60" i="25"/>
  <c r="D60" i="1"/>
  <c r="H34" i="19"/>
  <c r="G34" i="19"/>
  <c r="G33" i="19"/>
  <c r="F34" i="19"/>
  <c r="F33" i="19"/>
  <c r="E34" i="19"/>
  <c r="D34" i="19"/>
  <c r="D33" i="19"/>
  <c r="H26" i="19"/>
  <c r="H25" i="19"/>
  <c r="G26" i="19"/>
  <c r="G25" i="19"/>
  <c r="F26" i="19"/>
  <c r="F25" i="19"/>
  <c r="E26" i="19"/>
  <c r="E25" i="19"/>
  <c r="D26" i="19"/>
  <c r="D25" i="19"/>
  <c r="H18" i="19"/>
  <c r="D18" i="19"/>
  <c r="H17" i="19"/>
  <c r="H9" i="3"/>
  <c r="H10" i="3"/>
  <c r="H11" i="3"/>
  <c r="H12" i="3"/>
  <c r="B44" i="19"/>
  <c r="B43" i="19"/>
  <c r="B42" i="19"/>
  <c r="B40" i="19"/>
  <c r="B41" i="19"/>
  <c r="B39" i="19"/>
  <c r="H14" i="3"/>
  <c r="H13" i="3"/>
  <c r="C10" i="3"/>
  <c r="C11" i="3"/>
  <c r="C12" i="3"/>
  <c r="C13" i="3"/>
  <c r="C14" i="3"/>
  <c r="C9" i="3"/>
  <c r="B10" i="3"/>
  <c r="B11" i="3"/>
  <c r="B12" i="3"/>
  <c r="B13" i="3"/>
  <c r="B14" i="3"/>
  <c r="B9" i="3"/>
  <c r="B7" i="28"/>
  <c r="B6" i="28"/>
  <c r="B5" i="28"/>
  <c r="B7" i="29"/>
  <c r="B6" i="29"/>
  <c r="B5" i="29"/>
  <c r="B4" i="29"/>
  <c r="B7" i="26"/>
  <c r="B6" i="26"/>
  <c r="B5" i="26"/>
  <c r="B7" i="27"/>
  <c r="B6" i="27"/>
  <c r="B5" i="27"/>
  <c r="B7" i="25"/>
  <c r="B6" i="25"/>
  <c r="B5" i="25"/>
  <c r="E145" i="29"/>
  <c r="D13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E145" i="28"/>
  <c r="D130"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B4" i="28"/>
  <c r="E145" i="27"/>
  <c r="D130"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B4" i="27"/>
  <c r="E145" i="26"/>
  <c r="D130" i="26"/>
  <c r="L94" i="26"/>
  <c r="L93" i="26"/>
  <c r="L92" i="26"/>
  <c r="L91" i="26"/>
  <c r="L90" i="26"/>
  <c r="L89" i="26"/>
  <c r="L88" i="26"/>
  <c r="L87" i="26"/>
  <c r="L86" i="26"/>
  <c r="L85" i="26"/>
  <c r="L84" i="26"/>
  <c r="L83" i="26"/>
  <c r="L82" i="26"/>
  <c r="L81" i="26"/>
  <c r="L80" i="26"/>
  <c r="L79" i="26"/>
  <c r="L78" i="26"/>
  <c r="L77" i="26"/>
  <c r="L76" i="26"/>
  <c r="L75" i="26"/>
  <c r="L74" i="26"/>
  <c r="L73" i="26"/>
  <c r="L72" i="26"/>
  <c r="L71" i="26"/>
  <c r="L70" i="26"/>
  <c r="L69" i="26"/>
  <c r="L68" i="26"/>
  <c r="L67" i="26"/>
  <c r="L66" i="26"/>
  <c r="L65" i="26"/>
  <c r="L95" i="26" s="1"/>
  <c r="B4" i="26"/>
  <c r="E145" i="25"/>
  <c r="D130" i="25"/>
  <c r="L94" i="25"/>
  <c r="L93" i="25"/>
  <c r="L92" i="25"/>
  <c r="L91" i="25"/>
  <c r="L90" i="25"/>
  <c r="L89" i="25"/>
  <c r="L88" i="25"/>
  <c r="L87" i="25"/>
  <c r="L86" i="25"/>
  <c r="L85" i="25"/>
  <c r="L84" i="25"/>
  <c r="L83" i="25"/>
  <c r="L82" i="25"/>
  <c r="L81" i="25"/>
  <c r="L80" i="25"/>
  <c r="L79" i="25"/>
  <c r="L78" i="25"/>
  <c r="L77" i="25"/>
  <c r="L76" i="25"/>
  <c r="L75" i="25"/>
  <c r="L74" i="25"/>
  <c r="L73" i="25"/>
  <c r="L72" i="25"/>
  <c r="L71" i="25"/>
  <c r="L70" i="25"/>
  <c r="L69" i="25"/>
  <c r="L68" i="25"/>
  <c r="L67" i="25"/>
  <c r="L66" i="25"/>
  <c r="L65" i="25"/>
  <c r="L95" i="25" s="1"/>
  <c r="B4" i="25"/>
  <c r="B7" i="1"/>
  <c r="E16" i="1" l="1"/>
  <c r="E15" i="1"/>
  <c r="E33" i="32"/>
  <c r="I33" i="32" s="1"/>
  <c r="F9" i="32" s="1"/>
  <c r="E33" i="31"/>
  <c r="I33" i="31" s="1"/>
  <c r="F9" i="31" s="1"/>
  <c r="F17" i="32"/>
  <c r="F19" i="32" s="1"/>
  <c r="F17" i="31"/>
  <c r="F19" i="31" s="1"/>
  <c r="F17" i="19"/>
  <c r="G44" i="28"/>
  <c r="G45" i="28"/>
  <c r="G46" i="28"/>
  <c r="G47" i="28"/>
  <c r="G48" i="28"/>
  <c r="G49" i="28"/>
  <c r="G50" i="28"/>
  <c r="G51" i="28"/>
  <c r="G52" i="28"/>
  <c r="G53" i="28"/>
  <c r="G54" i="28"/>
  <c r="G55" i="28"/>
  <c r="G56" i="28"/>
  <c r="G57" i="28"/>
  <c r="G58" i="28"/>
  <c r="F44" i="28"/>
  <c r="F45" i="28"/>
  <c r="F46" i="28"/>
  <c r="F47" i="28"/>
  <c r="F48" i="28"/>
  <c r="F49" i="28"/>
  <c r="F50" i="28"/>
  <c r="F51" i="28"/>
  <c r="F52" i="28"/>
  <c r="F53" i="28"/>
  <c r="F54" i="28"/>
  <c r="F55" i="28"/>
  <c r="F56" i="28"/>
  <c r="F57" i="28"/>
  <c r="F58" i="28"/>
  <c r="L95" i="28"/>
  <c r="H33" i="19"/>
  <c r="G44" i="29"/>
  <c r="G45" i="29"/>
  <c r="G46" i="29"/>
  <c r="G47" i="29"/>
  <c r="G48" i="29"/>
  <c r="G49" i="29"/>
  <c r="G50" i="29"/>
  <c r="G51" i="29"/>
  <c r="G52" i="29"/>
  <c r="G53" i="29"/>
  <c r="G54" i="29"/>
  <c r="G55" i="29"/>
  <c r="G56" i="29"/>
  <c r="G57" i="29"/>
  <c r="G58" i="29"/>
  <c r="F44" i="29"/>
  <c r="F45" i="29"/>
  <c r="F46" i="29"/>
  <c r="F47" i="29"/>
  <c r="F48" i="29"/>
  <c r="F49" i="29"/>
  <c r="F50" i="29"/>
  <c r="F51" i="29"/>
  <c r="F52" i="29"/>
  <c r="F53" i="29"/>
  <c r="F54" i="29"/>
  <c r="F55" i="29"/>
  <c r="F56" i="29"/>
  <c r="F57" i="29"/>
  <c r="F58" i="29"/>
  <c r="L95" i="29"/>
  <c r="E33" i="19"/>
  <c r="G44" i="26"/>
  <c r="G45" i="26"/>
  <c r="G46" i="26"/>
  <c r="G47" i="26"/>
  <c r="G48" i="26"/>
  <c r="G49" i="26"/>
  <c r="G50" i="26"/>
  <c r="G51" i="26"/>
  <c r="G52" i="26"/>
  <c r="G53" i="26"/>
  <c r="G54" i="26"/>
  <c r="G55" i="26"/>
  <c r="G56" i="26"/>
  <c r="G57" i="26"/>
  <c r="G58" i="26"/>
  <c r="F44" i="26"/>
  <c r="F45" i="26"/>
  <c r="F46" i="26"/>
  <c r="F47" i="26"/>
  <c r="F48" i="26"/>
  <c r="F49" i="26"/>
  <c r="F50" i="26"/>
  <c r="F51" i="26"/>
  <c r="F52" i="26"/>
  <c r="F53" i="26"/>
  <c r="F54" i="26"/>
  <c r="F55" i="26"/>
  <c r="F56" i="26"/>
  <c r="F57" i="26"/>
  <c r="F58" i="26"/>
  <c r="G44" i="27"/>
  <c r="G45" i="27"/>
  <c r="G46" i="27"/>
  <c r="G47" i="27"/>
  <c r="G48" i="27"/>
  <c r="G49" i="27"/>
  <c r="G50" i="27"/>
  <c r="G51" i="27"/>
  <c r="G52" i="27"/>
  <c r="G53" i="27"/>
  <c r="G54" i="27"/>
  <c r="G55" i="27"/>
  <c r="G56" i="27"/>
  <c r="G57" i="27"/>
  <c r="G58" i="27"/>
  <c r="F44" i="27"/>
  <c r="F45" i="27"/>
  <c r="F46" i="27"/>
  <c r="F47" i="27"/>
  <c r="F48" i="27"/>
  <c r="F49" i="27"/>
  <c r="F50" i="27"/>
  <c r="F51" i="27"/>
  <c r="F52" i="27"/>
  <c r="F53" i="27"/>
  <c r="F54" i="27"/>
  <c r="F55" i="27"/>
  <c r="F56" i="27"/>
  <c r="F57" i="27"/>
  <c r="F58" i="27"/>
  <c r="G43" i="27"/>
  <c r="L95" i="27"/>
  <c r="G59" i="25"/>
  <c r="F59" i="25"/>
  <c r="G58" i="25"/>
  <c r="F58" i="25"/>
  <c r="G57" i="25"/>
  <c r="F57" i="25"/>
  <c r="G56" i="25"/>
  <c r="F56" i="25"/>
  <c r="G55" i="25"/>
  <c r="F55" i="25"/>
  <c r="G54" i="25"/>
  <c r="F54" i="25"/>
  <c r="G53" i="25"/>
  <c r="F53" i="25"/>
  <c r="G52" i="25"/>
  <c r="F52" i="25"/>
  <c r="G51" i="25"/>
  <c r="F51" i="25"/>
  <c r="G50" i="25"/>
  <c r="F50" i="25"/>
  <c r="G49" i="25"/>
  <c r="F49" i="25"/>
  <c r="G48" i="25"/>
  <c r="F48" i="25"/>
  <c r="G47" i="25"/>
  <c r="F47" i="25"/>
  <c r="G46" i="25"/>
  <c r="F46" i="25"/>
  <c r="G45" i="25"/>
  <c r="F45" i="25"/>
  <c r="H45" i="25"/>
  <c r="H46" i="25"/>
  <c r="H47" i="25"/>
  <c r="H48" i="25"/>
  <c r="H49" i="25"/>
  <c r="H50" i="25"/>
  <c r="H51" i="25"/>
  <c r="H52" i="25"/>
  <c r="H53" i="25"/>
  <c r="H54" i="25"/>
  <c r="H55" i="25"/>
  <c r="H56" i="25"/>
  <c r="H57" i="25"/>
  <c r="H58" i="25"/>
  <c r="H59" i="25"/>
  <c r="H20" i="3"/>
  <c r="G30" i="1"/>
  <c r="G31" i="1"/>
  <c r="G32" i="1"/>
  <c r="G33" i="1"/>
  <c r="G34" i="1"/>
  <c r="G35" i="1"/>
  <c r="G36" i="1"/>
  <c r="G37" i="1"/>
  <c r="G38" i="1"/>
  <c r="G39" i="1"/>
  <c r="G40" i="1"/>
  <c r="G41" i="1"/>
  <c r="G42" i="1"/>
  <c r="G43" i="1"/>
  <c r="G44" i="1"/>
  <c r="F30" i="1"/>
  <c r="F31" i="1"/>
  <c r="F32" i="1"/>
  <c r="F33" i="1"/>
  <c r="F34" i="1"/>
  <c r="F35" i="1"/>
  <c r="F36" i="1"/>
  <c r="F37" i="1"/>
  <c r="F38" i="1"/>
  <c r="F39" i="1"/>
  <c r="F40" i="1"/>
  <c r="F41" i="1"/>
  <c r="F42" i="1"/>
  <c r="F43" i="1"/>
  <c r="F44" i="1"/>
  <c r="E27" i="19"/>
  <c r="G59" i="29"/>
  <c r="F59" i="29"/>
  <c r="G43" i="29"/>
  <c r="F43" i="29"/>
  <c r="G42" i="29"/>
  <c r="F42" i="29"/>
  <c r="G41" i="29"/>
  <c r="F41" i="29"/>
  <c r="G40" i="29"/>
  <c r="F40" i="29"/>
  <c r="G39" i="29"/>
  <c r="F39" i="29"/>
  <c r="G38" i="29"/>
  <c r="F38" i="29"/>
  <c r="G37" i="29"/>
  <c r="F37" i="29"/>
  <c r="G36" i="29"/>
  <c r="F36" i="29"/>
  <c r="G35" i="29"/>
  <c r="F35" i="29"/>
  <c r="G34" i="29"/>
  <c r="F34" i="29"/>
  <c r="G33" i="29"/>
  <c r="F33" i="29"/>
  <c r="G32" i="29"/>
  <c r="F32" i="29"/>
  <c r="G31" i="29"/>
  <c r="F31" i="29"/>
  <c r="G30" i="29"/>
  <c r="F30" i="29"/>
  <c r="G29" i="29"/>
  <c r="F29" i="29"/>
  <c r="G28" i="29"/>
  <c r="F28" i="29"/>
  <c r="G27" i="29"/>
  <c r="F27" i="29"/>
  <c r="G26" i="29"/>
  <c r="F26" i="29"/>
  <c r="G25" i="29"/>
  <c r="F25" i="29"/>
  <c r="G24" i="29"/>
  <c r="F24" i="29"/>
  <c r="G23" i="29"/>
  <c r="F23" i="29"/>
  <c r="G22" i="29"/>
  <c r="F22" i="29"/>
  <c r="G21" i="29"/>
  <c r="F21" i="29"/>
  <c r="G20" i="29"/>
  <c r="F20" i="29"/>
  <c r="G19" i="29"/>
  <c r="F19" i="29"/>
  <c r="G18" i="29"/>
  <c r="F18" i="29"/>
  <c r="G17" i="29"/>
  <c r="F17" i="29"/>
  <c r="G16" i="29"/>
  <c r="F16" i="29"/>
  <c r="G15" i="29"/>
  <c r="F15" i="29"/>
  <c r="F60" i="29" s="1"/>
  <c r="G59" i="28"/>
  <c r="F59" i="28"/>
  <c r="G43" i="28"/>
  <c r="F43" i="28"/>
  <c r="G42" i="28"/>
  <c r="F42" i="28"/>
  <c r="G41" i="28"/>
  <c r="F41" i="28"/>
  <c r="G40" i="28"/>
  <c r="F40" i="28"/>
  <c r="G39" i="28"/>
  <c r="F39" i="28"/>
  <c r="G38" i="28"/>
  <c r="F38" i="28"/>
  <c r="G37" i="28"/>
  <c r="F37" i="28"/>
  <c r="G36" i="28"/>
  <c r="F36" i="28"/>
  <c r="G35" i="28"/>
  <c r="F35" i="28"/>
  <c r="G34" i="28"/>
  <c r="F34" i="28"/>
  <c r="G33" i="28"/>
  <c r="F33" i="28"/>
  <c r="G32" i="28"/>
  <c r="F32" i="28"/>
  <c r="G31" i="28"/>
  <c r="F31" i="28"/>
  <c r="G30" i="28"/>
  <c r="F30" i="28"/>
  <c r="G29" i="28"/>
  <c r="F29" i="28"/>
  <c r="G28" i="28"/>
  <c r="F28" i="28"/>
  <c r="G27" i="28"/>
  <c r="F27" i="28"/>
  <c r="G26" i="28"/>
  <c r="F26" i="28"/>
  <c r="G25" i="28"/>
  <c r="F25" i="28"/>
  <c r="G24" i="28"/>
  <c r="F24" i="28"/>
  <c r="G23" i="28"/>
  <c r="F23" i="28"/>
  <c r="G22" i="28"/>
  <c r="F22" i="28"/>
  <c r="G21" i="28"/>
  <c r="F21" i="28"/>
  <c r="G20" i="28"/>
  <c r="F20" i="28"/>
  <c r="G19" i="28"/>
  <c r="F19" i="28"/>
  <c r="G18" i="28"/>
  <c r="F18" i="28"/>
  <c r="G17" i="28"/>
  <c r="F17" i="28"/>
  <c r="G16" i="28"/>
  <c r="F16" i="28"/>
  <c r="G15" i="28"/>
  <c r="F15" i="28"/>
  <c r="F60" i="28" s="1"/>
  <c r="G59" i="27"/>
  <c r="F59" i="27"/>
  <c r="F43" i="27"/>
  <c r="G42" i="27"/>
  <c r="F42" i="27"/>
  <c r="G41" i="27"/>
  <c r="F41" i="27"/>
  <c r="G40" i="27"/>
  <c r="F40" i="27"/>
  <c r="G39" i="27"/>
  <c r="F39" i="27"/>
  <c r="G38" i="27"/>
  <c r="F38" i="27"/>
  <c r="G37" i="27"/>
  <c r="F37" i="27"/>
  <c r="G36" i="27"/>
  <c r="F36" i="27"/>
  <c r="G35" i="27"/>
  <c r="F35" i="27"/>
  <c r="G34" i="27"/>
  <c r="F34" i="27"/>
  <c r="G33" i="27"/>
  <c r="F33" i="27"/>
  <c r="G32" i="27"/>
  <c r="F32" i="27"/>
  <c r="G31" i="27"/>
  <c r="F31" i="27"/>
  <c r="G30" i="27"/>
  <c r="F30" i="27"/>
  <c r="G29" i="27"/>
  <c r="F29" i="27"/>
  <c r="G28" i="27"/>
  <c r="F28" i="27"/>
  <c r="G27" i="27"/>
  <c r="F27" i="27"/>
  <c r="G26" i="27"/>
  <c r="F26" i="27"/>
  <c r="G25" i="27"/>
  <c r="F25" i="27"/>
  <c r="G24" i="27"/>
  <c r="F24" i="27"/>
  <c r="G23" i="27"/>
  <c r="F23" i="27"/>
  <c r="G22" i="27"/>
  <c r="F22" i="27"/>
  <c r="G21" i="27"/>
  <c r="F21" i="27"/>
  <c r="G20" i="27"/>
  <c r="F20" i="27"/>
  <c r="G19" i="27"/>
  <c r="F19" i="27"/>
  <c r="G18" i="27"/>
  <c r="F18" i="27"/>
  <c r="G17" i="27"/>
  <c r="F17" i="27"/>
  <c r="G16" i="27"/>
  <c r="F16" i="27"/>
  <c r="G15" i="27"/>
  <c r="F15" i="27"/>
  <c r="F60" i="27" s="1"/>
  <c r="G59" i="26"/>
  <c r="F59" i="26"/>
  <c r="G43" i="26"/>
  <c r="F43" i="26"/>
  <c r="G42" i="26"/>
  <c r="F42" i="26"/>
  <c r="G41" i="26"/>
  <c r="F41" i="26"/>
  <c r="G40" i="26"/>
  <c r="F40" i="26"/>
  <c r="G39" i="26"/>
  <c r="F39" i="26"/>
  <c r="G38" i="26"/>
  <c r="F38" i="26"/>
  <c r="G37" i="26"/>
  <c r="F37" i="26"/>
  <c r="G36" i="26"/>
  <c r="F36" i="26"/>
  <c r="G35" i="26"/>
  <c r="F35" i="26"/>
  <c r="G34" i="26"/>
  <c r="F34" i="26"/>
  <c r="G33" i="26"/>
  <c r="F33" i="26"/>
  <c r="G32" i="26"/>
  <c r="F32" i="26"/>
  <c r="G31" i="26"/>
  <c r="F31" i="26"/>
  <c r="G30" i="26"/>
  <c r="F30" i="26"/>
  <c r="G29" i="26"/>
  <c r="F29" i="26"/>
  <c r="G28" i="26"/>
  <c r="F28" i="26"/>
  <c r="G27" i="26"/>
  <c r="F27" i="26"/>
  <c r="G26" i="26"/>
  <c r="F26" i="26"/>
  <c r="G25" i="26"/>
  <c r="F25" i="26"/>
  <c r="G24" i="26"/>
  <c r="F24" i="26"/>
  <c r="G23" i="26"/>
  <c r="F23" i="26"/>
  <c r="G22" i="26"/>
  <c r="F22" i="26"/>
  <c r="G21" i="26"/>
  <c r="F21" i="26"/>
  <c r="G20" i="26"/>
  <c r="F20" i="26"/>
  <c r="G19" i="26"/>
  <c r="F19" i="26"/>
  <c r="G18" i="26"/>
  <c r="F18" i="26"/>
  <c r="G17" i="26"/>
  <c r="F17" i="26"/>
  <c r="G16" i="26"/>
  <c r="F16" i="26"/>
  <c r="G15" i="26"/>
  <c r="F15" i="26"/>
  <c r="F60" i="26" s="1"/>
  <c r="G44" i="25"/>
  <c r="F44" i="25"/>
  <c r="G43" i="25"/>
  <c r="F43" i="25"/>
  <c r="G42" i="25"/>
  <c r="F42" i="25"/>
  <c r="G41" i="25"/>
  <c r="F41" i="25"/>
  <c r="G40" i="25"/>
  <c r="F40" i="25"/>
  <c r="G39" i="25"/>
  <c r="F39" i="25"/>
  <c r="G38" i="25"/>
  <c r="F38" i="25"/>
  <c r="G37" i="25"/>
  <c r="F37" i="25"/>
  <c r="G36" i="25"/>
  <c r="F36" i="25"/>
  <c r="G35" i="25"/>
  <c r="F35" i="25"/>
  <c r="G34" i="25"/>
  <c r="F34" i="25"/>
  <c r="G33" i="25"/>
  <c r="F33" i="25"/>
  <c r="G32" i="25"/>
  <c r="F32" i="25"/>
  <c r="G31" i="25"/>
  <c r="F31" i="25"/>
  <c r="G30" i="25"/>
  <c r="F30" i="25"/>
  <c r="G29" i="25"/>
  <c r="F29" i="25"/>
  <c r="G28" i="25"/>
  <c r="F28" i="25"/>
  <c r="G27" i="25"/>
  <c r="F27" i="25"/>
  <c r="G26" i="25"/>
  <c r="F26" i="25"/>
  <c r="G25" i="25"/>
  <c r="F25" i="25"/>
  <c r="G24" i="25"/>
  <c r="F24" i="25"/>
  <c r="G23" i="25"/>
  <c r="F23" i="25"/>
  <c r="G22" i="25"/>
  <c r="F22" i="25"/>
  <c r="G21" i="25"/>
  <c r="F21" i="25"/>
  <c r="G20" i="25"/>
  <c r="F20" i="25"/>
  <c r="G19" i="25"/>
  <c r="F19" i="25"/>
  <c r="G18" i="25"/>
  <c r="F18" i="25"/>
  <c r="G17" i="25"/>
  <c r="F17" i="25"/>
  <c r="G16" i="25"/>
  <c r="F16" i="25"/>
  <c r="G15" i="25"/>
  <c r="F15" i="25"/>
  <c r="F60" i="25" s="1"/>
  <c r="J11" i="32" l="1"/>
  <c r="J11" i="31"/>
  <c r="H58" i="28"/>
  <c r="H57" i="28"/>
  <c r="H56" i="28"/>
  <c r="H55" i="28"/>
  <c r="H54" i="28"/>
  <c r="H53" i="28"/>
  <c r="H52" i="28"/>
  <c r="H51" i="28"/>
  <c r="H50" i="28"/>
  <c r="H49" i="28"/>
  <c r="H48" i="28"/>
  <c r="H47" i="28"/>
  <c r="H46" i="28"/>
  <c r="H45" i="28"/>
  <c r="H44" i="28"/>
  <c r="H58" i="29"/>
  <c r="H57" i="29"/>
  <c r="H56" i="29"/>
  <c r="H55" i="29"/>
  <c r="H54" i="29"/>
  <c r="H53" i="29"/>
  <c r="H52" i="29"/>
  <c r="H51" i="29"/>
  <c r="H50" i="29"/>
  <c r="H49" i="29"/>
  <c r="H48" i="29"/>
  <c r="H47" i="29"/>
  <c r="H46" i="29"/>
  <c r="H45" i="29"/>
  <c r="H44" i="29"/>
  <c r="H58" i="26"/>
  <c r="H57" i="26"/>
  <c r="H56" i="26"/>
  <c r="H55" i="26"/>
  <c r="H54" i="26"/>
  <c r="H53" i="26"/>
  <c r="H52" i="26"/>
  <c r="H51" i="26"/>
  <c r="H50" i="26"/>
  <c r="H49" i="26"/>
  <c r="H48" i="26"/>
  <c r="H47" i="26"/>
  <c r="H46" i="26"/>
  <c r="H45" i="26"/>
  <c r="H44" i="26"/>
  <c r="H43" i="27"/>
  <c r="H58" i="27"/>
  <c r="H57" i="27"/>
  <c r="H56" i="27"/>
  <c r="H55" i="27"/>
  <c r="H54" i="27"/>
  <c r="H53" i="27"/>
  <c r="H52" i="27"/>
  <c r="H51" i="27"/>
  <c r="H50" i="27"/>
  <c r="H49" i="27"/>
  <c r="H48" i="27"/>
  <c r="H47" i="27"/>
  <c r="H46" i="27"/>
  <c r="H45" i="27"/>
  <c r="H44" i="27"/>
  <c r="H44" i="1"/>
  <c r="H43" i="1"/>
  <c r="H42" i="1"/>
  <c r="H41" i="1"/>
  <c r="H40" i="1"/>
  <c r="H39" i="1"/>
  <c r="H38" i="1"/>
  <c r="H37" i="1"/>
  <c r="H36" i="1"/>
  <c r="H35" i="1"/>
  <c r="H34" i="1"/>
  <c r="H33" i="1"/>
  <c r="H32" i="1"/>
  <c r="H31" i="1"/>
  <c r="H30" i="1"/>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59" i="29"/>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59" i="28"/>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59" i="27"/>
  <c r="H15" i="26"/>
  <c r="H16" i="26"/>
  <c r="H17" i="26"/>
  <c r="H18" i="26"/>
  <c r="H19" i="26"/>
  <c r="H20" i="26"/>
  <c r="H21" i="26"/>
  <c r="H22" i="26"/>
  <c r="H23" i="26"/>
  <c r="H24" i="26"/>
  <c r="H25" i="26"/>
  <c r="H26" i="26"/>
  <c r="H27" i="26"/>
  <c r="H28" i="26"/>
  <c r="H29" i="26"/>
  <c r="H30" i="26"/>
  <c r="H31" i="26"/>
  <c r="H32" i="26"/>
  <c r="H33" i="26"/>
  <c r="H34" i="26"/>
  <c r="H35" i="26"/>
  <c r="H36" i="26"/>
  <c r="H37" i="26"/>
  <c r="H38" i="26"/>
  <c r="H39" i="26"/>
  <c r="H40" i="26"/>
  <c r="H41" i="26"/>
  <c r="H42" i="26"/>
  <c r="H43" i="26"/>
  <c r="H59" i="26"/>
  <c r="H15" i="25"/>
  <c r="H16" i="25"/>
  <c r="H17" i="25"/>
  <c r="H18" i="25"/>
  <c r="H19" i="25"/>
  <c r="H20" i="25"/>
  <c r="H21" i="25"/>
  <c r="H22" i="25"/>
  <c r="H23" i="25"/>
  <c r="H24" i="25"/>
  <c r="H25" i="25"/>
  <c r="H26" i="25"/>
  <c r="H27" i="25"/>
  <c r="H28" i="25"/>
  <c r="H29" i="25"/>
  <c r="H30" i="25"/>
  <c r="H31" i="25"/>
  <c r="H32" i="25"/>
  <c r="H33" i="25"/>
  <c r="H34" i="25"/>
  <c r="H35" i="25"/>
  <c r="H36" i="25"/>
  <c r="H37" i="25"/>
  <c r="H38" i="25"/>
  <c r="H39" i="25"/>
  <c r="H40" i="25"/>
  <c r="H41" i="25"/>
  <c r="H42" i="25"/>
  <c r="H43" i="25"/>
  <c r="H44" i="25"/>
  <c r="G24" i="32" l="1"/>
  <c r="G27" i="32" s="1"/>
  <c r="G24" i="31"/>
  <c r="G27" i="31" s="1"/>
  <c r="G24" i="19"/>
  <c r="H60" i="25"/>
  <c r="H24" i="32"/>
  <c r="H27" i="32" s="1"/>
  <c r="H24" i="31"/>
  <c r="H27" i="31" s="1"/>
  <c r="H24" i="19"/>
  <c r="E16" i="32"/>
  <c r="E19" i="32" s="1"/>
  <c r="E16" i="31"/>
  <c r="E19" i="31" s="1"/>
  <c r="E16" i="19"/>
  <c r="G32" i="32"/>
  <c r="G35" i="32" s="1"/>
  <c r="G32" i="31"/>
  <c r="G35" i="31" s="1"/>
  <c r="G32" i="19"/>
  <c r="E32" i="32"/>
  <c r="E35" i="32" s="1"/>
  <c r="E32" i="31"/>
  <c r="E35" i="31" s="1"/>
  <c r="E32" i="19"/>
  <c r="D24" i="19"/>
  <c r="D27" i="19" s="1"/>
  <c r="D24" i="32"/>
  <c r="D24" i="31"/>
  <c r="D32" i="19"/>
  <c r="D35" i="19" s="1"/>
  <c r="D32" i="32"/>
  <c r="D32" i="31"/>
  <c r="F24" i="19"/>
  <c r="F24" i="32"/>
  <c r="F27" i="32" s="1"/>
  <c r="F24" i="31"/>
  <c r="F27" i="31" s="1"/>
  <c r="G16" i="32"/>
  <c r="G19" i="32" s="1"/>
  <c r="G16" i="31"/>
  <c r="G19" i="31" s="1"/>
  <c r="G16" i="19"/>
  <c r="I24" i="19"/>
  <c r="H60" i="29"/>
  <c r="E134" i="29" s="1"/>
  <c r="H60" i="28"/>
  <c r="E134" i="28" s="1"/>
  <c r="H60" i="27"/>
  <c r="E134" i="27" s="1"/>
  <c r="H60" i="26"/>
  <c r="E134" i="26" s="1"/>
  <c r="E134" i="25"/>
  <c r="D35" i="31" l="1"/>
  <c r="D35" i="32"/>
  <c r="D27" i="31"/>
  <c r="I24" i="31"/>
  <c r="D27" i="32"/>
  <c r="I24" i="32"/>
  <c r="E135" i="28"/>
  <c r="D14" i="3"/>
  <c r="E135" i="29"/>
  <c r="D13" i="3"/>
  <c r="E135" i="26"/>
  <c r="D12" i="3"/>
  <c r="E135" i="27"/>
  <c r="D11" i="3"/>
  <c r="E135" i="25"/>
  <c r="D10" i="3"/>
  <c r="B2" i="3"/>
  <c r="B2" i="19"/>
  <c r="G16" i="1"/>
  <c r="G17" i="1"/>
  <c r="G18" i="1"/>
  <c r="G19" i="1"/>
  <c r="G20" i="1"/>
  <c r="G21" i="1"/>
  <c r="G22" i="1"/>
  <c r="G23" i="1"/>
  <c r="G24" i="1"/>
  <c r="G25" i="1"/>
  <c r="G26" i="1"/>
  <c r="G27" i="1"/>
  <c r="G28" i="1"/>
  <c r="G29" i="1"/>
  <c r="G45" i="1"/>
  <c r="G46" i="1"/>
  <c r="G47" i="1"/>
  <c r="G48" i="1"/>
  <c r="G49" i="1"/>
  <c r="G50" i="1"/>
  <c r="G51" i="1"/>
  <c r="G52" i="1"/>
  <c r="G53" i="1"/>
  <c r="G54" i="1"/>
  <c r="G55" i="1"/>
  <c r="G56" i="1"/>
  <c r="G57" i="1"/>
  <c r="G58" i="1"/>
  <c r="G59" i="1"/>
  <c r="G15" i="1"/>
  <c r="B6" i="1"/>
  <c r="B4" i="1"/>
  <c r="I27" i="32" l="1"/>
  <c r="E8" i="32"/>
  <c r="E11" i="32" s="1"/>
  <c r="I27" i="31"/>
  <c r="E8" i="31"/>
  <c r="E11" i="31" s="1"/>
  <c r="E137" i="28"/>
  <c r="F14" i="3"/>
  <c r="E137" i="29"/>
  <c r="F13" i="3"/>
  <c r="E137" i="26"/>
  <c r="F12" i="3"/>
  <c r="E137" i="27"/>
  <c r="F11" i="3"/>
  <c r="E137" i="25"/>
  <c r="F10" i="3"/>
  <c r="B45" i="19"/>
  <c r="E141" i="28" l="1"/>
  <c r="E147" i="28" s="1"/>
  <c r="I14" i="3"/>
  <c r="E141" i="29"/>
  <c r="E147" i="29" s="1"/>
  <c r="I13" i="3"/>
  <c r="E141" i="26"/>
  <c r="E147" i="26" s="1"/>
  <c r="I12" i="3"/>
  <c r="E141" i="27"/>
  <c r="E147" i="27" s="1"/>
  <c r="I11" i="3"/>
  <c r="E141" i="25"/>
  <c r="E147" i="25" s="1"/>
  <c r="I10" i="3"/>
  <c r="F27" i="1"/>
  <c r="H27" i="1" s="1"/>
  <c r="F28" i="1"/>
  <c r="H28" i="1" s="1"/>
  <c r="F29" i="1"/>
  <c r="H29" i="1" s="1"/>
  <c r="F45" i="1"/>
  <c r="H45" i="1" s="1"/>
  <c r="F16" i="1"/>
  <c r="H16" i="1" s="1"/>
  <c r="F17" i="1"/>
  <c r="H17" i="1" s="1"/>
  <c r="F18" i="1"/>
  <c r="H18" i="1" s="1"/>
  <c r="F19" i="1"/>
  <c r="H19" i="1" s="1"/>
  <c r="F20" i="1"/>
  <c r="H20" i="1" s="1"/>
  <c r="F21" i="1"/>
  <c r="H21" i="1" s="1"/>
  <c r="F22" i="1"/>
  <c r="H22" i="1" s="1"/>
  <c r="F23" i="1"/>
  <c r="H23" i="1" s="1"/>
  <c r="F24" i="1"/>
  <c r="H24" i="1" s="1"/>
  <c r="F25" i="1"/>
  <c r="H25" i="1" s="1"/>
  <c r="F26" i="1"/>
  <c r="H26" i="1" s="1"/>
  <c r="F46" i="1"/>
  <c r="H46" i="1" s="1"/>
  <c r="F47" i="1"/>
  <c r="H47" i="1" s="1"/>
  <c r="F48" i="1"/>
  <c r="H48" i="1" s="1"/>
  <c r="F49" i="1"/>
  <c r="H49" i="1" s="1"/>
  <c r="F50" i="1"/>
  <c r="H50" i="1" s="1"/>
  <c r="F51" i="1"/>
  <c r="H51" i="1" s="1"/>
  <c r="F52" i="1"/>
  <c r="H52" i="1" s="1"/>
  <c r="F53" i="1"/>
  <c r="H53" i="1" s="1"/>
  <c r="F54" i="1"/>
  <c r="H54" i="1" s="1"/>
  <c r="F55" i="1"/>
  <c r="H55" i="1" s="1"/>
  <c r="F56" i="1"/>
  <c r="H56" i="1" s="1"/>
  <c r="F57" i="1"/>
  <c r="H57" i="1" s="1"/>
  <c r="F58" i="1"/>
  <c r="H58" i="1" s="1"/>
  <c r="F59" i="1"/>
  <c r="H59" i="1" s="1"/>
  <c r="F15" i="1"/>
  <c r="H15" i="1" s="1"/>
  <c r="I34" i="19"/>
  <c r="F10" i="19" s="1"/>
  <c r="I33" i="19"/>
  <c r="F9" i="19" s="1"/>
  <c r="I26" i="19"/>
  <c r="E10" i="19" s="1"/>
  <c r="I25" i="19"/>
  <c r="E9" i="19" s="1"/>
  <c r="E8" i="19"/>
  <c r="I18" i="19"/>
  <c r="G35" i="19"/>
  <c r="E35" i="19"/>
  <c r="I27" i="19"/>
  <c r="H27" i="19"/>
  <c r="G27" i="19"/>
  <c r="F27" i="19"/>
  <c r="H19" i="19"/>
  <c r="E14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D130" i="1"/>
  <c r="L65" i="1"/>
  <c r="D17" i="19" l="1"/>
  <c r="D17" i="32"/>
  <c r="I17" i="32" s="1"/>
  <c r="D17" i="31"/>
  <c r="I17" i="31" s="1"/>
  <c r="D16" i="32"/>
  <c r="D16" i="31"/>
  <c r="H32" i="19"/>
  <c r="H35" i="19" s="1"/>
  <c r="H32" i="32"/>
  <c r="H35" i="32" s="1"/>
  <c r="H32" i="31"/>
  <c r="H35" i="31" s="1"/>
  <c r="F32" i="19"/>
  <c r="F32" i="32"/>
  <c r="F32" i="31"/>
  <c r="G19" i="19"/>
  <c r="F19" i="19"/>
  <c r="D16" i="19"/>
  <c r="E19" i="19"/>
  <c r="I10" i="19"/>
  <c r="D10" i="19"/>
  <c r="D19" i="19"/>
  <c r="H60" i="1"/>
  <c r="L95" i="1"/>
  <c r="F60" i="1"/>
  <c r="H11" i="19"/>
  <c r="G11" i="19"/>
  <c r="E11" i="19"/>
  <c r="E134" i="1" l="1"/>
  <c r="I9" i="31"/>
  <c r="D9" i="31"/>
  <c r="I9" i="32"/>
  <c r="D9" i="32"/>
  <c r="F35" i="31"/>
  <c r="I32" i="31"/>
  <c r="F35" i="32"/>
  <c r="I32" i="32"/>
  <c r="I32" i="19"/>
  <c r="F35" i="19"/>
  <c r="D19" i="31"/>
  <c r="I16" i="31"/>
  <c r="D19" i="32"/>
  <c r="I16" i="32"/>
  <c r="I16" i="19"/>
  <c r="D8" i="19" s="1"/>
  <c r="I17" i="19"/>
  <c r="E135" i="1"/>
  <c r="F9" i="3" s="1"/>
  <c r="F20" i="3" s="1"/>
  <c r="D9" i="3"/>
  <c r="I19" i="32" l="1"/>
  <c r="I8" i="32"/>
  <c r="I11" i="32" s="1"/>
  <c r="D8" i="32"/>
  <c r="D11" i="32" s="1"/>
  <c r="I19" i="31"/>
  <c r="I8" i="31"/>
  <c r="I11" i="31" s="1"/>
  <c r="D8" i="31"/>
  <c r="D11" i="31" s="1"/>
  <c r="F8" i="19"/>
  <c r="F11" i="19" s="1"/>
  <c r="I35" i="19"/>
  <c r="I35" i="32"/>
  <c r="F8" i="32"/>
  <c r="F11" i="32" s="1"/>
  <c r="I35" i="31"/>
  <c r="F8" i="31"/>
  <c r="F11" i="31" s="1"/>
  <c r="I9" i="19"/>
  <c r="D9" i="19"/>
  <c r="D11" i="19"/>
  <c r="I8" i="19"/>
  <c r="I11" i="19" s="1"/>
  <c r="I19" i="19"/>
  <c r="E137" i="1"/>
  <c r="I9" i="3" l="1"/>
  <c r="E141" i="1"/>
  <c r="E147" i="1" s="1"/>
  <c r="D20" i="3"/>
  <c r="I20" i="3" l="1"/>
  <c r="J11" i="19"/>
  <c r="L11" i="19" l="1"/>
  <c r="L11" i="32"/>
  <c r="L11"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tc={8FC4D4FF-D819-4BA3-85EB-6CCF11EA0924}</author>
  </authors>
  <commentList>
    <comment ref="C99" authorId="0" shapeId="0" xr:uid="{8FC4D4FF-D819-4BA3-85EB-6CCF11EA0924}">
      <text>
        <t>[Opmerkingenthread]
U kunt deze opmerkingenthread lezen in uw versie van Excel. Eventuele wijzigingen aan de thread gaan echter verloren als het bestand wordt geopend in een nieuwere versie van Excel. Meer informatie: https://go.microsoft.com/fwlink/?linkid=870924
Opmerking:
    Wat moet hier staan?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tc={F8A30A33-E8D7-414E-82F7-9BAE8BD7BBCA}</author>
  </authors>
  <commentList>
    <comment ref="C99" authorId="0" shapeId="0" xr:uid="{F8A30A33-E8D7-414E-82F7-9BAE8BD7BBCA}">
      <text>
        <t>[Opmerkingenthread]
U kunt deze opmerkingenthread lezen in uw versie van Excel. Eventuele wijzigingen aan de thread gaan echter verloren als het bestand wordt geopend in een nieuwere versie van Excel. Meer informatie: https://go.microsoft.com/fwlink/?linkid=870924
Opmerking:
    Wat moet hier staan?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tc={6AA735A9-EB16-4225-8AB9-26CB35A1622A}</author>
  </authors>
  <commentList>
    <comment ref="C99" authorId="0" shapeId="0" xr:uid="{6AA735A9-EB16-4225-8AB9-26CB35A1622A}">
      <text>
        <t>[Opmerkingenthread]
U kunt deze opmerkingenthread lezen in uw versie van Excel. Eventuele wijzigingen aan de thread gaan echter verloren als het bestand wordt geopend in een nieuwere versie van Excel. Meer informatie: https://go.microsoft.com/fwlink/?linkid=870924
Opmerking:
    Wat moet hier staan?</t>
      </text>
    </comment>
  </commentList>
</comments>
</file>

<file path=xl/sharedStrings.xml><?xml version="1.0" encoding="utf-8"?>
<sst xmlns="http://schemas.openxmlformats.org/spreadsheetml/2006/main" count="809" uniqueCount="281">
  <si>
    <t>1.</t>
  </si>
  <si>
    <t>Personnel costs</t>
  </si>
  <si>
    <t>Own contribution</t>
  </si>
  <si>
    <t>Non-eligible costs</t>
  </si>
  <si>
    <t>After completing the budget sheets for all partners, you will find an overview of the total project costs, requested subsidy and required own contribution in this worksheet.  </t>
  </si>
  <si>
    <t>Title of project</t>
  </si>
  <si>
    <t>2.</t>
  </si>
  <si>
    <t>Applicants</t>
  </si>
  <si>
    <t xml:space="preserve">Lead applicant </t>
  </si>
  <si>
    <t>No</t>
  </si>
  <si>
    <t>Partner 2</t>
  </si>
  <si>
    <t>Partner 3</t>
  </si>
  <si>
    <t>Partner 4</t>
  </si>
  <si>
    <t>Partner 5</t>
  </si>
  <si>
    <t>Partner 6</t>
  </si>
  <si>
    <t>Fill in the outcomes and outputs as formulated in your project plan</t>
  </si>
  <si>
    <t>Outcome/output number</t>
  </si>
  <si>
    <t>Description</t>
  </si>
  <si>
    <t>Outcome 1</t>
  </si>
  <si>
    <t>Output 1.1</t>
  </si>
  <si>
    <t>Output 1.2</t>
  </si>
  <si>
    <t>Output 1.3</t>
  </si>
  <si>
    <t>Output 1.4</t>
  </si>
  <si>
    <t>Output 1.5</t>
  </si>
  <si>
    <t>Outcome 2</t>
  </si>
  <si>
    <t>Output 2.1</t>
  </si>
  <si>
    <t>Output 2.2</t>
  </si>
  <si>
    <t>Output 2.3</t>
  </si>
  <si>
    <t>Output 2.4</t>
  </si>
  <si>
    <t>Output 2.5</t>
  </si>
  <si>
    <t>Outcome 3</t>
  </si>
  <si>
    <t>Output 3.1</t>
  </si>
  <si>
    <t>Output 3.2</t>
  </si>
  <si>
    <t>Output 3.3</t>
  </si>
  <si>
    <t>Output 3.4</t>
  </si>
  <si>
    <t>Output 3.5</t>
  </si>
  <si>
    <t>MATRA 2025-2029</t>
  </si>
  <si>
    <t>0. General information</t>
  </si>
  <si>
    <t>Project title:</t>
  </si>
  <si>
    <t>Name lead applicant:</t>
  </si>
  <si>
    <t>Type of organisation:</t>
  </si>
  <si>
    <t>Start date</t>
  </si>
  <si>
    <t>End date</t>
  </si>
  <si>
    <t>Duration of the project (in years)</t>
  </si>
  <si>
    <t> </t>
  </si>
  <si>
    <t>1. Personnel costs</t>
  </si>
  <si>
    <t>Occupation</t>
  </si>
  <si>
    <t>Select outputs</t>
  </si>
  <si>
    <t>Number of 
hours</t>
  </si>
  <si>
    <t>Hourly rates</t>
  </si>
  <si>
    <t>Eligible costs</t>
  </si>
  <si>
    <t>If applicable
Direct payroll costs plus 
fixed mark-up
50%</t>
  </si>
  <si>
    <t>Eligible costs
(if applicable, 
including fixed mark-up 50%)</t>
  </si>
  <si>
    <t xml:space="preserve">Total personnel costs </t>
  </si>
  <si>
    <t>2. Travel and accommodation costs</t>
  </si>
  <si>
    <r>
      <rPr>
        <b/>
        <sz val="9"/>
        <color rgb="FF000000"/>
        <rFont val="Verdana"/>
        <family val="2"/>
      </rPr>
      <t>Pupose of the trip</t>
    </r>
    <r>
      <rPr>
        <sz val="9"/>
        <color rgb="FF000000"/>
        <rFont val="Verdana"/>
        <family val="2"/>
      </rPr>
      <t xml:space="preserve">
</t>
    </r>
  </si>
  <si>
    <t>Depart from</t>
  </si>
  <si>
    <t>Arrive in</t>
  </si>
  <si>
    <t>Number of days stayed
at destination,
per person</t>
  </si>
  <si>
    <t>Hotel accommodation in Euros, 
per person, 
per day.
Only DSA  rates € (may not exceed the maximum dsa rate)</t>
  </si>
  <si>
    <t>Other DSA related travel in Euros
per person, 
per day.
Only DSA rates €
(may not exceed the maximum dsa rate)</t>
  </si>
  <si>
    <t>Costs of airline ticket in Euros
(only Economy class)
per flight and per person</t>
  </si>
  <si>
    <t xml:space="preserve">Non-DSA related  travel expenses in Euros
per person for the whole lodging.
</t>
  </si>
  <si>
    <t xml:space="preserve">Describe the non-DSA related travel expenses,
per person for the whole lodging.
</t>
  </si>
  <si>
    <t xml:space="preserve">Number of
travellers </t>
  </si>
  <si>
    <t xml:space="preserve">Eligible costs
</t>
  </si>
  <si>
    <t>Total travel &amp; accommodation costs</t>
  </si>
  <si>
    <t>Name organisation</t>
  </si>
  <si>
    <t>Select type of third party</t>
  </si>
  <si>
    <t>(semi)Governmental organisation</t>
  </si>
  <si>
    <t>Other types</t>
  </si>
  <si>
    <t>Totaal Other specific project costs</t>
  </si>
  <si>
    <t>Total eligible project costs</t>
  </si>
  <si>
    <t xml:space="preserve">5. Financing own contribution
</t>
  </si>
  <si>
    <t xml:space="preserve">Contribution from other obtained subsidy(ies) for the activities within this project </t>
  </si>
  <si>
    <t xml:space="preserve">Contribution from working capital </t>
  </si>
  <si>
    <t>Difference between own contribution and available financing</t>
  </si>
  <si>
    <t>Information about the organisations</t>
  </si>
  <si>
    <t>Total own contribution
in Euros</t>
  </si>
  <si>
    <t>Consortium</t>
  </si>
  <si>
    <t>Type of organisation</t>
  </si>
  <si>
    <t>Project titel:</t>
  </si>
  <si>
    <t>Grand total budget all outputs</t>
  </si>
  <si>
    <t>Grand total
budget</t>
  </si>
  <si>
    <t>Aangevraagde
 subsidie</t>
  </si>
  <si>
    <t xml:space="preserve">Maximaal 
subsidie  Matra </t>
  </si>
  <si>
    <t xml:space="preserve">
Eigenbijdrage</t>
  </si>
  <si>
    <t>€</t>
  </si>
  <si>
    <t>Travel and accommodation costs</t>
  </si>
  <si>
    <t>Other specific project costs
payable to third parties</t>
  </si>
  <si>
    <t>Grand total budget</t>
  </si>
  <si>
    <t>Total costs</t>
  </si>
  <si>
    <t>5. Costs payable to Dutch(semi)governmental organisations</t>
  </si>
  <si>
    <t>Costs in Euros</t>
  </si>
  <si>
    <t>Project partner 2</t>
  </si>
  <si>
    <t>Project partner 3</t>
  </si>
  <si>
    <t>Project partner 4</t>
  </si>
  <si>
    <t>Project partner 5</t>
  </si>
  <si>
    <t xml:space="preserve">Subtotal </t>
  </si>
  <si>
    <t>Drop down lijst</t>
  </si>
  <si>
    <t>Type organisatie blad  Aanvrager/Penvoerder 1</t>
  </si>
  <si>
    <t>Civil society organisation</t>
  </si>
  <si>
    <t>Knowledge institution</t>
  </si>
  <si>
    <t>Type organisatie blad Partners</t>
  </si>
  <si>
    <t>Dutch civil society organisation</t>
  </si>
  <si>
    <t>Local civil society organisation</t>
  </si>
  <si>
    <t>Dutch knowledge institution</t>
  </si>
  <si>
    <t>Loonkosten systematiek</t>
  </si>
  <si>
    <t>Fixed mark-up not relevant for fixed hourly rate</t>
  </si>
  <si>
    <t>Direct payroll costs plus fixed mark-up 50%</t>
  </si>
  <si>
    <t>Fixed mark-up 50%</t>
  </si>
  <si>
    <t>Outputs</t>
  </si>
  <si>
    <t>Project specifieke aan derden verschuldige kosten</t>
  </si>
  <si>
    <t>VAT liable</t>
  </si>
  <si>
    <t xml:space="preserve">Yes
</t>
  </si>
  <si>
    <t xml:space="preserve">
Fill in the costs excluding VAT</t>
  </si>
  <si>
    <t>1. Please include the letter for VAT exemption from your tax office.
2. With exception of personnel costs and the DSA
fill in the costs including VAT</t>
  </si>
  <si>
    <t>Lead applicant</t>
  </si>
  <si>
    <t>Outcome 1
1-5</t>
  </si>
  <si>
    <t>Outcome 2
1-5</t>
  </si>
  <si>
    <t>Outcome 3
1-5</t>
  </si>
  <si>
    <t>VAT liable
Select
Yes or NO</t>
  </si>
  <si>
    <t>Project partner 6</t>
  </si>
  <si>
    <t>Fixed hourly rate system (€ 87.50)</t>
  </si>
  <si>
    <t>87.5</t>
  </si>
  <si>
    <t>3. Outcomes and outputs</t>
  </si>
  <si>
    <t>Grand total outcome 1</t>
  </si>
  <si>
    <t>Grand total outcome 2</t>
  </si>
  <si>
    <t>Grand total outcome 3</t>
  </si>
  <si>
    <t>Lead applicant (1)</t>
  </si>
  <si>
    <t>It must not have been established by a government organisation or it must have become fully autonomous from the government organisation that established it.</t>
  </si>
  <si>
    <t>industrial regulatory and professional bodies under public law, legal persons constituted under private law and natural persons invested with any public authority.</t>
  </si>
  <si>
    <t>Subsidies under this subsidy programme are intended solely for the following types of organisations:</t>
  </si>
  <si>
    <t>• Costs must be reasonable, logical and necessary to implement the project activities.</t>
  </si>
  <si>
    <t>• Costs must be directly related to the project activities.</t>
  </si>
  <si>
    <t>• You cannot include profit margins in internal costs.</t>
  </si>
  <si>
    <t>• Costs must be reasonable according to local standards.</t>
  </si>
  <si>
    <t>3. Other specific project costs payable to third parties</t>
  </si>
  <si>
    <t xml:space="preserve">Costs for risk financing from third parties, such as loans, guarantees and credits, are not eligible. </t>
  </si>
  <si>
    <t>5. Financing own contribution</t>
  </si>
  <si>
    <t>• Inflation costs and costs caused by exchange rate fluctuations.</t>
  </si>
  <si>
    <t>• Costs made for the registration of intellectual property rights.</t>
  </si>
  <si>
    <t>• Finance costs and paid interest rates.</t>
  </si>
  <si>
    <t>• Tariffs per person remain unchanged during project implementation. </t>
  </si>
  <si>
    <t>• The DSA rates remain unchanged during project implementation. </t>
  </si>
  <si>
    <t>• You must request any foreseen changes of more than 25% per budget item or partner upfront.</t>
  </si>
  <si>
    <t>• Project partners liable for value-added tax (VAT) on these activities are granted their total subsidy amount without VAT. They can reclaim these VAT costs.</t>
  </si>
  <si>
    <t>• You must include revenues obtained directly from project activities. For example, revenues from providing training and advice. We will deduct these project-related revenues from the eligible costs.</t>
  </si>
  <si>
    <t>Option 2: Fixed hourly rate system (€ 87.50)</t>
  </si>
  <si>
    <t>• international travel costs must be based on economy class. </t>
  </si>
  <si>
    <t>Please note:</t>
  </si>
  <si>
    <t>• the maximum reimbursement is the number of nights multiplied by the UN Daily Subsistence Allowance rates that apply on the project starting date.</t>
  </si>
  <si>
    <t>Costs must be necessary to achieve the project results. These can be activities you outsource or costs related to the goods and services supplied.</t>
  </si>
  <si>
    <t>This amount will be 0 if the requested subsidy is equal to the eligible costs.</t>
  </si>
  <si>
    <t>• Costs for developing the project proposal and costs made before the application date.</t>
  </si>
  <si>
    <t xml:space="preserve">Contribution from other revenues from (and during) this project </t>
  </si>
  <si>
    <t xml:space="preserve">Contribution from other revenues from (and during) this project  </t>
  </si>
  <si>
    <t>Required own contribution - (E137)</t>
  </si>
  <si>
    <t>BAS referentienummer:</t>
  </si>
  <si>
    <t>DD-MM-YYYY</t>
  </si>
  <si>
    <t>Bijlage nr.</t>
  </si>
  <si>
    <t>• During the project and on finalisation of the project, RVO will check if the project still meets the conditions mentioned above.</t>
  </si>
  <si>
    <t>Cost realisation (applies to the execution and finalisation of the project, if the subsidy is granted)</t>
  </si>
  <si>
    <t>• All the pre-filled cells are grey.</t>
  </si>
  <si>
    <t xml:space="preserve">• Enter the employee's name </t>
  </si>
  <si>
    <t>• Enter the output number this employee will work on. Use the numbering system used in the worksheet 'Project and applicant details' and in your 'Project proposal';</t>
  </si>
  <si>
    <t>• Enter the number of hours this employee will work on the output(s).</t>
  </si>
  <si>
    <t>• Enter the number of people that will travel.</t>
  </si>
  <si>
    <t>• Enter the output number for which the costs are necessary;</t>
  </si>
  <si>
    <t>• Shows the total costs per output for all outcomes together</t>
  </si>
  <si>
    <t>• Shows the total costs per output for outcome 1</t>
  </si>
  <si>
    <t>• Shows the total costs per output for outcome 2</t>
  </si>
  <si>
    <t>• Shows the total costs per output for outcome 3</t>
  </si>
  <si>
    <t>• Civil society organisations;</t>
  </si>
  <si>
    <t>Knowledge institution outside of the Netherlands</t>
  </si>
  <si>
    <t xml:space="preserve">• In this worksheet, you find an explanation of this Excel document. Complete the orange cells only. This document contains formulas that </t>
  </si>
  <si>
    <t>• If you have difficulties completing this form, please contact us at +31 (0) 88 042 42 42 or matra@rvo.nl.</t>
  </si>
  <si>
    <t xml:space="preserve">   automatically display the totals per participant and calculate the total project budget and subsidy amount. </t>
  </si>
  <si>
    <t>• For an explanation of the terms we use in this document, please see the list of 'Definitions' at the bottom of this worksheet.</t>
  </si>
  <si>
    <t>• Provide a sub-budget for each partner. The overall summary 'Total budget consortium' shows the total eligible costs per partner.</t>
  </si>
  <si>
    <t>• Each cost item must be logically attributed to a specific project partner.</t>
  </si>
  <si>
    <t>• Income generated through project activities must be deducted from the subsidy. For example, income from providing training and advice. </t>
  </si>
  <si>
    <t>• Costs for strategic communication should not exceed 10% of the total eligible project costs.</t>
  </si>
  <si>
    <t>• Project management and coordination costs can be 10% of the total project costs max.</t>
  </si>
  <si>
    <t>• Start by completing this worksheet. This worksheet partially pre-fills some of the other worksheets.</t>
  </si>
  <si>
    <t>• The number of partners automatically shows when you complete the other information in this worksheet.</t>
  </si>
  <si>
    <t>• Select the type(s) of organisation.</t>
  </si>
  <si>
    <t xml:space="preserve">• For each organisation, select the calculation method for personnel costs. Dutch parties choose between a fixed amount of €87,50 per hour, which includes direct wage costs and indirect costs, OR direct costs plus an additional 50% for the indirect costs. </t>
  </si>
  <si>
    <t>• The maximum subsidy amount is €2,000,000.</t>
  </si>
  <si>
    <t>• The minimum subsidy amount you can request is €500,000.</t>
  </si>
  <si>
    <t>• Audit costs may not be higher than €5,000.</t>
  </si>
  <si>
    <t>Non-Dutch parties complete the direct costs plus an additional 50% for the indirect costs. Direct wage costs are the gross wage costs plus employer contributions, the costs of fringe benefits, fees and redundancy payments.</t>
  </si>
  <si>
    <t xml:space="preserve">• For each organisation, indicate if it is liable for Value Added Tax (VAT). You will more information on this topic below, under 'non-eligible costs'. </t>
  </si>
  <si>
    <t>• Complete the project title under 1.</t>
  </si>
  <si>
    <t>• Under 2. Applicants, fill in the name(s) of the main applicant and the partners (partners if applicable).</t>
  </si>
  <si>
    <t xml:space="preserve">• Under 3, fill in the outcomes and outputs as presented in your project plan. </t>
  </si>
  <si>
    <t>Option 1: Payroll costs plus fixed surcharge method</t>
  </si>
  <si>
    <t>The surcharge does not apply when you use the method option 2 'Fixed hourly rate system' (see below).</t>
  </si>
  <si>
    <t xml:space="preserve">If you use the payroll costs plus fixed surcharge method, a 50% surcharge of the total payroll costs is added. </t>
  </si>
  <si>
    <t>Worksheet 'Lead applicant (1)' and worksheets 'Partners 2-6'</t>
  </si>
  <si>
    <t>In section E 'Other project-specific costs payable to third parties', you list all costs for hiring experts/subcontractors to carry out project activities.</t>
  </si>
  <si>
    <t>• Enter the employee's or employees' occupation/expert type;</t>
  </si>
  <si>
    <t>• Enter the employee's hourly rate (this only applies if you have chosen the payroll costs plus 50% surcharge calculation method - you can overwrite the formula in the cells);</t>
  </si>
  <si>
    <t>This also applies to activities implemented by staff of related (mother/daughter/sister) companies not part of the consortium. Only invoiced costs are eligible.</t>
  </si>
  <si>
    <t>Please fill in the total grant amount requested, with a minimum of €500,000 and a maximum of € 2,000,000.</t>
  </si>
  <si>
    <t>This is usually the amount that is calculated in cell E135. You can fill in a lower amount if needed.</t>
  </si>
  <si>
    <t>• Value Added Tax (VAT). For project partners not liable to VAT for these activities, the total granted subsidy amount is based on the eligible subsidy costs including VAT they need to pay to third parties.</t>
  </si>
  <si>
    <t xml:space="preserve">In case of costs you cannot reclaim through local tax return, you may include them in the budget as eligible costs. Because they are actual costs incurred. In that case, please send us proof you cannot reclaim the tax. </t>
  </si>
  <si>
    <t>• Costs must be based on actual costs made. No lump sum costs are allowed.</t>
  </si>
  <si>
    <t>Worksheet 'Total budget consortium'</t>
  </si>
  <si>
    <t>Worksheet 'Total costs per output'</t>
  </si>
  <si>
    <t xml:space="preserve">Worksheet 'Project and applicant details' </t>
  </si>
  <si>
    <t>IN GENERAL</t>
  </si>
  <si>
    <t>CONDITIONS</t>
  </si>
  <si>
    <t>HOW TO COMPLETE THE FORM</t>
  </si>
  <si>
    <t>As described in paragraph 7.3.2. 'Eligible cost types' of the Administrative Rules.</t>
  </si>
  <si>
    <t>When you complete the form, you fill in the hourly costs in column E. You can overwrite the formula in the cells. This formula is only relevant for calculation method option 1.</t>
  </si>
  <si>
    <t>https://icsc.un.org/Home/DailySubsistence</t>
  </si>
  <si>
    <t xml:space="preserve">• Enter the daily subsistence allowance (DSA) rate per day for the destination city. You can find this rate on the following website: </t>
  </si>
  <si>
    <t xml:space="preserve">• Include the estimated amount of any other revenues that you expect to receive during the project period. This amount will also be deducted from the gross eligible project costs. </t>
  </si>
  <si>
    <t xml:space="preserve">This part calculates the necessary own contribution form working capital, after deducting the two other sources of own contribution (other subsidies, revenues). </t>
  </si>
  <si>
    <t>• Shows the third-party costs payable to (semi-)governmental organisations</t>
  </si>
  <si>
    <t>• Enter the type of third party: (semi-)governmental organisation or other.</t>
  </si>
  <si>
    <t>• Knowledge institutes;</t>
  </si>
  <si>
    <t>• Only Dutch organisations can be (lead) applicant. Civil society organisations from target countries and knowledge institutes from other countries than the Netherlands can only be partners in a Matra project.</t>
  </si>
  <si>
    <t>Project title (as in the project plan):</t>
  </si>
  <si>
    <t xml:space="preserve">Name of organisation </t>
  </si>
  <si>
    <t>Type of organisation (select)</t>
  </si>
  <si>
    <t>Labour costs calculation method (select)</t>
  </si>
  <si>
    <t>Methods for calculating eligible personnel (staff) costs</t>
  </si>
  <si>
    <t>The following 2 methods will help you calculate eligible personnel (staff) costs. Select the option that suits you most.</t>
  </si>
  <si>
    <t>Once you have overwritten the formula, it will no longer show if you change the personnel costs method in the work sheet 'Project and applicant details'.</t>
  </si>
  <si>
    <t xml:space="preserve">Direct and indirect personnel costs based on the method for calculating eligible personnel costs. Only enter personnel costs for employees on the payroll of the partner concerned. </t>
  </si>
  <si>
    <t>Personnel costs calculation method:</t>
  </si>
  <si>
    <t>Name of lead applicant:</t>
  </si>
  <si>
    <t>If applicable:
Direct payroll costs plus 
fixed mark-up
50%</t>
  </si>
  <si>
    <t>Hotel accommodation in Euros, 
per person, 
per day.
Only DSA  rates € (may not exceed the maximum DSA rate)</t>
  </si>
  <si>
    <t>This part calculates the total eligible costs. They consist of the total personnel costs, travel and accommodation costs and other specific project costs payable to third parties.</t>
  </si>
  <si>
    <t>4. Calculation of subsidy amount</t>
  </si>
  <si>
    <t>Total own contribution</t>
  </si>
  <si>
    <t>€2,000,000</t>
  </si>
  <si>
    <t>Project title</t>
  </si>
  <si>
    <t>Requested subsidy</t>
  </si>
  <si>
    <t>Maximum Matra subsidy</t>
  </si>
  <si>
    <t>5. Costs payable to Dutch (semi-) governmental organisations</t>
  </si>
  <si>
    <t>Total requested subsidy
amount
in Euros</t>
  </si>
  <si>
    <t>100%
subsidy
in Euros</t>
  </si>
  <si>
    <t>Maximum 
subsidy in 
%</t>
  </si>
  <si>
    <t>Total eligible Project
costs in Euros</t>
  </si>
  <si>
    <t>Name of organisation</t>
  </si>
  <si>
    <t>Other DSA-related travel in Euros
per person, 
per day.
Only DSA rates €
(may not exceed the maximum DSA rate)</t>
  </si>
  <si>
    <t xml:space="preserve">Total of personnel costs </t>
  </si>
  <si>
    <t>MATRA G2G 2025-2029</t>
  </si>
  <si>
    <t>• Describe the travel route per trip. Include the departure city (airport in case of plane travel) and destination city (airport in case of plane travel).</t>
  </si>
  <si>
    <t>• Enter the output number for which the trip is necessary.</t>
  </si>
  <si>
    <t>• Enter the duration of the trip, including the travel days.</t>
  </si>
  <si>
    <t>• Enter the costs of the airline ticket per person (only economy class).</t>
  </si>
  <si>
    <t>• Enter other non-DSA-related travel expenses. For example, visa, local travel costs, and so on.</t>
  </si>
  <si>
    <t>• Describe the other non-DSA-related travel expenses.</t>
  </si>
  <si>
    <t xml:space="preserve">• Fill in the amount of any other subsidy you have received/will receive for your Matra G2G project activities </t>
  </si>
  <si>
    <t>Only cost items included in this budget model are considered eligible project costs.</t>
  </si>
  <si>
    <t>Total other specific project costs</t>
  </si>
  <si>
    <r>
      <t xml:space="preserve">Employee  </t>
    </r>
    <r>
      <rPr>
        <b/>
        <strike/>
        <sz val="9"/>
        <color rgb="FF000000"/>
        <rFont val="Verdana"/>
        <family val="2"/>
      </rPr>
      <t xml:space="preserve">
</t>
    </r>
    <r>
      <rPr>
        <i/>
        <sz val="9"/>
        <color rgb="FF000000"/>
        <rFont val="Verdana"/>
        <family val="2"/>
      </rPr>
      <t>Please complete - use a separate line per employee</t>
    </r>
  </si>
  <si>
    <t>Maximum subsidy amount  €2,000,000</t>
  </si>
  <si>
    <t>Requested subsidy amount
(at least €500,000; with a maximum of
€2,000,000)</t>
  </si>
  <si>
    <r>
      <t xml:space="preserve">• Costs must be incurred after your application submission and before the project ends. </t>
    </r>
    <r>
      <rPr>
        <sz val="9"/>
        <color rgb="FFFF0000"/>
        <rFont val="Verdana"/>
        <family val="2"/>
      </rPr>
      <t xml:space="preserve"> </t>
    </r>
  </si>
  <si>
    <t xml:space="preserve">Definitions </t>
  </si>
  <si>
    <t xml:space="preserve">To qualify as a knowledge institution, an organisation’s core tasks must be independent research and knowledge transfer, regardless of whether it also carries out economic activities or is a public body. </t>
  </si>
  <si>
    <t>such that each partner delivers part of the necessary input and bears part of the accompanying risks. Each partnership is made up of a lead party and one or more partners</t>
  </si>
  <si>
    <t>Maximum
subsidy
amount
Matra</t>
  </si>
  <si>
    <t>Annex II | Project budget Matra G2G 2025-2029</t>
  </si>
  <si>
    <t xml:space="preserve">You can find more information about how to determine hourly rates on the Matra website, in the document 'Explanation labour costs Annex II'. </t>
  </si>
  <si>
    <r>
      <rPr>
        <b/>
        <i/>
        <sz val="9"/>
        <color rgb="FF000000"/>
        <rFont val="Verdana"/>
        <family val="2"/>
      </rPr>
      <t>• Target country</t>
    </r>
    <r>
      <rPr>
        <b/>
        <sz val="9"/>
        <color rgb="FF000000"/>
        <rFont val="Verdana"/>
        <family val="2"/>
      </rPr>
      <t>:</t>
    </r>
    <r>
      <rPr>
        <sz val="9"/>
        <color rgb="FF211D1F"/>
        <rFont val="Verdana"/>
        <family val="2"/>
      </rPr>
      <t xml:space="preserve"> </t>
    </r>
    <r>
      <rPr>
        <sz val="9"/>
        <color rgb="FF000000"/>
        <rFont val="Verdana"/>
        <family val="2"/>
      </rPr>
      <t>a country for which grant funding can be sought under the programme.</t>
    </r>
  </si>
  <si>
    <r>
      <rPr>
        <b/>
        <i/>
        <sz val="9"/>
        <color rgb="FF000000"/>
        <rFont val="Verdana"/>
        <family val="2"/>
      </rPr>
      <t>• Knowledge institution</t>
    </r>
    <r>
      <rPr>
        <b/>
        <sz val="9"/>
        <color rgb="FF000000"/>
        <rFont val="Verdana"/>
        <family val="2"/>
      </rPr>
      <t xml:space="preserve">: </t>
    </r>
    <r>
      <rPr>
        <sz val="9"/>
        <color rgb="FF000000"/>
        <rFont val="Verdana"/>
        <family val="2"/>
      </rPr>
      <t xml:space="preserve">an educational or research institution that has its registered office in the Netherlands and that contributes to knowledge exchange. </t>
    </r>
  </si>
  <si>
    <r>
      <rPr>
        <b/>
        <i/>
        <sz val="9"/>
        <color rgb="FF000000"/>
        <rFont val="Verdana"/>
        <family val="2"/>
      </rPr>
      <t>• Civil society organisation</t>
    </r>
    <r>
      <rPr>
        <sz val="9"/>
        <color rgb="FF000000"/>
        <rFont val="Verdana"/>
        <family val="2"/>
      </rPr>
      <t xml:space="preserve">: a non-profit organisation that has its registered office in the Netherlands and is not connected to a government organisation either de facto or under its constitution, which serves a public interest and possesses legal personality, and is registered as such. </t>
    </r>
  </si>
  <si>
    <r>
      <rPr>
        <b/>
        <i/>
        <sz val="9"/>
        <color rgb="FF000000"/>
        <rFont val="Verdana"/>
        <family val="2"/>
      </rPr>
      <t>• Local civil society organisation</t>
    </r>
    <r>
      <rPr>
        <b/>
        <sz val="9"/>
        <color rgb="FF000000"/>
        <rFont val="Verdana"/>
        <family val="2"/>
      </rPr>
      <t xml:space="preserve">: </t>
    </r>
    <r>
      <rPr>
        <sz val="9"/>
        <color rgb="FF000000"/>
        <rFont val="Verdana"/>
        <family val="2"/>
      </rPr>
      <t>a civil society organisation that has its registered office in one of the target countries.</t>
    </r>
  </si>
  <si>
    <r>
      <rPr>
        <b/>
        <i/>
        <sz val="9"/>
        <color rgb="FF000000"/>
        <rFont val="Verdana"/>
        <family val="2"/>
      </rPr>
      <t>• Minister</t>
    </r>
    <r>
      <rPr>
        <b/>
        <sz val="9"/>
        <color rgb="FF000000"/>
        <rFont val="Verdana"/>
        <family val="2"/>
      </rPr>
      <t xml:space="preserve">: </t>
    </r>
    <r>
      <rPr>
        <sz val="9"/>
        <color rgb="FF000000"/>
        <rFont val="Verdana"/>
        <family val="2"/>
      </rPr>
      <t>the Minister of Foreign Affairs.</t>
    </r>
  </si>
  <si>
    <r>
      <rPr>
        <b/>
        <i/>
        <sz val="9"/>
        <color rgb="FF000000"/>
        <rFont val="Verdana"/>
        <family val="2"/>
      </rPr>
      <t>• Dutch public and semi-public institutions</t>
    </r>
    <r>
      <rPr>
        <b/>
        <sz val="9"/>
        <color rgb="FF000000"/>
        <rFont val="Verdana"/>
        <family val="2"/>
      </rPr>
      <t>:</t>
    </r>
    <r>
      <rPr>
        <sz val="9"/>
        <color rgb="FF000000"/>
        <rFont val="Verdana"/>
        <family val="2"/>
      </rPr>
      <t xml:space="preserve"> central government ministries, High Councils of State, autonomous administrative authorities, legal persons with statutory tasks, </t>
    </r>
  </si>
  <si>
    <r>
      <rPr>
        <b/>
        <i/>
        <sz val="9"/>
        <color rgb="FF000000"/>
        <rFont val="Verdana"/>
        <family val="2"/>
      </rPr>
      <t>• Public</t>
    </r>
    <r>
      <rPr>
        <b/>
        <sz val="9"/>
        <color rgb="FF000000"/>
        <rFont val="Verdana"/>
        <family val="2"/>
      </rPr>
      <t xml:space="preserve"> </t>
    </r>
    <r>
      <rPr>
        <b/>
        <i/>
        <sz val="9"/>
        <color rgb="FF000000"/>
        <rFont val="Verdana"/>
        <family val="2"/>
      </rPr>
      <t>and semi-public institutions in the target countries</t>
    </r>
    <r>
      <rPr>
        <b/>
        <sz val="9"/>
        <color rgb="FF000000"/>
        <rFont val="Verdana"/>
        <family val="2"/>
      </rPr>
      <t>:</t>
    </r>
    <r>
      <rPr>
        <sz val="9"/>
        <color rgb="FF000000"/>
        <rFont val="Verdana"/>
        <family val="2"/>
      </rPr>
      <t xml:space="preserve"> institutions comparable to Dutch public and semi-public institutions in the local context of a target country.</t>
    </r>
  </si>
  <si>
    <r>
      <rPr>
        <b/>
        <i/>
        <sz val="9"/>
        <color rgb="FF000000"/>
        <rFont val="Verdana"/>
        <family val="2"/>
      </rPr>
      <t>• Lead party:</t>
    </r>
    <r>
      <rPr>
        <sz val="9"/>
        <color rgb="FF000000"/>
        <rFont val="Verdana"/>
        <family val="2"/>
      </rPr>
      <t xml:space="preserve"> member of a partnership that has its registered office in the Netherlands and applies for the grant on the partnership’s behalf.</t>
    </r>
  </si>
  <si>
    <r>
      <rPr>
        <b/>
        <sz val="9"/>
        <rFont val="Verdana"/>
        <family val="2"/>
      </rPr>
      <t>• Partnership</t>
    </r>
    <r>
      <rPr>
        <b/>
        <sz val="9"/>
        <color rgb="FF000000"/>
        <rFont val="Verdana"/>
        <family val="2"/>
      </rPr>
      <t xml:space="preserve">: </t>
    </r>
    <r>
      <rPr>
        <sz val="9"/>
        <color rgb="FF000000"/>
        <rFont val="Verdana"/>
        <family val="2"/>
      </rPr>
      <t xml:space="preserve">a contractual partnership without legal personality, whose partners themselves each have legal personality, which is aimed at achieving common objectives by carrying out activities,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</si>
</sst>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_ * #,##0_ ;_ * \-#,##0_ ;_ * &quot;-&quot;??_ ;_ @_ "/>
    <numFmt numFmtId="165" formatCode="General_)"/>
    <numFmt numFmtId="166" formatCode="&quot;€&quot;\ #,##0.00_-"/>
    <numFmt numFmtId="167" formatCode="&quot;€&quot;\ #,##0_-"/>
    <numFmt numFmtId="168" formatCode="&quot;€&quot;\ #,##0.00"/>
    <numFmt numFmtId="169" formatCode="#,##0.00_ ;\-#,##0.00\ "/>
    <numFmt numFmtId="170" formatCode="_-* #,##0_-;_-* #,##0\-;_-* &quot;-&quot;??_-;_-@_-"/>
    <numFmt numFmtId="171" formatCode="0.000"/>
    <numFmt numFmtId="172" formatCode="_-* #,##0.00_-;_-* #,##0.00\-;_-* &quot;-&quot;??_-;_-@_-"/>
    <numFmt numFmtId="173" formatCode="_ [$EUR]\ * #,##0.00_ ;_ [$EUR]\ * \-#,##0.00_ ;_ [$EUR]\ * &quot;-&quot;??_ ;_ @_ "/>
    <numFmt numFmtId="174" formatCode="#,##0_ ;\-#,##0\ "/>
  </numFmts>
  <fonts count="30" x14ac:knownFonts="1">
    <font>
      <sz val="9"/>
      <color rgb="FF000000"/>
      <name val="Verdana"/>
      <family val="2"/>
    </font>
    <font>
      <sz val="9"/>
      <color rgb="FF000000"/>
      <name val="Verdana"/>
      <family val="2"/>
    </font>
    <font>
      <b/>
      <sz val="9"/>
      <color rgb="FF000000"/>
      <name val="Verdana"/>
      <family val="2"/>
    </font>
    <font>
      <b/>
      <sz val="9"/>
      <name val="Verdana"/>
      <family val="2"/>
    </font>
    <font>
      <sz val="9"/>
      <name val="Verdana"/>
      <family val="2"/>
    </font>
    <font>
      <sz val="8"/>
      <name val="Verdana"/>
      <family val="2"/>
    </font>
    <font>
      <sz val="10"/>
      <name val="Verdana"/>
      <family val="2"/>
    </font>
    <font>
      <b/>
      <sz val="14"/>
      <name val="Verdana"/>
      <family val="2"/>
    </font>
    <font>
      <b/>
      <sz val="10"/>
      <color rgb="FFFF0000"/>
      <name val="Verdana"/>
      <family val="2"/>
    </font>
    <font>
      <i/>
      <sz val="9"/>
      <color rgb="FF000000"/>
      <name val="Verdana"/>
      <family val="2"/>
    </font>
    <font>
      <sz val="9"/>
      <color rgb="FFFF0000"/>
      <name val="Verdana"/>
      <family val="2"/>
    </font>
    <font>
      <b/>
      <i/>
      <sz val="9"/>
      <color rgb="FF000000"/>
      <name val="Verdana"/>
      <family val="2"/>
    </font>
    <font>
      <b/>
      <sz val="9"/>
      <color rgb="FFFF0000"/>
      <name val="Verdana"/>
      <family val="2"/>
    </font>
    <font>
      <b/>
      <sz val="9"/>
      <color rgb="FFFF3300"/>
      <name val="Verdana"/>
      <family val="2"/>
    </font>
    <font>
      <b/>
      <strike/>
      <sz val="9"/>
      <color rgb="FF000000"/>
      <name val="Verdana"/>
      <family val="2"/>
    </font>
    <font>
      <sz val="9"/>
      <color rgb="FFFF3300"/>
      <name val="Verdana"/>
      <family val="2"/>
    </font>
    <font>
      <sz val="10"/>
      <name val="Arial"/>
      <family val="2"/>
    </font>
    <font>
      <sz val="10"/>
      <name val="Courier"/>
    </font>
    <font>
      <sz val="9"/>
      <color indexed="8"/>
      <name val="Verdana"/>
      <family val="2"/>
    </font>
    <font>
      <b/>
      <sz val="9"/>
      <color indexed="8"/>
      <name val="Verdana"/>
      <family val="2"/>
    </font>
    <font>
      <b/>
      <sz val="14"/>
      <color rgb="FF000000"/>
      <name val="Verdana"/>
      <family val="2"/>
    </font>
    <font>
      <b/>
      <sz val="20"/>
      <color rgb="FF000000"/>
      <name val="Verdana"/>
      <family val="2"/>
    </font>
    <font>
      <sz val="9"/>
      <color rgb="FF211D1F"/>
      <name val="Verdana"/>
      <family val="2"/>
    </font>
    <font>
      <i/>
      <sz val="9"/>
      <name val="Verdana"/>
      <family val="2"/>
    </font>
    <font>
      <b/>
      <i/>
      <sz val="9"/>
      <name val="Verdana"/>
      <family val="2"/>
    </font>
    <font>
      <u/>
      <sz val="9"/>
      <color theme="10"/>
      <name val="Verdana"/>
      <family val="2"/>
    </font>
    <font>
      <sz val="11"/>
      <name val="Calibri"/>
      <family val="2"/>
      <scheme val="minor"/>
    </font>
    <font>
      <sz val="13"/>
      <name val="Verdana"/>
      <family val="2"/>
    </font>
    <font>
      <b/>
      <sz val="15"/>
      <name val="Verdana"/>
      <family val="2"/>
    </font>
    <font>
      <sz val="22"/>
      <color rgb="FF007BC7"/>
      <name val="RijksoverheidSansHeadingTT"/>
      <family val="2"/>
    </font>
  </fonts>
  <fills count="15">
    <fill>
      <patternFill patternType="none"/>
    </fill>
    <fill>
      <patternFill patternType="gray125"/>
    </fill>
    <fill>
      <patternFill patternType="solid">
        <fgColor rgb="FFFFFFFF"/>
        <bgColor rgb="FF000000"/>
      </patternFill>
    </fill>
    <fill>
      <patternFill patternType="solid">
        <fgColor indexed="9"/>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8CBAD"/>
        <bgColor rgb="FF000000"/>
      </patternFill>
    </fill>
    <fill>
      <patternFill patternType="solid">
        <fgColor rgb="FFFCE4D6"/>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9" tint="0.79998168889431442"/>
        <bgColor indexed="64"/>
      </patternFill>
    </fill>
    <fill>
      <patternFill patternType="solid">
        <fgColor theme="9" tint="0.79998168889431442"/>
        <bgColor rgb="FF000000"/>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BFBFBF"/>
      </left>
      <right/>
      <top/>
      <bottom style="medium">
        <color rgb="FFBFBFBF"/>
      </bottom>
      <diagonal/>
    </border>
    <border>
      <left/>
      <right/>
      <top/>
      <bottom style="medium">
        <color rgb="FFBFBFB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medium">
        <color indexed="64"/>
      </bottom>
      <diagonal style="thin">
        <color indexed="64"/>
      </diagonal>
    </border>
    <border>
      <left/>
      <right/>
      <top style="thin">
        <color indexed="64"/>
      </top>
      <bottom style="double">
        <color indexed="64"/>
      </bottom>
      <diagonal/>
    </border>
    <border diagonalUp="1" diagonalDown="1">
      <left/>
      <right/>
      <top/>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diagonalUp="1" diagonalDown="1">
      <left style="thin">
        <color indexed="64"/>
      </left>
      <right/>
      <top style="thin">
        <color indexed="64"/>
      </top>
      <bottom/>
      <diagonal style="thin">
        <color indexed="64"/>
      </diagonal>
    </border>
    <border diagonalUp="1" diagonalDown="1">
      <left style="thin">
        <color indexed="64"/>
      </left>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style="thin">
        <color indexed="64"/>
      </top>
      <bottom/>
      <diagonal style="thin">
        <color indexed="64"/>
      </diagonal>
    </border>
    <border diagonalUp="1" diagonalDown="1">
      <left/>
      <right/>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double">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bottom style="thin">
        <color rgb="FFA6A6A6"/>
      </bottom>
      <diagonal/>
    </border>
    <border>
      <left style="thin">
        <color rgb="FFA6A6A6"/>
      </left>
      <right/>
      <top style="thin">
        <color rgb="FFA6A6A6"/>
      </top>
      <bottom/>
      <diagonal/>
    </border>
    <border>
      <left style="medium">
        <color indexed="64"/>
      </left>
      <right style="medium">
        <color indexed="64"/>
      </right>
      <top style="medium">
        <color indexed="64"/>
      </top>
      <bottom style="thin">
        <color rgb="FFA6A6A6"/>
      </bottom>
      <diagonal/>
    </border>
    <border>
      <left style="medium">
        <color indexed="64"/>
      </left>
      <right style="medium">
        <color indexed="64"/>
      </right>
      <top style="thin">
        <color rgb="FFA6A6A6"/>
      </top>
      <bottom style="thin">
        <color rgb="FFA6A6A6"/>
      </bottom>
      <diagonal/>
    </border>
    <border>
      <left style="medium">
        <color indexed="64"/>
      </left>
      <right style="medium">
        <color indexed="64"/>
      </right>
      <top style="thin">
        <color rgb="FFA6A6A6"/>
      </top>
      <bottom style="medium">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rgb="FF000000"/>
      </left>
      <right style="thin">
        <color indexed="64"/>
      </right>
      <top style="medium">
        <color rgb="FF000000"/>
      </top>
      <bottom style="thin">
        <color rgb="FF000000"/>
      </bottom>
      <diagonal/>
    </border>
    <border>
      <left style="thin">
        <color indexed="64"/>
      </left>
      <right style="thin">
        <color indexed="64"/>
      </right>
      <top style="medium">
        <color rgb="FF000000"/>
      </top>
      <bottom style="thin">
        <color rgb="FF000000"/>
      </bottom>
      <diagonal/>
    </border>
    <border>
      <left style="thin">
        <color indexed="64"/>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indexed="64"/>
      </left>
      <right/>
      <top/>
      <bottom/>
      <diagonal/>
    </border>
    <border>
      <left style="medium">
        <color rgb="FF000000"/>
      </left>
      <right/>
      <top style="medium">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rgb="FF000000"/>
      </right>
      <top/>
      <bottom/>
      <diagonal/>
    </border>
    <border>
      <left style="thin">
        <color indexed="64"/>
      </left>
      <right/>
      <top/>
      <bottom style="thin">
        <color indexed="64"/>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right style="medium">
        <color indexed="64"/>
      </right>
      <top/>
      <bottom style="medium">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medium">
        <color rgb="FF000000"/>
      </bottom>
      <diagonal/>
    </border>
    <border>
      <left/>
      <right style="medium">
        <color indexed="64"/>
      </right>
      <top style="medium">
        <color indexed="64"/>
      </top>
      <bottom style="medium">
        <color rgb="FF000000"/>
      </bottom>
      <diagonal/>
    </border>
    <border>
      <left/>
      <right/>
      <top/>
      <bottom style="medium">
        <color indexed="64"/>
      </bottom>
      <diagonal/>
    </border>
    <border>
      <left style="medium">
        <color indexed="64"/>
      </left>
      <right style="medium">
        <color rgb="FF000000"/>
      </right>
      <top style="medium">
        <color indexed="64"/>
      </top>
      <bottom style="medium">
        <color rgb="FF00000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72" fontId="16" fillId="0" borderId="0" applyFont="0" applyFill="0" applyBorder="0" applyAlignment="0" applyProtection="0"/>
    <xf numFmtId="165" fontId="17" fillId="0" borderId="0"/>
    <xf numFmtId="0" fontId="25" fillId="0" borderId="0" applyNumberFormat="0" applyFill="0" applyBorder="0" applyAlignment="0" applyProtection="0"/>
  </cellStyleXfs>
  <cellXfs count="394">
    <xf numFmtId="0" fontId="0" fillId="0" borderId="0" xfId="0"/>
    <xf numFmtId="0" fontId="2" fillId="0" borderId="0" xfId="0" applyFont="1"/>
    <xf numFmtId="0" fontId="0" fillId="0" borderId="0" xfId="0" applyAlignment="1">
      <alignment horizontal="right"/>
    </xf>
    <xf numFmtId="0" fontId="1" fillId="0" borderId="0" xfId="0" applyFont="1"/>
    <xf numFmtId="164" fontId="0" fillId="0" borderId="0" xfId="1" applyNumberFormat="1" applyFont="1" applyAlignment="1"/>
    <xf numFmtId="165" fontId="4" fillId="2" borderId="4" xfId="0" applyNumberFormat="1" applyFont="1" applyFill="1" applyBorder="1" applyAlignment="1">
      <alignment vertical="center"/>
    </xf>
    <xf numFmtId="165" fontId="4" fillId="2" borderId="5" xfId="0" applyNumberFormat="1" applyFont="1" applyFill="1" applyBorder="1" applyAlignment="1">
      <alignment vertical="center"/>
    </xf>
    <xf numFmtId="0" fontId="2" fillId="0" borderId="1" xfId="0" applyFont="1" applyBorder="1"/>
    <xf numFmtId="0" fontId="1" fillId="0" borderId="0" xfId="0" applyFont="1" applyAlignment="1">
      <alignment wrapText="1"/>
    </xf>
    <xf numFmtId="0" fontId="6" fillId="3" borderId="0" xfId="0" applyFont="1" applyFill="1" applyAlignment="1">
      <alignment vertical="center"/>
    </xf>
    <xf numFmtId="0" fontId="6" fillId="0" borderId="0" xfId="0" applyFont="1" applyAlignment="1">
      <alignment vertical="center"/>
    </xf>
    <xf numFmtId="0" fontId="7" fillId="3" borderId="0" xfId="0" applyFont="1" applyFill="1" applyAlignment="1">
      <alignment vertical="center"/>
    </xf>
    <xf numFmtId="0" fontId="8" fillId="3" borderId="0" xfId="0" applyFont="1" applyFill="1" applyAlignment="1">
      <alignment vertical="center"/>
    </xf>
    <xf numFmtId="0" fontId="0" fillId="0" borderId="0" xfId="0" applyAlignment="1">
      <alignment horizontal="center" wrapText="1"/>
    </xf>
    <xf numFmtId="0" fontId="2" fillId="0" borderId="0" xfId="0" applyFont="1" applyAlignment="1">
      <alignment wrapText="1"/>
    </xf>
    <xf numFmtId="9" fontId="1" fillId="0" borderId="0" xfId="0" applyNumberFormat="1" applyFont="1"/>
    <xf numFmtId="0" fontId="1" fillId="0" borderId="0" xfId="0" applyFont="1" applyAlignment="1">
      <alignment vertical="top" wrapText="1"/>
    </xf>
    <xf numFmtId="0" fontId="0" fillId="0" borderId="0" xfId="0" applyAlignment="1">
      <alignment vertical="top"/>
    </xf>
    <xf numFmtId="0" fontId="2" fillId="0" borderId="0" xfId="0" applyFont="1" applyAlignment="1">
      <alignment horizontal="right"/>
    </xf>
    <xf numFmtId="0" fontId="4" fillId="3" borderId="0" xfId="0" applyFont="1" applyFill="1" applyAlignment="1">
      <alignment horizontal="left" vertical="center" wrapText="1"/>
    </xf>
    <xf numFmtId="0" fontId="2" fillId="0" borderId="0" xfId="0" applyFont="1" applyAlignment="1">
      <alignment vertical="center" wrapText="1"/>
    </xf>
    <xf numFmtId="0" fontId="0" fillId="0" borderId="14" xfId="0" applyBorder="1"/>
    <xf numFmtId="164" fontId="0" fillId="0" borderId="0" xfId="1" applyNumberFormat="1" applyFont="1"/>
    <xf numFmtId="0" fontId="12" fillId="0" borderId="0" xfId="0" applyFont="1"/>
    <xf numFmtId="3" fontId="12" fillId="0" borderId="0" xfId="0" applyNumberFormat="1" applyFont="1" applyAlignment="1">
      <alignment vertical="center"/>
    </xf>
    <xf numFmtId="0" fontId="10" fillId="0" borderId="0" xfId="0" applyFont="1" applyAlignment="1">
      <alignment vertical="top" wrapText="1"/>
    </xf>
    <xf numFmtId="0" fontId="13" fillId="0" borderId="0" xfId="0" applyFont="1"/>
    <xf numFmtId="43" fontId="1" fillId="0" borderId="0" xfId="1" applyFont="1" applyBorder="1" applyAlignment="1">
      <alignment wrapText="1"/>
    </xf>
    <xf numFmtId="43" fontId="0" fillId="0" borderId="0" xfId="1" applyFont="1"/>
    <xf numFmtId="0" fontId="0" fillId="0" borderId="0" xfId="0" applyAlignment="1">
      <alignment wrapText="1"/>
    </xf>
    <xf numFmtId="0" fontId="2" fillId="0" borderId="0" xfId="0" applyFont="1" applyAlignment="1">
      <alignment vertical="top" wrapText="1"/>
    </xf>
    <xf numFmtId="0" fontId="1" fillId="0" borderId="0" xfId="0" applyFont="1" applyAlignment="1">
      <alignment horizontal="right"/>
    </xf>
    <xf numFmtId="0" fontId="10" fillId="0" borderId="0" xfId="0" applyFont="1"/>
    <xf numFmtId="168" fontId="1" fillId="0" borderId="0" xfId="0" applyNumberFormat="1" applyFont="1"/>
    <xf numFmtId="0" fontId="2" fillId="0" borderId="0" xfId="0" applyFont="1" applyAlignment="1">
      <alignment horizontal="center" vertical="top"/>
    </xf>
    <xf numFmtId="0" fontId="3" fillId="0" borderId="0" xfId="0" applyFont="1" applyAlignment="1">
      <alignment vertical="center"/>
    </xf>
    <xf numFmtId="0" fontId="4" fillId="0" borderId="0" xfId="0" applyFont="1" applyAlignment="1">
      <alignment horizontal="left" vertical="center" wrapText="1"/>
    </xf>
    <xf numFmtId="43" fontId="2" fillId="0" borderId="0" xfId="1" applyFont="1" applyFill="1" applyBorder="1"/>
    <xf numFmtId="43" fontId="0" fillId="0" borderId="0" xfId="1" applyFont="1" applyFill="1" applyBorder="1"/>
    <xf numFmtId="0" fontId="0" fillId="0" borderId="0" xfId="0" applyAlignment="1">
      <alignment horizontal="center" vertical="top" wrapText="1"/>
    </xf>
    <xf numFmtId="0" fontId="15" fillId="0" borderId="0" xfId="0" applyFont="1" applyAlignment="1">
      <alignment horizontal="center" vertical="center" wrapText="1"/>
    </xf>
    <xf numFmtId="0" fontId="0" fillId="0" borderId="0" xfId="0" applyAlignment="1">
      <alignment horizontal="center" vertical="top"/>
    </xf>
    <xf numFmtId="0" fontId="4" fillId="0" borderId="0" xfId="0" applyFont="1" applyAlignment="1">
      <alignment horizontal="center" vertical="center" wrapText="1"/>
    </xf>
    <xf numFmtId="43" fontId="4" fillId="0" borderId="0" xfId="0" applyNumberFormat="1" applyFont="1" applyAlignment="1">
      <alignment vertical="center" wrapText="1"/>
    </xf>
    <xf numFmtId="43" fontId="4" fillId="0" borderId="0" xfId="0" applyNumberFormat="1" applyFont="1" applyAlignment="1">
      <alignment vertical="center"/>
    </xf>
    <xf numFmtId="0" fontId="0" fillId="0" borderId="0" xfId="0" applyAlignment="1">
      <alignment vertical="top" wrapText="1"/>
    </xf>
    <xf numFmtId="49" fontId="12" fillId="0" borderId="0" xfId="0" applyNumberFormat="1" applyFont="1"/>
    <xf numFmtId="0" fontId="2" fillId="6" borderId="1" xfId="0" applyFont="1" applyFill="1" applyBorder="1"/>
    <xf numFmtId="0" fontId="3" fillId="6" borderId="1" xfId="0" applyFont="1" applyFill="1" applyBorder="1"/>
    <xf numFmtId="0" fontId="2" fillId="6" borderId="0" xfId="0" applyFont="1" applyFill="1"/>
    <xf numFmtId="0" fontId="3" fillId="6" borderId="1" xfId="0" applyFont="1" applyFill="1" applyBorder="1" applyAlignment="1">
      <alignment wrapText="1"/>
    </xf>
    <xf numFmtId="165" fontId="3" fillId="0" borderId="30" xfId="0" applyNumberFormat="1" applyFont="1" applyBorder="1" applyAlignment="1">
      <alignment vertical="center"/>
    </xf>
    <xf numFmtId="4" fontId="0" fillId="0" borderId="0" xfId="0" applyNumberFormat="1"/>
    <xf numFmtId="0" fontId="2" fillId="7" borderId="1" xfId="0" applyFont="1" applyFill="1" applyBorder="1" applyAlignment="1">
      <alignment horizontal="center" vertical="top"/>
    </xf>
    <xf numFmtId="0" fontId="2" fillId="7" borderId="1" xfId="0" applyFont="1" applyFill="1" applyBorder="1" applyAlignment="1">
      <alignment horizontal="center" vertical="top" wrapText="1"/>
    </xf>
    <xf numFmtId="49" fontId="2" fillId="7" borderId="2" xfId="0" applyNumberFormat="1" applyFont="1" applyFill="1" applyBorder="1" applyAlignment="1">
      <alignment horizontal="center" vertical="top"/>
    </xf>
    <xf numFmtId="49" fontId="2" fillId="7" borderId="18" xfId="0" applyNumberFormat="1" applyFont="1" applyFill="1" applyBorder="1" applyAlignment="1">
      <alignment horizontal="center" vertical="top"/>
    </xf>
    <xf numFmtId="0" fontId="0" fillId="0" borderId="2" xfId="0" applyBorder="1"/>
    <xf numFmtId="0" fontId="3" fillId="8" borderId="1" xfId="0" applyFont="1" applyFill="1" applyBorder="1" applyAlignment="1">
      <alignment vertical="center" wrapText="1"/>
    </xf>
    <xf numFmtId="0" fontId="3" fillId="8" borderId="1" xfId="0" applyFont="1" applyFill="1" applyBorder="1" applyAlignment="1">
      <alignment horizontal="left" vertical="center" wrapText="1"/>
    </xf>
    <xf numFmtId="170" fontId="18" fillId="10" borderId="0" xfId="3" applyNumberFormat="1" applyFont="1" applyFill="1" applyBorder="1" applyAlignment="1" applyProtection="1">
      <alignment horizontal="left" vertical="center"/>
    </xf>
    <xf numFmtId="170" fontId="18" fillId="10" borderId="0" xfId="3" applyNumberFormat="1" applyFont="1" applyFill="1" applyBorder="1" applyAlignment="1" applyProtection="1">
      <alignment vertical="center"/>
    </xf>
    <xf numFmtId="166" fontId="19" fillId="10" borderId="0" xfId="3" applyNumberFormat="1" applyFont="1" applyFill="1" applyBorder="1" applyAlignment="1" applyProtection="1">
      <alignment horizontal="center" vertical="center"/>
    </xf>
    <xf numFmtId="10" fontId="18" fillId="10" borderId="0" xfId="3" applyNumberFormat="1" applyFont="1" applyFill="1" applyBorder="1" applyAlignment="1" applyProtection="1">
      <alignment vertical="center"/>
    </xf>
    <xf numFmtId="170" fontId="19" fillId="3" borderId="0" xfId="3" applyNumberFormat="1" applyFont="1" applyFill="1" applyBorder="1" applyAlignment="1" applyProtection="1">
      <alignment horizontal="left" vertical="center"/>
    </xf>
    <xf numFmtId="170" fontId="19" fillId="10" borderId="0" xfId="3" applyNumberFormat="1" applyFont="1" applyFill="1" applyBorder="1" applyAlignment="1" applyProtection="1">
      <alignment vertical="center" wrapText="1"/>
    </xf>
    <xf numFmtId="166" fontId="19" fillId="3" borderId="0" xfId="3" applyNumberFormat="1" applyFont="1" applyFill="1" applyBorder="1" applyAlignment="1" applyProtection="1">
      <alignment horizontal="center" vertical="center"/>
    </xf>
    <xf numFmtId="170" fontId="19" fillId="3" borderId="0" xfId="3" applyNumberFormat="1" applyFont="1" applyFill="1" applyBorder="1" applyAlignment="1" applyProtection="1">
      <alignment vertical="center"/>
    </xf>
    <xf numFmtId="10" fontId="19" fillId="3" borderId="0" xfId="3" applyNumberFormat="1" applyFont="1" applyFill="1" applyBorder="1" applyAlignment="1" applyProtection="1">
      <alignment vertical="center"/>
    </xf>
    <xf numFmtId="170" fontId="19" fillId="0" borderId="0" xfId="3" applyNumberFormat="1" applyFont="1" applyFill="1" applyBorder="1" applyAlignment="1" applyProtection="1">
      <alignment vertical="center"/>
    </xf>
    <xf numFmtId="170" fontId="19" fillId="10" borderId="0" xfId="3" applyNumberFormat="1" applyFont="1" applyFill="1" applyBorder="1" applyAlignment="1" applyProtection="1">
      <alignment vertical="center"/>
    </xf>
    <xf numFmtId="170" fontId="10" fillId="10" borderId="0" xfId="3" applyNumberFormat="1" applyFont="1" applyFill="1" applyBorder="1" applyAlignment="1" applyProtection="1">
      <alignment vertical="center" wrapText="1"/>
    </xf>
    <xf numFmtId="166" fontId="3" fillId="3" borderId="0" xfId="3" applyNumberFormat="1" applyFont="1" applyFill="1" applyBorder="1" applyAlignment="1" applyProtection="1">
      <alignment vertical="center"/>
    </xf>
    <xf numFmtId="170" fontId="18" fillId="3" borderId="0" xfId="3" applyNumberFormat="1" applyFont="1" applyFill="1" applyBorder="1" applyAlignment="1" applyProtection="1">
      <alignment vertical="center"/>
    </xf>
    <xf numFmtId="10" fontId="18" fillId="3" borderId="0" xfId="3" applyNumberFormat="1" applyFont="1" applyFill="1" applyBorder="1" applyAlignment="1" applyProtection="1">
      <alignment vertical="center"/>
    </xf>
    <xf numFmtId="170" fontId="18" fillId="0" borderId="0" xfId="3" applyNumberFormat="1" applyFont="1" applyFill="1" applyBorder="1" applyAlignment="1" applyProtection="1">
      <alignment vertical="center"/>
    </xf>
    <xf numFmtId="10" fontId="19" fillId="3" borderId="0" xfId="3" applyNumberFormat="1" applyFont="1" applyFill="1" applyBorder="1" applyAlignment="1" applyProtection="1">
      <alignment horizontal="center" vertical="center"/>
    </xf>
    <xf numFmtId="170" fontId="19" fillId="3" borderId="0" xfId="3" applyNumberFormat="1" applyFont="1" applyFill="1" applyBorder="1" applyAlignment="1" applyProtection="1">
      <alignment horizontal="center" vertical="center"/>
    </xf>
    <xf numFmtId="170" fontId="19" fillId="0" borderId="0" xfId="3" applyNumberFormat="1" applyFont="1" applyFill="1" applyBorder="1" applyAlignment="1" applyProtection="1">
      <alignment horizontal="center" vertical="center"/>
    </xf>
    <xf numFmtId="170" fontId="18" fillId="3" borderId="0" xfId="3" applyNumberFormat="1" applyFont="1" applyFill="1" applyBorder="1" applyAlignment="1" applyProtection="1">
      <alignment horizontal="left" vertical="center"/>
    </xf>
    <xf numFmtId="166" fontId="19" fillId="0" borderId="0" xfId="3" applyNumberFormat="1" applyFont="1" applyFill="1" applyBorder="1" applyAlignment="1" applyProtection="1">
      <alignment horizontal="center" vertical="center"/>
    </xf>
    <xf numFmtId="170" fontId="18" fillId="5" borderId="47" xfId="3" applyNumberFormat="1" applyFont="1" applyFill="1" applyBorder="1" applyAlignment="1" applyProtection="1">
      <alignment vertical="center"/>
      <protection locked="0"/>
    </xf>
    <xf numFmtId="166" fontId="4" fillId="5" borderId="47" xfId="3" applyNumberFormat="1" applyFont="1" applyFill="1" applyBorder="1" applyAlignment="1" applyProtection="1">
      <alignment vertical="center" wrapText="1"/>
      <protection locked="0"/>
    </xf>
    <xf numFmtId="49" fontId="18" fillId="5" borderId="48" xfId="3" applyNumberFormat="1" applyFont="1" applyFill="1" applyBorder="1" applyAlignment="1" applyProtection="1">
      <alignment vertical="center" wrapText="1"/>
      <protection locked="0"/>
    </xf>
    <xf numFmtId="170" fontId="19" fillId="6" borderId="43" xfId="3" applyNumberFormat="1" applyFont="1" applyFill="1" applyBorder="1" applyAlignment="1" applyProtection="1">
      <alignment horizontal="center" vertical="center"/>
    </xf>
    <xf numFmtId="170" fontId="19" fillId="6" borderId="44" xfId="3" applyNumberFormat="1" applyFont="1" applyFill="1" applyBorder="1" applyAlignment="1" applyProtection="1">
      <alignment horizontal="center" vertical="center"/>
    </xf>
    <xf numFmtId="170" fontId="19" fillId="6" borderId="44" xfId="3" applyNumberFormat="1" applyFont="1" applyFill="1" applyBorder="1" applyAlignment="1" applyProtection="1">
      <alignment horizontal="center" vertical="center" wrapText="1"/>
    </xf>
    <xf numFmtId="170" fontId="19" fillId="6" borderId="45" xfId="3" applyNumberFormat="1" applyFont="1" applyFill="1" applyBorder="1" applyAlignment="1" applyProtection="1">
      <alignment horizontal="center" vertical="center" wrapText="1"/>
    </xf>
    <xf numFmtId="0" fontId="18" fillId="3" borderId="0" xfId="3" applyNumberFormat="1" applyFont="1" applyFill="1" applyBorder="1" applyAlignment="1" applyProtection="1">
      <alignment vertical="center"/>
    </xf>
    <xf numFmtId="0" fontId="4" fillId="0" borderId="0" xfId="0" applyFont="1" applyAlignment="1">
      <alignment vertical="top" wrapText="1"/>
    </xf>
    <xf numFmtId="170" fontId="1" fillId="5" borderId="38" xfId="3" applyNumberFormat="1" applyFont="1" applyFill="1" applyBorder="1" applyAlignment="1" applyProtection="1">
      <alignment vertical="center" wrapText="1"/>
      <protection locked="0"/>
    </xf>
    <xf numFmtId="170" fontId="18" fillId="5" borderId="39" xfId="3" applyNumberFormat="1" applyFont="1" applyFill="1" applyBorder="1" applyAlignment="1" applyProtection="1">
      <alignment vertical="center"/>
      <protection locked="0"/>
    </xf>
    <xf numFmtId="0" fontId="3" fillId="8" borderId="49" xfId="0" applyFont="1" applyFill="1" applyBorder="1" applyAlignment="1">
      <alignment vertical="center" wrapText="1"/>
    </xf>
    <xf numFmtId="165" fontId="3" fillId="7" borderId="1" xfId="0" applyNumberFormat="1" applyFont="1" applyFill="1" applyBorder="1" applyAlignment="1">
      <alignment vertical="center"/>
    </xf>
    <xf numFmtId="165" fontId="3" fillId="7" borderId="1" xfId="0" applyNumberFormat="1" applyFont="1" applyFill="1" applyBorder="1" applyAlignment="1">
      <alignment horizontal="left" vertical="center"/>
    </xf>
    <xf numFmtId="165" fontId="4" fillId="6" borderId="1" xfId="0" applyNumberFormat="1" applyFont="1" applyFill="1" applyBorder="1" applyAlignment="1">
      <alignment vertical="center"/>
    </xf>
    <xf numFmtId="165" fontId="4" fillId="12" borderId="1" xfId="0" applyNumberFormat="1" applyFont="1" applyFill="1" applyBorder="1" applyAlignment="1">
      <alignment vertical="center"/>
    </xf>
    <xf numFmtId="0" fontId="4" fillId="12" borderId="1" xfId="0" applyFont="1" applyFill="1" applyBorder="1" applyAlignment="1">
      <alignment horizontal="left" vertical="center" wrapText="1"/>
    </xf>
    <xf numFmtId="9" fontId="4" fillId="11" borderId="1" xfId="0" applyNumberFormat="1" applyFont="1" applyFill="1" applyBorder="1" applyAlignment="1">
      <alignment vertical="center"/>
    </xf>
    <xf numFmtId="167" fontId="4" fillId="12" borderId="1" xfId="0" applyNumberFormat="1" applyFont="1" applyFill="1" applyBorder="1" applyAlignment="1">
      <alignment vertical="center"/>
    </xf>
    <xf numFmtId="166" fontId="4" fillId="11" borderId="1" xfId="0" applyNumberFormat="1" applyFont="1" applyFill="1" applyBorder="1" applyAlignment="1">
      <alignment vertical="center"/>
    </xf>
    <xf numFmtId="0" fontId="3" fillId="12" borderId="1" xfId="0" applyFont="1" applyFill="1" applyBorder="1" applyAlignment="1">
      <alignment horizontal="left" vertical="center" wrapText="1"/>
    </xf>
    <xf numFmtId="0" fontId="4" fillId="12" borderId="1" xfId="0" applyFont="1" applyFill="1" applyBorder="1" applyAlignment="1">
      <alignment horizontal="left" vertical="center"/>
    </xf>
    <xf numFmtId="3" fontId="4" fillId="12" borderId="1" xfId="0" applyNumberFormat="1" applyFont="1" applyFill="1" applyBorder="1" applyAlignment="1">
      <alignment horizontal="left" vertical="center"/>
    </xf>
    <xf numFmtId="166" fontId="4" fillId="12" borderId="1" xfId="0" applyNumberFormat="1" applyFont="1" applyFill="1" applyBorder="1" applyAlignment="1">
      <alignment vertical="center"/>
    </xf>
    <xf numFmtId="165" fontId="4" fillId="12" borderId="0" xfId="0" applyNumberFormat="1" applyFont="1" applyFill="1" applyAlignment="1">
      <alignment vertical="center"/>
    </xf>
    <xf numFmtId="3" fontId="4" fillId="11" borderId="8" xfId="0" applyNumberFormat="1" applyFont="1" applyFill="1" applyBorder="1" applyAlignment="1">
      <alignment vertical="center"/>
    </xf>
    <xf numFmtId="166" fontId="4" fillId="12" borderId="8" xfId="0" applyNumberFormat="1" applyFont="1" applyFill="1" applyBorder="1" applyAlignment="1">
      <alignment vertical="center"/>
    </xf>
    <xf numFmtId="9" fontId="4" fillId="6" borderId="3" xfId="0" applyNumberFormat="1" applyFont="1" applyFill="1" applyBorder="1" applyAlignment="1">
      <alignment vertical="center"/>
    </xf>
    <xf numFmtId="166" fontId="3" fillId="6" borderId="9" xfId="0" applyNumberFormat="1" applyFont="1" applyFill="1" applyBorder="1" applyAlignment="1">
      <alignment horizontal="right" vertical="center"/>
    </xf>
    <xf numFmtId="167" fontId="3" fillId="6" borderId="9" xfId="0" applyNumberFormat="1" applyFont="1" applyFill="1" applyBorder="1" applyAlignment="1">
      <alignment horizontal="right" vertical="center"/>
    </xf>
    <xf numFmtId="165" fontId="3" fillId="7" borderId="49" xfId="0" applyNumberFormat="1" applyFont="1" applyFill="1" applyBorder="1" applyAlignment="1">
      <alignment horizontal="right" vertical="center"/>
    </xf>
    <xf numFmtId="170" fontId="19" fillId="3" borderId="0" xfId="3" applyNumberFormat="1" applyFont="1" applyFill="1" applyAlignment="1">
      <alignment horizontal="left" vertical="center"/>
    </xf>
    <xf numFmtId="0" fontId="20" fillId="9" borderId="52" xfId="0" applyFont="1" applyFill="1" applyBorder="1"/>
    <xf numFmtId="0" fontId="0" fillId="9" borderId="53" xfId="0" applyFill="1" applyBorder="1"/>
    <xf numFmtId="0" fontId="0" fillId="9" borderId="60" xfId="0" applyFill="1" applyBorder="1"/>
    <xf numFmtId="0" fontId="0" fillId="9" borderId="61" xfId="0" applyFill="1" applyBorder="1"/>
    <xf numFmtId="44" fontId="0" fillId="11" borderId="58" xfId="0" applyNumberFormat="1" applyFill="1" applyBorder="1"/>
    <xf numFmtId="44" fontId="0" fillId="11" borderId="59" xfId="0" applyNumberFormat="1" applyFill="1" applyBorder="1"/>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11" borderId="55" xfId="0" applyFont="1" applyFill="1" applyBorder="1" applyAlignment="1">
      <alignment horizontal="center" vertical="center" wrapText="1"/>
    </xf>
    <xf numFmtId="0" fontId="2" fillId="11" borderId="56" xfId="0" applyFont="1" applyFill="1" applyBorder="1" applyAlignment="1">
      <alignment horizontal="center" vertical="center" wrapText="1"/>
    </xf>
    <xf numFmtId="0" fontId="2" fillId="11" borderId="57" xfId="0" applyFont="1" applyFill="1" applyBorder="1" applyAlignment="1">
      <alignment horizontal="center" vertical="center" wrapText="1"/>
    </xf>
    <xf numFmtId="0" fontId="0" fillId="6" borderId="64" xfId="0" applyFill="1" applyBorder="1"/>
    <xf numFmtId="0" fontId="11" fillId="0" borderId="67" xfId="0" applyFont="1" applyBorder="1"/>
    <xf numFmtId="0" fontId="11" fillId="6" borderId="68" xfId="0" applyFont="1" applyFill="1" applyBorder="1"/>
    <xf numFmtId="0" fontId="2" fillId="6" borderId="65" xfId="0" applyFont="1" applyFill="1" applyBorder="1" applyAlignment="1">
      <alignment horizontal="right"/>
    </xf>
    <xf numFmtId="0" fontId="0" fillId="11" borderId="62" xfId="0" applyFill="1" applyBorder="1"/>
    <xf numFmtId="0" fontId="2" fillId="6" borderId="64" xfId="0" applyFont="1" applyFill="1" applyBorder="1" applyAlignment="1">
      <alignment horizontal="right"/>
    </xf>
    <xf numFmtId="44" fontId="0" fillId="11" borderId="69" xfId="0" applyNumberFormat="1" applyFill="1" applyBorder="1"/>
    <xf numFmtId="44" fontId="0" fillId="11" borderId="70" xfId="0" applyNumberFormat="1" applyFill="1" applyBorder="1"/>
    <xf numFmtId="9" fontId="0" fillId="11" borderId="54" xfId="2" applyFont="1" applyFill="1" applyBorder="1" applyAlignment="1">
      <alignment horizontal="center"/>
    </xf>
    <xf numFmtId="9" fontId="0" fillId="11" borderId="0" xfId="2" applyFont="1" applyFill="1" applyBorder="1" applyAlignment="1">
      <alignment horizontal="center"/>
    </xf>
    <xf numFmtId="44" fontId="2" fillId="4" borderId="68" xfId="0" applyNumberFormat="1" applyFont="1" applyFill="1" applyBorder="1"/>
    <xf numFmtId="44" fontId="2" fillId="4" borderId="65" xfId="0" applyNumberFormat="1" applyFont="1" applyFill="1" applyBorder="1"/>
    <xf numFmtId="0" fontId="7" fillId="5" borderId="71" xfId="0" applyFont="1" applyFill="1" applyBorder="1"/>
    <xf numFmtId="0" fontId="0" fillId="5" borderId="64" xfId="0" applyFill="1" applyBorder="1"/>
    <xf numFmtId="0" fontId="12" fillId="5" borderId="64" xfId="0" applyFont="1" applyFill="1" applyBorder="1"/>
    <xf numFmtId="0" fontId="0" fillId="5" borderId="65" xfId="0" applyFill="1" applyBorder="1"/>
    <xf numFmtId="0" fontId="0" fillId="5" borderId="74" xfId="0" applyFill="1" applyBorder="1"/>
    <xf numFmtId="0" fontId="0" fillId="6" borderId="3" xfId="0" applyFill="1" applyBorder="1" applyAlignment="1">
      <alignment horizontal="center" vertical="center" wrapText="1"/>
    </xf>
    <xf numFmtId="0" fontId="2" fillId="6" borderId="3" xfId="0" applyFont="1" applyFill="1" applyBorder="1" applyAlignment="1">
      <alignment horizontal="center" vertical="center"/>
    </xf>
    <xf numFmtId="0" fontId="2" fillId="6" borderId="3"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11" borderId="75" xfId="0" applyFont="1" applyFill="1" applyBorder="1" applyAlignment="1">
      <alignment horizontal="center" vertical="center" wrapText="1"/>
    </xf>
    <xf numFmtId="44" fontId="0" fillId="11" borderId="76" xfId="1" applyNumberFormat="1" applyFont="1" applyFill="1" applyBorder="1" applyAlignment="1">
      <alignment vertical="top" wrapText="1"/>
    </xf>
    <xf numFmtId="0" fontId="2" fillId="6" borderId="68" xfId="0" applyFont="1" applyFill="1" applyBorder="1"/>
    <xf numFmtId="0" fontId="20" fillId="5" borderId="68" xfId="0" applyFont="1" applyFill="1" applyBorder="1"/>
    <xf numFmtId="44" fontId="2" fillId="4" borderId="77" xfId="0" applyNumberFormat="1" applyFont="1" applyFill="1" applyBorder="1"/>
    <xf numFmtId="0" fontId="2" fillId="6" borderId="68" xfId="0" applyFont="1" applyFill="1" applyBorder="1" applyAlignment="1">
      <alignment wrapText="1"/>
    </xf>
    <xf numFmtId="44" fontId="2" fillId="4" borderId="77" xfId="1" applyNumberFormat="1" applyFont="1" applyFill="1" applyBorder="1"/>
    <xf numFmtId="0" fontId="4" fillId="0" borderId="0" xfId="0" applyFont="1"/>
    <xf numFmtId="14" fontId="0" fillId="0" borderId="0" xfId="0" applyNumberFormat="1" applyAlignment="1">
      <alignment horizontal="center"/>
    </xf>
    <xf numFmtId="171" fontId="0" fillId="0" borderId="0" xfId="0" applyNumberFormat="1" applyAlignment="1">
      <alignment horizontal="right"/>
    </xf>
    <xf numFmtId="0" fontId="2" fillId="11" borderId="80" xfId="0" applyFont="1" applyFill="1" applyBorder="1"/>
    <xf numFmtId="0" fontId="0" fillId="11" borderId="80" xfId="0" applyFill="1" applyBorder="1" applyAlignment="1">
      <alignment horizontal="left" indent="2"/>
    </xf>
    <xf numFmtId="0" fontId="2" fillId="11" borderId="82" xfId="0" applyFont="1" applyFill="1" applyBorder="1"/>
    <xf numFmtId="171" fontId="0" fillId="11" borderId="66" xfId="0" applyNumberFormat="1" applyFill="1" applyBorder="1" applyAlignment="1">
      <alignment horizontal="center"/>
    </xf>
    <xf numFmtId="0" fontId="21" fillId="0" borderId="0" xfId="0" applyFont="1"/>
    <xf numFmtId="44" fontId="2" fillId="6" borderId="15" xfId="0" applyNumberFormat="1" applyFont="1" applyFill="1" applyBorder="1" applyAlignment="1">
      <alignment horizontal="center"/>
    </xf>
    <xf numFmtId="44" fontId="3" fillId="8" borderId="50" xfId="0" applyNumberFormat="1" applyFont="1" applyFill="1" applyBorder="1" applyAlignment="1">
      <alignment vertical="center"/>
    </xf>
    <xf numFmtId="43" fontId="2" fillId="6" borderId="15" xfId="1" applyFont="1" applyFill="1" applyBorder="1"/>
    <xf numFmtId="43" fontId="2" fillId="7" borderId="7" xfId="1" applyFont="1" applyFill="1" applyBorder="1" applyAlignment="1">
      <alignment horizontal="center" vertical="top"/>
    </xf>
    <xf numFmtId="43" fontId="2" fillId="7" borderId="18" xfId="1" applyFont="1" applyFill="1" applyBorder="1" applyAlignment="1">
      <alignment horizontal="center" vertical="top"/>
    </xf>
    <xf numFmtId="43" fontId="2" fillId="7" borderId="1" xfId="1" applyFont="1" applyFill="1" applyBorder="1" applyAlignment="1">
      <alignment horizontal="center" vertical="top"/>
    </xf>
    <xf numFmtId="43" fontId="2" fillId="7" borderId="2" xfId="1" applyFont="1" applyFill="1" applyBorder="1" applyAlignment="1">
      <alignment horizontal="center" vertical="top"/>
    </xf>
    <xf numFmtId="44" fontId="0" fillId="11" borderId="2" xfId="0" applyNumberFormat="1" applyFill="1" applyBorder="1" applyAlignment="1">
      <alignment horizontal="right"/>
    </xf>
    <xf numFmtId="0" fontId="0" fillId="11" borderId="1" xfId="0" applyFill="1" applyBorder="1"/>
    <xf numFmtId="0" fontId="0" fillId="11" borderId="1" xfId="0" applyFill="1" applyBorder="1" applyAlignment="1">
      <alignment wrapText="1"/>
    </xf>
    <xf numFmtId="44" fontId="0" fillId="11" borderId="2" xfId="0" applyNumberFormat="1" applyFill="1" applyBorder="1" applyAlignment="1">
      <alignment horizontal="center"/>
    </xf>
    <xf numFmtId="0" fontId="4" fillId="12" borderId="1" xfId="0" applyFont="1" applyFill="1" applyBorder="1" applyAlignment="1">
      <alignment vertical="center"/>
    </xf>
    <xf numFmtId="44" fontId="1" fillId="12" borderId="1" xfId="0" applyNumberFormat="1" applyFont="1" applyFill="1" applyBorder="1"/>
    <xf numFmtId="0" fontId="4" fillId="12" borderId="2" xfId="0" applyFont="1" applyFill="1" applyBorder="1" applyAlignment="1">
      <alignment vertical="center"/>
    </xf>
    <xf numFmtId="43" fontId="2" fillId="11" borderId="10" xfId="1" applyFont="1" applyFill="1" applyBorder="1"/>
    <xf numFmtId="43" fontId="2" fillId="11" borderId="83" xfId="1" applyFont="1" applyFill="1" applyBorder="1"/>
    <xf numFmtId="0" fontId="0" fillId="0" borderId="7" xfId="0" applyBorder="1"/>
    <xf numFmtId="0" fontId="1" fillId="11" borderId="1" xfId="0" applyFont="1" applyFill="1" applyBorder="1"/>
    <xf numFmtId="0" fontId="3" fillId="11" borderId="1" xfId="0" applyFont="1" applyFill="1" applyBorder="1"/>
    <xf numFmtId="170" fontId="0" fillId="11" borderId="30" xfId="1" applyNumberFormat="1" applyFont="1" applyFill="1" applyBorder="1" applyAlignment="1" applyProtection="1">
      <alignment horizontal="left" vertical="center"/>
    </xf>
    <xf numFmtId="0" fontId="0" fillId="11" borderId="81" xfId="0" applyFill="1" applyBorder="1"/>
    <xf numFmtId="0" fontId="0" fillId="11" borderId="81" xfId="0" applyFill="1" applyBorder="1" applyAlignment="1">
      <alignment horizontal="left"/>
    </xf>
    <xf numFmtId="0" fontId="1" fillId="11" borderId="81" xfId="0" applyFont="1" applyFill="1" applyBorder="1" applyAlignment="1">
      <alignment horizontal="left"/>
    </xf>
    <xf numFmtId="49" fontId="0" fillId="11" borderId="81" xfId="0" applyNumberFormat="1" applyFill="1" applyBorder="1"/>
    <xf numFmtId="0" fontId="2" fillId="6" borderId="49" xfId="0" applyFont="1" applyFill="1" applyBorder="1" applyAlignment="1">
      <alignment horizontal="center" vertical="center" wrapText="1"/>
    </xf>
    <xf numFmtId="170" fontId="18" fillId="0" borderId="0" xfId="3" applyNumberFormat="1" applyFont="1" applyFill="1" applyBorder="1" applyAlignment="1" applyProtection="1">
      <alignment horizontal="left" vertical="center"/>
    </xf>
    <xf numFmtId="0" fontId="18" fillId="0" borderId="0" xfId="3" applyNumberFormat="1" applyFont="1" applyFill="1" applyBorder="1" applyAlignment="1" applyProtection="1">
      <alignment vertical="center"/>
    </xf>
    <xf numFmtId="166" fontId="4" fillId="0" borderId="0" xfId="3" applyNumberFormat="1" applyFont="1" applyFill="1" applyBorder="1" applyAlignment="1" applyProtection="1">
      <alignment vertical="center" wrapText="1"/>
      <protection locked="0"/>
    </xf>
    <xf numFmtId="49" fontId="18" fillId="0" borderId="0" xfId="3" applyNumberFormat="1" applyFont="1" applyFill="1" applyBorder="1" applyAlignment="1" applyProtection="1">
      <alignment vertical="center" wrapText="1"/>
      <protection locked="0"/>
    </xf>
    <xf numFmtId="49" fontId="0" fillId="11" borderId="81" xfId="0" applyNumberFormat="1" applyFill="1" applyBorder="1" applyAlignment="1">
      <alignment horizontal="left"/>
    </xf>
    <xf numFmtId="49" fontId="1" fillId="11" borderId="81" xfId="0" applyNumberFormat="1" applyFont="1" applyFill="1" applyBorder="1" applyAlignment="1">
      <alignment horizontal="left"/>
    </xf>
    <xf numFmtId="14" fontId="0" fillId="11" borderId="81" xfId="0" applyNumberFormat="1" applyFill="1" applyBorder="1" applyAlignment="1">
      <alignment horizontal="left"/>
    </xf>
    <xf numFmtId="0" fontId="0" fillId="5" borderId="1" xfId="0" applyFill="1" applyBorder="1" applyProtection="1">
      <protection locked="0"/>
    </xf>
    <xf numFmtId="165" fontId="4" fillId="11" borderId="33" xfId="0" applyNumberFormat="1" applyFont="1" applyFill="1" applyBorder="1" applyAlignment="1">
      <alignment vertical="center"/>
    </xf>
    <xf numFmtId="4" fontId="0" fillId="11" borderId="35" xfId="1" applyNumberFormat="1" applyFont="1" applyFill="1" applyBorder="1" applyAlignment="1" applyProtection="1">
      <alignment vertical="center"/>
    </xf>
    <xf numFmtId="0" fontId="1" fillId="5" borderId="1" xfId="0" applyFont="1" applyFill="1" applyBorder="1" applyAlignment="1" applyProtection="1">
      <alignment horizontal="center"/>
      <protection locked="0"/>
    </xf>
    <xf numFmtId="0" fontId="0" fillId="5" borderId="1" xfId="0" applyFill="1" applyBorder="1" applyAlignment="1" applyProtection="1">
      <alignment horizontal="center" wrapText="1"/>
      <protection locked="0"/>
    </xf>
    <xf numFmtId="0" fontId="0" fillId="5" borderId="1" xfId="0" applyFill="1" applyBorder="1" applyAlignment="1" applyProtection="1">
      <alignment horizontal="center"/>
      <protection locked="0"/>
    </xf>
    <xf numFmtId="0" fontId="0" fillId="5" borderId="2" xfId="0" applyFill="1" applyBorder="1" applyAlignment="1" applyProtection="1">
      <alignment horizontal="center"/>
      <protection locked="0"/>
    </xf>
    <xf numFmtId="14" fontId="0" fillId="5" borderId="81" xfId="0" applyNumberFormat="1" applyFill="1" applyBorder="1" applyAlignment="1" applyProtection="1">
      <alignment horizontal="left"/>
      <protection locked="0"/>
    </xf>
    <xf numFmtId="0" fontId="0" fillId="5" borderId="1" xfId="0" applyFill="1" applyBorder="1" applyAlignment="1" applyProtection="1">
      <alignment horizontal="center" vertical="top" wrapText="1"/>
      <protection locked="0"/>
    </xf>
    <xf numFmtId="44" fontId="0" fillId="5" borderId="72" xfId="1" applyNumberFormat="1" applyFont="1" applyFill="1" applyBorder="1" applyProtection="1">
      <protection locked="0"/>
    </xf>
    <xf numFmtId="0" fontId="0" fillId="5" borderId="6" xfId="0" applyFill="1" applyBorder="1" applyProtection="1">
      <protection locked="0"/>
    </xf>
    <xf numFmtId="44" fontId="0" fillId="5" borderId="78" xfId="1" applyNumberFormat="1" applyFont="1" applyFill="1" applyBorder="1" applyProtection="1">
      <protection locked="0"/>
    </xf>
    <xf numFmtId="0" fontId="0" fillId="5" borderId="16" xfId="0" applyFill="1" applyBorder="1" applyProtection="1">
      <protection locked="0"/>
    </xf>
    <xf numFmtId="44" fontId="0" fillId="5" borderId="79" xfId="1" applyNumberFormat="1" applyFont="1" applyFill="1" applyBorder="1" applyProtection="1">
      <protection locked="0"/>
    </xf>
    <xf numFmtId="170" fontId="18" fillId="11" borderId="37" xfId="3" applyNumberFormat="1" applyFont="1" applyFill="1" applyBorder="1" applyAlignment="1" applyProtection="1">
      <alignment vertical="center" wrapText="1"/>
    </xf>
    <xf numFmtId="170" fontId="18" fillId="11" borderId="40" xfId="3" applyNumberFormat="1" applyFont="1" applyFill="1" applyBorder="1" applyAlignment="1" applyProtection="1">
      <alignment vertical="center" wrapText="1"/>
    </xf>
    <xf numFmtId="170" fontId="18" fillId="11" borderId="41" xfId="3" applyNumberFormat="1" applyFont="1" applyFill="1" applyBorder="1" applyAlignment="1" applyProtection="1">
      <alignment vertical="center"/>
    </xf>
    <xf numFmtId="173" fontId="18" fillId="5" borderId="42" xfId="3" applyNumberFormat="1" applyFont="1" applyFill="1" applyBorder="1" applyAlignment="1" applyProtection="1">
      <alignment vertical="center"/>
      <protection locked="0"/>
    </xf>
    <xf numFmtId="170" fontId="18" fillId="11" borderId="46" xfId="3" applyNumberFormat="1" applyFont="1" applyFill="1" applyBorder="1" applyAlignment="1" applyProtection="1">
      <alignment vertical="center"/>
    </xf>
    <xf numFmtId="0" fontId="0" fillId="0" borderId="80" xfId="0" applyBorder="1" applyAlignment="1">
      <alignment horizontal="left" vertical="center"/>
    </xf>
    <xf numFmtId="0" fontId="0" fillId="0" borderId="0" xfId="0" applyAlignment="1">
      <alignment horizontal="left" vertical="center"/>
    </xf>
    <xf numFmtId="171" fontId="0" fillId="0" borderId="0" xfId="0" applyNumberFormat="1" applyAlignment="1">
      <alignment horizontal="left"/>
    </xf>
    <xf numFmtId="9" fontId="0" fillId="0" borderId="0" xfId="0" applyNumberFormat="1"/>
    <xf numFmtId="3" fontId="0" fillId="0" borderId="0" xfId="0" applyNumberFormat="1"/>
    <xf numFmtId="0" fontId="2" fillId="0" borderId="0" xfId="0" applyFont="1" applyAlignment="1">
      <alignment horizontal="left" vertical="top"/>
    </xf>
    <xf numFmtId="0" fontId="0" fillId="6" borderId="84" xfId="0" applyFill="1" applyBorder="1"/>
    <xf numFmtId="44" fontId="2" fillId="4" borderId="82" xfId="0" applyNumberFormat="1" applyFont="1" applyFill="1" applyBorder="1"/>
    <xf numFmtId="0" fontId="0" fillId="11" borderId="63" xfId="0" applyFill="1" applyBorder="1"/>
    <xf numFmtId="44" fontId="2" fillId="4" borderId="66" xfId="0" applyNumberFormat="1" applyFont="1" applyFill="1" applyBorder="1"/>
    <xf numFmtId="44" fontId="0" fillId="11" borderId="1" xfId="0" applyNumberFormat="1" applyFill="1" applyBorder="1"/>
    <xf numFmtId="9" fontId="0" fillId="11" borderId="1" xfId="2" applyFont="1" applyFill="1" applyBorder="1" applyAlignment="1">
      <alignment horizontal="center"/>
    </xf>
    <xf numFmtId="3" fontId="2" fillId="6" borderId="49" xfId="0" applyNumberFormat="1" applyFont="1" applyFill="1" applyBorder="1"/>
    <xf numFmtId="0" fontId="2" fillId="6" borderId="84" xfId="0" applyFont="1" applyFill="1" applyBorder="1" applyAlignment="1">
      <alignment horizontal="left"/>
    </xf>
    <xf numFmtId="0" fontId="2" fillId="6" borderId="64" xfId="0" applyFont="1" applyFill="1" applyBorder="1" applyAlignment="1">
      <alignment horizontal="left"/>
    </xf>
    <xf numFmtId="164" fontId="1" fillId="0" borderId="0" xfId="1" applyNumberFormat="1" applyFont="1" applyFill="1" applyAlignment="1"/>
    <xf numFmtId="0" fontId="0" fillId="6" borderId="80" xfId="0" applyFill="1" applyBorder="1" applyAlignment="1">
      <alignment horizontal="left" indent="2"/>
    </xf>
    <xf numFmtId="44" fontId="0" fillId="0" borderId="0" xfId="0" applyNumberFormat="1"/>
    <xf numFmtId="0" fontId="0" fillId="6" borderId="1" xfId="0" applyFill="1" applyBorder="1"/>
    <xf numFmtId="0" fontId="0" fillId="0" borderId="52" xfId="0" applyBorder="1"/>
    <xf numFmtId="0" fontId="0" fillId="0" borderId="53" xfId="0" applyBorder="1" applyAlignment="1">
      <alignment horizontal="center"/>
    </xf>
    <xf numFmtId="0" fontId="0" fillId="0" borderId="0" xfId="0" applyAlignment="1">
      <alignment horizontal="center"/>
    </xf>
    <xf numFmtId="0" fontId="0" fillId="9" borderId="85" xfId="0" applyFill="1" applyBorder="1"/>
    <xf numFmtId="0" fontId="0" fillId="0" borderId="86" xfId="0" applyBorder="1"/>
    <xf numFmtId="0" fontId="0" fillId="0" borderId="86" xfId="0" applyBorder="1" applyAlignment="1">
      <alignment horizontal="center"/>
    </xf>
    <xf numFmtId="0" fontId="4" fillId="10" borderId="0" xfId="0" applyFont="1" applyFill="1" applyAlignment="1">
      <alignment horizontal="left" vertical="center" indent="2"/>
    </xf>
    <xf numFmtId="44" fontId="0" fillId="0" borderId="2" xfId="0" applyNumberFormat="1" applyBorder="1" applyAlignment="1" applyProtection="1">
      <alignment horizontal="center"/>
      <protection locked="0"/>
    </xf>
    <xf numFmtId="44" fontId="1" fillId="0" borderId="1" xfId="0" applyNumberFormat="1" applyFont="1" applyBorder="1" applyProtection="1">
      <protection locked="0"/>
    </xf>
    <xf numFmtId="0" fontId="2" fillId="13" borderId="1" xfId="0" applyFont="1" applyFill="1" applyBorder="1"/>
    <xf numFmtId="0" fontId="0" fillId="13" borderId="80" xfId="0" applyFill="1" applyBorder="1" applyAlignment="1">
      <alignment horizontal="left" indent="2"/>
    </xf>
    <xf numFmtId="0" fontId="2" fillId="14" borderId="1" xfId="0" applyFont="1" applyFill="1" applyBorder="1" applyAlignment="1">
      <alignment horizontal="center" vertical="top" wrapText="1"/>
    </xf>
    <xf numFmtId="0" fontId="2" fillId="14" borderId="1" xfId="0" applyFont="1" applyFill="1" applyBorder="1" applyAlignment="1">
      <alignment horizontal="center" vertical="top"/>
    </xf>
    <xf numFmtId="49" fontId="2" fillId="14" borderId="2" xfId="0" applyNumberFormat="1" applyFont="1" applyFill="1" applyBorder="1" applyAlignment="1">
      <alignment horizontal="center" vertical="top"/>
    </xf>
    <xf numFmtId="49" fontId="2" fillId="14" borderId="18" xfId="0" applyNumberFormat="1" applyFont="1" applyFill="1" applyBorder="1" applyAlignment="1">
      <alignment horizontal="center" vertical="top"/>
    </xf>
    <xf numFmtId="43" fontId="2" fillId="13" borderId="15" xfId="1" applyFont="1" applyFill="1" applyBorder="1"/>
    <xf numFmtId="43" fontId="2" fillId="14" borderId="1" xfId="1" applyFont="1" applyFill="1" applyBorder="1" applyAlignment="1">
      <alignment horizontal="center" vertical="top"/>
    </xf>
    <xf numFmtId="43" fontId="2" fillId="14" borderId="7" xfId="1" applyFont="1" applyFill="1" applyBorder="1" applyAlignment="1">
      <alignment horizontal="center" vertical="top"/>
    </xf>
    <xf numFmtId="43" fontId="2" fillId="14" borderId="2" xfId="1" applyFont="1" applyFill="1" applyBorder="1" applyAlignment="1">
      <alignment horizontal="center" vertical="top"/>
    </xf>
    <xf numFmtId="43" fontId="2" fillId="14" borderId="18" xfId="1" applyFont="1" applyFill="1" applyBorder="1" applyAlignment="1">
      <alignment horizontal="center" vertical="top"/>
    </xf>
    <xf numFmtId="44" fontId="2" fillId="13" borderId="15" xfId="0" applyNumberFormat="1" applyFont="1" applyFill="1" applyBorder="1" applyAlignment="1">
      <alignment horizontal="center"/>
    </xf>
    <xf numFmtId="0" fontId="3" fillId="14" borderId="1" xfId="0" applyFont="1" applyFill="1" applyBorder="1" applyAlignment="1">
      <alignment vertical="center" wrapText="1"/>
    </xf>
    <xf numFmtId="0" fontId="3" fillId="14" borderId="1" xfId="0" applyFont="1" applyFill="1" applyBorder="1" applyAlignment="1">
      <alignment horizontal="left" vertical="center" wrapText="1"/>
    </xf>
    <xf numFmtId="0" fontId="3" fillId="14" borderId="49" xfId="0" applyFont="1" applyFill="1" applyBorder="1" applyAlignment="1">
      <alignment vertical="center" wrapText="1"/>
    </xf>
    <xf numFmtId="44" fontId="3" fillId="14" borderId="50" xfId="0" applyNumberFormat="1" applyFont="1" applyFill="1" applyBorder="1" applyAlignment="1">
      <alignment vertical="center"/>
    </xf>
    <xf numFmtId="0" fontId="1" fillId="5" borderId="1" xfId="0" applyFont="1" applyFill="1" applyBorder="1" applyAlignment="1" applyProtection="1">
      <alignment horizontal="left"/>
      <protection locked="0"/>
    </xf>
    <xf numFmtId="0" fontId="0" fillId="5" borderId="1" xfId="0" applyFill="1" applyBorder="1" applyAlignment="1" applyProtection="1">
      <alignment horizontal="left" wrapText="1"/>
      <protection locked="0"/>
    </xf>
    <xf numFmtId="0" fontId="0" fillId="5" borderId="1" xfId="0" applyFill="1" applyBorder="1" applyAlignment="1" applyProtection="1">
      <alignment horizontal="left"/>
      <protection locked="0"/>
    </xf>
    <xf numFmtId="0" fontId="10" fillId="5" borderId="1" xfId="0" applyFont="1" applyFill="1" applyBorder="1" applyAlignment="1" applyProtection="1">
      <alignment horizontal="left"/>
      <protection locked="0"/>
    </xf>
    <xf numFmtId="0" fontId="1" fillId="5" borderId="2" xfId="0" applyFont="1" applyFill="1" applyBorder="1" applyAlignment="1" applyProtection="1">
      <alignment horizontal="left"/>
      <protection locked="0"/>
    </xf>
    <xf numFmtId="0" fontId="0" fillId="5" borderId="2" xfId="0"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1" fillId="5" borderId="1" xfId="0" applyFont="1" applyFill="1" applyBorder="1" applyAlignment="1" applyProtection="1">
      <alignment horizontal="left" wrapText="1"/>
      <protection locked="0"/>
    </xf>
    <xf numFmtId="174" fontId="4" fillId="5" borderId="1" xfId="1" applyNumberFormat="1" applyFont="1" applyFill="1" applyBorder="1" applyAlignment="1" applyProtection="1">
      <alignment wrapText="1"/>
      <protection locked="0"/>
    </xf>
    <xf numFmtId="164" fontId="4" fillId="5" borderId="6" xfId="1" applyNumberFormat="1" applyFont="1" applyFill="1" applyBorder="1" applyAlignment="1" applyProtection="1">
      <alignment wrapText="1"/>
      <protection locked="0"/>
    </xf>
    <xf numFmtId="169" fontId="4" fillId="5" borderId="1" xfId="1" applyNumberFormat="1" applyFont="1" applyFill="1" applyBorder="1" applyAlignment="1" applyProtection="1">
      <alignment vertical="top" wrapText="1"/>
      <protection locked="0"/>
    </xf>
    <xf numFmtId="0" fontId="4" fillId="5" borderId="1" xfId="0" applyFont="1" applyFill="1" applyBorder="1" applyAlignment="1" applyProtection="1">
      <alignment vertical="top" wrapText="1"/>
      <protection locked="0"/>
    </xf>
    <xf numFmtId="164" fontId="4" fillId="5" borderId="6" xfId="1" applyNumberFormat="1" applyFont="1" applyFill="1" applyBorder="1" applyAlignment="1" applyProtection="1">
      <alignment vertical="top" wrapText="1"/>
      <protection locked="0"/>
    </xf>
    <xf numFmtId="169" fontId="4" fillId="5" borderId="1" xfId="1" applyNumberFormat="1" applyFont="1" applyFill="1" applyBorder="1" applyAlignment="1" applyProtection="1">
      <alignment wrapText="1"/>
      <protection locked="0"/>
    </xf>
    <xf numFmtId="0" fontId="4" fillId="5" borderId="1" xfId="0" applyFont="1" applyFill="1" applyBorder="1" applyAlignment="1" applyProtection="1">
      <alignment wrapText="1"/>
      <protection locked="0"/>
    </xf>
    <xf numFmtId="174" fontId="4" fillId="5" borderId="1" xfId="1" applyNumberFormat="1" applyFont="1" applyFill="1" applyBorder="1" applyProtection="1">
      <protection locked="0"/>
    </xf>
    <xf numFmtId="169" fontId="4" fillId="5" borderId="1" xfId="1" applyNumberFormat="1" applyFont="1" applyFill="1" applyBorder="1" applyProtection="1">
      <protection locked="0"/>
    </xf>
    <xf numFmtId="0" fontId="4" fillId="5" borderId="1" xfId="0" applyFont="1" applyFill="1" applyBorder="1" applyProtection="1">
      <protection locked="0"/>
    </xf>
    <xf numFmtId="164" fontId="4" fillId="5" borderId="6" xfId="1" applyNumberFormat="1" applyFont="1" applyFill="1" applyBorder="1" applyProtection="1">
      <protection locked="0"/>
    </xf>
    <xf numFmtId="174" fontId="4" fillId="5" borderId="2" xfId="1" applyNumberFormat="1" applyFont="1" applyFill="1" applyBorder="1" applyProtection="1">
      <protection locked="0"/>
    </xf>
    <xf numFmtId="169" fontId="4" fillId="5" borderId="2" xfId="1" applyNumberFormat="1" applyFont="1" applyFill="1" applyBorder="1" applyProtection="1">
      <protection locked="0"/>
    </xf>
    <xf numFmtId="0" fontId="4" fillId="5" borderId="2" xfId="0" applyFont="1" applyFill="1" applyBorder="1" applyProtection="1">
      <protection locked="0"/>
    </xf>
    <xf numFmtId="164" fontId="4" fillId="5" borderId="16" xfId="1" applyNumberFormat="1" applyFont="1" applyFill="1" applyBorder="1" applyProtection="1">
      <protection locked="0"/>
    </xf>
    <xf numFmtId="0" fontId="4" fillId="5" borderId="1" xfId="0" applyFont="1" applyFill="1" applyBorder="1" applyAlignment="1" applyProtection="1">
      <alignment horizontal="left" wrapText="1"/>
      <protection locked="0"/>
    </xf>
    <xf numFmtId="0" fontId="4" fillId="5" borderId="1" xfId="0" applyFont="1" applyFill="1" applyBorder="1" applyAlignment="1" applyProtection="1">
      <alignment horizontal="left"/>
      <protection locked="0"/>
    </xf>
    <xf numFmtId="0" fontId="4" fillId="5" borderId="2" xfId="0" applyFont="1" applyFill="1" applyBorder="1" applyAlignment="1" applyProtection="1">
      <alignment horizontal="left"/>
      <protection locked="0"/>
    </xf>
    <xf numFmtId="0" fontId="4" fillId="5" borderId="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protection locked="0"/>
    </xf>
    <xf numFmtId="0" fontId="4" fillId="5" borderId="2" xfId="0" applyFont="1" applyFill="1" applyBorder="1" applyAlignment="1" applyProtection="1">
      <alignment horizontal="left" vertical="top" wrapText="1"/>
      <protection locked="0"/>
    </xf>
    <xf numFmtId="0" fontId="4" fillId="5" borderId="2" xfId="0" applyFont="1" applyFill="1" applyBorder="1" applyAlignment="1" applyProtection="1">
      <alignment horizontal="center"/>
      <protection locked="0"/>
    </xf>
    <xf numFmtId="3" fontId="0" fillId="5" borderId="1" xfId="0" applyNumberFormat="1" applyFill="1" applyBorder="1" applyAlignment="1" applyProtection="1">
      <alignment horizontal="right"/>
      <protection locked="0"/>
    </xf>
    <xf numFmtId="44" fontId="0" fillId="5" borderId="6" xfId="0" applyNumberFormat="1" applyFill="1" applyBorder="1" applyAlignment="1" applyProtection="1">
      <alignment horizontal="right"/>
      <protection locked="0"/>
    </xf>
    <xf numFmtId="3" fontId="0" fillId="5" borderId="1" xfId="1" applyNumberFormat="1" applyFont="1" applyFill="1" applyBorder="1" applyAlignment="1" applyProtection="1">
      <alignment horizontal="right"/>
      <protection locked="0"/>
    </xf>
    <xf numFmtId="3" fontId="0" fillId="5" borderId="2" xfId="0" applyNumberFormat="1" applyFill="1" applyBorder="1" applyAlignment="1" applyProtection="1">
      <alignment horizontal="right"/>
      <protection locked="0"/>
    </xf>
    <xf numFmtId="164" fontId="4" fillId="5" borderId="6" xfId="1" applyNumberFormat="1" applyFont="1" applyFill="1" applyBorder="1" applyAlignment="1" applyProtection="1">
      <alignment horizontal="right" vertical="top" wrapText="1"/>
      <protection locked="0"/>
    </xf>
    <xf numFmtId="164" fontId="4" fillId="5" borderId="6" xfId="1" applyNumberFormat="1" applyFont="1" applyFill="1" applyBorder="1" applyAlignment="1" applyProtection="1">
      <alignment horizontal="right" wrapText="1"/>
      <protection locked="0"/>
    </xf>
    <xf numFmtId="164" fontId="4" fillId="5" borderId="6" xfId="1" applyNumberFormat="1" applyFont="1" applyFill="1" applyBorder="1" applyAlignment="1" applyProtection="1">
      <alignment horizontal="right"/>
      <protection locked="0"/>
    </xf>
    <xf numFmtId="164" fontId="4" fillId="5" borderId="16" xfId="1" applyNumberFormat="1" applyFont="1" applyFill="1" applyBorder="1" applyAlignment="1" applyProtection="1">
      <alignment horizontal="right"/>
      <protection locked="0"/>
    </xf>
    <xf numFmtId="169" fontId="4" fillId="5" borderId="1" xfId="1" applyNumberFormat="1" applyFont="1" applyFill="1" applyBorder="1" applyAlignment="1" applyProtection="1">
      <alignment horizontal="right" wrapText="1"/>
      <protection locked="0"/>
    </xf>
    <xf numFmtId="169" fontId="4" fillId="5" borderId="1" xfId="1" applyNumberFormat="1" applyFont="1" applyFill="1" applyBorder="1" applyAlignment="1" applyProtection="1">
      <alignment horizontal="right" vertical="top" wrapText="1"/>
      <protection locked="0"/>
    </xf>
    <xf numFmtId="169" fontId="4" fillId="5" borderId="1" xfId="1" applyNumberFormat="1" applyFont="1" applyFill="1" applyBorder="1" applyAlignment="1" applyProtection="1">
      <alignment horizontal="right"/>
      <protection locked="0"/>
    </xf>
    <xf numFmtId="169" fontId="4" fillId="5" borderId="2" xfId="1" applyNumberFormat="1" applyFont="1" applyFill="1" applyBorder="1" applyAlignment="1" applyProtection="1">
      <alignment horizontal="right"/>
      <protection locked="0"/>
    </xf>
    <xf numFmtId="44" fontId="0" fillId="5" borderId="72" xfId="1" applyNumberFormat="1" applyFont="1" applyFill="1" applyBorder="1" applyAlignment="1" applyProtection="1">
      <alignment horizontal="right"/>
      <protection locked="0"/>
    </xf>
    <xf numFmtId="44" fontId="0" fillId="5" borderId="78" xfId="1" applyNumberFormat="1" applyFont="1" applyFill="1" applyBorder="1" applyAlignment="1" applyProtection="1">
      <alignment horizontal="right"/>
      <protection locked="0"/>
    </xf>
    <xf numFmtId="44" fontId="0" fillId="5" borderId="79" xfId="1" applyNumberFormat="1" applyFont="1" applyFill="1" applyBorder="1" applyAlignment="1" applyProtection="1">
      <alignment horizontal="right"/>
      <protection locked="0"/>
    </xf>
    <xf numFmtId="0" fontId="4" fillId="5" borderId="1" xfId="0" applyFont="1" applyFill="1" applyBorder="1" applyAlignment="1" applyProtection="1">
      <alignment horizontal="center" wrapText="1"/>
      <protection locked="0"/>
    </xf>
    <xf numFmtId="44" fontId="0" fillId="11" borderId="63" xfId="1" applyNumberFormat="1" applyFont="1" applyFill="1" applyBorder="1" applyAlignment="1">
      <alignment vertical="top" wrapText="1"/>
    </xf>
    <xf numFmtId="44" fontId="0" fillId="5" borderId="27" xfId="1" applyNumberFormat="1" applyFont="1" applyFill="1" applyBorder="1" applyProtection="1">
      <protection locked="0"/>
    </xf>
    <xf numFmtId="44" fontId="4" fillId="5" borderId="6" xfId="1" applyNumberFormat="1" applyFont="1" applyFill="1" applyBorder="1" applyAlignment="1" applyProtection="1">
      <alignment vertical="center"/>
      <protection locked="0"/>
    </xf>
    <xf numFmtId="44" fontId="2" fillId="6" borderId="28" xfId="1" applyNumberFormat="1" applyFont="1" applyFill="1" applyBorder="1"/>
    <xf numFmtId="44" fontId="3" fillId="6" borderId="36" xfId="1" applyNumberFormat="1" applyFont="1" applyFill="1" applyBorder="1" applyAlignment="1">
      <alignment vertical="center"/>
    </xf>
    <xf numFmtId="44" fontId="0" fillId="6" borderId="13" xfId="0" applyNumberFormat="1" applyFill="1" applyBorder="1"/>
    <xf numFmtId="44" fontId="0" fillId="11" borderId="34" xfId="1" applyNumberFormat="1" applyFont="1" applyFill="1" applyBorder="1" applyAlignment="1" applyProtection="1">
      <alignment vertical="center"/>
    </xf>
    <xf numFmtId="44" fontId="1" fillId="11" borderId="25" xfId="1" applyNumberFormat="1" applyFont="1" applyFill="1" applyBorder="1" applyAlignment="1">
      <alignment horizontal="right"/>
    </xf>
    <xf numFmtId="44" fontId="0" fillId="11" borderId="26" xfId="1" applyNumberFormat="1" applyFont="1" applyFill="1" applyBorder="1"/>
    <xf numFmtId="44" fontId="4" fillId="11" borderId="1" xfId="0" applyNumberFormat="1" applyFont="1" applyFill="1" applyBorder="1" applyAlignment="1">
      <alignment vertical="center"/>
    </xf>
    <xf numFmtId="44" fontId="4" fillId="11" borderId="8" xfId="0" applyNumberFormat="1" applyFont="1" applyFill="1" applyBorder="1" applyAlignment="1">
      <alignment vertical="center"/>
    </xf>
    <xf numFmtId="44" fontId="3" fillId="6" borderId="28" xfId="0" applyNumberFormat="1" applyFont="1" applyFill="1" applyBorder="1" applyAlignment="1">
      <alignment vertical="center"/>
    </xf>
    <xf numFmtId="44" fontId="4" fillId="11" borderId="1" xfId="1" applyNumberFormat="1" applyFont="1" applyFill="1" applyBorder="1" applyAlignment="1">
      <alignment vertical="center"/>
    </xf>
    <xf numFmtId="44" fontId="4" fillId="11" borderId="8" xfId="1" applyNumberFormat="1" applyFont="1" applyFill="1" applyBorder="1" applyAlignment="1">
      <alignment vertical="center"/>
    </xf>
    <xf numFmtId="44" fontId="3" fillId="6" borderId="9" xfId="0" applyNumberFormat="1" applyFont="1" applyFill="1" applyBorder="1" applyAlignment="1">
      <alignment vertical="center"/>
    </xf>
    <xf numFmtId="44" fontId="3" fillId="6" borderId="9" xfId="0" applyNumberFormat="1" applyFont="1" applyFill="1" applyBorder="1" applyAlignment="1">
      <alignment horizontal="right" vertical="center"/>
    </xf>
    <xf numFmtId="44" fontId="2" fillId="6" borderId="15" xfId="1" applyNumberFormat="1" applyFont="1" applyFill="1" applyBorder="1"/>
    <xf numFmtId="44" fontId="3" fillId="11" borderId="15" xfId="0" applyNumberFormat="1" applyFont="1" applyFill="1" applyBorder="1" applyAlignment="1">
      <alignment vertical="center" wrapText="1"/>
    </xf>
    <xf numFmtId="44" fontId="3" fillId="11" borderId="19" xfId="0" applyNumberFormat="1" applyFont="1" applyFill="1" applyBorder="1" applyAlignment="1">
      <alignment vertical="center"/>
    </xf>
    <xf numFmtId="44" fontId="2" fillId="6" borderId="17" xfId="1" applyNumberFormat="1" applyFont="1" applyFill="1" applyBorder="1"/>
    <xf numFmtId="44" fontId="2" fillId="7" borderId="2" xfId="0" applyNumberFormat="1" applyFont="1" applyFill="1" applyBorder="1" applyAlignment="1">
      <alignment horizontal="center" vertical="top"/>
    </xf>
    <xf numFmtId="44" fontId="1" fillId="11" borderId="2" xfId="1" applyNumberFormat="1" applyFont="1" applyFill="1" applyBorder="1"/>
    <xf numFmtId="44" fontId="2" fillId="11" borderId="2" xfId="1" applyNumberFormat="1" applyFont="1" applyFill="1" applyBorder="1"/>
    <xf numFmtId="44" fontId="2" fillId="11" borderId="18" xfId="1" applyNumberFormat="1" applyFont="1" applyFill="1" applyBorder="1"/>
    <xf numFmtId="44" fontId="2" fillId="13" borderId="15" xfId="1" applyNumberFormat="1" applyFont="1" applyFill="1" applyBorder="1"/>
    <xf numFmtId="44" fontId="3" fillId="0" borderId="15" xfId="0" applyNumberFormat="1" applyFont="1" applyBorder="1" applyAlignment="1" applyProtection="1">
      <alignment vertical="center" wrapText="1"/>
      <protection locked="0"/>
    </xf>
    <xf numFmtId="44" fontId="3" fillId="0" borderId="19" xfId="0" applyNumberFormat="1" applyFont="1" applyBorder="1" applyAlignment="1" applyProtection="1">
      <alignment vertical="center"/>
      <protection locked="0"/>
    </xf>
    <xf numFmtId="44" fontId="2" fillId="13" borderId="17" xfId="1" applyNumberFormat="1" applyFont="1" applyFill="1" applyBorder="1"/>
    <xf numFmtId="0" fontId="2" fillId="0" borderId="6" xfId="0" applyFont="1" applyBorder="1"/>
    <xf numFmtId="0" fontId="0" fillId="0" borderId="49" xfId="0" applyBorder="1"/>
    <xf numFmtId="3" fontId="4" fillId="5" borderId="1" xfId="1" applyNumberFormat="1" applyFont="1" applyFill="1" applyBorder="1" applyAlignment="1" applyProtection="1">
      <alignment horizontal="right" wrapText="1"/>
      <protection locked="0"/>
    </xf>
    <xf numFmtId="3" fontId="4" fillId="5" borderId="1" xfId="1" applyNumberFormat="1" applyFont="1" applyFill="1" applyBorder="1" applyAlignment="1" applyProtection="1">
      <alignment horizontal="right"/>
      <protection locked="0"/>
    </xf>
    <xf numFmtId="3" fontId="4" fillId="5" borderId="2" xfId="1" applyNumberFormat="1" applyFont="1" applyFill="1" applyBorder="1" applyAlignment="1" applyProtection="1">
      <alignment horizontal="right"/>
      <protection locked="0"/>
    </xf>
    <xf numFmtId="44" fontId="0" fillId="5" borderId="16" xfId="0" applyNumberFormat="1" applyFill="1" applyBorder="1" applyAlignment="1" applyProtection="1">
      <alignment horizontal="right"/>
      <protection locked="0"/>
    </xf>
    <xf numFmtId="0" fontId="2" fillId="6" borderId="87" xfId="0" applyFont="1" applyFill="1" applyBorder="1" applyAlignment="1">
      <alignment horizontal="right"/>
    </xf>
    <xf numFmtId="0" fontId="3" fillId="10" borderId="0" xfId="0" applyFont="1" applyFill="1"/>
    <xf numFmtId="0" fontId="4" fillId="10" borderId="0" xfId="0" applyFont="1" applyFill="1"/>
    <xf numFmtId="0" fontId="4" fillId="10" borderId="0" xfId="0" quotePrefix="1" applyFont="1" applyFill="1"/>
    <xf numFmtId="0" fontId="4" fillId="10" borderId="0" xfId="0" applyFont="1" applyFill="1" applyAlignment="1">
      <alignment vertical="center"/>
    </xf>
    <xf numFmtId="0" fontId="4" fillId="0" borderId="0" xfId="0" applyFont="1" applyAlignment="1">
      <alignment horizontal="left" vertical="center" indent="2"/>
    </xf>
    <xf numFmtId="0" fontId="23" fillId="10" borderId="0" xfId="0" applyFont="1" applyFill="1"/>
    <xf numFmtId="0" fontId="23" fillId="10" borderId="0" xfId="0" applyFont="1" applyFill="1" applyAlignment="1">
      <alignment vertical="center"/>
    </xf>
    <xf numFmtId="0" fontId="10" fillId="10" borderId="0" xfId="0" applyFont="1" applyFill="1"/>
    <xf numFmtId="0" fontId="3" fillId="0" borderId="0" xfId="0" applyFont="1"/>
    <xf numFmtId="0" fontId="0" fillId="10" borderId="0" xfId="0" applyFill="1"/>
    <xf numFmtId="0" fontId="12" fillId="0" borderId="7" xfId="0" applyFont="1" applyBorder="1"/>
    <xf numFmtId="0" fontId="0" fillId="0" borderId="6" xfId="0" applyBorder="1"/>
    <xf numFmtId="0" fontId="27" fillId="0" borderId="0" xfId="0" applyFont="1"/>
    <xf numFmtId="0" fontId="2" fillId="0" borderId="0" xfId="0" applyFont="1" applyAlignment="1">
      <alignment vertical="top"/>
    </xf>
    <xf numFmtId="0" fontId="24" fillId="0" borderId="0" xfId="0" applyFont="1"/>
    <xf numFmtId="0" fontId="23" fillId="0" borderId="0" xfId="0" applyFont="1"/>
    <xf numFmtId="0" fontId="4" fillId="0" borderId="0" xfId="0" applyFont="1" applyAlignment="1">
      <alignment vertical="center"/>
    </xf>
    <xf numFmtId="0" fontId="25" fillId="0" borderId="0" xfId="5" applyFill="1" applyAlignment="1">
      <alignment horizontal="left" vertical="center" indent="2"/>
    </xf>
    <xf numFmtId="0" fontId="25" fillId="0" borderId="0" xfId="5" applyFill="1"/>
    <xf numFmtId="0" fontId="26" fillId="0" borderId="0" xfId="0" applyFont="1"/>
    <xf numFmtId="0" fontId="4" fillId="0" borderId="0" xfId="0" applyFont="1" applyAlignment="1">
      <alignment horizontal="left" vertical="center"/>
    </xf>
    <xf numFmtId="0" fontId="28" fillId="5" borderId="1" xfId="0" applyFont="1" applyFill="1" applyBorder="1" applyAlignment="1">
      <alignment wrapText="1"/>
    </xf>
    <xf numFmtId="0" fontId="10" fillId="5" borderId="0" xfId="0" applyFont="1" applyFill="1"/>
    <xf numFmtId="0" fontId="29" fillId="0" borderId="0" xfId="0" applyFont="1"/>
    <xf numFmtId="170" fontId="19" fillId="3" borderId="0" xfId="3" applyNumberFormat="1" applyFont="1" applyFill="1" applyBorder="1" applyAlignment="1" applyProtection="1">
      <alignment vertical="center"/>
    </xf>
    <xf numFmtId="165" fontId="4" fillId="3" borderId="0" xfId="4" applyFont="1" applyFill="1" applyAlignment="1">
      <alignment vertical="center"/>
    </xf>
    <xf numFmtId="170" fontId="19" fillId="6" borderId="1" xfId="3" applyNumberFormat="1" applyFont="1" applyFill="1" applyBorder="1" applyAlignment="1" applyProtection="1">
      <alignment horizontal="left" vertical="center"/>
    </xf>
    <xf numFmtId="0" fontId="21" fillId="0" borderId="0" xfId="0" applyFont="1"/>
    <xf numFmtId="0" fontId="2" fillId="6" borderId="1" xfId="0" applyFont="1" applyFill="1" applyBorder="1"/>
    <xf numFmtId="170" fontId="0" fillId="12" borderId="32" xfId="1" applyNumberFormat="1" applyFont="1" applyFill="1" applyBorder="1" applyAlignment="1" applyProtection="1">
      <alignment horizontal="left" vertical="center"/>
    </xf>
    <xf numFmtId="170" fontId="0" fillId="12" borderId="30" xfId="1" applyNumberFormat="1" applyFont="1" applyFill="1" applyBorder="1" applyAlignment="1" applyProtection="1">
      <alignment horizontal="left" vertical="center"/>
    </xf>
    <xf numFmtId="170" fontId="0" fillId="12" borderId="31" xfId="1" applyNumberFormat="1" applyFont="1" applyFill="1" applyBorder="1" applyAlignment="1" applyProtection="1">
      <alignment horizontal="left" vertical="center"/>
    </xf>
    <xf numFmtId="170" fontId="0" fillId="12" borderId="29" xfId="1" applyNumberFormat="1" applyFont="1" applyFill="1" applyBorder="1" applyAlignment="1" applyProtection="1">
      <alignment horizontal="left" vertical="center"/>
    </xf>
    <xf numFmtId="170" fontId="4" fillId="12" borderId="29" xfId="1" applyNumberFormat="1" applyFont="1" applyFill="1" applyBorder="1" applyAlignment="1" applyProtection="1">
      <alignment horizontal="left" vertical="center"/>
    </xf>
    <xf numFmtId="170" fontId="4" fillId="12" borderId="30" xfId="1" applyNumberFormat="1" applyFont="1" applyFill="1" applyBorder="1" applyAlignment="1" applyProtection="1">
      <alignment horizontal="left" vertical="center"/>
    </xf>
    <xf numFmtId="165" fontId="3" fillId="7" borderId="1" xfId="0" applyNumberFormat="1" applyFont="1" applyFill="1" applyBorder="1" applyAlignment="1">
      <alignment horizontal="center" vertical="center" wrapText="1"/>
    </xf>
    <xf numFmtId="165" fontId="4" fillId="7" borderId="1" xfId="0" applyNumberFormat="1" applyFont="1" applyFill="1" applyBorder="1" applyAlignment="1">
      <alignment horizontal="center" vertical="center" wrapText="1"/>
    </xf>
    <xf numFmtId="165" fontId="4" fillId="6" borderId="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6" borderId="1" xfId="0" applyNumberFormat="1" applyFont="1" applyFill="1" applyBorder="1" applyAlignment="1">
      <alignment horizontal="center" vertical="center"/>
    </xf>
    <xf numFmtId="167" fontId="4" fillId="12" borderId="10" xfId="0" applyNumberFormat="1" applyFont="1" applyFill="1" applyBorder="1" applyAlignment="1">
      <alignment vertical="center"/>
    </xf>
    <xf numFmtId="167" fontId="4" fillId="12" borderId="11" xfId="0" applyNumberFormat="1" applyFont="1" applyFill="1" applyBorder="1" applyAlignment="1">
      <alignment vertical="center"/>
    </xf>
    <xf numFmtId="167" fontId="4" fillId="12" borderId="12" xfId="0" applyNumberFormat="1" applyFont="1" applyFill="1" applyBorder="1" applyAlignment="1">
      <alignment vertical="center"/>
    </xf>
    <xf numFmtId="165" fontId="3" fillId="7" borderId="1" xfId="0" applyNumberFormat="1" applyFont="1" applyFill="1" applyBorder="1" applyAlignment="1">
      <alignment horizontal="center" vertical="center"/>
    </xf>
    <xf numFmtId="165" fontId="3" fillId="6" borderId="1" xfId="0" applyNumberFormat="1" applyFont="1" applyFill="1" applyBorder="1" applyAlignment="1">
      <alignment horizontal="center" vertical="center"/>
    </xf>
    <xf numFmtId="0" fontId="0" fillId="0" borderId="6" xfId="0" applyBorder="1"/>
    <xf numFmtId="0" fontId="0" fillId="0" borderId="51" xfId="0" applyBorder="1"/>
    <xf numFmtId="0" fontId="0" fillId="0" borderId="0" xfId="0"/>
    <xf numFmtId="0" fontId="0" fillId="0" borderId="20" xfId="0" applyBorder="1"/>
    <xf numFmtId="0" fontId="0" fillId="0" borderId="21" xfId="0" applyBorder="1"/>
    <xf numFmtId="0" fontId="0" fillId="0" borderId="22" xfId="0" applyBorder="1"/>
    <xf numFmtId="0" fontId="0" fillId="0" borderId="23" xfId="0" applyBorder="1"/>
    <xf numFmtId="0" fontId="0" fillId="0" borderId="14" xfId="0" applyBorder="1"/>
    <xf numFmtId="0" fontId="0" fillId="0" borderId="24" xfId="0" applyBorder="1"/>
    <xf numFmtId="0" fontId="0" fillId="0" borderId="67" xfId="0" applyBorder="1"/>
    <xf numFmtId="0" fontId="0" fillId="10" borderId="0" xfId="0" applyFont="1" applyFill="1" applyAlignment="1">
      <alignment horizontal="left" vertical="center" indent="2"/>
    </xf>
  </cellXfs>
  <cellStyles count="6">
    <cellStyle name="Hyperlink" xfId="5" builtinId="8"/>
    <cellStyle name="Komma" xfId="1" builtinId="3"/>
    <cellStyle name="Komma 2" xfId="3" xr:uid="{07630593-07AC-4803-AAEE-34A591AEAF6E}"/>
    <cellStyle name="Procent" xfId="2" builtinId="5"/>
    <cellStyle name="Standaard" xfId="0" builtinId="0"/>
    <cellStyle name="Standaard 2" xfId="4" xr:uid="{193F0551-29B6-4290-AE8B-90FD34A07A39}"/>
  </cellStyles>
  <dxfs count="2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rgb="FFFFFFFF"/>
      </font>
    </dxf>
    <dxf>
      <font>
        <condense val="0"/>
        <extend val="0"/>
        <color rgb="FFFFFFFF"/>
      </font>
    </dxf>
    <dxf>
      <fill>
        <patternFill>
          <bgColor indexed="13"/>
        </patternFill>
      </fill>
    </dxf>
    <dxf>
      <fill>
        <patternFill>
          <bgColor indexed="13"/>
        </patternFill>
      </fill>
    </dxf>
  </dxfs>
  <tableStyles count="0" defaultTableStyle="TableStyleMedium2" defaultPivotStyle="PivotStyleLight16"/>
  <colors>
    <mruColors>
      <color rgb="FFFF00FF"/>
      <color rgb="FFFF9900"/>
      <color rgb="FF00FF00"/>
      <color rgb="FF3333FF"/>
      <color rgb="FFCC3300"/>
      <color rgb="FF00FFFF"/>
      <color rgb="FF66CCFF"/>
      <color rgb="FFFF3300"/>
      <color rgb="FFCCCC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295275</xdr:colOff>
      <xdr:row>0</xdr:row>
      <xdr:rowOff>0</xdr:rowOff>
    </xdr:from>
    <xdr:to>
      <xdr:col>8</xdr:col>
      <xdr:colOff>30481</xdr:colOff>
      <xdr:row>10</xdr:row>
      <xdr:rowOff>80512</xdr:rowOff>
    </xdr:to>
    <xdr:pic>
      <xdr:nvPicPr>
        <xdr:cNvPr id="2" name="Afbeelding 1">
          <a:extLst>
            <a:ext uri="{FF2B5EF4-FFF2-40B4-BE49-F238E27FC236}">
              <a16:creationId xmlns:a16="http://schemas.microsoft.com/office/drawing/2014/main" id="{1C6C948A-2D75-4306-AC67-8C9E333C749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45255" y="0"/>
          <a:ext cx="4000501" cy="1452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rispijn, ir. J.M. (Jolien)" id="{F8CAFA84-2D8D-432F-AD33-FCD568C74F45}" userId="S::jolien.krispijn@rvo.nl::c1974ec5-3bef-4b1b-bc29-a431dae3c96a"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9" dT="2024-06-18T06:20:21.32" personId="{F8CAFA84-2D8D-432F-AD33-FCD568C74F45}" id="{8FC4D4FF-D819-4BA3-85EB-6CCF11EA0924}" done="1">
    <text>Wat moet hier staan?</text>
  </threadedComment>
</ThreadedComments>
</file>

<file path=xl/threadedComments/threadedComment2.xml><?xml version="1.0" encoding="utf-8"?>
<ThreadedComments xmlns="http://schemas.microsoft.com/office/spreadsheetml/2018/threadedcomments" xmlns:x="http://schemas.openxmlformats.org/spreadsheetml/2006/main">
  <threadedComment ref="C99" dT="2024-06-18T06:20:21.32" personId="{F8CAFA84-2D8D-432F-AD33-FCD568C74F45}" id="{F8A30A33-E8D7-414E-82F7-9BAE8BD7BBCA}" done="1">
    <text>Wat moet hier staan?</text>
  </threadedComment>
</ThreadedComments>
</file>

<file path=xl/threadedComments/threadedComment3.xml><?xml version="1.0" encoding="utf-8"?>
<ThreadedComments xmlns="http://schemas.microsoft.com/office/spreadsheetml/2018/threadedcomments" xmlns:x="http://schemas.openxmlformats.org/spreadsheetml/2006/main">
  <threadedComment ref="C99" dT="2024-06-18T06:20:21.32" personId="{F8CAFA84-2D8D-432F-AD33-FCD568C74F45}" id="{6AA735A9-EB16-4225-8AB9-26CB35A1622A}" done="1">
    <text>Wat moet hier staan?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csc.un.org/Home/DailySubsisten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F007-838B-454D-8F00-D903B5BD3D07}">
  <dimension ref="A12:J158"/>
  <sheetViews>
    <sheetView showGridLines="0" tabSelected="1" topLeftCell="A4" zoomScale="120" zoomScaleNormal="120" workbookViewId="0">
      <selection activeCell="G12" sqref="G12"/>
    </sheetView>
  </sheetViews>
  <sheetFormatPr defaultColWidth="9" defaultRowHeight="11.25" x14ac:dyDescent="0.15"/>
  <cols>
    <col min="1" max="1" width="3.25" style="339" customWidth="1"/>
    <col min="2" max="5" width="9" style="339"/>
    <col min="6" max="6" width="3.625" style="339" customWidth="1"/>
    <col min="7" max="7" width="35.875" style="339" customWidth="1"/>
    <col min="8" max="8" width="16.25" style="339" customWidth="1"/>
    <col min="9" max="9" width="3.5" style="339" customWidth="1"/>
    <col min="10" max="10" width="17.625" style="339" customWidth="1"/>
    <col min="11" max="13" width="9" style="339"/>
    <col min="14" max="14" width="9" style="339" customWidth="1"/>
    <col min="15" max="17" width="9" style="339"/>
    <col min="18" max="18" width="57.5" style="339" customWidth="1"/>
    <col min="19" max="16384" width="9" style="339"/>
  </cols>
  <sheetData>
    <row r="12" spans="1:2" s="350" customFormat="1" ht="29.25" x14ac:dyDescent="0.5">
      <c r="A12" s="361" t="s">
        <v>270</v>
      </c>
    </row>
    <row r="14" spans="1:2" x14ac:dyDescent="0.15">
      <c r="A14" s="338" t="s">
        <v>212</v>
      </c>
    </row>
    <row r="15" spans="1:2" x14ac:dyDescent="0.15">
      <c r="B15" s="339" t="s">
        <v>175</v>
      </c>
    </row>
    <row r="16" spans="1:2" x14ac:dyDescent="0.15">
      <c r="B16" s="339" t="s">
        <v>177</v>
      </c>
    </row>
    <row r="17" spans="1:6" x14ac:dyDescent="0.15">
      <c r="B17" s="339" t="s">
        <v>163</v>
      </c>
    </row>
    <row r="18" spans="1:6" x14ac:dyDescent="0.15">
      <c r="B18" s="339" t="s">
        <v>179</v>
      </c>
    </row>
    <row r="19" spans="1:6" x14ac:dyDescent="0.15">
      <c r="B19" s="339" t="s">
        <v>176</v>
      </c>
    </row>
    <row r="20" spans="1:6" x14ac:dyDescent="0.15">
      <c r="B20" s="153" t="s">
        <v>178</v>
      </c>
      <c r="C20" s="153"/>
      <c r="D20" s="153"/>
      <c r="E20" s="153"/>
      <c r="F20" s="153"/>
    </row>
    <row r="22" spans="1:6" x14ac:dyDescent="0.15">
      <c r="A22" s="338" t="s">
        <v>213</v>
      </c>
    </row>
    <row r="23" spans="1:6" x14ac:dyDescent="0.15">
      <c r="B23" s="339" t="s">
        <v>133</v>
      </c>
    </row>
    <row r="24" spans="1:6" x14ac:dyDescent="0.15">
      <c r="B24" s="339" t="s">
        <v>180</v>
      </c>
    </row>
    <row r="25" spans="1:6" x14ac:dyDescent="0.15">
      <c r="B25" s="339" t="s">
        <v>134</v>
      </c>
    </row>
    <row r="26" spans="1:6" x14ac:dyDescent="0.15">
      <c r="B26" s="340" t="s">
        <v>265</v>
      </c>
    </row>
    <row r="27" spans="1:6" x14ac:dyDescent="0.15">
      <c r="B27" s="339" t="s">
        <v>135</v>
      </c>
    </row>
    <row r="28" spans="1:6" x14ac:dyDescent="0.15">
      <c r="B28" s="339" t="s">
        <v>136</v>
      </c>
    </row>
    <row r="29" spans="1:6" x14ac:dyDescent="0.15">
      <c r="B29" s="339" t="s">
        <v>182</v>
      </c>
    </row>
    <row r="30" spans="1:6" s="153" customFormat="1" x14ac:dyDescent="0.15">
      <c r="B30" s="153" t="s">
        <v>181</v>
      </c>
    </row>
    <row r="31" spans="1:6" x14ac:dyDescent="0.15">
      <c r="B31" s="339" t="s">
        <v>183</v>
      </c>
    </row>
    <row r="32" spans="1:6" x14ac:dyDescent="0.15">
      <c r="B32" s="339" t="s">
        <v>189</v>
      </c>
    </row>
    <row r="33" spans="1:4" x14ac:dyDescent="0.15">
      <c r="B33" s="339" t="s">
        <v>188</v>
      </c>
    </row>
    <row r="34" spans="1:4" x14ac:dyDescent="0.15">
      <c r="B34" s="340" t="s">
        <v>190</v>
      </c>
    </row>
    <row r="36" spans="1:4" x14ac:dyDescent="0.15">
      <c r="A36" s="351" t="s">
        <v>214</v>
      </c>
      <c r="B36" s="153"/>
      <c r="C36" s="153"/>
      <c r="D36" s="153"/>
    </row>
    <row r="37" spans="1:4" x14ac:dyDescent="0.15">
      <c r="A37" s="351"/>
      <c r="B37" s="153"/>
      <c r="C37" s="153"/>
      <c r="D37" s="153"/>
    </row>
    <row r="38" spans="1:4" s="343" customFormat="1" x14ac:dyDescent="0.15">
      <c r="A38" s="338" t="s">
        <v>211</v>
      </c>
      <c r="B38" s="339"/>
      <c r="C38" s="339"/>
    </row>
    <row r="39" spans="1:4" x14ac:dyDescent="0.15">
      <c r="B39" s="339" t="s">
        <v>184</v>
      </c>
    </row>
    <row r="40" spans="1:4" x14ac:dyDescent="0.15">
      <c r="B40" s="339" t="s">
        <v>193</v>
      </c>
    </row>
    <row r="41" spans="1:4" s="153" customFormat="1" x14ac:dyDescent="0.15">
      <c r="B41" s="153" t="s">
        <v>185</v>
      </c>
    </row>
    <row r="42" spans="1:4" x14ac:dyDescent="0.15">
      <c r="B42" s="339" t="s">
        <v>194</v>
      </c>
    </row>
    <row r="43" spans="1:4" x14ac:dyDescent="0.15">
      <c r="B43" s="339" t="s">
        <v>186</v>
      </c>
    </row>
    <row r="44" spans="1:4" x14ac:dyDescent="0.15">
      <c r="B44" s="339" t="s">
        <v>187</v>
      </c>
    </row>
    <row r="45" spans="1:4" x14ac:dyDescent="0.15">
      <c r="B45" s="339" t="s">
        <v>191</v>
      </c>
    </row>
    <row r="46" spans="1:4" x14ac:dyDescent="0.15">
      <c r="B46" s="339" t="s">
        <v>271</v>
      </c>
    </row>
    <row r="47" spans="1:4" x14ac:dyDescent="0.15">
      <c r="B47" s="339" t="s">
        <v>192</v>
      </c>
    </row>
    <row r="48" spans="1:4" x14ac:dyDescent="0.15">
      <c r="B48" s="339" t="s">
        <v>195</v>
      </c>
    </row>
    <row r="49" spans="1:6" x14ac:dyDescent="0.15">
      <c r="B49" s="338"/>
    </row>
    <row r="50" spans="1:6" s="153" customFormat="1" x14ac:dyDescent="0.15">
      <c r="B50" s="352" t="s">
        <v>229</v>
      </c>
      <c r="C50" s="352"/>
      <c r="D50" s="352"/>
      <c r="E50" s="352"/>
      <c r="F50" s="353"/>
    </row>
    <row r="51" spans="1:6" x14ac:dyDescent="0.15">
      <c r="B51" s="339" t="s">
        <v>230</v>
      </c>
    </row>
    <row r="53" spans="1:6" x14ac:dyDescent="0.15">
      <c r="B53" s="343" t="s">
        <v>196</v>
      </c>
      <c r="C53" s="343"/>
      <c r="D53" s="343"/>
      <c r="E53" s="343"/>
      <c r="F53" s="343"/>
    </row>
    <row r="54" spans="1:6" x14ac:dyDescent="0.15">
      <c r="B54" s="339" t="s">
        <v>198</v>
      </c>
    </row>
    <row r="55" spans="1:6" s="153" customFormat="1" x14ac:dyDescent="0.15">
      <c r="B55" s="153" t="s">
        <v>216</v>
      </c>
    </row>
    <row r="56" spans="1:6" s="153" customFormat="1" x14ac:dyDescent="0.15">
      <c r="B56" s="153" t="s">
        <v>231</v>
      </c>
    </row>
    <row r="57" spans="1:6" x14ac:dyDescent="0.15">
      <c r="B57" s="339" t="s">
        <v>197</v>
      </c>
    </row>
    <row r="58" spans="1:6" x14ac:dyDescent="0.15">
      <c r="B58" s="237"/>
    </row>
    <row r="59" spans="1:6" x14ac:dyDescent="0.15">
      <c r="B59" s="344" t="s">
        <v>148</v>
      </c>
    </row>
    <row r="60" spans="1:6" s="153" customFormat="1" x14ac:dyDescent="0.15">
      <c r="B60" s="354" t="s">
        <v>215</v>
      </c>
    </row>
    <row r="61" spans="1:6" x14ac:dyDescent="0.15">
      <c r="B61" s="341"/>
    </row>
    <row r="63" spans="1:6" x14ac:dyDescent="0.15">
      <c r="A63" s="338" t="s">
        <v>199</v>
      </c>
    </row>
    <row r="64" spans="1:6" x14ac:dyDescent="0.15">
      <c r="B64" s="338" t="s">
        <v>45</v>
      </c>
    </row>
    <row r="65" spans="2:5" x14ac:dyDescent="0.15">
      <c r="B65" s="339" t="s">
        <v>232</v>
      </c>
    </row>
    <row r="66" spans="2:5" x14ac:dyDescent="0.15">
      <c r="B66" s="339" t="s">
        <v>200</v>
      </c>
    </row>
    <row r="67" spans="2:5" x14ac:dyDescent="0.15">
      <c r="B67" s="237" t="s">
        <v>164</v>
      </c>
    </row>
    <row r="68" spans="2:5" s="153" customFormat="1" x14ac:dyDescent="0.15">
      <c r="B68" s="342" t="s">
        <v>201</v>
      </c>
    </row>
    <row r="69" spans="2:5" x14ac:dyDescent="0.15">
      <c r="B69" s="237" t="s">
        <v>165</v>
      </c>
    </row>
    <row r="70" spans="2:5" s="153" customFormat="1" x14ac:dyDescent="0.15">
      <c r="B70" s="342" t="s">
        <v>202</v>
      </c>
    </row>
    <row r="71" spans="2:5" x14ac:dyDescent="0.15">
      <c r="B71" s="237" t="s">
        <v>166</v>
      </c>
    </row>
    <row r="73" spans="2:5" x14ac:dyDescent="0.15">
      <c r="B73" s="338" t="s">
        <v>54</v>
      </c>
    </row>
    <row r="74" spans="2:5" x14ac:dyDescent="0.15">
      <c r="B74" s="237" t="s">
        <v>253</v>
      </c>
    </row>
    <row r="75" spans="2:5" x14ac:dyDescent="0.15">
      <c r="B75" s="237" t="s">
        <v>254</v>
      </c>
    </row>
    <row r="76" spans="2:5" x14ac:dyDescent="0.15">
      <c r="B76" s="237" t="s">
        <v>255</v>
      </c>
    </row>
    <row r="77" spans="2:5" s="153" customFormat="1" x14ac:dyDescent="0.15">
      <c r="B77" s="342" t="s">
        <v>218</v>
      </c>
    </row>
    <row r="78" spans="2:5" s="153" customFormat="1" x14ac:dyDescent="0.15">
      <c r="B78" s="355" t="s">
        <v>217</v>
      </c>
      <c r="C78" s="356"/>
      <c r="D78" s="356"/>
      <c r="E78" s="356"/>
    </row>
    <row r="79" spans="2:5" x14ac:dyDescent="0.15">
      <c r="B79" s="237" t="s">
        <v>256</v>
      </c>
    </row>
    <row r="80" spans="2:5" x14ac:dyDescent="0.15">
      <c r="B80" s="237" t="s">
        <v>257</v>
      </c>
    </row>
    <row r="81" spans="2:4" x14ac:dyDescent="0.15">
      <c r="B81" s="237" t="s">
        <v>258</v>
      </c>
    </row>
    <row r="82" spans="2:4" x14ac:dyDescent="0.15">
      <c r="B82" s="237" t="s">
        <v>167</v>
      </c>
    </row>
    <row r="83" spans="2:4" x14ac:dyDescent="0.15">
      <c r="B83" s="237"/>
    </row>
    <row r="84" spans="2:4" x14ac:dyDescent="0.15">
      <c r="B84" s="338" t="s">
        <v>150</v>
      </c>
    </row>
    <row r="85" spans="2:4" x14ac:dyDescent="0.15">
      <c r="B85" s="237" t="s">
        <v>149</v>
      </c>
    </row>
    <row r="86" spans="2:4" x14ac:dyDescent="0.15">
      <c r="B86" s="237" t="s">
        <v>151</v>
      </c>
    </row>
    <row r="88" spans="2:4" s="338" customFormat="1" x14ac:dyDescent="0.15">
      <c r="B88" s="338" t="s">
        <v>137</v>
      </c>
    </row>
    <row r="89" spans="2:4" x14ac:dyDescent="0.15">
      <c r="B89" s="339" t="s">
        <v>152</v>
      </c>
    </row>
    <row r="90" spans="2:4" x14ac:dyDescent="0.15">
      <c r="B90" s="339" t="s">
        <v>138</v>
      </c>
    </row>
    <row r="91" spans="2:4" x14ac:dyDescent="0.15">
      <c r="B91" s="339" t="s">
        <v>203</v>
      </c>
    </row>
    <row r="92" spans="2:4" x14ac:dyDescent="0.15">
      <c r="B92" s="237" t="s">
        <v>168</v>
      </c>
    </row>
    <row r="93" spans="2:4" x14ac:dyDescent="0.15">
      <c r="B93" s="237" t="s">
        <v>222</v>
      </c>
      <c r="D93" s="153"/>
    </row>
    <row r="95" spans="2:4" x14ac:dyDescent="0.15">
      <c r="B95" s="338" t="s">
        <v>238</v>
      </c>
    </row>
    <row r="96" spans="2:4" s="153" customFormat="1" x14ac:dyDescent="0.15">
      <c r="B96" s="153" t="s">
        <v>237</v>
      </c>
    </row>
    <row r="97" spans="1:8" s="153" customFormat="1" x14ac:dyDescent="0.15">
      <c r="B97" s="153" t="s">
        <v>204</v>
      </c>
    </row>
    <row r="98" spans="1:8" s="153" customFormat="1" x14ac:dyDescent="0.15">
      <c r="B98" s="153" t="s">
        <v>205</v>
      </c>
    </row>
    <row r="100" spans="1:8" x14ac:dyDescent="0.15">
      <c r="B100" s="338" t="s">
        <v>139</v>
      </c>
    </row>
    <row r="101" spans="1:8" s="153" customFormat="1" ht="15" x14ac:dyDescent="0.25">
      <c r="A101" s="23"/>
      <c r="B101" s="357" t="s">
        <v>259</v>
      </c>
      <c r="C101" s="357"/>
      <c r="D101" s="357"/>
      <c r="E101" s="357"/>
      <c r="F101" s="357"/>
      <c r="G101" s="357"/>
      <c r="H101" s="357"/>
    </row>
    <row r="102" spans="1:8" s="153" customFormat="1" x14ac:dyDescent="0.15">
      <c r="B102" s="358" t="s">
        <v>219</v>
      </c>
    </row>
    <row r="103" spans="1:8" x14ac:dyDescent="0.15">
      <c r="A103" s="345"/>
      <c r="B103" s="339" t="s">
        <v>220</v>
      </c>
    </row>
    <row r="104" spans="1:8" x14ac:dyDescent="0.15">
      <c r="B104" s="339" t="s">
        <v>153</v>
      </c>
    </row>
    <row r="106" spans="1:8" x14ac:dyDescent="0.15">
      <c r="A106" s="346" t="s">
        <v>209</v>
      </c>
      <c r="B106" s="153"/>
      <c r="C106" s="153"/>
      <c r="D106" s="153"/>
    </row>
    <row r="107" spans="1:8" x14ac:dyDescent="0.15">
      <c r="B107" s="339" t="s">
        <v>4</v>
      </c>
    </row>
    <row r="109" spans="1:8" x14ac:dyDescent="0.15">
      <c r="A109" s="338" t="s">
        <v>210</v>
      </c>
    </row>
    <row r="110" spans="1:8" x14ac:dyDescent="0.15">
      <c r="B110" s="237" t="s">
        <v>169</v>
      </c>
    </row>
    <row r="111" spans="1:8" x14ac:dyDescent="0.15">
      <c r="B111" s="237" t="s">
        <v>170</v>
      </c>
    </row>
    <row r="112" spans="1:8" x14ac:dyDescent="0.15">
      <c r="B112" s="237" t="s">
        <v>171</v>
      </c>
    </row>
    <row r="113" spans="1:2" x14ac:dyDescent="0.15">
      <c r="B113" s="237" t="s">
        <v>172</v>
      </c>
    </row>
    <row r="114" spans="1:2" x14ac:dyDescent="0.15">
      <c r="B114" s="237" t="s">
        <v>221</v>
      </c>
    </row>
    <row r="115" spans="1:2" x14ac:dyDescent="0.15">
      <c r="B115" s="237"/>
    </row>
    <row r="116" spans="1:2" x14ac:dyDescent="0.15">
      <c r="A116" s="338" t="s">
        <v>50</v>
      </c>
    </row>
    <row r="117" spans="1:2" s="153" customFormat="1" x14ac:dyDescent="0.15">
      <c r="B117" s="153" t="s">
        <v>260</v>
      </c>
    </row>
    <row r="118" spans="1:2" x14ac:dyDescent="0.15">
      <c r="B118" s="237"/>
    </row>
    <row r="119" spans="1:2" x14ac:dyDescent="0.15">
      <c r="A119" s="338" t="s">
        <v>3</v>
      </c>
    </row>
    <row r="120" spans="1:2" x14ac:dyDescent="0.15">
      <c r="B120" s="237" t="s">
        <v>154</v>
      </c>
    </row>
    <row r="121" spans="1:2" s="153" customFormat="1" x14ac:dyDescent="0.15">
      <c r="B121" s="342" t="s">
        <v>206</v>
      </c>
    </row>
    <row r="122" spans="1:2" s="153" customFormat="1" x14ac:dyDescent="0.15">
      <c r="B122" s="342" t="s">
        <v>207</v>
      </c>
    </row>
    <row r="123" spans="1:2" x14ac:dyDescent="0.15">
      <c r="B123" s="237" t="s">
        <v>142</v>
      </c>
    </row>
    <row r="124" spans="1:2" x14ac:dyDescent="0.15">
      <c r="B124" s="237" t="s">
        <v>140</v>
      </c>
    </row>
    <row r="125" spans="1:2" x14ac:dyDescent="0.15">
      <c r="B125" s="237" t="s">
        <v>141</v>
      </c>
    </row>
    <row r="127" spans="1:2" x14ac:dyDescent="0.15">
      <c r="A127" s="338" t="s">
        <v>162</v>
      </c>
    </row>
    <row r="128" spans="1:2" x14ac:dyDescent="0.15">
      <c r="B128" s="237" t="s">
        <v>208</v>
      </c>
    </row>
    <row r="129" spans="1:10" x14ac:dyDescent="0.15">
      <c r="B129" s="237" t="s">
        <v>143</v>
      </c>
      <c r="H129" s="153"/>
    </row>
    <row r="130" spans="1:10" x14ac:dyDescent="0.15">
      <c r="B130" s="237" t="s">
        <v>144</v>
      </c>
      <c r="H130" s="153"/>
    </row>
    <row r="131" spans="1:10" x14ac:dyDescent="0.15">
      <c r="B131" s="237" t="s">
        <v>145</v>
      </c>
      <c r="H131" s="153"/>
    </row>
    <row r="132" spans="1:10" x14ac:dyDescent="0.15">
      <c r="B132" s="237" t="s">
        <v>147</v>
      </c>
    </row>
    <row r="133" spans="1:10" x14ac:dyDescent="0.15">
      <c r="B133" s="237" t="s">
        <v>146</v>
      </c>
    </row>
    <row r="134" spans="1:10" x14ac:dyDescent="0.15">
      <c r="B134" s="237" t="s">
        <v>161</v>
      </c>
      <c r="C134" s="153"/>
      <c r="D134" s="153"/>
      <c r="E134" s="153"/>
      <c r="F134" s="153"/>
      <c r="G134" s="153"/>
      <c r="H134" s="153"/>
      <c r="I134" s="153"/>
      <c r="J134" s="153"/>
    </row>
    <row r="135" spans="1:10" x14ac:dyDescent="0.15">
      <c r="B135" s="342"/>
    </row>
    <row r="136" spans="1:10" x14ac:dyDescent="0.15">
      <c r="A136" s="338" t="s">
        <v>266</v>
      </c>
      <c r="B136" s="338"/>
    </row>
    <row r="137" spans="1:10" x14ac:dyDescent="0.15">
      <c r="B137" s="237" t="s">
        <v>272</v>
      </c>
    </row>
    <row r="138" spans="1:10" x14ac:dyDescent="0.15">
      <c r="B138" s="393" t="s">
        <v>273</v>
      </c>
    </row>
    <row r="139" spans="1:10" x14ac:dyDescent="0.15">
      <c r="B139" s="237" t="s">
        <v>267</v>
      </c>
    </row>
    <row r="140" spans="1:10" x14ac:dyDescent="0.15">
      <c r="B140" s="393" t="s">
        <v>274</v>
      </c>
    </row>
    <row r="141" spans="1:10" x14ac:dyDescent="0.15">
      <c r="B141" s="237" t="s">
        <v>130</v>
      </c>
    </row>
    <row r="142" spans="1:10" x14ac:dyDescent="0.15">
      <c r="B142" s="393" t="s">
        <v>275</v>
      </c>
    </row>
    <row r="143" spans="1:10" x14ac:dyDescent="0.15">
      <c r="B143" s="393" t="s">
        <v>276</v>
      </c>
    </row>
    <row r="144" spans="1:10" x14ac:dyDescent="0.15">
      <c r="B144" s="393" t="s">
        <v>277</v>
      </c>
    </row>
    <row r="145" spans="2:7" x14ac:dyDescent="0.15">
      <c r="B145" s="237" t="s">
        <v>131</v>
      </c>
    </row>
    <row r="146" spans="2:7" x14ac:dyDescent="0.15">
      <c r="B146" s="393" t="s">
        <v>278</v>
      </c>
    </row>
    <row r="147" spans="2:7" x14ac:dyDescent="0.15">
      <c r="B147" s="393" t="s">
        <v>279</v>
      </c>
    </row>
    <row r="148" spans="2:7" x14ac:dyDescent="0.15">
      <c r="B148" s="237" t="s">
        <v>280</v>
      </c>
    </row>
    <row r="149" spans="2:7" x14ac:dyDescent="0.15">
      <c r="B149" s="237" t="s">
        <v>268</v>
      </c>
    </row>
    <row r="151" spans="2:7" x14ac:dyDescent="0.15">
      <c r="B151" s="338" t="s">
        <v>132</v>
      </c>
    </row>
    <row r="152" spans="2:7" x14ac:dyDescent="0.15">
      <c r="B152" s="237" t="s">
        <v>173</v>
      </c>
    </row>
    <row r="153" spans="2:7" x14ac:dyDescent="0.15">
      <c r="B153" s="237" t="s">
        <v>223</v>
      </c>
    </row>
    <row r="154" spans="2:7" x14ac:dyDescent="0.15">
      <c r="B154" s="342" t="s">
        <v>224</v>
      </c>
      <c r="C154" s="153"/>
      <c r="D154" s="153"/>
      <c r="E154" s="153"/>
      <c r="F154" s="153"/>
      <c r="G154" s="153"/>
    </row>
    <row r="155" spans="2:7" x14ac:dyDescent="0.15">
      <c r="B155" s="237"/>
    </row>
    <row r="156" spans="2:7" x14ac:dyDescent="0.15">
      <c r="B156" s="237"/>
    </row>
    <row r="157" spans="2:7" x14ac:dyDescent="0.15">
      <c r="B157" s="237"/>
    </row>
    <row r="158" spans="2:7" x14ac:dyDescent="0.15">
      <c r="B158" s="237"/>
    </row>
  </sheetData>
  <sheetProtection algorithmName="SHA-512" hashValue="cydhISOxhsGOSCgkH2s4AxrWdJL2TvZSs95RxfHMfa2Dr60bJncbzTTeRt5r1vuGgjNYCVFHxmcNNl3c1li/jQ==" saltValue="HnXDPFzEvIh0jmV9KPl4cQ==" spinCount="100000" sheet="1" objects="1" scenarios="1"/>
  <hyperlinks>
    <hyperlink ref="B78:E78" r:id="rId1" display="https://icsc.un.org/Home/DailySubsistence" xr:uid="{1959262A-BDD9-4EC1-AF58-75DB2C53C895}"/>
  </hyperlinks>
  <pageMargins left="0.70866141732283472" right="0.70866141732283472" top="0.74803149606299213" bottom="0.74803149606299213" header="0.31496062992125984" footer="0.31496062992125984"/>
  <pageSetup paperSize="9" scale="53" orientation="landscape" r:id="rId2"/>
  <headerFooter>
    <oddFooter>&amp;L&amp;A&amp;R&amp;P of &amp;N</oddFooter>
  </headerFooter>
  <rowBreaks count="1" manualBreakCount="1">
    <brk id="61" max="14"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E778-6359-425C-BB90-47E47EE50BA7}">
  <sheetPr>
    <tabColor rgb="FF3333FF"/>
  </sheetPr>
  <dimension ref="A2:L142"/>
  <sheetViews>
    <sheetView showGridLines="0" zoomScaleNormal="100" zoomScaleSheetLayoutView="24" workbookViewId="0">
      <selection activeCell="D39" sqref="D39"/>
    </sheetView>
  </sheetViews>
  <sheetFormatPr defaultRowHeight="11.25" x14ac:dyDescent="0.15"/>
  <cols>
    <col min="1" max="1" width="30.125" customWidth="1"/>
    <col min="2" max="2" width="15.875" customWidth="1"/>
    <col min="3" max="3" width="21" customWidth="1"/>
    <col min="4" max="4" width="18.25" customWidth="1"/>
    <col min="5" max="6" width="239.875" bestFit="1" customWidth="1"/>
    <col min="7" max="7" width="14.25" customWidth="1"/>
    <col min="8" max="8" width="239.875" bestFit="1" customWidth="1"/>
    <col min="9" max="9" width="15.125" bestFit="1" customWidth="1"/>
    <col min="10" max="10" width="15.25" bestFit="1" customWidth="1"/>
    <col min="11" max="11" width="15.5" bestFit="1" customWidth="1"/>
    <col min="12" max="12" width="15" bestFit="1" customWidth="1"/>
  </cols>
  <sheetData>
    <row r="2" spans="1:12" x14ac:dyDescent="0.15">
      <c r="A2" s="7" t="s">
        <v>241</v>
      </c>
      <c r="B2" s="383">
        <f>'Project and applicant details'!C5</f>
        <v>0</v>
      </c>
      <c r="C2" s="384"/>
      <c r="D2" s="348"/>
      <c r="E2" s="23"/>
    </row>
    <row r="4" spans="1:12" x14ac:dyDescent="0.15">
      <c r="A4" s="1"/>
      <c r="D4" s="32"/>
    </row>
    <row r="6" spans="1:12" ht="22.5" x14ac:dyDescent="0.15">
      <c r="A6" s="47" t="s">
        <v>82</v>
      </c>
      <c r="B6" s="21"/>
      <c r="C6" s="21"/>
      <c r="D6" s="54" t="s">
        <v>118</v>
      </c>
      <c r="E6" s="54" t="s">
        <v>119</v>
      </c>
      <c r="F6" s="54" t="s">
        <v>120</v>
      </c>
      <c r="G6" s="53"/>
      <c r="H6" s="53"/>
      <c r="I6" s="54" t="s">
        <v>83</v>
      </c>
      <c r="J6" s="54" t="s">
        <v>242</v>
      </c>
      <c r="K6" s="54" t="s">
        <v>243</v>
      </c>
      <c r="L6" s="54" t="s">
        <v>2</v>
      </c>
    </row>
    <row r="7" spans="1:12" x14ac:dyDescent="0.15">
      <c r="A7" s="228"/>
      <c r="D7" s="323" t="s">
        <v>87</v>
      </c>
      <c r="E7" s="323" t="s">
        <v>87</v>
      </c>
      <c r="F7" s="323" t="s">
        <v>87</v>
      </c>
      <c r="G7" s="55" t="s">
        <v>87</v>
      </c>
      <c r="H7" s="55" t="s">
        <v>87</v>
      </c>
      <c r="I7" s="56" t="s">
        <v>87</v>
      </c>
      <c r="J7" s="53" t="s">
        <v>87</v>
      </c>
      <c r="K7" s="53" t="s">
        <v>87</v>
      </c>
      <c r="L7" s="53" t="s">
        <v>87</v>
      </c>
    </row>
    <row r="8" spans="1:12" x14ac:dyDescent="0.15">
      <c r="A8" s="169" t="s">
        <v>1</v>
      </c>
      <c r="D8" s="168">
        <f>I16</f>
        <v>0</v>
      </c>
      <c r="E8" s="324">
        <f>I24</f>
        <v>0</v>
      </c>
      <c r="F8" s="324">
        <f>I32</f>
        <v>0</v>
      </c>
      <c r="G8" s="175"/>
      <c r="H8" s="175"/>
      <c r="I8" s="325">
        <f>I16+I24+I32</f>
        <v>0</v>
      </c>
      <c r="J8" s="386"/>
      <c r="K8" s="389"/>
    </row>
    <row r="9" spans="1:12" x14ac:dyDescent="0.15">
      <c r="A9" s="169" t="s">
        <v>88</v>
      </c>
      <c r="D9" s="168">
        <f>I17</f>
        <v>0</v>
      </c>
      <c r="E9" s="324">
        <f>I25</f>
        <v>0</v>
      </c>
      <c r="F9" s="324">
        <f>I33</f>
        <v>0</v>
      </c>
      <c r="G9" s="175"/>
      <c r="H9" s="175"/>
      <c r="I9" s="325">
        <f>I17+I25+I33</f>
        <v>0</v>
      </c>
      <c r="J9" s="387"/>
      <c r="K9" s="390"/>
    </row>
    <row r="10" spans="1:12" ht="22.5" x14ac:dyDescent="0.15">
      <c r="A10" s="170" t="s">
        <v>89</v>
      </c>
      <c r="D10" s="168">
        <f>I18</f>
        <v>0</v>
      </c>
      <c r="E10" s="324">
        <f>I26</f>
        <v>0</v>
      </c>
      <c r="F10" s="324">
        <f>I34</f>
        <v>0</v>
      </c>
      <c r="G10" s="176"/>
      <c r="H10" s="176"/>
      <c r="I10" s="325">
        <f>I18+I26+I34</f>
        <v>0</v>
      </c>
      <c r="J10" s="388"/>
      <c r="K10" s="391"/>
    </row>
    <row r="11" spans="1:12" ht="12" thickBot="1" x14ac:dyDescent="0.2">
      <c r="A11" s="47" t="s">
        <v>90</v>
      </c>
      <c r="D11" s="319">
        <f>SUM(D8:D10)</f>
        <v>0</v>
      </c>
      <c r="E11" s="319">
        <f t="shared" ref="E11:I11" si="0">SUM(E8:E10)</f>
        <v>0</v>
      </c>
      <c r="F11" s="319">
        <f t="shared" si="0"/>
        <v>0</v>
      </c>
      <c r="G11" s="319">
        <f t="shared" si="0"/>
        <v>0</v>
      </c>
      <c r="H11" s="319">
        <f t="shared" si="0"/>
        <v>0</v>
      </c>
      <c r="I11" s="319">
        <f t="shared" si="0"/>
        <v>0</v>
      </c>
      <c r="J11" s="320">
        <f>'Total budget consortium'!H20</f>
        <v>0</v>
      </c>
      <c r="K11" s="321">
        <v>2000000</v>
      </c>
      <c r="L11" s="321">
        <f>'Total budget consortium'!I20</f>
        <v>0</v>
      </c>
    </row>
    <row r="12" spans="1:12" ht="12" thickTop="1" x14ac:dyDescent="0.15">
      <c r="D12" s="32"/>
      <c r="E12" s="28"/>
      <c r="F12" s="28"/>
      <c r="G12" s="28"/>
      <c r="H12" s="28"/>
      <c r="I12" s="28"/>
    </row>
    <row r="13" spans="1:12" x14ac:dyDescent="0.15">
      <c r="D13" s="32"/>
      <c r="E13" s="28"/>
      <c r="F13" s="28"/>
      <c r="G13" s="28"/>
      <c r="H13" s="28"/>
      <c r="I13" s="28"/>
    </row>
    <row r="14" spans="1:12" x14ac:dyDescent="0.15">
      <c r="A14" s="47" t="s">
        <v>126</v>
      </c>
      <c r="B14" s="21"/>
      <c r="C14" s="21"/>
      <c r="D14" s="53" t="s">
        <v>19</v>
      </c>
      <c r="E14" s="166" t="s">
        <v>20</v>
      </c>
      <c r="F14" s="166" t="s">
        <v>21</v>
      </c>
      <c r="G14" s="166" t="s">
        <v>22</v>
      </c>
      <c r="H14" s="166" t="s">
        <v>23</v>
      </c>
      <c r="I14" s="164" t="s">
        <v>91</v>
      </c>
      <c r="J14" s="39"/>
      <c r="K14" s="39"/>
      <c r="L14" s="40"/>
    </row>
    <row r="15" spans="1:12" x14ac:dyDescent="0.15">
      <c r="A15" s="47"/>
      <c r="D15" s="55" t="s">
        <v>87</v>
      </c>
      <c r="E15" s="167" t="s">
        <v>87</v>
      </c>
      <c r="F15" s="167" t="s">
        <v>87</v>
      </c>
      <c r="G15" s="167" t="s">
        <v>87</v>
      </c>
      <c r="H15" s="167" t="s">
        <v>87</v>
      </c>
      <c r="I15" s="165" t="s">
        <v>87</v>
      </c>
      <c r="J15" s="41"/>
      <c r="K15" s="41"/>
      <c r="L15" s="42"/>
    </row>
    <row r="16" spans="1:12" x14ac:dyDescent="0.15">
      <c r="A16" s="169" t="s">
        <v>1</v>
      </c>
      <c r="C16" s="229"/>
      <c r="D16" s="171">
        <f>SUMIFS('Lead applicant (1)'!$H$15:$H$59,'Lead applicant (1)'!$C$15:$C$59,'Drop down lijsten'!A26)+SUMIFS('Partner 2'!$H$15:$H$59,'Partner 2'!$C$15:$C$59,'Drop down lijsten'!A26)+SUMIFS('Partner 3'!$H$15:$H$59,'Partner 3'!$C$15:$C$59,'Drop down lijsten'!A26)+SUMIFS('Partner 4'!$H$15:$H$59,'Partner 4'!$C$15:$C$59,'Drop down lijsten'!A26)+SUMIFS('Partner 5'!$H$15:$H$59,'Partner 5'!$C$15:$C$59,'Drop down lijsten'!A26)+SUMIFS('Partner 6'!$H$15:$H$59,'Partner 6'!$C$15:$C$59,'Drop down lijsten'!A26)</f>
        <v>0</v>
      </c>
      <c r="E16" s="171">
        <f>SUMIFS('Lead applicant (1)'!$H$15:$H$59,'Lead applicant (1)'!$C$15:$C$59,'Drop down lijsten'!A27)+SUMIFS('Partner 2'!$H$15:$H$59,'Partner 2'!$C$15:$C$59,'Drop down lijsten'!A27)+SUMIFS('Partner 3'!$H$15:$H$59,'Partner 3'!$C$15:$C$59,'Drop down lijsten'!A27)+SUMIFS('Partner 4'!$H$15:$H$59,'Partner 4'!$C$15:$C$59,'Drop down lijsten'!A27)+SUMIFS('Partner 5'!$H$15:$H$59,'Partner 5'!$C$15:$C$59,'Drop down lijsten'!A27)+SUMIFS('Partner 6'!$H$15:$H$59,'Partner 6'!$C$15:$C$59,'Drop down lijsten'!A27)</f>
        <v>0</v>
      </c>
      <c r="F16" s="171">
        <f>SUMIFS('Lead applicant (1)'!$H$15:$H$59,'Lead applicant (1)'!$C$15:$C$59,'Drop down lijsten'!A28)+SUMIFS('Partner 2'!$H$15:$H$59,'Partner 2'!$C$15:$C$59,'Drop down lijsten'!A28)+SUMIFS('Partner 3'!$H$15:$H$59,'Partner 3'!$C$15:$C$59,'Drop down lijsten'!A28)+SUMIFS('Partner 4'!$H$15:$H$59,'Partner 4'!$C$15:$C$59,'Drop down lijsten'!A28)+SUMIFS('Partner 5'!$H$15:$H$59,'Partner 5'!$C$15:$C$59,'Drop down lijsten'!A28)+SUMIFS('Partner 6'!$H$15:$H$59,'Partner 6'!$C$15:$C$59,'Drop down lijsten'!A28)</f>
        <v>0</v>
      </c>
      <c r="G16" s="171">
        <f>SUMIFS('Lead applicant (1)'!$H$15:$H$59,'Lead applicant (1)'!$C$15:$C$59,'Drop down lijsten'!A29)+SUMIFS('Partner 2'!$H$15:$H$59,'Partner 2'!$C$15:$C$59,'Drop down lijsten'!A29)+SUMIFS('Partner 3'!$H$15:$H$59,'Partner 3'!$C$15:$C$59,'Drop down lijsten'!A29)+SUMIFS('Partner 4'!$H$15:$H$59,'Partner 4'!$C$15:$C$59,'Drop down lijsten'!A29)+SUMIFS('Partner 5'!$H$15:$H$59,'Partner 5'!$C$15:$C$59,'Drop down lijsten'!A29)+SUMIFS('Partner 6'!$H$15:$H$59,'Partner 6'!$C$15:$C$59,'Drop down lijsten'!A29)</f>
        <v>0</v>
      </c>
      <c r="H16" s="171">
        <f>SUMIFS('Lead applicant (1)'!$H$15:$H$59,'Lead applicant (1)'!$C$15:$C$59,'Drop down lijsten'!A30)+SUMIFS('Partner 2'!$H$15:$H$59,'Partner 2'!$C$15:$C$59,'Drop down lijsten'!A30)+SUMIFS('Partner 3'!$H$15:$H$59,'Partner 3'!$C$15:$C$59,'Drop down lijsten'!A30)+SUMIFS('Partner 4'!$H$15:$H$59,'Partner 4'!$C$15:$C$59,'Drop down lijsten'!A30)+SUMIFS('Partner 5'!$H$15:$H$59,'Partner 5'!$C$15:$C$59,'Drop down lijsten'!A30)+SUMIFS('Partner 6'!$H$15:$H$59,'Partner 6'!$C$15:$C$59,'Drop down lijsten'!A30)</f>
        <v>0</v>
      </c>
      <c r="I16" s="326">
        <f>SUM(D16:H16)</f>
        <v>0</v>
      </c>
      <c r="J16" s="385"/>
      <c r="K16" s="385"/>
    </row>
    <row r="17" spans="1:12" x14ac:dyDescent="0.15">
      <c r="A17" s="169" t="s">
        <v>88</v>
      </c>
      <c r="D17" s="171">
        <f>SUMIFS('Lead applicant (1)'!$L$65:$L$94,'Lead applicant (1)'!$B$65:$B$94,'Drop down lijsten'!A26)+SUMIFS('Partner 2'!$L$65:$L$94,'Partner 2'!$B$65:$B$94,'Drop down lijsten'!A26)+SUMIFS('Partner 3'!$L$65:$L$94,'Partner 3'!$B$65:$B$94,'Drop down lijsten'!A26)+SUMIFS('Partner 4'!$L$65:$L$94,'Partner 4'!$B$65:$B$94,'Drop down lijsten'!A26)+SUMIFS('Partner 5'!$L$65:$L$94,'Partner 5'!$B$65:$B$94,'Drop down lijsten'!A26)+SUMIFS('Partner 6'!$L$65:$L$94,'Partner 6'!$B$65:$B$94,'Drop down lijsten'!A26)</f>
        <v>0</v>
      </c>
      <c r="E17" s="171">
        <f>SUMIFS('Lead applicant (1)'!$L$65:$L$94,'Lead applicant (1)'!$B$65:$B$94,'Drop down lijsten'!A27)+SUMIFS('Partner 2'!$L$65:$L$94,'Partner 2'!$B$65:$B$94,'Drop down lijsten'!A27)+SUMIFS('Partner 3'!$L$65:$L$94,'Partner 3'!$B$65:$B$94,'Drop down lijsten'!A27)+SUMIFS('Partner 4'!$L$65:$L$94,'Partner 4'!$B$65:$B$94,'Drop down lijsten'!A27)+SUMIFS('Partner 5'!$L$65:$L$94,'Partner 5'!$B$65:$B$94,'Drop down lijsten'!A27)+SUMIFS('Partner 6'!$L$65:$L$94,'Partner 6'!$B$65:$B$94,'Drop down lijsten'!A27)</f>
        <v>0</v>
      </c>
      <c r="F17" s="171">
        <f>SUMIFS('Lead applicant (1)'!$L$65:$L$94,'Lead applicant (1)'!$B$65:$B$94,'Drop down lijsten'!A28)+SUMIFS('Partner 2'!$L$65:$L$94,'Partner 2'!$B$65:$B$94,'Drop down lijsten'!A28)+SUMIFS('Partner 3'!$L$65:$L$94,'Partner 3'!$B$65:$B$94,'Drop down lijsten'!A28)+SUMIFS('Partner 4'!$L$65:$L$94,'Partner 4'!$B$65:$B$94,'Drop down lijsten'!A28)+SUMIFS('Partner 5'!$L$65:$L$94,'Partner 5'!$B$65:$B$94,'Drop down lijsten'!A28)+SUMIFS('Partner 6'!$L$65:$L$94,'Partner 6'!$B$65:$B$94,'Drop down lijsten'!A28)</f>
        <v>0</v>
      </c>
      <c r="G17" s="171">
        <f>SUMIFS('Lead applicant (1)'!$L$65:$L$94,'Lead applicant (1)'!$B$65:$B$94,'Drop down lijsten'!A29)+SUMIFS('Partner 2'!$L$65:$L$94,'Partner 2'!$B$65:$B$94,'Drop down lijsten'!A29)+SUMIFS('Partner 3'!$L$65:$L$94,'Partner 3'!$B$65:$B$94,'Drop down lijsten'!A29)+SUMIFS('Partner 4'!$L$65:$L$94,'Partner 4'!$B$65:$B$94,'Drop down lijsten'!A29)+SUMIFS('Partner 5'!$L$65:$L$94,'Partner 5'!$B$65:$B$94,'Drop down lijsten'!A29)+SUMIFS('Partner 6'!$L$65:$L$94,'Partner 6'!$B$65:$B$94,'Drop down lijsten'!A29)</f>
        <v>0</v>
      </c>
      <c r="H17" s="171">
        <f>SUMIFS('Lead applicant (1)'!$L$65:$L$94,'Lead applicant (1)'!$B$65:$B$94,'Drop down lijsten'!A30)+SUMIFS('Partner 2'!$L$65:$L$94,'Partner 2'!$B$65:$B$94,'Drop down lijsten'!A30)+SUMIFS('Partner 3'!$L$65:$L$94,'Partner 3'!$B$65:$B$94,'Drop down lijsten'!A30)+SUMIFS('Partner 4'!$L$65:$L$94,'Partner 4'!$B$65:$B$94,'Drop down lijsten'!A30)+SUMIFS('Partner 5'!$L$65:$L$94,'Partner 5'!$B$65:$B$94,'Drop down lijsten'!A30)+SUMIFS('Partner 6'!$L$65:$L$94,'Partner 6'!$B$65:$B$94,'Drop down lijsten'!A30)</f>
        <v>0</v>
      </c>
      <c r="I17" s="326">
        <f>SUM(D17:H17)</f>
        <v>0</v>
      </c>
      <c r="J17" s="385"/>
      <c r="K17" s="385"/>
    </row>
    <row r="18" spans="1:12" ht="22.5" x14ac:dyDescent="0.15">
      <c r="A18" s="170" t="s">
        <v>89</v>
      </c>
      <c r="D18" s="171">
        <f>SUMIFS('Lead applicant (1)'!$D$100:$D$129,'Lead applicant (1)'!$B$100:$B$129,'Drop down lijsten'!A26)+SUMIFS('Partner 2'!$D$100:$D$129,'Partner 2'!$B$100:$B$129,'Drop down lijsten'!A26)+SUMIFS('Partner 3'!$D$100:$D$129,'Partner 3'!$B$100:$B$129,'Drop down lijsten'!A26)+SUMIFS('Partner 4'!$D$100:$D$129,'Partner 4'!$B$100:$B$129,'Drop down lijsten'!A26)+SUMIFS('Partner 5'!$D$100:$D$129,'Partner 5'!$B$100:$B$129,'Drop down lijsten'!A26)+SUMIFS('Partner 6'!$D$100:$D$129,'Partner 6'!$B$100:$B$129,'Drop down lijsten'!A26)</f>
        <v>0</v>
      </c>
      <c r="E18" s="171">
        <f>SUMIFS('Lead applicant (1)'!$D$100:$D$129,'Lead applicant (1)'!$B$100:$B$129,'Drop down lijsten'!A27)+SUMIFS('Partner 2'!$D$100:$D$129,'Partner 2'!$B$100:$B$129,'Drop down lijsten'!A27)+SUMIFS('Partner 3'!$D$100:$D$129,'Partner 3'!$B$100:$B$129,'Drop down lijsten'!A27)+SUMIFS('Partner 4'!$D$100:$D$129,'Partner 4'!$B$100:$B$129,'Drop down lijsten'!A27)+SUMIFS('Partner 5'!$D$100:$D$129,'Partner 5'!$B$100:$B$129,'Drop down lijsten'!A27)+SUMIFS('Partner 6'!$D$100:$D$129,'Partner 6'!$B$100:$B$129,'Drop down lijsten'!A27)</f>
        <v>0</v>
      </c>
      <c r="F18" s="171">
        <f>SUMIFS('Lead applicant (1)'!$D$100:$D$129,'Lead applicant (1)'!$B$100:$B$129,'Drop down lijsten'!A28)+SUMIFS('Partner 2'!$D$100:$D$129,'Partner 2'!$B$100:$B$129,'Drop down lijsten'!A28)+SUMIFS('Partner 3'!$D$100:$D$129,'Partner 3'!$B$100:$B$129,'Drop down lijsten'!A28)+SUMIFS('Partner 4'!$D$100:$D$129,'Partner 4'!$B$100:$B$129,'Drop down lijsten'!A28)+SUMIFS('Partner 5'!$D$100:$D$129,'Partner 5'!$B$100:$B$129,'Drop down lijsten'!A28)+SUMIFS('Partner 6'!$D$100:$D$129,'Partner 6'!$B$100:$B$129,'Drop down lijsten'!A28)</f>
        <v>0</v>
      </c>
      <c r="G18" s="171">
        <f>SUMIFS('Lead applicant (1)'!$D$100:$D$129,'Lead applicant (1)'!$B$100:$B$129,'Drop down lijsten'!A29)+SUMIFS('Partner 2'!$D$100:$D$129,'Partner 2'!$B$100:$B$129,'Drop down lijsten'!A29)+SUMIFS('Partner 3'!$D$100:$D$129,'Partner 3'!$B$100:$B$129,'Drop down lijsten'!A29)+SUMIFS('Partner 4'!$D$100:$D$129,'Partner 4'!$B$100:$B$129,'Drop down lijsten'!A29)+SUMIFS('Partner 5'!$D$100:$D$129,'Partner 5'!$B$100:$B$129,'Drop down lijsten'!A29)+SUMIFS('Partner 6'!$D$100:$D$129,'Partner 6'!$B$100:$B$129,'Drop down lijsten'!A29)</f>
        <v>0</v>
      </c>
      <c r="H18" s="171">
        <f>SUMIFS('Lead applicant (1)'!$D$100:$D$129,'Lead applicant (1)'!$B$100:$B$129,'Drop down lijsten'!A30)+SUMIFS('Partner 2'!$D$100:$D$129,'Partner 2'!$B$100:$B$129,'Drop down lijsten'!A30)+SUMIFS('Partner 3'!$D$100:$D$129,'Partner 3'!$B$100:$B$129,'Drop down lijsten'!A30)+SUMIFS('Partner 4'!$D$100:$D$129,'Partner 4'!$B$100:$B$129,'Drop down lijsten'!A30)+SUMIFS('Partner 5'!$D$100:$D$129,'Partner 5'!$B$100:$B$129,'Drop down lijsten'!A30)+SUMIFS('Partner 6'!$D$100:$D$129,'Partner 6'!$B$100:$B$129,'Drop down lijsten'!A30)</f>
        <v>0</v>
      </c>
      <c r="I18" s="326">
        <f>SUM(D18:H18)</f>
        <v>0</v>
      </c>
      <c r="J18" s="385"/>
      <c r="K18" s="385"/>
    </row>
    <row r="19" spans="1:12" ht="12" thickBot="1" x14ac:dyDescent="0.2">
      <c r="A19" s="47" t="s">
        <v>126</v>
      </c>
      <c r="D19" s="161">
        <f>SUM(D16:D18)</f>
        <v>0</v>
      </c>
      <c r="E19" s="319">
        <f t="shared" ref="E19:I19" si="1">SUM(E16:E18)</f>
        <v>0</v>
      </c>
      <c r="F19" s="319">
        <f>SUM(F16:F18)</f>
        <v>0</v>
      </c>
      <c r="G19" s="319">
        <f t="shared" si="1"/>
        <v>0</v>
      </c>
      <c r="H19" s="319">
        <f t="shared" si="1"/>
        <v>0</v>
      </c>
      <c r="I19" s="319">
        <f t="shared" si="1"/>
        <v>0</v>
      </c>
      <c r="J19" s="43"/>
      <c r="K19" s="44"/>
      <c r="L19" s="44"/>
    </row>
    <row r="20" spans="1:12" ht="12" thickTop="1" x14ac:dyDescent="0.15">
      <c r="D20" s="28"/>
      <c r="E20" s="28"/>
      <c r="F20" s="28"/>
      <c r="G20" s="28"/>
      <c r="H20" s="28"/>
      <c r="I20" s="28"/>
    </row>
    <row r="21" spans="1:12" x14ac:dyDescent="0.15">
      <c r="D21" s="28"/>
      <c r="E21" s="28"/>
      <c r="F21" s="28"/>
      <c r="G21" s="28"/>
      <c r="H21" s="28"/>
      <c r="I21" s="28"/>
    </row>
    <row r="22" spans="1:12" x14ac:dyDescent="0.15">
      <c r="A22" s="47" t="s">
        <v>127</v>
      </c>
      <c r="B22" s="21"/>
      <c r="C22" s="21"/>
      <c r="D22" s="53" t="s">
        <v>25</v>
      </c>
      <c r="E22" s="166" t="s">
        <v>26</v>
      </c>
      <c r="F22" s="166" t="s">
        <v>27</v>
      </c>
      <c r="G22" s="166" t="s">
        <v>28</v>
      </c>
      <c r="H22" s="166" t="s">
        <v>29</v>
      </c>
      <c r="I22" s="164" t="s">
        <v>91</v>
      </c>
      <c r="J22" s="39"/>
      <c r="K22" s="39"/>
      <c r="L22" s="40"/>
    </row>
    <row r="23" spans="1:12" x14ac:dyDescent="0.15">
      <c r="A23" s="47"/>
      <c r="D23" s="55" t="s">
        <v>87</v>
      </c>
      <c r="E23" s="167" t="s">
        <v>87</v>
      </c>
      <c r="F23" s="167" t="s">
        <v>87</v>
      </c>
      <c r="G23" s="167" t="s">
        <v>87</v>
      </c>
      <c r="H23" s="167" t="s">
        <v>87</v>
      </c>
      <c r="I23" s="165" t="s">
        <v>87</v>
      </c>
      <c r="J23" s="41"/>
      <c r="K23" s="41"/>
      <c r="L23" s="42"/>
    </row>
    <row r="24" spans="1:12" x14ac:dyDescent="0.15">
      <c r="A24" s="169" t="s">
        <v>1</v>
      </c>
      <c r="D24" s="171">
        <f>SUMIFS('Lead applicant (1)'!$H$15:$H$59,'Lead applicant (1)'!$C$15:$C$59,'Drop down lijsten'!A31)+SUMIFS('Partner 2'!$H$15:$H$59,'Partner 2'!$C$15:$C$59,'Drop down lijsten'!A31)+SUMIFS('Partner 3'!$H$15:$H$59,'Partner 3'!$C$15:$C$59,'Drop down lijsten'!A31)+SUMIFS('Partner 4'!$H$15:$H$59,'Partner 4'!$C$15:$C$59,'Drop down lijsten'!A31)+SUMIFS('Partner 5'!$H$15:$H$59,'Partner 5'!$C$15:$C$59,'Drop down lijsten'!A31)+SUMIFS('Partner 6'!$H$15:$H$59,'Partner 6'!$C$15:$C$59,'Drop down lijsten'!A31)</f>
        <v>0</v>
      </c>
      <c r="E24" s="171">
        <f>SUMIFS('Lead applicant (1)'!$H$15:$H$59,'Lead applicant (1)'!$C$15:$C$59,'Drop down lijsten'!A32)+SUMIFS('Partner 2'!$H$15:$H$59,'Partner 2'!$C$15:$C$59,'Drop down lijsten'!A32)+SUMIFS('Partner 3'!$H$15:$H$59,'Partner 3'!$C$15:$C$59,'Drop down lijsten'!A32)+SUMIFS('Partner 4'!$H$15:$H$59,'Partner 4'!$C$15:$C$59,'Drop down lijsten'!A32)+SUMIFS('Partner 5'!$H$15:$H$59,'Partner 5'!$C$15:$C$59,'Drop down lijsten'!A32)+SUMIFS('Partner 6'!$H$15:$H$59,'Partner 6'!$C$15:$C$59,'Drop down lijsten'!A32)</f>
        <v>0</v>
      </c>
      <c r="F24" s="171">
        <f>SUMIFS('Lead applicant (1)'!$H$15:$H$59,'Lead applicant (1)'!$C$15:$C$59,'Drop down lijsten'!A33)+SUMIFS('Partner 2'!$H$15:$H$59,'Partner 2'!$C$15:$C$59,'Drop down lijsten'!A33)+SUMIFS('Partner 3'!$H$15:$H$59,'Partner 3'!$C$15:$C$59,'Drop down lijsten'!A33)+SUMIFS('Partner 4'!$H$15:$H$59,'Partner 4'!$C$15:$C$59,'Drop down lijsten'!A33)+SUMIFS('Partner 5'!$H$15:$H$59,'Partner 5'!$C$15:$C$59,'Drop down lijsten'!A33)+SUMIFS('Partner 6'!$H$15:$H$59,'Partner 6'!$C$15:$C$59,'Drop down lijsten'!A33)</f>
        <v>0</v>
      </c>
      <c r="G24" s="171">
        <f>SUMIFS('Lead applicant (1)'!$H$15:$H$59,'Lead applicant (1)'!$C$15:$C$59,'Drop down lijsten'!A34)+SUMIFS('Partner 2'!$H$15:$H$59,'Partner 2'!$C$15:$C$59,'Drop down lijsten'!A34)+SUMIFS('Partner 3'!$H$15:$H$59,'Partner 3'!$C$15:$C$59,'Drop down lijsten'!A34)+SUMIFS('Partner 4'!$H$15:$H$59,'Partner 4'!$C$15:$C$59,'Drop down lijsten'!A34)+SUMIFS('Partner 5'!$H$15:$H$59,'Partner 5'!$C$15:$C$59,'Drop down lijsten'!A34)+SUMIFS('Partner 6'!$H$15:$H$59,'Partner 6'!$C$15:$C$59,'Drop down lijsten'!A34)</f>
        <v>0</v>
      </c>
      <c r="H24" s="171">
        <f>SUMIFS('Lead applicant (1)'!$H$15:$H$59,'Lead applicant (1)'!$C$15:$C$59,'Drop down lijsten'!A35)+SUMIFS('Partner 2'!$H$15:$H$59,'Partner 2'!$C$15:$C$59,'Drop down lijsten'!A35)+SUMIFS('Partner 3'!$H$15:$H$59,'Partner 3'!$C$15:$C$59,'Drop down lijsten'!A35)+SUMIFS('Partner 4'!$H$15:$H$59,'Partner 4'!$C$15:$C$59,'Drop down lijsten'!A35)+SUMIFS('Partner 5'!$H$15:$H$59,'Partner 5'!$C$15:$C$59,'Drop down lijsten'!A35)+SUMIFS('Partner 6'!$H$15:$H$59,'Partner 6'!$C$15:$C$59,'Drop down lijsten'!A35)</f>
        <v>0</v>
      </c>
      <c r="I24" s="326">
        <f>SUM(D24:H24)</f>
        <v>0</v>
      </c>
      <c r="J24" s="385"/>
      <c r="K24" s="385"/>
    </row>
    <row r="25" spans="1:12" x14ac:dyDescent="0.15">
      <c r="A25" s="169" t="s">
        <v>88</v>
      </c>
      <c r="D25" s="171">
        <f>SUMIFS('Lead applicant (1)'!$L$65:$L$94,'Lead applicant (1)'!$B$65:$B$94,'Drop down lijsten'!A31)+SUMIFS('Partner 2'!$L$65:$L$94,'Partner 2'!$B$65:$B$94,'Drop down lijsten'!A31)+SUMIFS('Partner 3'!$L$65:$L$94,'Partner 3'!$B$65:$B$94,'Drop down lijsten'!A31)+SUMIFS('Partner 4'!$L$65:$L$94,'Partner 4'!$B$65:$B$94,'Drop down lijsten'!A31)+SUMIFS('Partner 5'!$L$65:$L$94,'Partner 5'!$B$65:$B$94,'Drop down lijsten'!A31)+SUMIFS('Partner 6'!$L$65:$L$94,'Partner 6'!$B$65:$B$94,'Drop down lijsten'!A31)</f>
        <v>0</v>
      </c>
      <c r="E25" s="171">
        <f>SUMIFS('Lead applicant (1)'!$L$65:$L$94,'Lead applicant (1)'!$B$65:$B$94,'Drop down lijsten'!A32)+SUMIFS('Partner 2'!$L$65:$L$94,'Partner 2'!$B$65:$B$94,'Drop down lijsten'!A32)+SUMIFS('Partner 3'!$L$65:$L$94,'Partner 3'!$B$65:$B$94,'Drop down lijsten'!A32)+SUMIFS('Partner 4'!$L$65:$L$94,'Partner 4'!$B$65:$B$94,'Drop down lijsten'!A32)+SUMIFS('Partner 5'!$L$65:$L$94,'Partner 5'!$B$65:$B$94,'Drop down lijsten'!A32)+SUMIFS('Partner 6'!$L$65:$L$94,'Partner 6'!$B$65:$B$94,'Drop down lijsten'!A32)</f>
        <v>0</v>
      </c>
      <c r="F25" s="171">
        <f>SUMIFS('Lead applicant (1)'!$L$65:$L$94,'Lead applicant (1)'!$B$65:$B$94,'Drop down lijsten'!A33)+SUMIFS('Partner 2'!$L$65:$L$94,'Partner 2'!$B$65:$B$94,'Drop down lijsten'!A33)+SUMIFS('Partner 3'!$L$65:$L$94,'Partner 3'!$B$65:$B$94,'Drop down lijsten'!A33)+SUMIFS('Partner 4'!$L$65:$L$94,'Partner 4'!$B$65:$B$94,'Drop down lijsten'!A33)+SUMIFS('Partner 5'!$L$65:$L$94,'Partner 5'!$B$65:$B$94,'Drop down lijsten'!A33)+SUMIFS('Partner 6'!$L$65:$L$94,'Partner 6'!$B$65:$B$94,'Drop down lijsten'!A33)</f>
        <v>0</v>
      </c>
      <c r="G25" s="171">
        <f>SUMIFS('Lead applicant (1)'!$L$65:$L$94,'Lead applicant (1)'!$B$65:$B$94,'Drop down lijsten'!A34)+SUMIFS('Partner 2'!$L$65:$L$94,'Partner 2'!$B$65:$B$94,'Drop down lijsten'!A34)+SUMIFS('Partner 3'!$L$65:$L$94,'Partner 3'!$B$65:$B$94,'Drop down lijsten'!A34)+SUMIFS('Partner 4'!$L$65:$L$94,'Partner 4'!$B$65:$B$94,'Drop down lijsten'!A34)+SUMIFS('Partner 5'!$L$65:$L$94,'Partner 5'!$B$65:$B$94,'Drop down lijsten'!A34)+SUMIFS('Partner 6'!$L$65:$L$94,'Partner 6'!$B$65:$B$94,'Drop down lijsten'!A34)</f>
        <v>0</v>
      </c>
      <c r="H25" s="171">
        <f>SUMIFS('Lead applicant (1)'!$L$65:$L$94,'Lead applicant (1)'!$B$65:$B$94,'Drop down lijsten'!A35)+SUMIFS('Partner 2'!$L$65:$L$94,'Partner 2'!$B$65:$B$94,'Drop down lijsten'!A35)+SUMIFS('Partner 3'!$L$65:$L$94,'Partner 3'!$B$65:$B$94,'Drop down lijsten'!A35)+SUMIFS('Partner 4'!$L$65:$L$94,'Partner 4'!$B$65:$B$94,'Drop down lijsten'!A35)+SUMIFS('Partner 5'!$L$65:$L$94,'Partner 5'!$B$65:$B$94,'Drop down lijsten'!A35)+SUMIFS('Partner 6'!$L$65:$L$94,'Partner 6'!$B$65:$B$94,'Drop down lijsten'!A35)</f>
        <v>0</v>
      </c>
      <c r="I25" s="326">
        <f>SUM(D25:H25)</f>
        <v>0</v>
      </c>
      <c r="J25" s="385"/>
      <c r="K25" s="385"/>
    </row>
    <row r="26" spans="1:12" ht="22.5" x14ac:dyDescent="0.15">
      <c r="A26" s="170" t="s">
        <v>89</v>
      </c>
      <c r="D26" s="171">
        <f>SUMIFS('Lead applicant (1)'!$D$100:$D$129,'Lead applicant (1)'!$B$100:$B$129,'Drop down lijsten'!A31)+SUMIFS('Partner 2'!$D$100:$D$129,'Partner 2'!$B$100:$B$129,'Drop down lijsten'!A31)+SUMIFS('Partner 3'!$D$100:$D$129,'Partner 3'!$B$100:$B$129,'Drop down lijsten'!A31)+SUMIFS('Partner 4'!$D$100:$D$129,'Partner 4'!$B$100:$B$129,'Drop down lijsten'!A31)+SUMIFS('Partner 5'!$D$100:$D$129,'Partner 5'!$B$100:$B$129,'Drop down lijsten'!A31)+SUMIFS('Partner 6'!$D$100:$D$129,'Partner 6'!$B$100:$B$129,'Drop down lijsten'!A31)</f>
        <v>0</v>
      </c>
      <c r="E26" s="171">
        <f>SUMIFS('Lead applicant (1)'!$D$100:$D$129,'Lead applicant (1)'!$B$100:$B$129,'Drop down lijsten'!A32)+SUMIFS('Partner 2'!$D$100:$D$129,'Partner 2'!$B$100:$B$129,'Drop down lijsten'!A32)+SUMIFS('Partner 3'!$D$100:$D$129,'Partner 3'!$B$100:$B$129,'Drop down lijsten'!A32)+SUMIFS('Partner 4'!$D$100:$D$129,'Partner 4'!$B$100:$B$129,'Drop down lijsten'!A32)+SUMIFS('Partner 5'!$D$100:$D$129,'Partner 5'!$B$100:$B$129,'Drop down lijsten'!A32)+SUMIFS('Partner 6'!$D$100:$D$129,'Partner 6'!$B$100:$B$129,'Drop down lijsten'!A32)</f>
        <v>0</v>
      </c>
      <c r="F26" s="171">
        <f>SUMIFS('Lead applicant (1)'!$D$100:$D$129,'Lead applicant (1)'!$B$100:$B$129,'Drop down lijsten'!A33)+SUMIFS('Partner 2'!$D$100:$D$129,'Partner 2'!$B$100:$B$129,'Drop down lijsten'!A33)+SUMIFS('Partner 3'!$D$100:$D$129,'Partner 3'!$B$100:$B$129,'Drop down lijsten'!A33)+SUMIFS('Partner 4'!$D$100:$D$129,'Partner 4'!$B$100:$B$129,'Drop down lijsten'!A33)+SUMIFS('Partner 5'!$D$100:$D$129,'Partner 5'!$B$100:$B$129,'Drop down lijsten'!A33)+SUMIFS('Partner 6'!$D$100:$D$129,'Partner 6'!$B$100:$B$129,'Drop down lijsten'!A33)</f>
        <v>0</v>
      </c>
      <c r="G26" s="171">
        <f>SUMIFS('Lead applicant (1)'!$D$100:$D$129,'Lead applicant (1)'!$B$100:$B$129,'Drop down lijsten'!A34)+SUMIFS('Partner 2'!$D$100:$D$129,'Partner 2'!$B$100:$B$129,'Drop down lijsten'!A34)+SUMIFS('Partner 3'!$D$100:$D$129,'Partner 3'!$B$100:$B$129,'Drop down lijsten'!A34)+SUMIFS('Partner 4'!$D$100:$D$129,'Partner 4'!$B$100:$B$129,'Drop down lijsten'!A34)+SUMIFS('Partner 5'!$D$100:$D$129,'Partner 5'!$B$100:$B$129,'Drop down lijsten'!A34)+SUMIFS('Partner 6'!$D$100:$D$129,'Partner 6'!$B$100:$B$129,'Drop down lijsten'!A34)</f>
        <v>0</v>
      </c>
      <c r="H26" s="171">
        <f>SUMIFS('Lead applicant (1)'!$D$100:$D$129,'Lead applicant (1)'!$B$100:$B$129,'Drop down lijsten'!A35)+SUMIFS('Partner 2'!$D$100:$D$129,'Partner 2'!$B$100:$B$129,'Drop down lijsten'!A35)+SUMIFS('Partner 3'!$D$100:$D$129,'Partner 3'!$B$100:$B$129,'Drop down lijsten'!A35)+SUMIFS('Partner 4'!$D$100:$D$129,'Partner 4'!$B$100:$B$129,'Drop down lijsten'!A35)+SUMIFS('Partner 5'!$D$100:$D$129,'Partner 5'!$B$100:$B$129,'Drop down lijsten'!A35)+SUMIFS('Partner 6'!$D$100:$D$129,'Partner 6'!$B$100:$B$129,'Drop down lijsten'!A35)</f>
        <v>0</v>
      </c>
      <c r="I26" s="326">
        <f>SUM(D26:H26)</f>
        <v>0</v>
      </c>
      <c r="J26" s="385"/>
      <c r="K26" s="385"/>
    </row>
    <row r="27" spans="1:12" ht="12" thickBot="1" x14ac:dyDescent="0.2">
      <c r="A27" s="47" t="s">
        <v>127</v>
      </c>
      <c r="D27" s="319">
        <f>SUM(D24:D26)</f>
        <v>0</v>
      </c>
      <c r="E27" s="319">
        <f>SUM(E24:E26)</f>
        <v>0</v>
      </c>
      <c r="F27" s="319">
        <f t="shared" ref="F27:I27" si="2">SUM(F24:F26)</f>
        <v>0</v>
      </c>
      <c r="G27" s="319">
        <f t="shared" si="2"/>
        <v>0</v>
      </c>
      <c r="H27" s="319">
        <f t="shared" si="2"/>
        <v>0</v>
      </c>
      <c r="I27" s="322">
        <f t="shared" si="2"/>
        <v>0</v>
      </c>
      <c r="J27" s="43"/>
      <c r="K27" s="44"/>
      <c r="L27" s="44"/>
    </row>
    <row r="28" spans="1:12" ht="12" thickTop="1" x14ac:dyDescent="0.15">
      <c r="E28" s="28"/>
      <c r="F28" s="28"/>
      <c r="G28" s="28"/>
      <c r="H28" s="28"/>
      <c r="I28" s="28"/>
    </row>
    <row r="29" spans="1:12" x14ac:dyDescent="0.15">
      <c r="E29" s="28"/>
      <c r="F29" s="28"/>
      <c r="G29" s="28"/>
      <c r="H29" s="28"/>
      <c r="I29" s="28"/>
    </row>
    <row r="30" spans="1:12" x14ac:dyDescent="0.15">
      <c r="A30" s="47" t="s">
        <v>128</v>
      </c>
      <c r="B30" s="21"/>
      <c r="C30" s="21"/>
      <c r="D30" s="53" t="s">
        <v>31</v>
      </c>
      <c r="E30" s="166" t="s">
        <v>32</v>
      </c>
      <c r="F30" s="166" t="s">
        <v>33</v>
      </c>
      <c r="G30" s="166" t="s">
        <v>34</v>
      </c>
      <c r="H30" s="166" t="s">
        <v>35</v>
      </c>
      <c r="I30" s="164" t="s">
        <v>91</v>
      </c>
      <c r="J30" s="39"/>
      <c r="K30" s="39"/>
      <c r="L30" s="40"/>
    </row>
    <row r="31" spans="1:12" x14ac:dyDescent="0.15">
      <c r="A31" s="47"/>
      <c r="D31" s="55" t="s">
        <v>87</v>
      </c>
      <c r="E31" s="167" t="s">
        <v>87</v>
      </c>
      <c r="F31" s="167" t="s">
        <v>87</v>
      </c>
      <c r="G31" s="167" t="s">
        <v>87</v>
      </c>
      <c r="H31" s="167" t="s">
        <v>87</v>
      </c>
      <c r="I31" s="165" t="s">
        <v>87</v>
      </c>
      <c r="J31" s="41"/>
      <c r="K31" s="41"/>
      <c r="L31" s="42"/>
    </row>
    <row r="32" spans="1:12" x14ac:dyDescent="0.15">
      <c r="A32" s="169" t="s">
        <v>1</v>
      </c>
      <c r="D32" s="171">
        <f>SUMIFS('Lead applicant (1)'!$H$15:$H$59,'Lead applicant (1)'!$C$15:$C$59,'Drop down lijsten'!A36)+SUMIFS('Partner 2'!$H$15:$H$59,'Partner 2'!$C$15:$C$59,'Drop down lijsten'!A36)+SUMIFS('Partner 3'!$H$15:$H$59,'Partner 3'!$C$15:$C$59,'Drop down lijsten'!A36)+SUMIFS('Partner 4'!$H$15:$H$59,'Partner 4'!$C$15:$C$59,'Drop down lijsten'!A36)+SUMIFS('Partner 5'!$H$15:$H$59,'Partner 5'!$C$15:$C$59,'Drop down lijsten'!A36)+SUMIFS('Partner 6'!$H$15:$H$59,'Partner 6'!$C$15:$C$59,'Drop down lijsten'!A36)</f>
        <v>0</v>
      </c>
      <c r="E32" s="171">
        <f>SUMIFS('Lead applicant (1)'!$H$15:$H$59,'Lead applicant (1)'!$C$15:$C$59,'Drop down lijsten'!A37)+SUMIFS('Partner 2'!$H$15:$H$59,'Partner 2'!$C$15:$C$59,'Drop down lijsten'!A37)+SUMIFS('Partner 3'!$H$15:$H$59,'Partner 3'!$C$15:$C$59,'Drop down lijsten'!A37)+SUMIFS('Partner 4'!$H$15:$H$59,'Partner 4'!$C$15:$C$59,'Drop down lijsten'!A37)+SUMIFS('Partner 5'!$H$15:$H$59,'Partner 5'!$C$15:$C$59,'Drop down lijsten'!A37)+SUMIFS('Partner 6'!$H$15:$H$59,'Partner 6'!$C$15:$C$59,'Drop down lijsten'!A37)</f>
        <v>0</v>
      </c>
      <c r="F32" s="171">
        <f>SUMIFS('Lead applicant (1)'!$H$15:$H$59,'Lead applicant (1)'!$C$15:$C$59,'Drop down lijsten'!A38)+SUMIFS('Partner 2'!$H$15:$H$59,'Partner 2'!$C$15:$C$59,'Drop down lijsten'!A38)+SUMIFS('Partner 3'!$H$15:$H$59,'Partner 3'!$C$15:$C$59,'Drop down lijsten'!A38)+SUMIFS('Partner 4'!$H$15:$H$59,'Partner 4'!$C$15:$C$59,'Drop down lijsten'!A38)+SUMIFS('Partner 5'!$H$15:$H$59,'Partner 5'!$C$15:$C$59,'Drop down lijsten'!A38)+SUMIFS('Partner 6'!$H$15:$H$59,'Partner 6'!$C$15:$C$59,'Drop down lijsten'!A38)</f>
        <v>0</v>
      </c>
      <c r="G32" s="171">
        <f>SUMIFS('Lead applicant (1)'!$H$15:$H$59,'Lead applicant (1)'!$C$15:$C$59,'Drop down lijsten'!A39)+SUMIFS('Partner 2'!$H$15:$H$59,'Partner 2'!$C$15:$C$59,'Drop down lijsten'!A39)+SUMIFS('Partner 3'!$H$15:$H$59,'Partner 3'!$C$15:$C$59,'Drop down lijsten'!A39)+SUMIFS('Partner 4'!$H$15:$H$59,'Partner 4'!$C$15:$C$59,'Drop down lijsten'!A39)+SUMIFS('Partner 5'!$H$15:$H$59,'Partner 5'!$C$15:$C$59,'Drop down lijsten'!A39)+SUMIFS('Partner 6'!$H$15:$H$59,'Partner 6'!$C$15:$C$59,'Drop down lijsten'!A39)</f>
        <v>0</v>
      </c>
      <c r="H32" s="171">
        <f>SUMIFS('Lead applicant (1)'!$H$15:$H$59,'Lead applicant (1)'!$C$15:$C$59,'Drop down lijsten'!A40)+SUMIFS('Partner 2'!$H$15:$H$59,'Partner 2'!$C$15:$C$59,'Drop down lijsten'!A40)+SUMIFS('Partner 3'!$H$15:$H$59,'Partner 3'!$C$15:$C$59,'Drop down lijsten'!A40)+SUMIFS('Partner 4'!$H$15:$H$59,'Partner 4'!$C$15:$C$59,'Drop down lijsten'!A40)+SUMIFS('Partner 5'!$H$15:$H$59,'Partner 5'!$C$15:$C$59,'Drop down lijsten'!A40)+SUMIFS('Partner 6'!$H$15:$H$59,'Partner 6'!$C$15:$C$59,'Drop down lijsten'!A40)</f>
        <v>0</v>
      </c>
      <c r="I32" s="326">
        <f>SUM(D32:H32)</f>
        <v>0</v>
      </c>
      <c r="J32" s="385"/>
      <c r="K32" s="385"/>
    </row>
    <row r="33" spans="1:12" x14ac:dyDescent="0.15">
      <c r="A33" s="169" t="s">
        <v>88</v>
      </c>
      <c r="D33" s="171">
        <f>SUMIFS('Lead applicant (1)'!$L$65:$L$94,'Lead applicant (1)'!$B$65:$B$94,'Drop down lijsten'!A36)+SUMIFS('Partner 2'!$L$65:$L$94,'Partner 2'!$B$65:$B$94,'Drop down lijsten'!A36)+SUMIFS('Partner 3'!$L$65:$L$94,'Partner 3'!$B$65:$B$94,'Drop down lijsten'!A36)+SUMIFS('Partner 4'!$L$65:$L$94,'Partner 4'!$B$65:$B$94,'Drop down lijsten'!A36)+SUMIFS('Partner 5'!$L$65:$L$94,'Partner 5'!$B$65:$B$94,'Drop down lijsten'!A36)+SUMIFS('Partner 6'!$L$65:$L$94,'Partner 6'!$B$65:$B$94,'Drop down lijsten'!A36)</f>
        <v>0</v>
      </c>
      <c r="E33" s="171">
        <f>SUMIFS('Lead applicant (1)'!$L$65:$L$94,'Lead applicant (1)'!$B$65:$B$94,'Drop down lijsten'!A37)+SUMIFS('Partner 2'!$L$65:$L$94,'Partner 2'!$B$65:$B$94,'Drop down lijsten'!A37)+SUMIFS('Partner 3'!$L$65:$L$94,'Partner 3'!$B$65:$B$94,'Drop down lijsten'!A37)+SUMIFS('Partner 4'!$L$65:$L$94,'Partner 4'!$B$65:$B$94,'Drop down lijsten'!A37)+SUMIFS('Partner 5'!$L$65:$L$94,'Partner 5'!$B$65:$B$94,'Drop down lijsten'!A37)+SUMIFS('Partner 6'!$L$65:$L$94,'Partner 6'!$B$65:$B$94,'Drop down lijsten'!A37)</f>
        <v>0</v>
      </c>
      <c r="F33" s="171">
        <f>SUMIFS('Lead applicant (1)'!$L$65:$L$94,'Lead applicant (1)'!$B$65:$B$94,'Drop down lijsten'!A38)+SUMIFS('Partner 2'!$L$65:$L$94,'Partner 2'!$B$65:$B$94,'Drop down lijsten'!A38)+SUMIFS('Partner 3'!$L$65:$L$94,'Partner 3'!$B$65:$B$94,'Drop down lijsten'!A38)+SUMIFS('Partner 4'!$L$65:$L$94,'Partner 4'!$B$65:$B$94,'Drop down lijsten'!A38)+SUMIFS('Partner 5'!$L$65:$L$94,'Partner 5'!$B$65:$B$94,'Drop down lijsten'!A38)+SUMIFS('Partner 6'!$L$65:$L$94,'Partner 6'!$B$65:$B$94,'Drop down lijsten'!A38)</f>
        <v>0</v>
      </c>
      <c r="G33" s="171">
        <f>SUMIFS('Lead applicant (1)'!$L$65:$L$94,'Lead applicant (1)'!$B$65:$B$94,'Drop down lijsten'!A39)+SUMIFS('Partner 2'!$L$65:$L$94,'Partner 2'!$B$65:$B$94,'Drop down lijsten'!A39)+SUMIFS('Partner 3'!$L$65:$L$94,'Partner 3'!$B$65:$B$94,'Drop down lijsten'!A39)+SUMIFS('Partner 4'!$L$65:$L$94,'Partner 4'!$B$65:$B$94,'Drop down lijsten'!A39)+SUMIFS('Partner 5'!$L$65:$L$94,'Partner 5'!$B$65:$B$94,'Drop down lijsten'!A39)+SUMIFS('Partner 6'!$L$65:$L$94,'Partner 6'!$B$65:$B$94,'Drop down lijsten'!A39)</f>
        <v>0</v>
      </c>
      <c r="H33" s="171">
        <f>SUMIFS('Lead applicant (1)'!$L$65:$L$94,'Lead applicant (1)'!$B$65:$B$94,'Drop down lijsten'!A40)+SUMIFS('Partner 2'!$L$65:$L$94,'Partner 2'!$B$65:$B$94,'Drop down lijsten'!A40)+SUMIFS('Partner 3'!$L$65:$L$94,'Partner 3'!$B$65:$B$94,'Drop down lijsten'!A40)+SUMIFS('Partner 4'!$L$65:$L$94,'Partner 4'!$B$65:$B$94,'Drop down lijsten'!A40)+SUMIFS('Partner 5'!$L$65:$L$94,'Partner 5'!$B$65:$B$94,'Drop down lijsten'!A40)+SUMIFS('Partner 6'!$L$65:$L$94,'Partner 6'!$B$65:$B$94,'Drop down lijsten'!A40)</f>
        <v>0</v>
      </c>
      <c r="I33" s="326">
        <f>SUM(D33:H33)</f>
        <v>0</v>
      </c>
      <c r="J33" s="385"/>
      <c r="K33" s="385"/>
    </row>
    <row r="34" spans="1:12" ht="22.5" x14ac:dyDescent="0.15">
      <c r="A34" s="170" t="s">
        <v>89</v>
      </c>
      <c r="D34" s="171">
        <f>SUMIFS('Lead applicant (1)'!$D$100:$D$129,'Lead applicant (1)'!$B$100:$B$129,'Drop down lijsten'!A36)+SUMIFS('Partner 2'!$D$100:$D$129,'Partner 2'!$B$100:$B$129,'Drop down lijsten'!A36)+SUMIFS('Partner 3'!$D$100:$D$129,'Partner 3'!$B$100:$B$129,'Drop down lijsten'!A36)+SUMIFS('Partner 4'!$D$100:$D$129,'Partner 4'!$B$100:$B$129,'Drop down lijsten'!A36)+SUMIFS('Partner 5'!$D$100:$D$129,'Partner 5'!$B$100:$B$129,'Drop down lijsten'!A36)+SUMIFS('Partner 6'!$D$100:$D$129,'Partner 6'!$B$100:$B$129,'Drop down lijsten'!A36)</f>
        <v>0</v>
      </c>
      <c r="E34" s="171">
        <f>SUMIFS('Lead applicant (1)'!$D$100:$D$129,'Lead applicant (1)'!$B$100:$B$129,'Drop down lijsten'!A37)+SUMIFS('Partner 2'!$D$100:$D$129,'Partner 2'!$B$100:$B$129,'Drop down lijsten'!A37)+SUMIFS('Partner 3'!$D$100:$D$129,'Partner 3'!$B$100:$B$129,'Drop down lijsten'!A37)+SUMIFS('Partner 4'!$D$100:$D$129,'Partner 4'!$B$100:$B$129,'Drop down lijsten'!A37)+SUMIFS('Partner 5'!$D$100:$D$129,'Partner 5'!$B$100:$B$129,'Drop down lijsten'!A37)+SUMIFS('Partner 6'!$D$100:$D$129,'Partner 6'!$B$100:$B$129,'Drop down lijsten'!A37)</f>
        <v>0</v>
      </c>
      <c r="F34" s="171">
        <f>SUMIFS('Lead applicant (1)'!$D$100:$D$129,'Lead applicant (1)'!$B$100:$B$129,'Drop down lijsten'!A38)+SUMIFS('Partner 2'!$D$100:$D$129,'Partner 2'!$B$100:$B$129,'Drop down lijsten'!A38)+SUMIFS('Partner 3'!$D$100:$D$129,'Partner 3'!$B$100:$B$129,'Drop down lijsten'!A38)+SUMIFS('Partner 4'!$D$100:$D$129,'Partner 4'!$B$100:$B$129,'Drop down lijsten'!A38)+SUMIFS('Partner 5'!$D$100:$D$129,'Partner 5'!$B$100:$B$129,'Drop down lijsten'!A38)+SUMIFS('Partner 6'!$D$100:$D$129,'Partner 6'!$B$100:$B$129,'Drop down lijsten'!A38)</f>
        <v>0</v>
      </c>
      <c r="G34" s="171">
        <f>SUMIFS('Lead applicant (1)'!$D$100:$D$129,'Lead applicant (1)'!$B$100:$B$129,'Drop down lijsten'!A39)+SUMIFS('Partner 2'!$D$100:$D$129,'Partner 2'!$B$100:$B$129,'Drop down lijsten'!A39)+SUMIFS('Partner 3'!$D$100:$D$129,'Partner 3'!$B$100:$B$129,'Drop down lijsten'!A39)+SUMIFS('Partner 4'!$D$100:$D$129,'Partner 4'!$B$100:$B$129,'Drop down lijsten'!A39)+SUMIFS('Partner 5'!$D$100:$D$129,'Partner 5'!$B$100:$B$129,'Drop down lijsten'!A39)+SUMIFS('Partner 6'!$D$100:$D$129,'Partner 6'!$B$100:$B$129,'Drop down lijsten'!A39)</f>
        <v>0</v>
      </c>
      <c r="H34" s="171">
        <f>SUMIFS('Lead applicant (1)'!$D$100:$D$129,'Lead applicant (1)'!$B$100:$B$129,'Drop down lijsten'!A40)+SUMIFS('Partner 2'!$D$100:$D$129,'Partner 2'!$B$100:$B$129,'Drop down lijsten'!A40)+SUMIFS('Partner 3'!$D$100:$D$129,'Partner 3'!$B$100:$B$129,'Drop down lijsten'!A40)+SUMIFS('Partner 4'!$D$100:$D$129,'Partner 4'!$B$100:$B$129,'Drop down lijsten'!A40)+SUMIFS('Partner 5'!$D$100:$D$129,'Partner 5'!$B$100:$B$129,'Drop down lijsten'!A40)+SUMIFS('Partner 6'!$D$100:$D$129,'Partner 6'!$B$100:$B$129,'Drop down lijsten'!A40)</f>
        <v>0</v>
      </c>
      <c r="I34" s="326">
        <f>SUM(D34:H34)</f>
        <v>0</v>
      </c>
      <c r="J34" s="385"/>
      <c r="K34" s="385"/>
    </row>
    <row r="35" spans="1:12" ht="12" thickBot="1" x14ac:dyDescent="0.2">
      <c r="A35" s="47" t="s">
        <v>128</v>
      </c>
      <c r="D35" s="319">
        <f>SUM(D32:D34)</f>
        <v>0</v>
      </c>
      <c r="E35" s="319">
        <f t="shared" ref="E35:I35" si="3">SUM(E32:E34)</f>
        <v>0</v>
      </c>
      <c r="F35" s="319">
        <f t="shared" si="3"/>
        <v>0</v>
      </c>
      <c r="G35" s="319">
        <f t="shared" si="3"/>
        <v>0</v>
      </c>
      <c r="H35" s="319">
        <f t="shared" si="3"/>
        <v>0</v>
      </c>
      <c r="I35" s="322">
        <f t="shared" si="3"/>
        <v>0</v>
      </c>
      <c r="J35" s="43"/>
      <c r="K35" s="44"/>
      <c r="L35" s="44"/>
    </row>
    <row r="36" spans="1:12" ht="12" thickTop="1" x14ac:dyDescent="0.15"/>
    <row r="38" spans="1:12" ht="22.5" x14ac:dyDescent="0.15">
      <c r="A38" s="58" t="s">
        <v>244</v>
      </c>
      <c r="B38" s="59" t="s">
        <v>93</v>
      </c>
    </row>
    <row r="39" spans="1:12" x14ac:dyDescent="0.15">
      <c r="A39" s="172" t="s">
        <v>129</v>
      </c>
      <c r="B39" s="173">
        <f>SUMIFS('Lead applicant (1)'!D100:D129,'Lead applicant (1)'!C100:C129,'Drop down lijsten'!A46)</f>
        <v>0</v>
      </c>
    </row>
    <row r="40" spans="1:12" x14ac:dyDescent="0.15">
      <c r="A40" s="172" t="s">
        <v>94</v>
      </c>
      <c r="B40" s="173">
        <f>SUMIFS('Partner 2'!D100:D129,'Partner 2'!C100:C129,'Drop down lijsten'!A46)</f>
        <v>0</v>
      </c>
    </row>
    <row r="41" spans="1:12" x14ac:dyDescent="0.15">
      <c r="A41" s="172" t="s">
        <v>95</v>
      </c>
      <c r="B41" s="173">
        <f>SUMIFS('Partner 3'!D100:D129,'Partner 3'!C100:C129,'Drop down lijsten'!A46)</f>
        <v>0</v>
      </c>
      <c r="C41" s="217"/>
    </row>
    <row r="42" spans="1:12" x14ac:dyDescent="0.15">
      <c r="A42" s="172" t="s">
        <v>96</v>
      </c>
      <c r="B42" s="173">
        <f>SUMIFS('Partner 4'!D100:D129,'Partner 4'!C100:C129,'Drop down lijsten'!A46)</f>
        <v>0</v>
      </c>
      <c r="C42" s="36"/>
      <c r="D42" s="34"/>
      <c r="E42" s="34"/>
      <c r="F42" s="34"/>
      <c r="G42" s="34"/>
      <c r="H42" s="34"/>
      <c r="I42" s="34"/>
    </row>
    <row r="43" spans="1:12" x14ac:dyDescent="0.15">
      <c r="A43" s="172" t="s">
        <v>97</v>
      </c>
      <c r="B43" s="173">
        <f>SUMIFS('Partner 5'!D100:D129,'Partner 5'!C100:C129,'Drop down lijsten'!A46)</f>
        <v>0</v>
      </c>
    </row>
    <row r="44" spans="1:12" ht="12" thickBot="1" x14ac:dyDescent="0.2">
      <c r="A44" s="174" t="s">
        <v>122</v>
      </c>
      <c r="B44" s="173">
        <f>SUMIFS('Partner 6'!D100:D129,'Partner 6'!C100:C129,'Drop down lijsten'!A46)</f>
        <v>0</v>
      </c>
    </row>
    <row r="45" spans="1:12" ht="12" thickBot="1" x14ac:dyDescent="0.2">
      <c r="A45" s="92" t="s">
        <v>98</v>
      </c>
      <c r="B45" s="162">
        <f>SUM(B39:B44)</f>
        <v>0</v>
      </c>
    </row>
    <row r="46" spans="1:12" x14ac:dyDescent="0.15">
      <c r="A46" s="1"/>
      <c r="D46" s="1"/>
      <c r="E46" s="1"/>
      <c r="F46" s="1"/>
      <c r="G46" s="1"/>
      <c r="H46" s="1"/>
      <c r="I46" s="37"/>
      <c r="J46" s="38"/>
    </row>
    <row r="49" spans="1:10" x14ac:dyDescent="0.15">
      <c r="B49" s="34"/>
      <c r="C49" s="34"/>
    </row>
    <row r="50" spans="1:10" x14ac:dyDescent="0.15">
      <c r="A50" s="35"/>
      <c r="B50" s="36"/>
      <c r="C50" s="36"/>
      <c r="D50" s="34"/>
      <c r="E50" s="34"/>
      <c r="F50" s="34"/>
      <c r="G50" s="34"/>
      <c r="H50" s="34"/>
      <c r="I50" s="34"/>
    </row>
    <row r="53" spans="1:10" x14ac:dyDescent="0.15">
      <c r="A53" s="29"/>
    </row>
    <row r="54" spans="1:10" x14ac:dyDescent="0.15">
      <c r="A54" s="35"/>
      <c r="D54" s="1"/>
      <c r="E54" s="1"/>
      <c r="F54" s="1"/>
      <c r="G54" s="1"/>
      <c r="H54" s="1"/>
      <c r="I54" s="37"/>
      <c r="J54" s="38"/>
    </row>
    <row r="57" spans="1:10" x14ac:dyDescent="0.15">
      <c r="B57" s="34"/>
      <c r="C57" s="34"/>
    </row>
    <row r="58" spans="1:10" x14ac:dyDescent="0.15">
      <c r="A58" s="35"/>
      <c r="B58" s="36"/>
      <c r="C58" s="36"/>
      <c r="D58" s="34"/>
      <c r="E58" s="34"/>
      <c r="F58" s="34"/>
      <c r="G58" s="34"/>
      <c r="H58" s="34"/>
      <c r="I58" s="34"/>
    </row>
    <row r="61" spans="1:10" x14ac:dyDescent="0.15">
      <c r="A61" s="29"/>
    </row>
    <row r="62" spans="1:10" x14ac:dyDescent="0.15">
      <c r="A62" s="35"/>
      <c r="D62" s="1"/>
      <c r="E62" s="1"/>
      <c r="F62" s="1"/>
      <c r="G62" s="1"/>
      <c r="H62" s="1"/>
      <c r="I62" s="37"/>
      <c r="J62" s="38"/>
    </row>
    <row r="65" spans="1:10" x14ac:dyDescent="0.15">
      <c r="B65" s="34"/>
      <c r="C65" s="34"/>
    </row>
    <row r="66" spans="1:10" x14ac:dyDescent="0.15">
      <c r="A66" s="35"/>
      <c r="B66" s="36"/>
      <c r="C66" s="36"/>
      <c r="D66" s="34"/>
      <c r="E66" s="34"/>
      <c r="F66" s="34"/>
      <c r="G66" s="34"/>
      <c r="H66" s="34"/>
      <c r="I66" s="34"/>
    </row>
    <row r="69" spans="1:10" x14ac:dyDescent="0.15">
      <c r="A69" s="29"/>
    </row>
    <row r="70" spans="1:10" x14ac:dyDescent="0.15">
      <c r="A70" s="35"/>
      <c r="D70" s="1"/>
      <c r="E70" s="1"/>
      <c r="F70" s="1"/>
      <c r="G70" s="1"/>
      <c r="H70" s="1"/>
      <c r="I70" s="37"/>
      <c r="J70" s="38"/>
    </row>
    <row r="73" spans="1:10" x14ac:dyDescent="0.15">
      <c r="B73" s="34"/>
      <c r="C73" s="34"/>
    </row>
    <row r="74" spans="1:10" x14ac:dyDescent="0.15">
      <c r="A74" s="35"/>
      <c r="B74" s="36"/>
      <c r="C74" s="36"/>
      <c r="D74" s="34"/>
      <c r="E74" s="34"/>
      <c r="F74" s="34"/>
      <c r="G74" s="34"/>
      <c r="H74" s="34"/>
      <c r="I74" s="34"/>
    </row>
    <row r="77" spans="1:10" x14ac:dyDescent="0.15">
      <c r="A77" s="29"/>
    </row>
    <row r="78" spans="1:10" x14ac:dyDescent="0.15">
      <c r="A78" s="35"/>
      <c r="D78" s="1"/>
      <c r="E78" s="1"/>
      <c r="F78" s="1"/>
      <c r="G78" s="1"/>
      <c r="H78" s="1"/>
      <c r="I78" s="37"/>
      <c r="J78" s="38"/>
    </row>
    <row r="81" spans="1:10" x14ac:dyDescent="0.15">
      <c r="B81" s="34"/>
      <c r="C81" s="34"/>
    </row>
    <row r="82" spans="1:10" x14ac:dyDescent="0.15">
      <c r="A82" s="35"/>
      <c r="B82" s="36"/>
      <c r="C82" s="36"/>
      <c r="D82" s="34"/>
      <c r="E82" s="34"/>
      <c r="F82" s="34"/>
      <c r="G82" s="34"/>
      <c r="H82" s="34"/>
      <c r="I82" s="34"/>
    </row>
    <row r="85" spans="1:10" x14ac:dyDescent="0.15">
      <c r="A85" s="29"/>
    </row>
    <row r="86" spans="1:10" x14ac:dyDescent="0.15">
      <c r="A86" s="35"/>
      <c r="D86" s="1"/>
      <c r="E86" s="1"/>
      <c r="F86" s="1"/>
      <c r="G86" s="1"/>
      <c r="H86" s="1"/>
      <c r="I86" s="37"/>
      <c r="J86" s="38"/>
    </row>
    <row r="88" spans="1:10" x14ac:dyDescent="0.15">
      <c r="A88" s="35"/>
      <c r="B88" s="36"/>
    </row>
    <row r="89" spans="1:10" x14ac:dyDescent="0.15">
      <c r="C89" s="3"/>
      <c r="D89" s="3"/>
      <c r="E89" s="14"/>
      <c r="F89" s="3"/>
      <c r="G89" s="30"/>
    </row>
    <row r="90" spans="1:10" x14ac:dyDescent="0.15">
      <c r="C90" s="3"/>
      <c r="D90" s="19"/>
      <c r="E90" s="3"/>
      <c r="F90" s="3"/>
      <c r="G90" s="31"/>
    </row>
    <row r="91" spans="1:10" x14ac:dyDescent="0.15">
      <c r="A91" s="29"/>
      <c r="C91" s="3"/>
      <c r="D91" s="19"/>
      <c r="E91" s="3"/>
      <c r="F91" s="3"/>
      <c r="G91" s="31"/>
    </row>
    <row r="92" spans="1:10" x14ac:dyDescent="0.15">
      <c r="A92" s="35"/>
      <c r="C92" s="3"/>
      <c r="D92" s="19"/>
      <c r="E92" s="3"/>
      <c r="F92" s="3"/>
      <c r="G92" s="31"/>
    </row>
    <row r="93" spans="1:10" x14ac:dyDescent="0.15">
      <c r="A93" s="35"/>
      <c r="B93" s="36"/>
      <c r="C93" s="3"/>
      <c r="D93" s="19"/>
      <c r="E93" s="3"/>
      <c r="F93" s="3"/>
      <c r="G93" s="31"/>
    </row>
    <row r="94" spans="1:10" x14ac:dyDescent="0.15">
      <c r="C94" s="3"/>
      <c r="D94" s="19"/>
      <c r="E94" s="3"/>
      <c r="F94" s="3"/>
      <c r="G94" s="31"/>
    </row>
    <row r="95" spans="1:10" x14ac:dyDescent="0.15">
      <c r="C95" s="3"/>
      <c r="D95" s="19"/>
      <c r="E95" s="3"/>
      <c r="F95" s="3"/>
      <c r="G95" s="31"/>
    </row>
    <row r="96" spans="1:10" x14ac:dyDescent="0.15">
      <c r="A96" s="29"/>
      <c r="C96" s="20"/>
      <c r="D96" s="3"/>
      <c r="E96" s="3"/>
      <c r="F96" s="3"/>
      <c r="G96" s="18"/>
    </row>
    <row r="97" spans="1:2" x14ac:dyDescent="0.15">
      <c r="A97" s="35"/>
    </row>
    <row r="102" spans="1:2" x14ac:dyDescent="0.15">
      <c r="B102" s="1"/>
    </row>
    <row r="107" spans="1:2" x14ac:dyDescent="0.15">
      <c r="B107" s="1"/>
    </row>
    <row r="112" spans="1:2" x14ac:dyDescent="0.15">
      <c r="B112" s="1"/>
    </row>
    <row r="117" spans="2:2" x14ac:dyDescent="0.15">
      <c r="B117" s="1"/>
    </row>
    <row r="122" spans="2:2" x14ac:dyDescent="0.15">
      <c r="B122" s="1"/>
    </row>
    <row r="127" spans="2:2" x14ac:dyDescent="0.15">
      <c r="B127" s="1"/>
    </row>
    <row r="132" spans="1:8" x14ac:dyDescent="0.15">
      <c r="B132" s="1"/>
    </row>
    <row r="135" spans="1:8" x14ac:dyDescent="0.15">
      <c r="A135" s="3"/>
      <c r="B135" s="3"/>
      <c r="C135" s="3"/>
      <c r="D135" s="3"/>
      <c r="E135" s="3"/>
      <c r="F135" s="3"/>
      <c r="G135" s="3"/>
      <c r="H135" s="3"/>
    </row>
    <row r="136" spans="1:8" x14ac:dyDescent="0.15">
      <c r="H136" s="3"/>
    </row>
    <row r="137" spans="1:8" x14ac:dyDescent="0.15">
      <c r="H137" s="3"/>
    </row>
    <row r="138" spans="1:8" x14ac:dyDescent="0.15">
      <c r="H138" s="3"/>
    </row>
    <row r="139" spans="1:8" x14ac:dyDescent="0.15">
      <c r="H139" s="3"/>
    </row>
    <row r="140" spans="1:8" x14ac:dyDescent="0.15">
      <c r="H140" s="3"/>
    </row>
    <row r="141" spans="1:8" x14ac:dyDescent="0.15">
      <c r="H141" s="3"/>
    </row>
    <row r="142" spans="1:8" x14ac:dyDescent="0.15">
      <c r="H142" s="3"/>
    </row>
  </sheetData>
  <sheetProtection algorithmName="SHA-512" hashValue="4aqEe40xC1alqiSjV6uSORDcVmZuQPHAlHkY88O7kR2whRgOHthDwDOKFpN6xTT5xdceHCaKc/z2LyW7JnQBOQ==" saltValue="9nT4utO7ZezqDLuirjejBA==" spinCount="100000" sheet="1" objects="1" scenarios="1"/>
  <mergeCells count="9">
    <mergeCell ref="B2:C2"/>
    <mergeCell ref="J32:J34"/>
    <mergeCell ref="K32:K34"/>
    <mergeCell ref="J8:J10"/>
    <mergeCell ref="K8:K10"/>
    <mergeCell ref="J16:J18"/>
    <mergeCell ref="K16:K18"/>
    <mergeCell ref="J24:J26"/>
    <mergeCell ref="K24:K26"/>
  </mergeCells>
  <phoneticPr fontId="5" type="noConversion"/>
  <conditionalFormatting sqref="B88 B93">
    <cfRule type="cellIs" dxfId="23" priority="1" stopIfTrue="1" operator="equal">
      <formula>0</formula>
    </cfRule>
  </conditionalFormatting>
  <conditionalFormatting sqref="B50:C50">
    <cfRule type="cellIs" dxfId="22" priority="10" stopIfTrue="1" operator="equal">
      <formula>0</formula>
    </cfRule>
  </conditionalFormatting>
  <conditionalFormatting sqref="B58:C58">
    <cfRule type="cellIs" dxfId="21" priority="8" stopIfTrue="1" operator="equal">
      <formula>0</formula>
    </cfRule>
  </conditionalFormatting>
  <conditionalFormatting sqref="B66:C66">
    <cfRule type="cellIs" dxfId="20" priority="6" stopIfTrue="1" operator="equal">
      <formula>0</formula>
    </cfRule>
  </conditionalFormatting>
  <conditionalFormatting sqref="B74:C74">
    <cfRule type="cellIs" dxfId="19" priority="4" stopIfTrue="1" operator="equal">
      <formula>0</formula>
    </cfRule>
  </conditionalFormatting>
  <conditionalFormatting sqref="B82:C82">
    <cfRule type="cellIs" dxfId="18" priority="2" stopIfTrue="1" operator="equal">
      <formula>0</formula>
    </cfRule>
  </conditionalFormatting>
  <conditionalFormatting sqref="C42">
    <cfRule type="cellIs" dxfId="17" priority="12" stopIfTrue="1" operator="equal">
      <formula>0</formula>
    </cfRule>
  </conditionalFormatting>
  <conditionalFormatting sqref="D90:D95">
    <cfRule type="cellIs" dxfId="16" priority="14" stopIfTrue="1" operator="equal">
      <formula>"[maak een keuze]"</formula>
    </cfRule>
  </conditionalFormatting>
  <pageMargins left="0.11811023622047245" right="0.19685039370078741" top="0.74803149606299213" bottom="0.74803149606299213" header="0.31496062992125984" footer="0.31496062992125984"/>
  <pageSetup paperSize="9" scale="44" orientation="landscape" r:id="rId1"/>
  <headerFooter>
    <oddFooter>&amp;C&amp;A&amp;R&amp;P of &amp;N</oddFooter>
  </headerFooter>
  <colBreaks count="3" manualBreakCount="3">
    <brk id="3" max="46" man="1"/>
    <brk id="5" max="46" man="1"/>
    <brk id="6" max="4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36C1-E318-49C1-8E3F-2848F3F4CD2A}">
  <sheetPr codeName="Blad11">
    <tabColor rgb="FF9966FF"/>
  </sheetPr>
  <dimension ref="A1:G54"/>
  <sheetViews>
    <sheetView zoomScale="130" zoomScaleNormal="130" workbookViewId="0">
      <selection activeCell="B27" sqref="B27"/>
    </sheetView>
  </sheetViews>
  <sheetFormatPr defaultRowHeight="11.25" x14ac:dyDescent="0.15"/>
  <cols>
    <col min="1" max="1" width="50.75" bestFit="1" customWidth="1"/>
    <col min="2" max="2" width="18.75" customWidth="1"/>
    <col min="3" max="3" width="38.75" bestFit="1" customWidth="1"/>
    <col min="7" max="7" width="13.5" bestFit="1" customWidth="1"/>
  </cols>
  <sheetData>
    <row r="1" spans="1:1" x14ac:dyDescent="0.15">
      <c r="A1" s="7" t="s">
        <v>99</v>
      </c>
    </row>
    <row r="3" spans="1:1" x14ac:dyDescent="0.15">
      <c r="A3" s="7" t="s">
        <v>100</v>
      </c>
    </row>
    <row r="4" spans="1:1" x14ac:dyDescent="0.15">
      <c r="A4" s="3" t="s">
        <v>101</v>
      </c>
    </row>
    <row r="5" spans="1:1" x14ac:dyDescent="0.15">
      <c r="A5" t="s">
        <v>102</v>
      </c>
    </row>
    <row r="9" spans="1:1" x14ac:dyDescent="0.15">
      <c r="A9" s="7" t="s">
        <v>103</v>
      </c>
    </row>
    <row r="10" spans="1:1" x14ac:dyDescent="0.15">
      <c r="A10" s="3" t="s">
        <v>104</v>
      </c>
    </row>
    <row r="11" spans="1:1" x14ac:dyDescent="0.15">
      <c r="A11" t="s">
        <v>105</v>
      </c>
    </row>
    <row r="12" spans="1:1" x14ac:dyDescent="0.15">
      <c r="A12" t="s">
        <v>106</v>
      </c>
    </row>
    <row r="13" spans="1:1" x14ac:dyDescent="0.15">
      <c r="A13" t="s">
        <v>174</v>
      </c>
    </row>
    <row r="18" spans="1:7" x14ac:dyDescent="0.15">
      <c r="A18" s="7" t="s">
        <v>107</v>
      </c>
    </row>
    <row r="19" spans="1:7" x14ac:dyDescent="0.15">
      <c r="A19" s="3" t="s">
        <v>123</v>
      </c>
      <c r="B19" s="33" t="s">
        <v>124</v>
      </c>
      <c r="C19" t="s">
        <v>108</v>
      </c>
    </row>
    <row r="20" spans="1:7" x14ac:dyDescent="0.15">
      <c r="A20" s="3" t="s">
        <v>109</v>
      </c>
      <c r="C20" t="s">
        <v>110</v>
      </c>
    </row>
    <row r="24" spans="1:7" x14ac:dyDescent="0.15">
      <c r="A24" s="1"/>
      <c r="B24" s="1"/>
      <c r="C24" s="1"/>
    </row>
    <row r="25" spans="1:7" x14ac:dyDescent="0.15">
      <c r="A25" s="7" t="s">
        <v>111</v>
      </c>
    </row>
    <row r="26" spans="1:7" x14ac:dyDescent="0.15">
      <c r="A26" s="17" t="s">
        <v>19</v>
      </c>
    </row>
    <row r="27" spans="1:7" x14ac:dyDescent="0.15">
      <c r="A27" s="17" t="s">
        <v>20</v>
      </c>
      <c r="B27" s="1"/>
    </row>
    <row r="28" spans="1:7" x14ac:dyDescent="0.15">
      <c r="A28" s="17" t="s">
        <v>21</v>
      </c>
      <c r="B28" s="1"/>
      <c r="C28" s="1"/>
    </row>
    <row r="29" spans="1:7" x14ac:dyDescent="0.15">
      <c r="A29" s="17" t="s">
        <v>22</v>
      </c>
      <c r="C29" s="16"/>
    </row>
    <row r="30" spans="1:7" x14ac:dyDescent="0.15">
      <c r="A30" s="17" t="s">
        <v>23</v>
      </c>
      <c r="C30" s="16"/>
    </row>
    <row r="31" spans="1:7" x14ac:dyDescent="0.15">
      <c r="A31" s="17" t="s">
        <v>25</v>
      </c>
      <c r="C31" s="16"/>
      <c r="G31" s="22"/>
    </row>
    <row r="32" spans="1:7" x14ac:dyDescent="0.15">
      <c r="A32" s="17" t="s">
        <v>26</v>
      </c>
      <c r="C32" s="16"/>
      <c r="G32" s="22"/>
    </row>
    <row r="33" spans="1:7" x14ac:dyDescent="0.15">
      <c r="A33" s="17" t="s">
        <v>27</v>
      </c>
      <c r="C33" s="16"/>
      <c r="G33" s="22"/>
    </row>
    <row r="34" spans="1:7" x14ac:dyDescent="0.15">
      <c r="A34" s="17" t="s">
        <v>28</v>
      </c>
      <c r="C34" s="16"/>
      <c r="G34" s="22"/>
    </row>
    <row r="35" spans="1:7" x14ac:dyDescent="0.15">
      <c r="A35" s="17" t="s">
        <v>29</v>
      </c>
      <c r="C35" s="16"/>
      <c r="G35" s="22"/>
    </row>
    <row r="36" spans="1:7" x14ac:dyDescent="0.15">
      <c r="A36" s="17" t="s">
        <v>31</v>
      </c>
      <c r="B36" s="1"/>
    </row>
    <row r="37" spans="1:7" x14ac:dyDescent="0.15">
      <c r="A37" s="17" t="s">
        <v>32</v>
      </c>
      <c r="B37" s="1"/>
    </row>
    <row r="38" spans="1:7" x14ac:dyDescent="0.15">
      <c r="A38" s="17" t="s">
        <v>33</v>
      </c>
      <c r="B38" s="1"/>
    </row>
    <row r="39" spans="1:7" x14ac:dyDescent="0.15">
      <c r="A39" s="17" t="s">
        <v>34</v>
      </c>
      <c r="B39" s="1"/>
    </row>
    <row r="40" spans="1:7" x14ac:dyDescent="0.15">
      <c r="A40" s="17" t="s">
        <v>35</v>
      </c>
      <c r="B40" s="1"/>
    </row>
    <row r="41" spans="1:7" x14ac:dyDescent="0.15">
      <c r="A41" s="17"/>
      <c r="B41" s="1"/>
    </row>
    <row r="42" spans="1:7" x14ac:dyDescent="0.15">
      <c r="A42" s="17"/>
      <c r="B42" s="8"/>
    </row>
    <row r="43" spans="1:7" x14ac:dyDescent="0.15">
      <c r="A43" s="17"/>
    </row>
    <row r="44" spans="1:7" x14ac:dyDescent="0.15">
      <c r="A44" s="17"/>
    </row>
    <row r="45" spans="1:7" x14ac:dyDescent="0.15">
      <c r="A45" s="7" t="s">
        <v>112</v>
      </c>
    </row>
    <row r="46" spans="1:7" x14ac:dyDescent="0.15">
      <c r="A46" s="3" t="s">
        <v>69</v>
      </c>
    </row>
    <row r="47" spans="1:7" x14ac:dyDescent="0.15">
      <c r="A47" s="3" t="s">
        <v>70</v>
      </c>
      <c r="B47" s="8"/>
    </row>
    <row r="49" spans="1:2" x14ac:dyDescent="0.15">
      <c r="A49" s="1"/>
    </row>
    <row r="52" spans="1:2" x14ac:dyDescent="0.15">
      <c r="A52" s="7" t="s">
        <v>113</v>
      </c>
    </row>
    <row r="53" spans="1:2" ht="33.75" x14ac:dyDescent="0.15">
      <c r="A53" s="29" t="s">
        <v>114</v>
      </c>
      <c r="B53" s="29" t="s">
        <v>115</v>
      </c>
    </row>
    <row r="54" spans="1:2" ht="112.5" x14ac:dyDescent="0.15">
      <c r="A54" s="45" t="s">
        <v>9</v>
      </c>
      <c r="B54" s="89" t="s">
        <v>116</v>
      </c>
    </row>
  </sheetData>
  <sheetProtection algorithmName="SHA-512" hashValue="JC/A/nsDIrgi93xPiXjVlmMxtbepohgaZMsZJoBKZRVWemgzQZlr4ldSHQA9cf3PWw8EqDLKKEDoZ8GprX96Aw==" saltValue="+RUfWYvvUdifunYLkVSvFQ==" spinCount="100000" sheet="1" objects="1" scenarios="1"/>
  <phoneticPr fontId="5"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CF50-C3D9-42A6-9609-D9C9E19F058B}">
  <sheetPr>
    <tabColor rgb="FFFF0000"/>
  </sheetPr>
  <dimension ref="A2:L142"/>
  <sheetViews>
    <sheetView topLeftCell="A16" zoomScale="115" zoomScaleNormal="115" workbookViewId="0">
      <selection activeCell="B39" sqref="B39:B45"/>
    </sheetView>
  </sheetViews>
  <sheetFormatPr defaultRowHeight="11.25" x14ac:dyDescent="0.15"/>
  <cols>
    <col min="1" max="1" width="34.375" customWidth="1"/>
    <col min="2" max="2" width="15.875" customWidth="1"/>
    <col min="3" max="3" width="21" customWidth="1"/>
    <col min="4" max="4" width="18.25" customWidth="1"/>
    <col min="5" max="6" width="14.125" bestFit="1" customWidth="1"/>
    <col min="7" max="7" width="14.25" customWidth="1"/>
    <col min="8" max="8" width="13.5" bestFit="1" customWidth="1"/>
    <col min="9" max="9" width="15" bestFit="1" customWidth="1"/>
    <col min="10" max="10" width="14" bestFit="1" customWidth="1"/>
    <col min="11" max="11" width="15.5" bestFit="1" customWidth="1"/>
    <col min="12" max="12" width="14" bestFit="1" customWidth="1"/>
  </cols>
  <sheetData>
    <row r="2" spans="1:12" x14ac:dyDescent="0.15">
      <c r="A2" s="7" t="s">
        <v>81</v>
      </c>
      <c r="B2" s="383">
        <f>'Project and applicant details'!C5</f>
        <v>0</v>
      </c>
      <c r="C2" s="384"/>
      <c r="D2" s="177"/>
    </row>
    <row r="4" spans="1:12" x14ac:dyDescent="0.15">
      <c r="A4" s="1"/>
      <c r="D4" s="32"/>
    </row>
    <row r="6" spans="1:12" ht="22.5" x14ac:dyDescent="0.15">
      <c r="A6" s="240" t="s">
        <v>82</v>
      </c>
      <c r="B6" s="21"/>
      <c r="C6" s="21"/>
      <c r="D6" s="242" t="s">
        <v>118</v>
      </c>
      <c r="E6" s="242" t="s">
        <v>119</v>
      </c>
      <c r="F6" s="242" t="s">
        <v>120</v>
      </c>
      <c r="G6" s="243"/>
      <c r="H6" s="243"/>
      <c r="I6" s="242" t="s">
        <v>83</v>
      </c>
      <c r="J6" s="242" t="s">
        <v>84</v>
      </c>
      <c r="K6" s="242" t="s">
        <v>85</v>
      </c>
      <c r="L6" s="242" t="s">
        <v>86</v>
      </c>
    </row>
    <row r="7" spans="1:12" x14ac:dyDescent="0.15">
      <c r="A7" s="241"/>
      <c r="D7" s="244" t="s">
        <v>87</v>
      </c>
      <c r="E7" s="244" t="s">
        <v>87</v>
      </c>
      <c r="F7" s="244" t="s">
        <v>87</v>
      </c>
      <c r="G7" s="244" t="s">
        <v>87</v>
      </c>
      <c r="H7" s="244" t="s">
        <v>87</v>
      </c>
      <c r="I7" s="245" t="s">
        <v>87</v>
      </c>
      <c r="J7" s="243" t="s">
        <v>87</v>
      </c>
      <c r="K7" s="243" t="s">
        <v>87</v>
      </c>
      <c r="L7" s="243" t="s">
        <v>87</v>
      </c>
    </row>
    <row r="8" spans="1:12" x14ac:dyDescent="0.15">
      <c r="A8" s="169" t="s">
        <v>1</v>
      </c>
      <c r="D8" s="168">
        <f>I16</f>
        <v>0</v>
      </c>
      <c r="E8" s="324">
        <f>I24</f>
        <v>0</v>
      </c>
      <c r="F8" s="324">
        <f>I32</f>
        <v>0</v>
      </c>
      <c r="G8" s="175"/>
      <c r="H8" s="175"/>
      <c r="I8" s="325">
        <f>I16+I24+I32</f>
        <v>0</v>
      </c>
      <c r="J8" s="386"/>
      <c r="K8" s="389"/>
    </row>
    <row r="9" spans="1:12" x14ac:dyDescent="0.15">
      <c r="A9" s="169" t="s">
        <v>88</v>
      </c>
      <c r="D9" s="168">
        <f>I17</f>
        <v>0</v>
      </c>
      <c r="E9" s="324">
        <f>I25</f>
        <v>0</v>
      </c>
      <c r="F9" s="324">
        <f>I33</f>
        <v>0</v>
      </c>
      <c r="G9" s="175"/>
      <c r="H9" s="175"/>
      <c r="I9" s="325">
        <f>I17+I25+I33</f>
        <v>0</v>
      </c>
      <c r="J9" s="387"/>
      <c r="K9" s="390"/>
    </row>
    <row r="10" spans="1:12" ht="22.5" x14ac:dyDescent="0.15">
      <c r="A10" s="170" t="s">
        <v>89</v>
      </c>
      <c r="D10" s="168">
        <f>I18</f>
        <v>0</v>
      </c>
      <c r="E10" s="324">
        <f>I26</f>
        <v>0</v>
      </c>
      <c r="F10" s="324">
        <f>I34</f>
        <v>0</v>
      </c>
      <c r="G10" s="176"/>
      <c r="H10" s="176"/>
      <c r="I10" s="325">
        <f>I18+I26+I34</f>
        <v>0</v>
      </c>
      <c r="J10" s="388"/>
      <c r="K10" s="391"/>
    </row>
    <row r="11" spans="1:12" ht="12" thickBot="1" x14ac:dyDescent="0.2">
      <c r="A11" s="240" t="s">
        <v>90</v>
      </c>
      <c r="D11" s="327">
        <f>SUM(D8:D10)</f>
        <v>0</v>
      </c>
      <c r="E11" s="327">
        <f t="shared" ref="E11:I11" si="0">SUM(E8:E10)</f>
        <v>0</v>
      </c>
      <c r="F11" s="327">
        <f t="shared" si="0"/>
        <v>0</v>
      </c>
      <c r="G11" s="246">
        <f t="shared" si="0"/>
        <v>0</v>
      </c>
      <c r="H11" s="246">
        <f t="shared" si="0"/>
        <v>0</v>
      </c>
      <c r="I11" s="327">
        <f t="shared" si="0"/>
        <v>0</v>
      </c>
      <c r="J11" s="328">
        <f>'Total budget consortium'!H20</f>
        <v>0</v>
      </c>
      <c r="K11" s="329">
        <v>2000000</v>
      </c>
      <c r="L11" s="329">
        <f>'Total budget consortium'!I20</f>
        <v>0</v>
      </c>
    </row>
    <row r="12" spans="1:12" ht="12" thickTop="1" x14ac:dyDescent="0.15">
      <c r="D12" s="32"/>
      <c r="E12" s="28"/>
      <c r="F12" s="28"/>
      <c r="G12" s="28"/>
      <c r="H12" s="28"/>
      <c r="I12" s="28"/>
    </row>
    <row r="13" spans="1:12" x14ac:dyDescent="0.15">
      <c r="D13" s="32"/>
      <c r="E13" s="28"/>
      <c r="F13" s="28"/>
      <c r="G13" s="28"/>
      <c r="H13" s="28"/>
      <c r="I13" s="28"/>
    </row>
    <row r="14" spans="1:12" x14ac:dyDescent="0.15">
      <c r="A14" s="240" t="s">
        <v>126</v>
      </c>
      <c r="B14" s="21"/>
      <c r="C14" s="21"/>
      <c r="D14" s="243" t="s">
        <v>19</v>
      </c>
      <c r="E14" s="247" t="s">
        <v>20</v>
      </c>
      <c r="F14" s="247" t="s">
        <v>21</v>
      </c>
      <c r="G14" s="247" t="s">
        <v>22</v>
      </c>
      <c r="H14" s="247" t="s">
        <v>23</v>
      </c>
      <c r="I14" s="248" t="s">
        <v>91</v>
      </c>
      <c r="J14" s="39"/>
      <c r="K14" s="39"/>
      <c r="L14" s="40"/>
    </row>
    <row r="15" spans="1:12" x14ac:dyDescent="0.15">
      <c r="A15" s="240"/>
      <c r="D15" s="244" t="s">
        <v>87</v>
      </c>
      <c r="E15" s="249" t="s">
        <v>87</v>
      </c>
      <c r="F15" s="249" t="s">
        <v>87</v>
      </c>
      <c r="G15" s="249" t="s">
        <v>87</v>
      </c>
      <c r="H15" s="249" t="s">
        <v>87</v>
      </c>
      <c r="I15" s="250" t="s">
        <v>87</v>
      </c>
      <c r="J15" s="41"/>
      <c r="K15" s="41"/>
      <c r="L15" s="42"/>
    </row>
    <row r="16" spans="1:12" x14ac:dyDescent="0.15">
      <c r="A16" s="169" t="s">
        <v>1</v>
      </c>
      <c r="C16" s="229"/>
      <c r="D16" s="238">
        <f>SUMIFS('Lead applicant (1)'!$H$15:$H$59,'Lead applicant (1)'!$C$15:$C$59,'Drop down lijsten'!A26)+SUMIFS('Partner 2'!$H$15:$H$59,'Partner 2'!$C$15:$C$59,'Drop down lijsten'!A26)+SUMIFS('Partner 3'!$H$15:$H$59,'Partner 3'!$C$15:$C$59,'Drop down lijsten'!A26)+SUMIFS('Partner 4'!$H$15:$H$59,'Partner 4'!$C$15:$C$59,'Drop down lijsten'!A26)+SUMIFS('Partner 5'!$H$15:$H$59,'Partner 5'!$C$15:$C$59,'Drop down lijsten'!A26)+SUMIFS('Partner 6'!$H$15:$H$59,'Partner 6'!$C$15:$C$59,'Drop down lijsten'!A26)</f>
        <v>0</v>
      </c>
      <c r="E16" s="238">
        <f>SUMIFS('Lead applicant (1)'!$H$15:$H$59,'Lead applicant (1)'!$C$15:$C$59,'Drop down lijsten'!A27)+SUMIFS('Partner 2'!$H$15:$H$59,'Partner 2'!$C$15:$C$59,'Drop down lijsten'!A27)+SUMIFS('Partner 3'!$H$15:$H$59,'Partner 3'!$C$15:$C$59,'Drop down lijsten'!A27)+SUMIFS('Partner 4'!$H$15:$H$59,'Partner 4'!$C$15:$C$59,'Drop down lijsten'!A27)+SUMIFS('Partner 5'!$H$15:$H$59,'Partner 5'!$C$15:$C$59,'Drop down lijsten'!A27)+SUMIFS('Partner 6'!$H$15:$H$59,'Partner 6'!$C$15:$C$59,'Drop down lijsten'!A27)</f>
        <v>0</v>
      </c>
      <c r="F16" s="238">
        <f>SUMIFS('Lead applicant (1)'!$H$15:$H$59,'Lead applicant (1)'!$C$15:$C$59,'Drop down lijsten'!A28)+SUMIFS('Partner 2'!$H$15:$H$59,'Partner 2'!$C$15:$C$59,'Drop down lijsten'!A28)+SUMIFS('Partner 3'!$H$15:$H$59,'Partner 3'!$C$15:$C$59,'Drop down lijsten'!A28)+SUMIFS('Partner 4'!$H$15:$H$59,'Partner 4'!$C$15:$C$59,'Drop down lijsten'!A28)+SUMIFS('Partner 5'!$H$15:$H$59,'Partner 5'!$C$15:$C$59,'Drop down lijsten'!A28)+SUMIFS('Partner 6'!$H$15:$H$59,'Partner 6'!$C$15:$C$59,'Drop down lijsten'!A28)</f>
        <v>0</v>
      </c>
      <c r="G16" s="238">
        <f>SUMIFS('Lead applicant (1)'!$H$15:$H$59,'Lead applicant (1)'!$C$15:$C$59,'Drop down lijsten'!A29)+SUMIFS('Partner 2'!$H$15:$H$59,'Partner 2'!$C$15:$C$59,'Drop down lijsten'!A29)+SUMIFS('Partner 3'!$H$15:$H$59,'Partner 3'!$C$15:$C$59,'Drop down lijsten'!A29)+SUMIFS('Partner 4'!$H$15:$H$59,'Partner 4'!$C$15:$C$59,'Drop down lijsten'!A29)+SUMIFS('Partner 5'!$H$15:$H$59,'Partner 5'!$C$15:$C$59,'Drop down lijsten'!A29)+SUMIFS('Partner 6'!$H$15:$H$59,'Partner 6'!$C$15:$C$59,'Drop down lijsten'!A29)</f>
        <v>0</v>
      </c>
      <c r="H16" s="238">
        <f>SUMIFS('Lead applicant (1)'!$H$15:$H$59,'Lead applicant (1)'!$C$15:$C$59,'Drop down lijsten'!A30)+SUMIFS('Partner 2'!$H$15:$H$59,'Partner 2'!$C$15:$C$59,'Drop down lijsten'!A30)+SUMIFS('Partner 3'!$H$15:$H$59,'Partner 3'!$C$15:$C$59,'Drop down lijsten'!A30)+SUMIFS('Partner 4'!$H$15:$H$59,'Partner 4'!$C$15:$C$59,'Drop down lijsten'!A30)+SUMIFS('Partner 5'!$H$15:$H$59,'Partner 5'!$C$15:$C$59,'Drop down lijsten'!A30)+SUMIFS('Partner 6'!$H$15:$H$59,'Partner 6'!$C$15:$C$59,'Drop down lijsten'!A30)</f>
        <v>0</v>
      </c>
      <c r="I16" s="326">
        <f>SUM(D16:H16)</f>
        <v>0</v>
      </c>
      <c r="J16" s="385"/>
      <c r="K16" s="385"/>
    </row>
    <row r="17" spans="1:12" x14ac:dyDescent="0.15">
      <c r="A17" s="169" t="s">
        <v>88</v>
      </c>
      <c r="D17" s="238">
        <f>SUMIFS('Lead applicant (1)'!$L$65:$L$94,'Lead applicant (1)'!$B$65:$B$94,'Drop down lijsten'!A26)+SUMIFS('Partner 2'!$L$65:$L$94,'Partner 2'!$B$65:$B$94,'Drop down lijsten'!A26)+SUMIFS('Partner 3'!$L$65:$L$94,'Partner 3'!$B$65:$B$94,'Drop down lijsten'!A26)+SUMIFS('Partner 4'!$L$65:$L$94,'Partner 4'!$B$65:$B$94,'Drop down lijsten'!A26)+SUMIFS('Partner 5'!$L$65:$L$94,'Partner 5'!$B$65:$B$94,'Drop down lijsten'!A26)+SUMIFS('Partner 6'!$L$65:$L$94,'Partner 6'!$B$65:$B$94,'Drop down lijsten'!A26)</f>
        <v>0</v>
      </c>
      <c r="E17" s="238">
        <f>SUMIFS('Lead applicant (1)'!$L$65:$L$94,'Lead applicant (1)'!$B$65:$B$94,'Drop down lijsten'!A27)+SUMIFS('Partner 2'!$L$65:$L$94,'Partner 2'!$B$65:$B$94,'Drop down lijsten'!A27)+SUMIFS('Partner 3'!$L$65:$L$94,'Partner 3'!$B$65:$B$94,'Drop down lijsten'!A27)+SUMIFS('Partner 4'!$L$65:$L$94,'Partner 4'!$B$65:$B$94,'Drop down lijsten'!A27)+SUMIFS('Partner 5'!$L$65:$L$94,'Partner 5'!$B$65:$B$94,'Drop down lijsten'!A27)+SUMIFS('Partner 6'!$L$65:$L$94,'Partner 6'!$B$65:$B$94,'Drop down lijsten'!A27)</f>
        <v>0</v>
      </c>
      <c r="F17" s="238">
        <f>SUMIFS('Lead applicant (1)'!$L$65:$L$94,'Lead applicant (1)'!$B$65:$B$94,'Drop down lijsten'!A28)+SUMIFS('Partner 2'!$L$65:$L$94,'Partner 2'!$B$65:$B$94,'Drop down lijsten'!A28)+SUMIFS('Partner 3'!$L$65:$L$94,'Partner 3'!$B$65:$B$94,'Drop down lijsten'!A28)+SUMIFS('Partner 4'!$L$65:$L$94,'Partner 4'!$B$65:$B$94,'Drop down lijsten'!A28)+SUMIFS('Partner 5'!$L$65:$L$94,'Partner 5'!$B$65:$B$94,'Drop down lijsten'!A28)+SUMIFS('Partner 6'!$L$65:$L$94,'Partner 6'!$B$65:$B$94,'Drop down lijsten'!A28)</f>
        <v>0</v>
      </c>
      <c r="G17" s="238">
        <f>SUMIFS('Lead applicant (1)'!$L$65:$L$94,'Lead applicant (1)'!$B$65:$B$94,'Drop down lijsten'!A29)+SUMIFS('Partner 2'!$L$65:$L$94,'Partner 2'!$B$65:$B$94,'Drop down lijsten'!A29)+SUMIFS('Partner 3'!$L$65:$L$94,'Partner 3'!$B$65:$B$94,'Drop down lijsten'!A29)+SUMIFS('Partner 4'!$L$65:$L$94,'Partner 4'!$B$65:$B$94,'Drop down lijsten'!A29)+SUMIFS('Partner 5'!$L$65:$L$94,'Partner 5'!$B$65:$B$94,'Drop down lijsten'!A29)+SUMIFS('Partner 6'!$L$65:$L$94,'Partner 6'!$B$65:$B$94,'Drop down lijsten'!A29)</f>
        <v>0</v>
      </c>
      <c r="H17" s="238">
        <f>SUMIFS('Lead applicant (1)'!$L$65:$L$94,'Lead applicant (1)'!$B$65:$B$94,'Drop down lijsten'!A30)+SUMIFS('Partner 2'!$L$65:$L$94,'Partner 2'!$B$65:$B$94,'Drop down lijsten'!A30)+SUMIFS('Partner 3'!$L$65:$L$94,'Partner 3'!$B$65:$B$94,'Drop down lijsten'!A30)+SUMIFS('Partner 4'!$L$65:$L$94,'Partner 4'!$B$65:$B$94,'Drop down lijsten'!A30)+SUMIFS('Partner 5'!$L$65:$L$94,'Partner 5'!$B$65:$B$94,'Drop down lijsten'!A30)+SUMIFS('Partner 6'!$L$65:$L$94,'Partner 6'!$B$65:$B$94,'Drop down lijsten'!A30)</f>
        <v>0</v>
      </c>
      <c r="I17" s="326">
        <f>SUM(D17:H17)</f>
        <v>0</v>
      </c>
      <c r="J17" s="385"/>
      <c r="K17" s="385"/>
    </row>
    <row r="18" spans="1:12" ht="22.5" x14ac:dyDescent="0.15">
      <c r="A18" s="170" t="s">
        <v>89</v>
      </c>
      <c r="D18" s="238">
        <f>SUMIFS('Lead applicant (1)'!$D$100:$D$129,'Lead applicant (1)'!$B$100:$B$129,'Drop down lijsten'!A26)+SUMIFS('Partner 2'!$D$100:$D$129,'Partner 2'!$B$100:$B$129,'Drop down lijsten'!A26)+SUMIFS('Partner 3'!$D$100:$D$129,'Partner 3'!$B$100:$B$129,'Drop down lijsten'!A26)+SUMIFS('Partner 4'!$D$100:$D$129,'Partner 4'!$B$100:$B$129,'Drop down lijsten'!A26)+SUMIFS('Partner 5'!$D$100:$D$129,'Partner 5'!$B$100:$B$129,'Drop down lijsten'!A26)+SUMIFS('Partner 6'!$D$100:$D$129,'Partner 6'!$B$100:$B$129,'Drop down lijsten'!A26)</f>
        <v>0</v>
      </c>
      <c r="E18" s="238">
        <f>SUMIFS('Lead applicant (1)'!$D$100:$D$129,'Lead applicant (1)'!$B$100:$B$129,'Drop down lijsten'!A27)+SUMIFS('Partner 2'!$D$100:$D$129,'Partner 2'!$B$100:$B$129,'Drop down lijsten'!A27)+SUMIFS('Partner 3'!$D$100:$D$129,'Partner 3'!$B$100:$B$129,'Drop down lijsten'!A27)+SUMIFS('Partner 4'!$D$100:$D$129,'Partner 4'!$B$100:$B$129,'Drop down lijsten'!A27)+SUMIFS('Partner 5'!$D$100:$D$129,'Partner 5'!$B$100:$B$129,'Drop down lijsten'!A27)+SUMIFS('Partner 6'!$D$100:$D$129,'Partner 6'!$B$100:$B$129,'Drop down lijsten'!A27)</f>
        <v>0</v>
      </c>
      <c r="F18" s="238">
        <f>SUMIFS('Lead applicant (1)'!$D$100:$D$129,'Lead applicant (1)'!$B$100:$B$129,'Drop down lijsten'!A28)+SUMIFS('Partner 2'!$D$100:$D$129,'Partner 2'!$B$100:$B$129,'Drop down lijsten'!A28)+SUMIFS('Partner 3'!$D$100:$D$129,'Partner 3'!$B$100:$B$129,'Drop down lijsten'!A28)+SUMIFS('Partner 4'!$D$100:$D$129,'Partner 4'!$B$100:$B$129,'Drop down lijsten'!A28)+SUMIFS('Partner 5'!$D$100:$D$129,'Partner 5'!$B$100:$B$129,'Drop down lijsten'!A28)+SUMIFS('Partner 6'!$D$100:$D$129,'Partner 6'!$B$100:$B$129,'Drop down lijsten'!A28)</f>
        <v>0</v>
      </c>
      <c r="G18" s="238">
        <f>SUMIFS('Lead applicant (1)'!$D$100:$D$129,'Lead applicant (1)'!$B$100:$B$129,'Drop down lijsten'!A29)+SUMIFS('Partner 2'!$D$100:$D$129,'Partner 2'!$B$100:$B$129,'Drop down lijsten'!A29)+SUMIFS('Partner 3'!$D$100:$D$129,'Partner 3'!$B$100:$B$129,'Drop down lijsten'!A29)+SUMIFS('Partner 4'!$D$100:$D$129,'Partner 4'!$B$100:$B$129,'Drop down lijsten'!A29)+SUMIFS('Partner 5'!$D$100:$D$129,'Partner 5'!$B$100:$B$129,'Drop down lijsten'!A29)+SUMIFS('Partner 6'!$D$100:$D$129,'Partner 6'!$B$100:$B$129,'Drop down lijsten'!A29)</f>
        <v>0</v>
      </c>
      <c r="H18" s="238">
        <f>SUMIFS('Lead applicant (1)'!$D$100:$D$129,'Lead applicant (1)'!$B$100:$B$129,'Drop down lijsten'!A30)+SUMIFS('Partner 2'!$D$100:$D$129,'Partner 2'!$B$100:$B$129,'Drop down lijsten'!A30)+SUMIFS('Partner 3'!$D$100:$D$129,'Partner 3'!$B$100:$B$129,'Drop down lijsten'!A30)+SUMIFS('Partner 4'!$D$100:$D$129,'Partner 4'!$B$100:$B$129,'Drop down lijsten'!A30)+SUMIFS('Partner 5'!$D$100:$D$129,'Partner 5'!$B$100:$B$129,'Drop down lijsten'!A30)+SUMIFS('Partner 6'!$D$100:$D$129,'Partner 6'!$B$100:$B$129,'Drop down lijsten'!A30)</f>
        <v>0</v>
      </c>
      <c r="I18" s="326">
        <f>SUM(D18:H18)</f>
        <v>0</v>
      </c>
      <c r="J18" s="385"/>
      <c r="K18" s="385"/>
    </row>
    <row r="19" spans="1:12" ht="12" thickBot="1" x14ac:dyDescent="0.2">
      <c r="A19" s="240" t="s">
        <v>126</v>
      </c>
      <c r="D19" s="251">
        <f>SUM(D16:D18)</f>
        <v>0</v>
      </c>
      <c r="E19" s="327">
        <f t="shared" ref="E19:I19" si="1">SUM(E16:E18)</f>
        <v>0</v>
      </c>
      <c r="F19" s="327">
        <f>SUM(F16:F18)</f>
        <v>0</v>
      </c>
      <c r="G19" s="327">
        <f t="shared" si="1"/>
        <v>0</v>
      </c>
      <c r="H19" s="327">
        <f t="shared" si="1"/>
        <v>0</v>
      </c>
      <c r="I19" s="327">
        <f t="shared" si="1"/>
        <v>0</v>
      </c>
      <c r="J19" s="43"/>
      <c r="K19" s="44"/>
      <c r="L19" s="44"/>
    </row>
    <row r="20" spans="1:12" ht="12" thickTop="1" x14ac:dyDescent="0.15">
      <c r="D20" s="28"/>
      <c r="E20" s="28"/>
      <c r="F20" s="28"/>
      <c r="G20" s="28"/>
      <c r="H20" s="28"/>
      <c r="I20" s="28"/>
    </row>
    <row r="21" spans="1:12" x14ac:dyDescent="0.15">
      <c r="D21" s="28"/>
      <c r="E21" s="28"/>
      <c r="F21" s="28"/>
      <c r="G21" s="28"/>
      <c r="H21" s="28"/>
      <c r="I21" s="28"/>
    </row>
    <row r="22" spans="1:12" x14ac:dyDescent="0.15">
      <c r="A22" s="240" t="s">
        <v>127</v>
      </c>
      <c r="B22" s="21"/>
      <c r="C22" s="21"/>
      <c r="D22" s="243" t="s">
        <v>25</v>
      </c>
      <c r="E22" s="247" t="s">
        <v>26</v>
      </c>
      <c r="F22" s="247" t="s">
        <v>27</v>
      </c>
      <c r="G22" s="247" t="s">
        <v>28</v>
      </c>
      <c r="H22" s="247" t="s">
        <v>29</v>
      </c>
      <c r="I22" s="248" t="s">
        <v>91</v>
      </c>
      <c r="J22" s="39"/>
      <c r="K22" s="39"/>
      <c r="L22" s="40"/>
    </row>
    <row r="23" spans="1:12" x14ac:dyDescent="0.15">
      <c r="A23" s="240"/>
      <c r="D23" s="244" t="s">
        <v>87</v>
      </c>
      <c r="E23" s="249" t="s">
        <v>87</v>
      </c>
      <c r="F23" s="249" t="s">
        <v>87</v>
      </c>
      <c r="G23" s="249" t="s">
        <v>87</v>
      </c>
      <c r="H23" s="249" t="s">
        <v>87</v>
      </c>
      <c r="I23" s="250" t="s">
        <v>87</v>
      </c>
      <c r="J23" s="41"/>
      <c r="K23" s="41"/>
      <c r="L23" s="42"/>
    </row>
    <row r="24" spans="1:12" x14ac:dyDescent="0.15">
      <c r="A24" s="169" t="s">
        <v>1</v>
      </c>
      <c r="D24" s="238">
        <f>SUMIFS('Lead applicant (1)'!$H$15:$H$59,'Lead applicant (1)'!$C$15:$C$59,'Drop down lijsten'!A31)+SUMIFS('Partner 2'!$H$15:$H$59,'Partner 2'!$C$15:$C$59,'Drop down lijsten'!A31)+SUMIFS('Partner 3'!$H$15:$H$59,'Partner 3'!$C$15:$C$59,'Drop down lijsten'!A31)+SUMIFS('Partner 4'!$H$15:$H$59,'Partner 4'!$C$15:$C$59,'Drop down lijsten'!A31)+SUMIFS('Partner 5'!$H$15:$H$59,'Partner 5'!$C$15:$C$59,'Drop down lijsten'!A31)+SUMIFS('Partner 6'!$H$15:$H$59,'Partner 6'!$C$15:$C$59,'Drop down lijsten'!A31)</f>
        <v>0</v>
      </c>
      <c r="E24" s="238">
        <f>SUMIFS('Lead applicant (1)'!$H$15:$H$59,'Lead applicant (1)'!$C$15:$C$59,'Drop down lijsten'!A32)+SUMIFS('Partner 2'!$H$15:$H$59,'Partner 2'!$C$15:$C$59,'Drop down lijsten'!A32)+SUMIFS('Partner 3'!$H$15:$H$59,'Partner 3'!$C$15:$C$59,'Drop down lijsten'!A32)+SUMIFS('Partner 4'!$H$15:$H$59,'Partner 4'!$C$15:$C$59,'Drop down lijsten'!A32)+SUMIFS('Partner 5'!$H$15:$H$59,'Partner 5'!$C$15:$C$59,'Drop down lijsten'!A32)+SUMIFS('Partner 6'!$H$15:$H$59,'Partner 6'!$C$15:$C$59,'Drop down lijsten'!A32)</f>
        <v>0</v>
      </c>
      <c r="F24" s="238">
        <f>SUMIFS('Lead applicant (1)'!$H$15:$H$59,'Lead applicant (1)'!$C$15:$C$59,'Drop down lijsten'!A33)+SUMIFS('Partner 2'!$H$15:$H$59,'Partner 2'!$C$15:$C$59,'Drop down lijsten'!A33)+SUMIFS('Partner 3'!$H$15:$H$59,'Partner 3'!$C$15:$C$59,'Drop down lijsten'!A33)+SUMIFS('Partner 4'!$H$15:$H$59,'Partner 4'!$C$15:$C$59,'Drop down lijsten'!A33)+SUMIFS('Partner 5'!$H$15:$H$59,'Partner 5'!$C$15:$C$59,'Drop down lijsten'!A33)+SUMIFS('Partner 6'!$H$15:$H$59,'Partner 6'!$C$15:$C$59,'Drop down lijsten'!A33)</f>
        <v>0</v>
      </c>
      <c r="G24" s="238">
        <f>SUMIFS('Lead applicant (1)'!$H$15:$H$59,'Lead applicant (1)'!$C$15:$C$59,'Drop down lijsten'!A34)+SUMIFS('Partner 2'!$H$15:$H$59,'Partner 2'!$C$15:$C$59,'Drop down lijsten'!A34)+SUMIFS('Partner 3'!$H$15:$H$59,'Partner 3'!$C$15:$C$59,'Drop down lijsten'!A34)+SUMIFS('Partner 4'!$H$15:$H$59,'Partner 4'!$C$15:$C$59,'Drop down lijsten'!A34)+SUMIFS('Partner 5'!$H$15:$H$59,'Partner 5'!$C$15:$C$59,'Drop down lijsten'!A34)+SUMIFS('Partner 6'!$H$15:$H$59,'Partner 6'!$C$15:$C$59,'Drop down lijsten'!A34)</f>
        <v>0</v>
      </c>
      <c r="H24" s="238">
        <f>SUMIFS('Lead applicant (1)'!$H$15:$H$59,'Lead applicant (1)'!$C$15:$C$59,'Drop down lijsten'!A35)+SUMIFS('Partner 2'!$H$15:$H$59,'Partner 2'!$C$15:$C$59,'Drop down lijsten'!A35)+SUMIFS('Partner 3'!$H$15:$H$59,'Partner 3'!$C$15:$C$59,'Drop down lijsten'!A35)+SUMIFS('Partner 4'!$H$15:$H$59,'Partner 4'!$C$15:$C$59,'Drop down lijsten'!A35)+SUMIFS('Partner 5'!$H$15:$H$59,'Partner 5'!$C$15:$C$59,'Drop down lijsten'!A35)+SUMIFS('Partner 6'!$H$15:$H$59,'Partner 6'!$C$15:$C$59,'Drop down lijsten'!A35)</f>
        <v>0</v>
      </c>
      <c r="I24" s="326">
        <f>SUM(D24:H24)</f>
        <v>0</v>
      </c>
      <c r="J24" s="385"/>
      <c r="K24" s="385"/>
    </row>
    <row r="25" spans="1:12" x14ac:dyDescent="0.15">
      <c r="A25" s="169" t="s">
        <v>88</v>
      </c>
      <c r="D25" s="238">
        <f>SUMIFS('Lead applicant (1)'!$L$65:$L$94,'Lead applicant (1)'!$B$65:$B$94,'Drop down lijsten'!A31)+SUMIFS('Partner 2'!$L$65:$L$94,'Partner 2'!$B$65:$B$94,'Drop down lijsten'!A31)+SUMIFS('Partner 3'!$L$65:$L$94,'Partner 3'!$B$65:$B$94,'Drop down lijsten'!A31)+SUMIFS('Partner 4'!$L$65:$L$94,'Partner 4'!$B$65:$B$94,'Drop down lijsten'!A31)+SUMIFS('Partner 5'!$L$65:$L$94,'Partner 5'!$B$65:$B$94,'Drop down lijsten'!A31)+SUMIFS('Partner 6'!$L$65:$L$94,'Partner 6'!$B$65:$B$94,'Drop down lijsten'!A31)</f>
        <v>0</v>
      </c>
      <c r="E25" s="238">
        <f>SUMIFS('Lead applicant (1)'!$L$65:$L$94,'Lead applicant (1)'!$B$65:$B$94,'Drop down lijsten'!A32)+SUMIFS('Partner 2'!$L$65:$L$94,'Partner 2'!$B$65:$B$94,'Drop down lijsten'!A32)+SUMIFS('Partner 3'!$L$65:$L$94,'Partner 3'!$B$65:$B$94,'Drop down lijsten'!A32)+SUMIFS('Partner 4'!$L$65:$L$94,'Partner 4'!$B$65:$B$94,'Drop down lijsten'!A32)+SUMIFS('Partner 5'!$L$65:$L$94,'Partner 5'!$B$65:$B$94,'Drop down lijsten'!A32)+SUMIFS('Partner 6'!$L$65:$L$94,'Partner 6'!$B$65:$B$94,'Drop down lijsten'!A32)</f>
        <v>0</v>
      </c>
      <c r="F25" s="238">
        <f>SUMIFS('Lead applicant (1)'!$L$65:$L$94,'Lead applicant (1)'!$B$65:$B$94,'Drop down lijsten'!A33)+SUMIFS('Partner 2'!$L$65:$L$94,'Partner 2'!$B$65:$B$94,'Drop down lijsten'!A33)+SUMIFS('Partner 3'!$L$65:$L$94,'Partner 3'!$B$65:$B$94,'Drop down lijsten'!A33)+SUMIFS('Partner 4'!$L$65:$L$94,'Partner 4'!$B$65:$B$94,'Drop down lijsten'!A33)+SUMIFS('Partner 5'!$L$65:$L$94,'Partner 5'!$B$65:$B$94,'Drop down lijsten'!A33)+SUMIFS('Partner 6'!$L$65:$L$94,'Partner 6'!$B$65:$B$94,'Drop down lijsten'!A33)</f>
        <v>0</v>
      </c>
      <c r="G25" s="238">
        <f>SUMIFS('Lead applicant (1)'!$L$65:$L$94,'Lead applicant (1)'!$B$65:$B$94,'Drop down lijsten'!A34)+SUMIFS('Partner 2'!$L$65:$L$94,'Partner 2'!$B$65:$B$94,'Drop down lijsten'!A34)+SUMIFS('Partner 3'!$L$65:$L$94,'Partner 3'!$B$65:$B$94,'Drop down lijsten'!A34)+SUMIFS('Partner 4'!$L$65:$L$94,'Partner 4'!$B$65:$B$94,'Drop down lijsten'!A34)+SUMIFS('Partner 5'!$L$65:$L$94,'Partner 5'!$B$65:$B$94,'Drop down lijsten'!A34)+SUMIFS('Partner 6'!$L$65:$L$94,'Partner 6'!$B$65:$B$94,'Drop down lijsten'!A34)</f>
        <v>0</v>
      </c>
      <c r="H25" s="238">
        <f>SUMIFS('Lead applicant (1)'!$L$65:$L$94,'Lead applicant (1)'!$B$65:$B$94,'Drop down lijsten'!A35)+SUMIFS('Partner 2'!$L$65:$L$94,'Partner 2'!$B$65:$B$94,'Drop down lijsten'!A35)+SUMIFS('Partner 3'!$L$65:$L$94,'Partner 3'!$B$65:$B$94,'Drop down lijsten'!A35)+SUMIFS('Partner 4'!$L$65:$L$94,'Partner 4'!$B$65:$B$94,'Drop down lijsten'!A35)+SUMIFS('Partner 5'!$L$65:$L$94,'Partner 5'!$B$65:$B$94,'Drop down lijsten'!A35)+SUMIFS('Partner 6'!$L$65:$L$94,'Partner 6'!$B$65:$B$94,'Drop down lijsten'!A35)</f>
        <v>0</v>
      </c>
      <c r="I25" s="326">
        <f>SUM(D25:H25)</f>
        <v>0</v>
      </c>
      <c r="J25" s="385"/>
      <c r="K25" s="385"/>
    </row>
    <row r="26" spans="1:12" ht="22.5" x14ac:dyDescent="0.15">
      <c r="A26" s="170" t="s">
        <v>89</v>
      </c>
      <c r="D26" s="238">
        <f>SUMIFS('Lead applicant (1)'!$D$100:$D$129,'Lead applicant (1)'!$B$100:$B$129,'Drop down lijsten'!A31)+SUMIFS('Partner 2'!$D$100:$D$129,'Partner 2'!$B$100:$B$129,'Drop down lijsten'!A31)+SUMIFS('Partner 3'!$D$100:$D$129,'Partner 3'!$B$100:$B$129,'Drop down lijsten'!A31)+SUMIFS('Partner 4'!$D$100:$D$129,'Partner 4'!$B$100:$B$129,'Drop down lijsten'!A31)+SUMIFS('Partner 5'!$D$100:$D$129,'Partner 5'!$B$100:$B$129,'Drop down lijsten'!A31)+SUMIFS('Partner 6'!$D$100:$D$129,'Partner 6'!$B$100:$B$129,'Drop down lijsten'!A31)</f>
        <v>0</v>
      </c>
      <c r="E26" s="238">
        <f>SUMIFS('Lead applicant (1)'!$D$100:$D$129,'Lead applicant (1)'!$B$100:$B$129,'Drop down lijsten'!A32)+SUMIFS('Partner 2'!$D$100:$D$129,'Partner 2'!$B$100:$B$129,'Drop down lijsten'!A32)+SUMIFS('Partner 3'!$D$100:$D$129,'Partner 3'!$B$100:$B$129,'Drop down lijsten'!A32)+SUMIFS('Partner 4'!$D$100:$D$129,'Partner 4'!$B$100:$B$129,'Drop down lijsten'!A32)+SUMIFS('Partner 5'!$D$100:$D$129,'Partner 5'!$B$100:$B$129,'Drop down lijsten'!A32)+SUMIFS('Partner 6'!$D$100:$D$129,'Partner 6'!$B$100:$B$129,'Drop down lijsten'!A32)</f>
        <v>0</v>
      </c>
      <c r="F26" s="238">
        <f>SUMIFS('Lead applicant (1)'!$D$100:$D$129,'Lead applicant (1)'!$B$100:$B$129,'Drop down lijsten'!A33)+SUMIFS('Partner 2'!$D$100:$D$129,'Partner 2'!$B$100:$B$129,'Drop down lijsten'!A33)+SUMIFS('Partner 3'!$D$100:$D$129,'Partner 3'!$B$100:$B$129,'Drop down lijsten'!A33)+SUMIFS('Partner 4'!$D$100:$D$129,'Partner 4'!$B$100:$B$129,'Drop down lijsten'!A33)+SUMIFS('Partner 5'!$D$100:$D$129,'Partner 5'!$B$100:$B$129,'Drop down lijsten'!A33)+SUMIFS('Partner 6'!$D$100:$D$129,'Partner 6'!$B$100:$B$129,'Drop down lijsten'!A33)</f>
        <v>0</v>
      </c>
      <c r="G26" s="238">
        <f>SUMIFS('Lead applicant (1)'!$D$100:$D$129,'Lead applicant (1)'!$B$100:$B$129,'Drop down lijsten'!A34)+SUMIFS('Partner 2'!$D$100:$D$129,'Partner 2'!$B$100:$B$129,'Drop down lijsten'!A34)+SUMIFS('Partner 3'!$D$100:$D$129,'Partner 3'!$B$100:$B$129,'Drop down lijsten'!A34)+SUMIFS('Partner 4'!$D$100:$D$129,'Partner 4'!$B$100:$B$129,'Drop down lijsten'!A34)+SUMIFS('Partner 5'!$D$100:$D$129,'Partner 5'!$B$100:$B$129,'Drop down lijsten'!A34)+SUMIFS('Partner 6'!$D$100:$D$129,'Partner 6'!$B$100:$B$129,'Drop down lijsten'!A34)</f>
        <v>0</v>
      </c>
      <c r="H26" s="238">
        <f>SUMIFS('Lead applicant (1)'!$D$100:$D$129,'Lead applicant (1)'!$B$100:$B$129,'Drop down lijsten'!A35)+SUMIFS('Partner 2'!$D$100:$D$129,'Partner 2'!$B$100:$B$129,'Drop down lijsten'!A35)+SUMIFS('Partner 3'!$D$100:$D$129,'Partner 3'!$B$100:$B$129,'Drop down lijsten'!A35)+SUMIFS('Partner 4'!$D$100:$D$129,'Partner 4'!$B$100:$B$129,'Drop down lijsten'!A35)+SUMIFS('Partner 5'!$D$100:$D$129,'Partner 5'!$B$100:$B$129,'Drop down lijsten'!A35)+SUMIFS('Partner 6'!$D$100:$D$129,'Partner 6'!$B$100:$B$129,'Drop down lijsten'!A35)</f>
        <v>0</v>
      </c>
      <c r="I26" s="326">
        <f>SUM(D26:H26)</f>
        <v>0</v>
      </c>
      <c r="J26" s="385"/>
      <c r="K26" s="385"/>
    </row>
    <row r="27" spans="1:12" ht="12" thickBot="1" x14ac:dyDescent="0.2">
      <c r="A27" s="240" t="s">
        <v>127</v>
      </c>
      <c r="D27" s="327">
        <f>SUM(D24:D26)</f>
        <v>0</v>
      </c>
      <c r="E27" s="327">
        <f>SUM(E24:E26)</f>
        <v>0</v>
      </c>
      <c r="F27" s="327">
        <f t="shared" ref="F27:I27" si="2">SUM(F24:F26)</f>
        <v>0</v>
      </c>
      <c r="G27" s="327">
        <f t="shared" si="2"/>
        <v>0</v>
      </c>
      <c r="H27" s="327">
        <f t="shared" si="2"/>
        <v>0</v>
      </c>
      <c r="I27" s="330">
        <f t="shared" si="2"/>
        <v>0</v>
      </c>
      <c r="J27" s="43"/>
      <c r="K27" s="44"/>
      <c r="L27" s="44"/>
    </row>
    <row r="28" spans="1:12" ht="12" thickTop="1" x14ac:dyDescent="0.15">
      <c r="E28" s="28"/>
      <c r="F28" s="28"/>
      <c r="G28" s="28"/>
      <c r="H28" s="28"/>
      <c r="I28" s="28"/>
    </row>
    <row r="29" spans="1:12" x14ac:dyDescent="0.15">
      <c r="E29" s="28"/>
      <c r="F29" s="28"/>
      <c r="G29" s="28"/>
      <c r="H29" s="28"/>
      <c r="I29" s="28"/>
    </row>
    <row r="30" spans="1:12" x14ac:dyDescent="0.15">
      <c r="A30" s="240" t="s">
        <v>128</v>
      </c>
      <c r="B30" s="21"/>
      <c r="C30" s="21"/>
      <c r="D30" s="243" t="s">
        <v>31</v>
      </c>
      <c r="E30" s="247" t="s">
        <v>32</v>
      </c>
      <c r="F30" s="247" t="s">
        <v>33</v>
      </c>
      <c r="G30" s="247" t="s">
        <v>34</v>
      </c>
      <c r="H30" s="247" t="s">
        <v>35</v>
      </c>
      <c r="I30" s="248" t="s">
        <v>91</v>
      </c>
      <c r="J30" s="39"/>
      <c r="K30" s="39"/>
      <c r="L30" s="40"/>
    </row>
    <row r="31" spans="1:12" x14ac:dyDescent="0.15">
      <c r="A31" s="240"/>
      <c r="D31" s="244" t="s">
        <v>87</v>
      </c>
      <c r="E31" s="249" t="s">
        <v>87</v>
      </c>
      <c r="F31" s="249" t="s">
        <v>87</v>
      </c>
      <c r="G31" s="249" t="s">
        <v>87</v>
      </c>
      <c r="H31" s="249" t="s">
        <v>87</v>
      </c>
      <c r="I31" s="250" t="s">
        <v>87</v>
      </c>
      <c r="J31" s="41"/>
      <c r="K31" s="41"/>
      <c r="L31" s="42"/>
    </row>
    <row r="32" spans="1:12" x14ac:dyDescent="0.15">
      <c r="A32" s="169" t="s">
        <v>1</v>
      </c>
      <c r="D32" s="238">
        <f>SUMIFS('Lead applicant (1)'!$H$15:$H$59,'Lead applicant (1)'!$C$15:$C$59,'Drop down lijsten'!A36)+SUMIFS('Partner 2'!$H$15:$H$59,'Partner 2'!$C$15:$C$59,'Drop down lijsten'!A36)+SUMIFS('Partner 3'!$H$15:$H$59,'Partner 3'!$C$15:$C$59,'Drop down lijsten'!A36)+SUMIFS('Partner 4'!$H$15:$H$59,'Partner 4'!$C$15:$C$59,'Drop down lijsten'!A36)+SUMIFS('Partner 5'!$H$15:$H$59,'Partner 5'!$C$15:$C$59,'Drop down lijsten'!A36)+SUMIFS('Partner 6'!$H$15:$H$59,'Partner 6'!$C$15:$C$59,'Drop down lijsten'!A36)</f>
        <v>0</v>
      </c>
      <c r="E32" s="238">
        <f>SUMIFS('Lead applicant (1)'!$H$15:$H$59,'Lead applicant (1)'!$C$15:$C$59,'Drop down lijsten'!A37)+SUMIFS('Partner 2'!$H$15:$H$59,'Partner 2'!$C$15:$C$59,'Drop down lijsten'!A37)+SUMIFS('Partner 3'!$H$15:$H$59,'Partner 3'!$C$15:$C$59,'Drop down lijsten'!A37)+SUMIFS('Partner 4'!$H$15:$H$59,'Partner 4'!$C$15:$C$59,'Drop down lijsten'!A37)+SUMIFS('Partner 5'!$H$15:$H$59,'Partner 5'!$C$15:$C$59,'Drop down lijsten'!A37)+SUMIFS('Partner 6'!$H$15:$H$59,'Partner 6'!$C$15:$C$59,'Drop down lijsten'!A37)</f>
        <v>0</v>
      </c>
      <c r="F32" s="238">
        <f>SUMIFS('Lead applicant (1)'!$H$15:$H$59,'Lead applicant (1)'!$C$15:$C$59,'Drop down lijsten'!A38)+SUMIFS('Partner 2'!$H$15:$H$59,'Partner 2'!$C$15:$C$59,'Drop down lijsten'!A38)+SUMIFS('Partner 3'!$H$15:$H$59,'Partner 3'!$C$15:$C$59,'Drop down lijsten'!A38)+SUMIFS('Partner 4'!$H$15:$H$59,'Partner 4'!$C$15:$C$59,'Drop down lijsten'!A38)+SUMIFS('Partner 5'!$H$15:$H$59,'Partner 5'!$C$15:$C$59,'Drop down lijsten'!A38)+SUMIFS('Partner 6'!$H$15:$H$59,'Partner 6'!$C$15:$C$59,'Drop down lijsten'!A38)</f>
        <v>0</v>
      </c>
      <c r="G32" s="238">
        <f>SUMIFS('Lead applicant (1)'!$H$15:$H$59,'Lead applicant (1)'!$C$15:$C$59,'Drop down lijsten'!A39)+SUMIFS('Partner 2'!$H$15:$H$59,'Partner 2'!$C$15:$C$59,'Drop down lijsten'!A39)+SUMIFS('Partner 3'!$H$15:$H$59,'Partner 3'!$C$15:$C$59,'Drop down lijsten'!A39)+SUMIFS('Partner 4'!$H$15:$H$59,'Partner 4'!$C$15:$C$59,'Drop down lijsten'!A39)+SUMIFS('Partner 5'!$H$15:$H$59,'Partner 5'!$C$15:$C$59,'Drop down lijsten'!A39)+SUMIFS('Partner 6'!$H$15:$H$59,'Partner 6'!$C$15:$C$59,'Drop down lijsten'!A39)</f>
        <v>0</v>
      </c>
      <c r="H32" s="238">
        <f>SUMIFS('Lead applicant (1)'!$H$15:$H$59,'Lead applicant (1)'!$C$15:$C$59,'Drop down lijsten'!A40)+SUMIFS('Partner 2'!$H$15:$H$59,'Partner 2'!$C$15:$C$59,'Drop down lijsten'!A40)+SUMIFS('Partner 3'!$H$15:$H$59,'Partner 3'!$C$15:$C$59,'Drop down lijsten'!A40)+SUMIFS('Partner 4'!$H$15:$H$59,'Partner 4'!$C$15:$C$59,'Drop down lijsten'!A40)+SUMIFS('Partner 5'!$H$15:$H$59,'Partner 5'!$C$15:$C$59,'Drop down lijsten'!A40)+SUMIFS('Partner 6'!$H$15:$H$59,'Partner 6'!$C$15:$C$59,'Drop down lijsten'!A40)</f>
        <v>0</v>
      </c>
      <c r="I32" s="326">
        <f>SUM(D32:H32)</f>
        <v>0</v>
      </c>
      <c r="J32" s="385"/>
      <c r="K32" s="385"/>
    </row>
    <row r="33" spans="1:12" x14ac:dyDescent="0.15">
      <c r="A33" s="169" t="s">
        <v>88</v>
      </c>
      <c r="D33" s="238">
        <f>SUMIFS('Lead applicant (1)'!$L$65:$L$94,'Lead applicant (1)'!$B$65:$B$94,'Drop down lijsten'!A36)+SUMIFS('Partner 2'!$L$65:$L$94,'Partner 2'!$B$65:$B$94,'Drop down lijsten'!A36)+SUMIFS('Partner 3'!$L$65:$L$94,'Partner 3'!$B$65:$B$94,'Drop down lijsten'!A36)+SUMIFS('Partner 4'!$L$65:$L$94,'Partner 4'!$B$65:$B$94,'Drop down lijsten'!A36)+SUMIFS('Partner 5'!$L$65:$L$94,'Partner 5'!$B$65:$B$94,'Drop down lijsten'!A36)+SUMIFS('Partner 6'!$L$65:$L$94,'Partner 6'!$B$65:$B$94,'Drop down lijsten'!A36)</f>
        <v>0</v>
      </c>
      <c r="E33" s="238">
        <f>SUMIFS('Lead applicant (1)'!$L$65:$L$94,'Lead applicant (1)'!$B$65:$B$94,'Drop down lijsten'!A37)+SUMIFS('Partner 2'!$L$65:$L$94,'Partner 2'!$B$65:$B$94,'Drop down lijsten'!A37)+SUMIFS('Partner 3'!$L$65:$L$94,'Partner 3'!$B$65:$B$94,'Drop down lijsten'!A37)+SUMIFS('Partner 4'!$L$65:$L$94,'Partner 4'!$B$65:$B$94,'Drop down lijsten'!A37)+SUMIFS('Partner 5'!$L$65:$L$94,'Partner 5'!$B$65:$B$94,'Drop down lijsten'!A37)+SUMIFS('Partner 6'!$L$65:$L$94,'Partner 6'!$B$65:$B$94,'Drop down lijsten'!A37)</f>
        <v>0</v>
      </c>
      <c r="F33" s="238">
        <f>SUMIFS('Lead applicant (1)'!$L$65:$L$94,'Lead applicant (1)'!$B$65:$B$94,'Drop down lijsten'!A38)+SUMIFS('Partner 2'!$L$65:$L$94,'Partner 2'!$B$65:$B$94,'Drop down lijsten'!A38)+SUMIFS('Partner 3'!$L$65:$L$94,'Partner 3'!$B$65:$B$94,'Drop down lijsten'!A38)+SUMIFS('Partner 4'!$L$65:$L$94,'Partner 4'!$B$65:$B$94,'Drop down lijsten'!A38)+SUMIFS('Partner 5'!$L$65:$L$94,'Partner 5'!$B$65:$B$94,'Drop down lijsten'!A38)+SUMIFS('Partner 6'!$L$65:$L$94,'Partner 6'!$B$65:$B$94,'Drop down lijsten'!A38)</f>
        <v>0</v>
      </c>
      <c r="G33" s="238">
        <f>SUMIFS('Lead applicant (1)'!$L$65:$L$94,'Lead applicant (1)'!$B$65:$B$94,'Drop down lijsten'!A39)+SUMIFS('Partner 2'!$L$65:$L$94,'Partner 2'!$B$65:$B$94,'Drop down lijsten'!A39)+SUMIFS('Partner 3'!$L$65:$L$94,'Partner 3'!$B$65:$B$94,'Drop down lijsten'!A39)+SUMIFS('Partner 4'!$L$65:$L$94,'Partner 4'!$B$65:$B$94,'Drop down lijsten'!A39)+SUMIFS('Partner 5'!$L$65:$L$94,'Partner 5'!$B$65:$B$94,'Drop down lijsten'!A39)+SUMIFS('Partner 6'!$L$65:$L$94,'Partner 6'!$B$65:$B$94,'Drop down lijsten'!A39)</f>
        <v>0</v>
      </c>
      <c r="H33" s="238">
        <f>SUMIFS('Lead applicant (1)'!$L$65:$L$94,'Lead applicant (1)'!$B$65:$B$94,'Drop down lijsten'!A40)+SUMIFS('Partner 2'!$L$65:$L$94,'Partner 2'!$B$65:$B$94,'Drop down lijsten'!A40)+SUMIFS('Partner 3'!$L$65:$L$94,'Partner 3'!$B$65:$B$94,'Drop down lijsten'!A40)+SUMIFS('Partner 4'!$L$65:$L$94,'Partner 4'!$B$65:$B$94,'Drop down lijsten'!A40)+SUMIFS('Partner 5'!$L$65:$L$94,'Partner 5'!$B$65:$B$94,'Drop down lijsten'!A40)+SUMIFS('Partner 6'!$L$65:$L$94,'Partner 6'!$B$65:$B$94,'Drop down lijsten'!A40)</f>
        <v>0</v>
      </c>
      <c r="I33" s="326">
        <f>SUM(D33:H33)</f>
        <v>0</v>
      </c>
      <c r="J33" s="385"/>
      <c r="K33" s="385"/>
    </row>
    <row r="34" spans="1:12" ht="22.5" x14ac:dyDescent="0.15">
      <c r="A34" s="170" t="s">
        <v>89</v>
      </c>
      <c r="D34" s="238">
        <f>SUMIFS('Lead applicant (1)'!$D$100:$D$129,'Lead applicant (1)'!$B$100:$B$129,'Drop down lijsten'!A36)+SUMIFS('Partner 2'!$D$100:$D$129,'Partner 2'!$B$100:$B$129,'Drop down lijsten'!A36)+SUMIFS('Partner 3'!$D$100:$D$129,'Partner 3'!$B$100:$B$129,'Drop down lijsten'!A36)+SUMIFS('Partner 4'!$D$100:$D$129,'Partner 4'!$B$100:$B$129,'Drop down lijsten'!A36)+SUMIFS('Partner 5'!$D$100:$D$129,'Partner 5'!$B$100:$B$129,'Drop down lijsten'!A36)+SUMIFS('Partner 6'!$D$100:$D$129,'Partner 6'!$B$100:$B$129,'Drop down lijsten'!A36)</f>
        <v>0</v>
      </c>
      <c r="E34" s="238">
        <f>SUMIFS('Lead applicant (1)'!$D$100:$D$129,'Lead applicant (1)'!$B$100:$B$129,'Drop down lijsten'!A37)+SUMIFS('Partner 2'!$D$100:$D$129,'Partner 2'!$B$100:$B$129,'Drop down lijsten'!A37)+SUMIFS('Partner 3'!$D$100:$D$129,'Partner 3'!$B$100:$B$129,'Drop down lijsten'!A37)+SUMIFS('Partner 4'!$D$100:$D$129,'Partner 4'!$B$100:$B$129,'Drop down lijsten'!A37)+SUMIFS('Partner 5'!$D$100:$D$129,'Partner 5'!$B$100:$B$129,'Drop down lijsten'!A37)+SUMIFS('Partner 6'!$D$100:$D$129,'Partner 6'!$B$100:$B$129,'Drop down lijsten'!A37)</f>
        <v>0</v>
      </c>
      <c r="F34" s="238">
        <f>SUMIFS('Lead applicant (1)'!$D$100:$D$129,'Lead applicant (1)'!$B$100:$B$129,'Drop down lijsten'!A38)+SUMIFS('Partner 2'!$D$100:$D$129,'Partner 2'!$B$100:$B$129,'Drop down lijsten'!A38)+SUMIFS('Partner 3'!$D$100:$D$129,'Partner 3'!$B$100:$B$129,'Drop down lijsten'!A38)+SUMIFS('Partner 4'!$D$100:$D$129,'Partner 4'!$B$100:$B$129,'Drop down lijsten'!A38)+SUMIFS('Partner 5'!$D$100:$D$129,'Partner 5'!$B$100:$B$129,'Drop down lijsten'!A38)+SUMIFS('Partner 6'!$D$100:$D$129,'Partner 6'!$B$100:$B$129,'Drop down lijsten'!A38)</f>
        <v>0</v>
      </c>
      <c r="G34" s="238">
        <f>SUMIFS('Lead applicant (1)'!$D$100:$D$129,'Lead applicant (1)'!$B$100:$B$129,'Drop down lijsten'!A39)+SUMIFS('Partner 2'!$D$100:$D$129,'Partner 2'!$B$100:$B$129,'Drop down lijsten'!A39)+SUMIFS('Partner 3'!$D$100:$D$129,'Partner 3'!$B$100:$B$129,'Drop down lijsten'!A39)+SUMIFS('Partner 4'!$D$100:$D$129,'Partner 4'!$B$100:$B$129,'Drop down lijsten'!A39)+SUMIFS('Partner 5'!$D$100:$D$129,'Partner 5'!$B$100:$B$129,'Drop down lijsten'!A39)+SUMIFS('Partner 6'!$D$100:$D$129,'Partner 6'!$B$100:$B$129,'Drop down lijsten'!A39)</f>
        <v>0</v>
      </c>
      <c r="H34" s="238">
        <f>SUMIFS('Lead applicant (1)'!$D$100:$D$129,'Lead applicant (1)'!$B$100:$B$129,'Drop down lijsten'!A40)+SUMIFS('Partner 2'!$D$100:$D$129,'Partner 2'!$B$100:$B$129,'Drop down lijsten'!A40)+SUMIFS('Partner 3'!$D$100:$D$129,'Partner 3'!$B$100:$B$129,'Drop down lijsten'!A40)+SUMIFS('Partner 4'!$D$100:$D$129,'Partner 4'!$B$100:$B$129,'Drop down lijsten'!A40)+SUMIFS('Partner 5'!$D$100:$D$129,'Partner 5'!$B$100:$B$129,'Drop down lijsten'!A40)+SUMIFS('Partner 6'!$D$100:$D$129,'Partner 6'!$B$100:$B$129,'Drop down lijsten'!A40)</f>
        <v>0</v>
      </c>
      <c r="I34" s="326">
        <f>SUM(D34:H34)</f>
        <v>0</v>
      </c>
      <c r="J34" s="385"/>
      <c r="K34" s="385"/>
    </row>
    <row r="35" spans="1:12" ht="12" thickBot="1" x14ac:dyDescent="0.2">
      <c r="A35" s="240" t="s">
        <v>128</v>
      </c>
      <c r="D35" s="327">
        <f>SUM(D32:D34)</f>
        <v>0</v>
      </c>
      <c r="E35" s="327">
        <f t="shared" ref="E35:I35" si="3">SUM(E32:E34)</f>
        <v>0</v>
      </c>
      <c r="F35" s="327">
        <f t="shared" si="3"/>
        <v>0</v>
      </c>
      <c r="G35" s="327">
        <f t="shared" si="3"/>
        <v>0</v>
      </c>
      <c r="H35" s="327">
        <f t="shared" si="3"/>
        <v>0</v>
      </c>
      <c r="I35" s="330">
        <f t="shared" si="3"/>
        <v>0</v>
      </c>
      <c r="J35" s="43"/>
      <c r="K35" s="44"/>
      <c r="L35" s="44"/>
    </row>
    <row r="36" spans="1:12" ht="12" thickTop="1" x14ac:dyDescent="0.15"/>
    <row r="38" spans="1:12" ht="33.75" x14ac:dyDescent="0.15">
      <c r="A38" s="252" t="s">
        <v>92</v>
      </c>
      <c r="B38" s="253" t="s">
        <v>93</v>
      </c>
    </row>
    <row r="39" spans="1:12" x14ac:dyDescent="0.15">
      <c r="A39" s="172" t="s">
        <v>129</v>
      </c>
      <c r="B39" s="239">
        <f>SUMIFS('Lead applicant (1)'!D100:D129,'Lead applicant (1)'!C100:C129,'Drop down lijsten'!A46)</f>
        <v>0</v>
      </c>
    </row>
    <row r="40" spans="1:12" x14ac:dyDescent="0.15">
      <c r="A40" s="172" t="s">
        <v>94</v>
      </c>
      <c r="B40" s="239">
        <f>SUMIFS('Partner 2'!D100:D129,'Partner 2'!C100:C129,'Drop down lijsten'!A46)</f>
        <v>0</v>
      </c>
    </row>
    <row r="41" spans="1:12" x14ac:dyDescent="0.15">
      <c r="A41" s="172" t="s">
        <v>95</v>
      </c>
      <c r="B41" s="239">
        <f>SUMIFS('Partner 3'!D100:D129,'Partner 3'!C100:C129,'Drop down lijsten'!A46)</f>
        <v>0</v>
      </c>
      <c r="C41" s="217"/>
    </row>
    <row r="42" spans="1:12" x14ac:dyDescent="0.15">
      <c r="A42" s="172" t="s">
        <v>96</v>
      </c>
      <c r="B42" s="239">
        <f>SUMIFS('Partner 4'!D100:D129,'Partner 4'!C100:C129,'Drop down lijsten'!A46)</f>
        <v>0</v>
      </c>
      <c r="C42" s="36"/>
      <c r="D42" s="34"/>
      <c r="E42" s="34"/>
      <c r="F42" s="34"/>
      <c r="G42" s="34"/>
      <c r="H42" s="34"/>
      <c r="I42" s="34"/>
    </row>
    <row r="43" spans="1:12" x14ac:dyDescent="0.15">
      <c r="A43" s="172" t="s">
        <v>97</v>
      </c>
      <c r="B43" s="239">
        <f>SUMIFS('Partner 5'!D100:D129,'Partner 5'!C100:C129,'Drop down lijsten'!A46)</f>
        <v>0</v>
      </c>
    </row>
    <row r="44" spans="1:12" ht="12" thickBot="1" x14ac:dyDescent="0.2">
      <c r="A44" s="174" t="s">
        <v>122</v>
      </c>
      <c r="B44" s="239">
        <f>SUMIFS('Partner 6'!D100:D129,'Partner 6'!C100:C129,'Drop down lijsten'!A46)</f>
        <v>0</v>
      </c>
    </row>
    <row r="45" spans="1:12" ht="12" thickBot="1" x14ac:dyDescent="0.2">
      <c r="A45" s="254" t="s">
        <v>98</v>
      </c>
      <c r="B45" s="255">
        <f>SUM(B39:B44)</f>
        <v>0</v>
      </c>
    </row>
    <row r="46" spans="1:12" x14ac:dyDescent="0.15">
      <c r="A46" s="1"/>
      <c r="D46" s="1"/>
      <c r="E46" s="1"/>
      <c r="F46" s="1"/>
      <c r="G46" s="1"/>
      <c r="H46" s="1"/>
      <c r="I46" s="37"/>
      <c r="J46" s="38"/>
    </row>
    <row r="49" spans="1:10" x14ac:dyDescent="0.15">
      <c r="B49" s="34"/>
      <c r="C49" s="34"/>
    </row>
    <row r="50" spans="1:10" x14ac:dyDescent="0.15">
      <c r="A50" s="35"/>
      <c r="B50" s="36"/>
      <c r="C50" s="36"/>
      <c r="D50" s="34"/>
      <c r="E50" s="34"/>
      <c r="F50" s="34"/>
      <c r="G50" s="34"/>
      <c r="H50" s="34"/>
      <c r="I50" s="34"/>
    </row>
    <row r="53" spans="1:10" x14ac:dyDescent="0.15">
      <c r="A53" s="29"/>
    </row>
    <row r="54" spans="1:10" x14ac:dyDescent="0.15">
      <c r="A54" s="35"/>
      <c r="D54" s="1"/>
      <c r="E54" s="1"/>
      <c r="F54" s="1"/>
      <c r="G54" s="1"/>
      <c r="H54" s="1"/>
      <c r="I54" s="37"/>
      <c r="J54" s="38"/>
    </row>
    <row r="57" spans="1:10" x14ac:dyDescent="0.15">
      <c r="B57" s="34"/>
      <c r="C57" s="34"/>
    </row>
    <row r="58" spans="1:10" x14ac:dyDescent="0.15">
      <c r="A58" s="35"/>
      <c r="B58" s="36"/>
      <c r="C58" s="36"/>
      <c r="D58" s="34"/>
      <c r="E58" s="34"/>
      <c r="F58" s="34"/>
      <c r="G58" s="34"/>
      <c r="H58" s="34"/>
      <c r="I58" s="34"/>
    </row>
    <row r="61" spans="1:10" x14ac:dyDescent="0.15">
      <c r="A61" s="29"/>
    </row>
    <row r="62" spans="1:10" x14ac:dyDescent="0.15">
      <c r="A62" s="35"/>
      <c r="D62" s="1"/>
      <c r="E62" s="1"/>
      <c r="F62" s="1"/>
      <c r="G62" s="1"/>
      <c r="H62" s="1"/>
      <c r="I62" s="37"/>
      <c r="J62" s="38"/>
    </row>
    <row r="65" spans="1:10" x14ac:dyDescent="0.15">
      <c r="B65" s="34"/>
      <c r="C65" s="34"/>
    </row>
    <row r="66" spans="1:10" x14ac:dyDescent="0.15">
      <c r="A66" s="35"/>
      <c r="B66" s="36"/>
      <c r="C66" s="36"/>
      <c r="D66" s="34"/>
      <c r="E66" s="34"/>
      <c r="F66" s="34"/>
      <c r="G66" s="34"/>
      <c r="H66" s="34"/>
      <c r="I66" s="34"/>
    </row>
    <row r="69" spans="1:10" x14ac:dyDescent="0.15">
      <c r="A69" s="29"/>
    </row>
    <row r="70" spans="1:10" x14ac:dyDescent="0.15">
      <c r="A70" s="35"/>
      <c r="D70" s="1"/>
      <c r="E70" s="1"/>
      <c r="F70" s="1"/>
      <c r="G70" s="1"/>
      <c r="H70" s="1"/>
      <c r="I70" s="37"/>
      <c r="J70" s="38"/>
    </row>
    <row r="73" spans="1:10" x14ac:dyDescent="0.15">
      <c r="B73" s="34"/>
      <c r="C73" s="34"/>
    </row>
    <row r="74" spans="1:10" x14ac:dyDescent="0.15">
      <c r="A74" s="35"/>
      <c r="B74" s="36"/>
      <c r="C74" s="36"/>
      <c r="D74" s="34"/>
      <c r="E74" s="34"/>
      <c r="F74" s="34"/>
      <c r="G74" s="34"/>
      <c r="H74" s="34"/>
      <c r="I74" s="34"/>
    </row>
    <row r="77" spans="1:10" x14ac:dyDescent="0.15">
      <c r="A77" s="29"/>
    </row>
    <row r="78" spans="1:10" x14ac:dyDescent="0.15">
      <c r="A78" s="35"/>
      <c r="D78" s="1"/>
      <c r="E78" s="1"/>
      <c r="F78" s="1"/>
      <c r="G78" s="1"/>
      <c r="H78" s="1"/>
      <c r="I78" s="37"/>
      <c r="J78" s="38"/>
    </row>
    <row r="81" spans="1:10" x14ac:dyDescent="0.15">
      <c r="B81" s="34"/>
      <c r="C81" s="34"/>
    </row>
    <row r="82" spans="1:10" x14ac:dyDescent="0.15">
      <c r="A82" s="35"/>
      <c r="B82" s="36"/>
      <c r="C82" s="36"/>
      <c r="D82" s="34"/>
      <c r="E82" s="34"/>
      <c r="F82" s="34"/>
      <c r="G82" s="34"/>
      <c r="H82" s="34"/>
      <c r="I82" s="34"/>
    </row>
    <row r="85" spans="1:10" x14ac:dyDescent="0.15">
      <c r="A85" s="29"/>
    </row>
    <row r="86" spans="1:10" x14ac:dyDescent="0.15">
      <c r="A86" s="35"/>
      <c r="D86" s="1"/>
      <c r="E86" s="1"/>
      <c r="F86" s="1"/>
      <c r="G86" s="1"/>
      <c r="H86" s="1"/>
      <c r="I86" s="37"/>
      <c r="J86" s="38"/>
    </row>
    <row r="88" spans="1:10" x14ac:dyDescent="0.15">
      <c r="A88" s="35"/>
      <c r="B88" s="36"/>
    </row>
    <row r="89" spans="1:10" x14ac:dyDescent="0.15">
      <c r="C89" s="3"/>
      <c r="D89" s="3"/>
      <c r="E89" s="14"/>
      <c r="F89" s="3"/>
      <c r="G89" s="30"/>
    </row>
    <row r="90" spans="1:10" x14ac:dyDescent="0.15">
      <c r="C90" s="3"/>
      <c r="D90" s="19"/>
      <c r="E90" s="3"/>
      <c r="F90" s="3"/>
      <c r="G90" s="31"/>
    </row>
    <row r="91" spans="1:10" x14ac:dyDescent="0.15">
      <c r="A91" s="29"/>
      <c r="C91" s="3"/>
      <c r="D91" s="19"/>
      <c r="E91" s="3"/>
      <c r="F91" s="3"/>
      <c r="G91" s="31"/>
    </row>
    <row r="92" spans="1:10" x14ac:dyDescent="0.15">
      <c r="A92" s="35"/>
      <c r="C92" s="3"/>
      <c r="D92" s="19"/>
      <c r="E92" s="3"/>
      <c r="F92" s="3"/>
      <c r="G92" s="31"/>
    </row>
    <row r="93" spans="1:10" x14ac:dyDescent="0.15">
      <c r="A93" s="35"/>
      <c r="B93" s="36"/>
      <c r="C93" s="3"/>
      <c r="D93" s="19"/>
      <c r="E93" s="3"/>
      <c r="F93" s="3"/>
      <c r="G93" s="31"/>
    </row>
    <row r="94" spans="1:10" x14ac:dyDescent="0.15">
      <c r="C94" s="3"/>
      <c r="D94" s="19"/>
      <c r="E94" s="3"/>
      <c r="F94" s="3"/>
      <c r="G94" s="31"/>
    </row>
    <row r="95" spans="1:10" x14ac:dyDescent="0.15">
      <c r="C95" s="3"/>
      <c r="D95" s="19"/>
      <c r="E95" s="3"/>
      <c r="F95" s="3"/>
      <c r="G95" s="31"/>
    </row>
    <row r="96" spans="1:10" x14ac:dyDescent="0.15">
      <c r="A96" s="29"/>
      <c r="C96" s="20"/>
      <c r="D96" s="3"/>
      <c r="E96" s="3"/>
      <c r="F96" s="3"/>
      <c r="G96" s="18"/>
    </row>
    <row r="97" spans="1:2" x14ac:dyDescent="0.15">
      <c r="A97" s="35"/>
    </row>
    <row r="102" spans="1:2" x14ac:dyDescent="0.15">
      <c r="B102" s="1"/>
    </row>
    <row r="107" spans="1:2" x14ac:dyDescent="0.15">
      <c r="B107" s="1"/>
    </row>
    <row r="112" spans="1:2" x14ac:dyDescent="0.15">
      <c r="B112" s="1"/>
    </row>
    <row r="117" spans="2:2" x14ac:dyDescent="0.15">
      <c r="B117" s="1"/>
    </row>
    <row r="122" spans="2:2" x14ac:dyDescent="0.15">
      <c r="B122" s="1"/>
    </row>
    <row r="127" spans="2:2" x14ac:dyDescent="0.15">
      <c r="B127" s="1"/>
    </row>
    <row r="132" spans="1:8" x14ac:dyDescent="0.15">
      <c r="B132" s="1"/>
    </row>
    <row r="135" spans="1:8" x14ac:dyDescent="0.15">
      <c r="A135" s="3"/>
      <c r="B135" s="3"/>
      <c r="C135" s="3"/>
      <c r="D135" s="3"/>
      <c r="E135" s="3"/>
      <c r="F135" s="3"/>
      <c r="G135" s="3"/>
      <c r="H135" s="3"/>
    </row>
    <row r="136" spans="1:8" x14ac:dyDescent="0.15">
      <c r="H136" s="3"/>
    </row>
    <row r="137" spans="1:8" x14ac:dyDescent="0.15">
      <c r="H137" s="3"/>
    </row>
    <row r="138" spans="1:8" x14ac:dyDescent="0.15">
      <c r="H138" s="3"/>
    </row>
    <row r="139" spans="1:8" x14ac:dyDescent="0.15">
      <c r="H139" s="3"/>
    </row>
    <row r="140" spans="1:8" x14ac:dyDescent="0.15">
      <c r="H140" s="3"/>
    </row>
    <row r="141" spans="1:8" x14ac:dyDescent="0.15">
      <c r="H141" s="3"/>
    </row>
    <row r="142" spans="1:8" x14ac:dyDescent="0.15">
      <c r="H142" s="3"/>
    </row>
  </sheetData>
  <mergeCells count="9">
    <mergeCell ref="J32:J34"/>
    <mergeCell ref="K32:K34"/>
    <mergeCell ref="B2:C2"/>
    <mergeCell ref="J8:J10"/>
    <mergeCell ref="K8:K10"/>
    <mergeCell ref="J16:J18"/>
    <mergeCell ref="K16:K18"/>
    <mergeCell ref="J24:J26"/>
    <mergeCell ref="K24:K26"/>
  </mergeCells>
  <conditionalFormatting sqref="B88 B93">
    <cfRule type="cellIs" dxfId="15" priority="1" stopIfTrue="1" operator="equal">
      <formula>0</formula>
    </cfRule>
  </conditionalFormatting>
  <conditionalFormatting sqref="B50:C50">
    <cfRule type="cellIs" dxfId="14" priority="6" stopIfTrue="1" operator="equal">
      <formula>0</formula>
    </cfRule>
  </conditionalFormatting>
  <conditionalFormatting sqref="B58:C58">
    <cfRule type="cellIs" dxfId="13" priority="5" stopIfTrue="1" operator="equal">
      <formula>0</formula>
    </cfRule>
  </conditionalFormatting>
  <conditionalFormatting sqref="B66:C66">
    <cfRule type="cellIs" dxfId="12" priority="4" stopIfTrue="1" operator="equal">
      <formula>0</formula>
    </cfRule>
  </conditionalFormatting>
  <conditionalFormatting sqref="B74:C74">
    <cfRule type="cellIs" dxfId="11" priority="3" stopIfTrue="1" operator="equal">
      <formula>0</formula>
    </cfRule>
  </conditionalFormatting>
  <conditionalFormatting sqref="B82:C82">
    <cfRule type="cellIs" dxfId="10" priority="2" stopIfTrue="1" operator="equal">
      <formula>0</formula>
    </cfRule>
  </conditionalFormatting>
  <conditionalFormatting sqref="C42">
    <cfRule type="cellIs" dxfId="9" priority="7" stopIfTrue="1" operator="equal">
      <formula>0</formula>
    </cfRule>
  </conditionalFormatting>
  <conditionalFormatting sqref="D90:D95">
    <cfRule type="cellIs" dxfId="8" priority="8" stopIfTrue="1" operator="equal">
      <formula>"[maak een keuze]"</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2C54-D758-4A71-AFD2-548E85FD1EBB}">
  <sheetPr>
    <tabColor rgb="FFFF0000"/>
    <pageSetUpPr fitToPage="1"/>
  </sheetPr>
  <dimension ref="A1:L142"/>
  <sheetViews>
    <sheetView zoomScale="115" zoomScaleNormal="115" workbookViewId="0">
      <selection activeCell="B6" sqref="B6"/>
    </sheetView>
  </sheetViews>
  <sheetFormatPr defaultRowHeight="11.25" x14ac:dyDescent="0.15"/>
  <cols>
    <col min="1" max="1" width="34.375" customWidth="1"/>
    <col min="2" max="2" width="15.875" customWidth="1"/>
    <col min="3" max="3" width="21" customWidth="1"/>
    <col min="4" max="4" width="18.25" customWidth="1"/>
    <col min="5" max="6" width="14.125" bestFit="1" customWidth="1"/>
    <col min="7" max="7" width="14.25" customWidth="1"/>
    <col min="8" max="8" width="13.5" bestFit="1" customWidth="1"/>
    <col min="9" max="9" width="15" bestFit="1" customWidth="1"/>
    <col min="10" max="10" width="14" bestFit="1" customWidth="1"/>
    <col min="11" max="11" width="15.5" bestFit="1" customWidth="1"/>
    <col min="12" max="12" width="14" bestFit="1" customWidth="1"/>
  </cols>
  <sheetData>
    <row r="1" spans="1:12" ht="12" thickBot="1" x14ac:dyDescent="0.2">
      <c r="A1" s="1" t="s">
        <v>160</v>
      </c>
      <c r="B1" s="332"/>
    </row>
    <row r="2" spans="1:12" ht="12" thickBot="1" x14ac:dyDescent="0.2">
      <c r="A2" s="7" t="s">
        <v>81</v>
      </c>
      <c r="B2" s="392">
        <f>'Project and applicant details'!C5</f>
        <v>0</v>
      </c>
      <c r="C2" s="384"/>
      <c r="D2" s="177"/>
    </row>
    <row r="3" spans="1:12" ht="12" thickBot="1" x14ac:dyDescent="0.2">
      <c r="A3" s="331" t="s">
        <v>158</v>
      </c>
      <c r="B3" s="332"/>
    </row>
    <row r="4" spans="1:12" x14ac:dyDescent="0.15">
      <c r="A4" s="1"/>
      <c r="D4" s="32"/>
    </row>
    <row r="6" spans="1:12" ht="22.5" x14ac:dyDescent="0.15">
      <c r="A6" s="47" t="s">
        <v>82</v>
      </c>
      <c r="B6" s="21"/>
      <c r="C6" s="21"/>
      <c r="D6" s="54" t="s">
        <v>118</v>
      </c>
      <c r="E6" s="54" t="s">
        <v>119</v>
      </c>
      <c r="F6" s="54" t="s">
        <v>120</v>
      </c>
      <c r="G6" s="53"/>
      <c r="H6" s="53"/>
      <c r="I6" s="54" t="s">
        <v>83</v>
      </c>
      <c r="J6" s="54" t="s">
        <v>84</v>
      </c>
      <c r="K6" s="54" t="s">
        <v>85</v>
      </c>
      <c r="L6" s="54" t="s">
        <v>86</v>
      </c>
    </row>
    <row r="7" spans="1:12" x14ac:dyDescent="0.15">
      <c r="A7" s="228"/>
      <c r="D7" s="55" t="s">
        <v>87</v>
      </c>
      <c r="E7" s="55" t="s">
        <v>87</v>
      </c>
      <c r="F7" s="55" t="s">
        <v>87</v>
      </c>
      <c r="G7" s="55" t="s">
        <v>87</v>
      </c>
      <c r="H7" s="55" t="s">
        <v>87</v>
      </c>
      <c r="I7" s="56" t="s">
        <v>87</v>
      </c>
      <c r="J7" s="53" t="s">
        <v>87</v>
      </c>
      <c r="K7" s="53" t="s">
        <v>87</v>
      </c>
      <c r="L7" s="53" t="s">
        <v>87</v>
      </c>
    </row>
    <row r="8" spans="1:12" x14ac:dyDescent="0.15">
      <c r="A8" s="169" t="s">
        <v>1</v>
      </c>
      <c r="D8" s="168">
        <f>I16</f>
        <v>0</v>
      </c>
      <c r="E8" s="324">
        <f>I24</f>
        <v>0</v>
      </c>
      <c r="F8" s="324">
        <f>I32</f>
        <v>0</v>
      </c>
      <c r="G8" s="175"/>
      <c r="H8" s="175"/>
      <c r="I8" s="325">
        <f>I16+I24+I32</f>
        <v>0</v>
      </c>
      <c r="J8" s="386"/>
      <c r="K8" s="389"/>
    </row>
    <row r="9" spans="1:12" x14ac:dyDescent="0.15">
      <c r="A9" s="169" t="s">
        <v>88</v>
      </c>
      <c r="D9" s="168">
        <f>I17</f>
        <v>0</v>
      </c>
      <c r="E9" s="324">
        <f>I25</f>
        <v>0</v>
      </c>
      <c r="F9" s="324">
        <f>I33</f>
        <v>0</v>
      </c>
      <c r="G9" s="175"/>
      <c r="H9" s="175"/>
      <c r="I9" s="325">
        <f>I17+I25+I33</f>
        <v>0</v>
      </c>
      <c r="J9" s="387"/>
      <c r="K9" s="390"/>
    </row>
    <row r="10" spans="1:12" ht="22.5" x14ac:dyDescent="0.15">
      <c r="A10" s="170" t="s">
        <v>89</v>
      </c>
      <c r="D10" s="168">
        <f>I18</f>
        <v>0</v>
      </c>
      <c r="E10" s="324">
        <f>I26</f>
        <v>0</v>
      </c>
      <c r="F10" s="324">
        <f>I34</f>
        <v>0</v>
      </c>
      <c r="G10" s="176"/>
      <c r="H10" s="176"/>
      <c r="I10" s="325">
        <f>I18+I26+I34</f>
        <v>0</v>
      </c>
      <c r="J10" s="388"/>
      <c r="K10" s="391"/>
    </row>
    <row r="11" spans="1:12" ht="12" thickBot="1" x14ac:dyDescent="0.2">
      <c r="A11" s="47" t="s">
        <v>90</v>
      </c>
      <c r="D11" s="319">
        <f>SUM(D8:D10)</f>
        <v>0</v>
      </c>
      <c r="E11" s="319">
        <f t="shared" ref="E11:I11" si="0">SUM(E8:E10)</f>
        <v>0</v>
      </c>
      <c r="F11" s="319">
        <f t="shared" si="0"/>
        <v>0</v>
      </c>
      <c r="G11" s="163">
        <f t="shared" si="0"/>
        <v>0</v>
      </c>
      <c r="H11" s="163">
        <f t="shared" si="0"/>
        <v>0</v>
      </c>
      <c r="I11" s="319">
        <f t="shared" si="0"/>
        <v>0</v>
      </c>
      <c r="J11" s="328">
        <f>'Total budget consortium'!H20</f>
        <v>0</v>
      </c>
      <c r="K11" s="329">
        <v>2000000</v>
      </c>
      <c r="L11" s="329">
        <f>'Total budget consortium'!I20</f>
        <v>0</v>
      </c>
    </row>
    <row r="12" spans="1:12" ht="12" thickTop="1" x14ac:dyDescent="0.15">
      <c r="D12" s="32"/>
      <c r="E12" s="28"/>
      <c r="F12" s="28"/>
      <c r="G12" s="28"/>
      <c r="H12" s="28"/>
      <c r="I12" s="28"/>
    </row>
    <row r="13" spans="1:12" x14ac:dyDescent="0.15">
      <c r="D13" s="32"/>
      <c r="E13" s="28"/>
      <c r="F13" s="28"/>
      <c r="G13" s="28"/>
      <c r="H13" s="28"/>
      <c r="I13" s="28"/>
    </row>
    <row r="14" spans="1:12" x14ac:dyDescent="0.15">
      <c r="A14" s="47" t="s">
        <v>126</v>
      </c>
      <c r="B14" s="21"/>
      <c r="C14" s="21"/>
      <c r="D14" s="53" t="s">
        <v>19</v>
      </c>
      <c r="E14" s="166" t="s">
        <v>20</v>
      </c>
      <c r="F14" s="166" t="s">
        <v>21</v>
      </c>
      <c r="G14" s="166" t="s">
        <v>22</v>
      </c>
      <c r="H14" s="166" t="s">
        <v>23</v>
      </c>
      <c r="I14" s="164" t="s">
        <v>91</v>
      </c>
      <c r="J14" s="39"/>
      <c r="K14" s="39"/>
      <c r="L14" s="40"/>
    </row>
    <row r="15" spans="1:12" x14ac:dyDescent="0.15">
      <c r="A15" s="47"/>
      <c r="D15" s="55" t="s">
        <v>87</v>
      </c>
      <c r="E15" s="167" t="s">
        <v>87</v>
      </c>
      <c r="F15" s="167" t="s">
        <v>87</v>
      </c>
      <c r="G15" s="167" t="s">
        <v>87</v>
      </c>
      <c r="H15" s="167" t="s">
        <v>87</v>
      </c>
      <c r="I15" s="165" t="s">
        <v>87</v>
      </c>
      <c r="J15" s="41"/>
      <c r="K15" s="41"/>
      <c r="L15" s="42"/>
    </row>
    <row r="16" spans="1:12" x14ac:dyDescent="0.15">
      <c r="A16" s="169" t="s">
        <v>1</v>
      </c>
      <c r="C16" s="229"/>
      <c r="D16" s="238">
        <f>SUMIFS('Lead applicant (1)'!$H$15:$H$59,'Lead applicant (1)'!$C$15:$C$59,'Drop down lijsten'!A26)+SUMIFS('Partner 2'!$H$15:$H$59,'Partner 2'!$C$15:$C$59,'Drop down lijsten'!A26)+SUMIFS('Partner 3'!$H$15:$H$59,'Partner 3'!$C$15:$C$59,'Drop down lijsten'!A26)+SUMIFS('Partner 4'!$H$15:$H$59,'Partner 4'!$C$15:$C$59,'Drop down lijsten'!A26)+SUMIFS('Partner 5'!$H$15:$H$59,'Partner 5'!$C$15:$C$59,'Drop down lijsten'!A26)+SUMIFS('Partner 6'!$H$15:$H$59,'Partner 6'!$C$15:$C$59,'Drop down lijsten'!A26)</f>
        <v>0</v>
      </c>
      <c r="E16" s="238">
        <f>SUMIFS('Lead applicant (1)'!$H$15:$H$59,'Lead applicant (1)'!$C$15:$C$59,'Drop down lijsten'!A27)+SUMIFS('Partner 2'!$H$15:$H$59,'Partner 2'!$C$15:$C$59,'Drop down lijsten'!A27)+SUMIFS('Partner 3'!$H$15:$H$59,'Partner 3'!$C$15:$C$59,'Drop down lijsten'!A27)+SUMIFS('Partner 4'!$H$15:$H$59,'Partner 4'!$C$15:$C$59,'Drop down lijsten'!A27)+SUMIFS('Partner 5'!$H$15:$H$59,'Partner 5'!$C$15:$C$59,'Drop down lijsten'!A27)+SUMIFS('Partner 6'!$H$15:$H$59,'Partner 6'!$C$15:$C$59,'Drop down lijsten'!A27)</f>
        <v>0</v>
      </c>
      <c r="F16" s="238">
        <f>SUMIFS('Lead applicant (1)'!$H$15:$H$59,'Lead applicant (1)'!$C$15:$C$59,'Drop down lijsten'!A28)+SUMIFS('Partner 2'!$H$15:$H$59,'Partner 2'!$C$15:$C$59,'Drop down lijsten'!A28)+SUMIFS('Partner 3'!$H$15:$H$59,'Partner 3'!$C$15:$C$59,'Drop down lijsten'!A28)+SUMIFS('Partner 4'!$H$15:$H$59,'Partner 4'!$C$15:$C$59,'Drop down lijsten'!A28)+SUMIFS('Partner 5'!$H$15:$H$59,'Partner 5'!$C$15:$C$59,'Drop down lijsten'!A28)+SUMIFS('Partner 6'!$H$15:$H$59,'Partner 6'!$C$15:$C$59,'Drop down lijsten'!A28)</f>
        <v>0</v>
      </c>
      <c r="G16" s="238">
        <f>SUMIFS('Lead applicant (1)'!$H$15:$H$59,'Lead applicant (1)'!$C$15:$C$59,'Drop down lijsten'!A29)+SUMIFS('Partner 2'!$H$15:$H$59,'Partner 2'!$C$15:$C$59,'Drop down lijsten'!A29)+SUMIFS('Partner 3'!$H$15:$H$59,'Partner 3'!$C$15:$C$59,'Drop down lijsten'!A29)+SUMIFS('Partner 4'!$H$15:$H$59,'Partner 4'!$C$15:$C$59,'Drop down lijsten'!A29)+SUMIFS('Partner 5'!$H$15:$H$59,'Partner 5'!$C$15:$C$59,'Drop down lijsten'!A29)+SUMIFS('Partner 6'!$H$15:$H$59,'Partner 6'!$C$15:$C$59,'Drop down lijsten'!A29)</f>
        <v>0</v>
      </c>
      <c r="H16" s="238">
        <f>SUMIFS('Lead applicant (1)'!$H$15:$H$59,'Lead applicant (1)'!$C$15:$C$59,'Drop down lijsten'!A30)+SUMIFS('Partner 2'!$H$15:$H$59,'Partner 2'!$C$15:$C$59,'Drop down lijsten'!A30)+SUMIFS('Partner 3'!$H$15:$H$59,'Partner 3'!$C$15:$C$59,'Drop down lijsten'!A30)+SUMIFS('Partner 4'!$H$15:$H$59,'Partner 4'!$C$15:$C$59,'Drop down lijsten'!A30)+SUMIFS('Partner 5'!$H$15:$H$59,'Partner 5'!$C$15:$C$59,'Drop down lijsten'!A30)+SUMIFS('Partner 6'!$H$15:$H$59,'Partner 6'!$C$15:$C$59,'Drop down lijsten'!A30)</f>
        <v>0</v>
      </c>
      <c r="I16" s="326">
        <f>SUM(D16:H16)</f>
        <v>0</v>
      </c>
      <c r="J16" s="385"/>
      <c r="K16" s="385"/>
    </row>
    <row r="17" spans="1:12" x14ac:dyDescent="0.15">
      <c r="A17" s="169" t="s">
        <v>88</v>
      </c>
      <c r="D17" s="238">
        <f>SUMIFS('Lead applicant (1)'!$L$65:$L$94,'Lead applicant (1)'!$B$65:$B$94,'Drop down lijsten'!A26)+SUMIFS('Partner 2'!$L$65:$L$94,'Partner 2'!$B$65:$B$94,'Drop down lijsten'!A26)+SUMIFS('Partner 3'!$L$65:$L$94,'Partner 3'!$B$65:$B$94,'Drop down lijsten'!A26)+SUMIFS('Partner 4'!$L$65:$L$94,'Partner 4'!$B$65:$B$94,'Drop down lijsten'!A26)+SUMIFS('Partner 5'!$L$65:$L$94,'Partner 5'!$B$65:$B$94,'Drop down lijsten'!A26)+SUMIFS('Partner 6'!$L$65:$L$94,'Partner 6'!$B$65:$B$94,'Drop down lijsten'!A26)</f>
        <v>0</v>
      </c>
      <c r="E17" s="238">
        <f>SUMIFS('Lead applicant (1)'!$L$65:$L$94,'Lead applicant (1)'!$B$65:$B$94,'Drop down lijsten'!A27)+SUMIFS('Partner 2'!$L$65:$L$94,'Partner 2'!$B$65:$B$94,'Drop down lijsten'!A27)+SUMIFS('Partner 3'!$L$65:$L$94,'Partner 3'!$B$65:$B$94,'Drop down lijsten'!A27)+SUMIFS('Partner 4'!$L$65:$L$94,'Partner 4'!$B$65:$B$94,'Drop down lijsten'!A27)+SUMIFS('Partner 5'!$L$65:$L$94,'Partner 5'!$B$65:$B$94,'Drop down lijsten'!A27)+SUMIFS('Partner 6'!$L$65:$L$94,'Partner 6'!$B$65:$B$94,'Drop down lijsten'!A27)</f>
        <v>0</v>
      </c>
      <c r="F17" s="238">
        <f>SUMIFS('Lead applicant (1)'!$L$65:$L$94,'Lead applicant (1)'!$B$65:$B$94,'Drop down lijsten'!A28)+SUMIFS('Partner 2'!$L$65:$L$94,'Partner 2'!$B$65:$B$94,'Drop down lijsten'!A28)+SUMIFS('Partner 3'!$L$65:$L$94,'Partner 3'!$B$65:$B$94,'Drop down lijsten'!A28)+SUMIFS('Partner 4'!$L$65:$L$94,'Partner 4'!$B$65:$B$94,'Drop down lijsten'!A28)+SUMIFS('Partner 5'!$L$65:$L$94,'Partner 5'!$B$65:$B$94,'Drop down lijsten'!A28)+SUMIFS('Partner 6'!$L$65:$L$94,'Partner 6'!$B$65:$B$94,'Drop down lijsten'!A28)</f>
        <v>0</v>
      </c>
      <c r="G17" s="238">
        <f>SUMIFS('Lead applicant (1)'!$L$65:$L$94,'Lead applicant (1)'!$B$65:$B$94,'Drop down lijsten'!A29)+SUMIFS('Partner 2'!$L$65:$L$94,'Partner 2'!$B$65:$B$94,'Drop down lijsten'!A29)+SUMIFS('Partner 3'!$L$65:$L$94,'Partner 3'!$B$65:$B$94,'Drop down lijsten'!A29)+SUMIFS('Partner 4'!$L$65:$L$94,'Partner 4'!$B$65:$B$94,'Drop down lijsten'!A29)+SUMIFS('Partner 5'!$L$65:$L$94,'Partner 5'!$B$65:$B$94,'Drop down lijsten'!A29)+SUMIFS('Partner 6'!$L$65:$L$94,'Partner 6'!$B$65:$B$94,'Drop down lijsten'!A29)</f>
        <v>0</v>
      </c>
      <c r="H17" s="238">
        <f>SUMIFS('Lead applicant (1)'!$L$65:$L$94,'Lead applicant (1)'!$B$65:$B$94,'Drop down lijsten'!A30)+SUMIFS('Partner 2'!$L$65:$L$94,'Partner 2'!$B$65:$B$94,'Drop down lijsten'!A30)+SUMIFS('Partner 3'!$L$65:$L$94,'Partner 3'!$B$65:$B$94,'Drop down lijsten'!A30)+SUMIFS('Partner 4'!$L$65:$L$94,'Partner 4'!$B$65:$B$94,'Drop down lijsten'!A30)+SUMIFS('Partner 5'!$L$65:$L$94,'Partner 5'!$B$65:$B$94,'Drop down lijsten'!A30)+SUMIFS('Partner 6'!$L$65:$L$94,'Partner 6'!$B$65:$B$94,'Drop down lijsten'!A30)</f>
        <v>0</v>
      </c>
      <c r="I17" s="326">
        <f>SUM(D17:H17)</f>
        <v>0</v>
      </c>
      <c r="J17" s="385"/>
      <c r="K17" s="385"/>
    </row>
    <row r="18" spans="1:12" ht="22.5" x14ac:dyDescent="0.15">
      <c r="A18" s="170" t="s">
        <v>89</v>
      </c>
      <c r="D18" s="238">
        <f>SUMIFS('Lead applicant (1)'!$D$100:$D$129,'Lead applicant (1)'!$B$100:$B$129,'Drop down lijsten'!A26)+SUMIFS('Partner 2'!$D$100:$D$129,'Partner 2'!$B$100:$B$129,'Drop down lijsten'!A26)+SUMIFS('Partner 3'!$D$100:$D$129,'Partner 3'!$B$100:$B$129,'Drop down lijsten'!A26)+SUMIFS('Partner 4'!$D$100:$D$129,'Partner 4'!$B$100:$B$129,'Drop down lijsten'!A26)+SUMIFS('Partner 5'!$D$100:$D$129,'Partner 5'!$B$100:$B$129,'Drop down lijsten'!A26)+SUMIFS('Partner 6'!$D$100:$D$129,'Partner 6'!$B$100:$B$129,'Drop down lijsten'!A26)</f>
        <v>0</v>
      </c>
      <c r="E18" s="238">
        <f>SUMIFS('Lead applicant (1)'!$D$100:$D$129,'Lead applicant (1)'!$B$100:$B$129,'Drop down lijsten'!A27)+SUMIFS('Partner 2'!$D$100:$D$129,'Partner 2'!$B$100:$B$129,'Drop down lijsten'!A27)+SUMIFS('Partner 3'!$D$100:$D$129,'Partner 3'!$B$100:$B$129,'Drop down lijsten'!A27)+SUMIFS('Partner 4'!$D$100:$D$129,'Partner 4'!$B$100:$B$129,'Drop down lijsten'!A27)+SUMIFS('Partner 5'!$D$100:$D$129,'Partner 5'!$B$100:$B$129,'Drop down lijsten'!A27)+SUMIFS('Partner 6'!$D$100:$D$129,'Partner 6'!$B$100:$B$129,'Drop down lijsten'!A27)</f>
        <v>0</v>
      </c>
      <c r="F18" s="238">
        <f>SUMIFS('Lead applicant (1)'!$D$100:$D$129,'Lead applicant (1)'!$B$100:$B$129,'Drop down lijsten'!A28)+SUMIFS('Partner 2'!$D$100:$D$129,'Partner 2'!$B$100:$B$129,'Drop down lijsten'!A28)+SUMIFS('Partner 3'!$D$100:$D$129,'Partner 3'!$B$100:$B$129,'Drop down lijsten'!A28)+SUMIFS('Partner 4'!$D$100:$D$129,'Partner 4'!$B$100:$B$129,'Drop down lijsten'!A28)+SUMIFS('Partner 5'!$D$100:$D$129,'Partner 5'!$B$100:$B$129,'Drop down lijsten'!A28)+SUMIFS('Partner 6'!$D$100:$D$129,'Partner 6'!$B$100:$B$129,'Drop down lijsten'!A28)</f>
        <v>0</v>
      </c>
      <c r="G18" s="238">
        <f>SUMIFS('Lead applicant (1)'!$D$100:$D$129,'Lead applicant (1)'!$B$100:$B$129,'Drop down lijsten'!A29)+SUMIFS('Partner 2'!$D$100:$D$129,'Partner 2'!$B$100:$B$129,'Drop down lijsten'!A29)+SUMIFS('Partner 3'!$D$100:$D$129,'Partner 3'!$B$100:$B$129,'Drop down lijsten'!A29)+SUMIFS('Partner 4'!$D$100:$D$129,'Partner 4'!$B$100:$B$129,'Drop down lijsten'!A29)+SUMIFS('Partner 5'!$D$100:$D$129,'Partner 5'!$B$100:$B$129,'Drop down lijsten'!A29)+SUMIFS('Partner 6'!$D$100:$D$129,'Partner 6'!$B$100:$B$129,'Drop down lijsten'!A29)</f>
        <v>0</v>
      </c>
      <c r="H18" s="238">
        <f>SUMIFS('Lead applicant (1)'!$D$100:$D$129,'Lead applicant (1)'!$B$100:$B$129,'Drop down lijsten'!A30)+SUMIFS('Partner 2'!$D$100:$D$129,'Partner 2'!$B$100:$B$129,'Drop down lijsten'!A30)+SUMIFS('Partner 3'!$D$100:$D$129,'Partner 3'!$B$100:$B$129,'Drop down lijsten'!A30)+SUMIFS('Partner 4'!$D$100:$D$129,'Partner 4'!$B$100:$B$129,'Drop down lijsten'!A30)+SUMIFS('Partner 5'!$D$100:$D$129,'Partner 5'!$B$100:$B$129,'Drop down lijsten'!A30)+SUMIFS('Partner 6'!$D$100:$D$129,'Partner 6'!$B$100:$B$129,'Drop down lijsten'!A30)</f>
        <v>0</v>
      </c>
      <c r="I18" s="326">
        <f>SUM(D18:H18)</f>
        <v>0</v>
      </c>
      <c r="J18" s="385"/>
      <c r="K18" s="385"/>
    </row>
    <row r="19" spans="1:12" ht="12" thickBot="1" x14ac:dyDescent="0.2">
      <c r="A19" s="47" t="s">
        <v>126</v>
      </c>
      <c r="D19" s="161">
        <f>SUM(D16:D18)</f>
        <v>0</v>
      </c>
      <c r="E19" s="319">
        <f t="shared" ref="E19:I19" si="1">SUM(E16:E18)</f>
        <v>0</v>
      </c>
      <c r="F19" s="319">
        <f>SUM(F16:F18)</f>
        <v>0</v>
      </c>
      <c r="G19" s="319">
        <f t="shared" si="1"/>
        <v>0</v>
      </c>
      <c r="H19" s="319">
        <f t="shared" si="1"/>
        <v>0</v>
      </c>
      <c r="I19" s="319">
        <f t="shared" si="1"/>
        <v>0</v>
      </c>
      <c r="J19" s="43"/>
      <c r="K19" s="44"/>
      <c r="L19" s="44"/>
    </row>
    <row r="20" spans="1:12" ht="12" thickTop="1" x14ac:dyDescent="0.15">
      <c r="D20" s="28"/>
      <c r="E20" s="28"/>
      <c r="F20" s="28"/>
      <c r="G20" s="28"/>
      <c r="H20" s="28"/>
      <c r="I20" s="28"/>
    </row>
    <row r="21" spans="1:12" x14ac:dyDescent="0.15">
      <c r="D21" s="28"/>
      <c r="E21" s="28"/>
      <c r="F21" s="28"/>
      <c r="G21" s="28"/>
      <c r="H21" s="28"/>
      <c r="I21" s="28"/>
    </row>
    <row r="22" spans="1:12" x14ac:dyDescent="0.15">
      <c r="A22" s="47" t="s">
        <v>127</v>
      </c>
      <c r="B22" s="21"/>
      <c r="C22" s="21"/>
      <c r="D22" s="53" t="s">
        <v>25</v>
      </c>
      <c r="E22" s="166" t="s">
        <v>26</v>
      </c>
      <c r="F22" s="166" t="s">
        <v>27</v>
      </c>
      <c r="G22" s="166" t="s">
        <v>28</v>
      </c>
      <c r="H22" s="166" t="s">
        <v>29</v>
      </c>
      <c r="I22" s="164" t="s">
        <v>91</v>
      </c>
      <c r="J22" s="39"/>
      <c r="K22" s="39"/>
      <c r="L22" s="40"/>
    </row>
    <row r="23" spans="1:12" x14ac:dyDescent="0.15">
      <c r="A23" s="47"/>
      <c r="D23" s="55" t="s">
        <v>87</v>
      </c>
      <c r="E23" s="167" t="s">
        <v>87</v>
      </c>
      <c r="F23" s="167" t="s">
        <v>87</v>
      </c>
      <c r="G23" s="167" t="s">
        <v>87</v>
      </c>
      <c r="H23" s="167" t="s">
        <v>87</v>
      </c>
      <c r="I23" s="165" t="s">
        <v>87</v>
      </c>
      <c r="J23" s="41"/>
      <c r="K23" s="41"/>
      <c r="L23" s="42"/>
    </row>
    <row r="24" spans="1:12" x14ac:dyDescent="0.15">
      <c r="A24" s="169" t="s">
        <v>1</v>
      </c>
      <c r="D24" s="238">
        <f>SUMIFS('Lead applicant (1)'!$H$15:$H$59,'Lead applicant (1)'!$C$15:$C$59,'Drop down lijsten'!A31)+SUMIFS('Partner 2'!$H$15:$H$59,'Partner 2'!$C$15:$C$59,'Drop down lijsten'!A31)+SUMIFS('Partner 3'!$H$15:$H$59,'Partner 3'!$C$15:$C$59,'Drop down lijsten'!A31)+SUMIFS('Partner 4'!$H$15:$H$59,'Partner 4'!$C$15:$C$59,'Drop down lijsten'!A31)+SUMIFS('Partner 5'!$H$15:$H$59,'Partner 5'!$C$15:$C$59,'Drop down lijsten'!A31)+SUMIFS('Partner 6'!$H$15:$H$59,'Partner 6'!$C$15:$C$59,'Drop down lijsten'!A31)</f>
        <v>0</v>
      </c>
      <c r="E24" s="238">
        <f>SUMIFS('Lead applicant (1)'!$H$15:$H$59,'Lead applicant (1)'!$C$15:$C$59,'Drop down lijsten'!A32)+SUMIFS('Partner 2'!$H$15:$H$59,'Partner 2'!$C$15:$C$59,'Drop down lijsten'!A32)+SUMIFS('Partner 3'!$H$15:$H$59,'Partner 3'!$C$15:$C$59,'Drop down lijsten'!A32)+SUMIFS('Partner 4'!$H$15:$H$59,'Partner 4'!$C$15:$C$59,'Drop down lijsten'!A32)+SUMIFS('Partner 5'!$H$15:$H$59,'Partner 5'!$C$15:$C$59,'Drop down lijsten'!A32)+SUMIFS('Partner 6'!$H$15:$H$59,'Partner 6'!$C$15:$C$59,'Drop down lijsten'!A32)</f>
        <v>0</v>
      </c>
      <c r="F24" s="238">
        <f>SUMIFS('Lead applicant (1)'!$H$15:$H$59,'Lead applicant (1)'!$C$15:$C$59,'Drop down lijsten'!A33)+SUMIFS('Partner 2'!$H$15:$H$59,'Partner 2'!$C$15:$C$59,'Drop down lijsten'!A33)+SUMIFS('Partner 3'!$H$15:$H$59,'Partner 3'!$C$15:$C$59,'Drop down lijsten'!A33)+SUMIFS('Partner 4'!$H$15:$H$59,'Partner 4'!$C$15:$C$59,'Drop down lijsten'!A33)+SUMIFS('Partner 5'!$H$15:$H$59,'Partner 5'!$C$15:$C$59,'Drop down lijsten'!A33)+SUMIFS('Partner 6'!$H$15:$H$59,'Partner 6'!$C$15:$C$59,'Drop down lijsten'!A33)</f>
        <v>0</v>
      </c>
      <c r="G24" s="238">
        <f>SUMIFS('Lead applicant (1)'!$H$15:$H$59,'Lead applicant (1)'!$C$15:$C$59,'Drop down lijsten'!A34)+SUMIFS('Partner 2'!$H$15:$H$59,'Partner 2'!$C$15:$C$59,'Drop down lijsten'!A34)+SUMIFS('Partner 3'!$H$15:$H$59,'Partner 3'!$C$15:$C$59,'Drop down lijsten'!A34)+SUMIFS('Partner 4'!$H$15:$H$59,'Partner 4'!$C$15:$C$59,'Drop down lijsten'!A34)+SUMIFS('Partner 5'!$H$15:$H$59,'Partner 5'!$C$15:$C$59,'Drop down lijsten'!A34)+SUMIFS('Partner 6'!$H$15:$H$59,'Partner 6'!$C$15:$C$59,'Drop down lijsten'!A34)</f>
        <v>0</v>
      </c>
      <c r="H24" s="238">
        <f>SUMIFS('Lead applicant (1)'!$H$15:$H$59,'Lead applicant (1)'!$C$15:$C$59,'Drop down lijsten'!A35)+SUMIFS('Partner 2'!$H$15:$H$59,'Partner 2'!$C$15:$C$59,'Drop down lijsten'!A35)+SUMIFS('Partner 3'!$H$15:$H$59,'Partner 3'!$C$15:$C$59,'Drop down lijsten'!A35)+SUMIFS('Partner 4'!$H$15:$H$59,'Partner 4'!$C$15:$C$59,'Drop down lijsten'!A35)+SUMIFS('Partner 5'!$H$15:$H$59,'Partner 5'!$C$15:$C$59,'Drop down lijsten'!A35)+SUMIFS('Partner 6'!$H$15:$H$59,'Partner 6'!$C$15:$C$59,'Drop down lijsten'!A35)</f>
        <v>0</v>
      </c>
      <c r="I24" s="326">
        <f>SUM(D24:H24)</f>
        <v>0</v>
      </c>
      <c r="J24" s="385"/>
      <c r="K24" s="385"/>
    </row>
    <row r="25" spans="1:12" x14ac:dyDescent="0.15">
      <c r="A25" s="169" t="s">
        <v>88</v>
      </c>
      <c r="D25" s="238">
        <f>SUMIFS('Lead applicant (1)'!$L$65:$L$94,'Lead applicant (1)'!$B$65:$B$94,'Drop down lijsten'!A31)+SUMIFS('Partner 2'!$L$65:$L$94,'Partner 2'!$B$65:$B$94,'Drop down lijsten'!A31)+SUMIFS('Partner 3'!$L$65:$L$94,'Partner 3'!$B$65:$B$94,'Drop down lijsten'!A31)+SUMIFS('Partner 4'!$L$65:$L$94,'Partner 4'!$B$65:$B$94,'Drop down lijsten'!A31)+SUMIFS('Partner 5'!$L$65:$L$94,'Partner 5'!$B$65:$B$94,'Drop down lijsten'!A31)+SUMIFS('Partner 6'!$L$65:$L$94,'Partner 6'!$B$65:$B$94,'Drop down lijsten'!A31)</f>
        <v>0</v>
      </c>
      <c r="E25" s="238">
        <f>SUMIFS('Lead applicant (1)'!$L$65:$L$94,'Lead applicant (1)'!$B$65:$B$94,'Drop down lijsten'!A32)+SUMIFS('Partner 2'!$L$65:$L$94,'Partner 2'!$B$65:$B$94,'Drop down lijsten'!A32)+SUMIFS('Partner 3'!$L$65:$L$94,'Partner 3'!$B$65:$B$94,'Drop down lijsten'!A32)+SUMIFS('Partner 4'!$L$65:$L$94,'Partner 4'!$B$65:$B$94,'Drop down lijsten'!A32)+SUMIFS('Partner 5'!$L$65:$L$94,'Partner 5'!$B$65:$B$94,'Drop down lijsten'!A32)+SUMIFS('Partner 6'!$L$65:$L$94,'Partner 6'!$B$65:$B$94,'Drop down lijsten'!A32)</f>
        <v>0</v>
      </c>
      <c r="F25" s="238">
        <f>SUMIFS('Lead applicant (1)'!$L$65:$L$94,'Lead applicant (1)'!$B$65:$B$94,'Drop down lijsten'!A33)+SUMIFS('Partner 2'!$L$65:$L$94,'Partner 2'!$B$65:$B$94,'Drop down lijsten'!A33)+SUMIFS('Partner 3'!$L$65:$L$94,'Partner 3'!$B$65:$B$94,'Drop down lijsten'!A33)+SUMIFS('Partner 4'!$L$65:$L$94,'Partner 4'!$B$65:$B$94,'Drop down lijsten'!A33)+SUMIFS('Partner 5'!$L$65:$L$94,'Partner 5'!$B$65:$B$94,'Drop down lijsten'!A33)+SUMIFS('Partner 6'!$L$65:$L$94,'Partner 6'!$B$65:$B$94,'Drop down lijsten'!A33)</f>
        <v>0</v>
      </c>
      <c r="G25" s="238">
        <f>SUMIFS('Lead applicant (1)'!$L$65:$L$94,'Lead applicant (1)'!$B$65:$B$94,'Drop down lijsten'!A34)+SUMIFS('Partner 2'!$L$65:$L$94,'Partner 2'!$B$65:$B$94,'Drop down lijsten'!A34)+SUMIFS('Partner 3'!$L$65:$L$94,'Partner 3'!$B$65:$B$94,'Drop down lijsten'!A34)+SUMIFS('Partner 4'!$L$65:$L$94,'Partner 4'!$B$65:$B$94,'Drop down lijsten'!A34)+SUMIFS('Partner 5'!$L$65:$L$94,'Partner 5'!$B$65:$B$94,'Drop down lijsten'!A34)+SUMIFS('Partner 6'!$L$65:$L$94,'Partner 6'!$B$65:$B$94,'Drop down lijsten'!A34)</f>
        <v>0</v>
      </c>
      <c r="H25" s="238">
        <f>SUMIFS('Lead applicant (1)'!$L$65:$L$94,'Lead applicant (1)'!$B$65:$B$94,'Drop down lijsten'!A35)+SUMIFS('Partner 2'!$L$65:$L$94,'Partner 2'!$B$65:$B$94,'Drop down lijsten'!A35)+SUMIFS('Partner 3'!$L$65:$L$94,'Partner 3'!$B$65:$B$94,'Drop down lijsten'!A35)+SUMIFS('Partner 4'!$L$65:$L$94,'Partner 4'!$B$65:$B$94,'Drop down lijsten'!A35)+SUMIFS('Partner 5'!$L$65:$L$94,'Partner 5'!$B$65:$B$94,'Drop down lijsten'!A35)+SUMIFS('Partner 6'!$L$65:$L$94,'Partner 6'!$B$65:$B$94,'Drop down lijsten'!A35)</f>
        <v>0</v>
      </c>
      <c r="I25" s="326">
        <f>SUM(D25:H25)</f>
        <v>0</v>
      </c>
      <c r="J25" s="385"/>
      <c r="K25" s="385"/>
    </row>
    <row r="26" spans="1:12" ht="22.5" x14ac:dyDescent="0.15">
      <c r="A26" s="170" t="s">
        <v>89</v>
      </c>
      <c r="D26" s="238">
        <f>SUMIFS('Lead applicant (1)'!$D$100:$D$129,'Lead applicant (1)'!$B$100:$B$129,'Drop down lijsten'!A31)+SUMIFS('Partner 2'!$D$100:$D$129,'Partner 2'!$B$100:$B$129,'Drop down lijsten'!A31)+SUMIFS('Partner 3'!$D$100:$D$129,'Partner 3'!$B$100:$B$129,'Drop down lijsten'!A31)+SUMIFS('Partner 4'!$D$100:$D$129,'Partner 4'!$B$100:$B$129,'Drop down lijsten'!A31)+SUMIFS('Partner 5'!$D$100:$D$129,'Partner 5'!$B$100:$B$129,'Drop down lijsten'!A31)+SUMIFS('Partner 6'!$D$100:$D$129,'Partner 6'!$B$100:$B$129,'Drop down lijsten'!A31)</f>
        <v>0</v>
      </c>
      <c r="E26" s="238">
        <f>SUMIFS('Lead applicant (1)'!$D$100:$D$129,'Lead applicant (1)'!$B$100:$B$129,'Drop down lijsten'!A32)+SUMIFS('Partner 2'!$D$100:$D$129,'Partner 2'!$B$100:$B$129,'Drop down lijsten'!A32)+SUMIFS('Partner 3'!$D$100:$D$129,'Partner 3'!$B$100:$B$129,'Drop down lijsten'!A32)+SUMIFS('Partner 4'!$D$100:$D$129,'Partner 4'!$B$100:$B$129,'Drop down lijsten'!A32)+SUMIFS('Partner 5'!$D$100:$D$129,'Partner 5'!$B$100:$B$129,'Drop down lijsten'!A32)+SUMIFS('Partner 6'!$D$100:$D$129,'Partner 6'!$B$100:$B$129,'Drop down lijsten'!A32)</f>
        <v>0</v>
      </c>
      <c r="F26" s="238">
        <f>SUMIFS('Lead applicant (1)'!$D$100:$D$129,'Lead applicant (1)'!$B$100:$B$129,'Drop down lijsten'!A33)+SUMIFS('Partner 2'!$D$100:$D$129,'Partner 2'!$B$100:$B$129,'Drop down lijsten'!A33)+SUMIFS('Partner 3'!$D$100:$D$129,'Partner 3'!$B$100:$B$129,'Drop down lijsten'!A33)+SUMIFS('Partner 4'!$D$100:$D$129,'Partner 4'!$B$100:$B$129,'Drop down lijsten'!A33)+SUMIFS('Partner 5'!$D$100:$D$129,'Partner 5'!$B$100:$B$129,'Drop down lijsten'!A33)+SUMIFS('Partner 6'!$D$100:$D$129,'Partner 6'!$B$100:$B$129,'Drop down lijsten'!A33)</f>
        <v>0</v>
      </c>
      <c r="G26" s="238">
        <f>SUMIFS('Lead applicant (1)'!$D$100:$D$129,'Lead applicant (1)'!$B$100:$B$129,'Drop down lijsten'!A34)+SUMIFS('Partner 2'!$D$100:$D$129,'Partner 2'!$B$100:$B$129,'Drop down lijsten'!A34)+SUMIFS('Partner 3'!$D$100:$D$129,'Partner 3'!$B$100:$B$129,'Drop down lijsten'!A34)+SUMIFS('Partner 4'!$D$100:$D$129,'Partner 4'!$B$100:$B$129,'Drop down lijsten'!A34)+SUMIFS('Partner 5'!$D$100:$D$129,'Partner 5'!$B$100:$B$129,'Drop down lijsten'!A34)+SUMIFS('Partner 6'!$D$100:$D$129,'Partner 6'!$B$100:$B$129,'Drop down lijsten'!A34)</f>
        <v>0</v>
      </c>
      <c r="H26" s="238">
        <f>SUMIFS('Lead applicant (1)'!$D$100:$D$129,'Lead applicant (1)'!$B$100:$B$129,'Drop down lijsten'!A35)+SUMIFS('Partner 2'!$D$100:$D$129,'Partner 2'!$B$100:$B$129,'Drop down lijsten'!A35)+SUMIFS('Partner 3'!$D$100:$D$129,'Partner 3'!$B$100:$B$129,'Drop down lijsten'!A35)+SUMIFS('Partner 4'!$D$100:$D$129,'Partner 4'!$B$100:$B$129,'Drop down lijsten'!A35)+SUMIFS('Partner 5'!$D$100:$D$129,'Partner 5'!$B$100:$B$129,'Drop down lijsten'!A35)+SUMIFS('Partner 6'!$D$100:$D$129,'Partner 6'!$B$100:$B$129,'Drop down lijsten'!A35)</f>
        <v>0</v>
      </c>
      <c r="I26" s="326">
        <f>SUM(D26:H26)</f>
        <v>0</v>
      </c>
      <c r="J26" s="385"/>
      <c r="K26" s="385"/>
    </row>
    <row r="27" spans="1:12" ht="12" thickBot="1" x14ac:dyDescent="0.2">
      <c r="A27" s="47" t="s">
        <v>127</v>
      </c>
      <c r="D27" s="319">
        <f>SUM(D24:D26)</f>
        <v>0</v>
      </c>
      <c r="E27" s="319">
        <f>SUM(E24:E26)</f>
        <v>0</v>
      </c>
      <c r="F27" s="319">
        <f t="shared" ref="F27:I27" si="2">SUM(F24:F26)</f>
        <v>0</v>
      </c>
      <c r="G27" s="319">
        <f t="shared" si="2"/>
        <v>0</v>
      </c>
      <c r="H27" s="319">
        <f t="shared" si="2"/>
        <v>0</v>
      </c>
      <c r="I27" s="322">
        <f t="shared" si="2"/>
        <v>0</v>
      </c>
      <c r="J27" s="43"/>
      <c r="K27" s="44"/>
      <c r="L27" s="44"/>
    </row>
    <row r="28" spans="1:12" ht="12" thickTop="1" x14ac:dyDescent="0.15">
      <c r="E28" s="28"/>
      <c r="F28" s="28"/>
      <c r="G28" s="28"/>
      <c r="H28" s="28"/>
      <c r="I28" s="28"/>
    </row>
    <row r="29" spans="1:12" x14ac:dyDescent="0.15">
      <c r="E29" s="28"/>
      <c r="F29" s="28"/>
      <c r="G29" s="28"/>
      <c r="H29" s="28"/>
      <c r="I29" s="28"/>
    </row>
    <row r="30" spans="1:12" x14ac:dyDescent="0.15">
      <c r="A30" s="47" t="s">
        <v>128</v>
      </c>
      <c r="B30" s="21"/>
      <c r="C30" s="21"/>
      <c r="D30" s="53" t="s">
        <v>31</v>
      </c>
      <c r="E30" s="166" t="s">
        <v>32</v>
      </c>
      <c r="F30" s="166" t="s">
        <v>33</v>
      </c>
      <c r="G30" s="166" t="s">
        <v>34</v>
      </c>
      <c r="H30" s="166" t="s">
        <v>35</v>
      </c>
      <c r="I30" s="164" t="s">
        <v>91</v>
      </c>
      <c r="J30" s="39"/>
      <c r="K30" s="39"/>
      <c r="L30" s="40"/>
    </row>
    <row r="31" spans="1:12" x14ac:dyDescent="0.15">
      <c r="A31" s="47"/>
      <c r="D31" s="55" t="s">
        <v>87</v>
      </c>
      <c r="E31" s="167" t="s">
        <v>87</v>
      </c>
      <c r="F31" s="167" t="s">
        <v>87</v>
      </c>
      <c r="G31" s="167" t="s">
        <v>87</v>
      </c>
      <c r="H31" s="167" t="s">
        <v>87</v>
      </c>
      <c r="I31" s="165" t="s">
        <v>87</v>
      </c>
      <c r="J31" s="41"/>
      <c r="K31" s="41"/>
      <c r="L31" s="42"/>
    </row>
    <row r="32" spans="1:12" x14ac:dyDescent="0.15">
      <c r="A32" s="169" t="s">
        <v>1</v>
      </c>
      <c r="D32" s="238">
        <f>SUMIFS('Lead applicant (1)'!$H$15:$H$59,'Lead applicant (1)'!$C$15:$C$59,'Drop down lijsten'!A36)+SUMIFS('Partner 2'!$H$15:$H$59,'Partner 2'!$C$15:$C$59,'Drop down lijsten'!A36)+SUMIFS('Partner 3'!$H$15:$H$59,'Partner 3'!$C$15:$C$59,'Drop down lijsten'!A36)+SUMIFS('Partner 4'!$H$15:$H$59,'Partner 4'!$C$15:$C$59,'Drop down lijsten'!A36)+SUMIFS('Partner 5'!$H$15:$H$59,'Partner 5'!$C$15:$C$59,'Drop down lijsten'!A36)+SUMIFS('Partner 6'!$H$15:$H$59,'Partner 6'!$C$15:$C$59,'Drop down lijsten'!A36)</f>
        <v>0</v>
      </c>
      <c r="E32" s="238">
        <f>SUMIFS('Lead applicant (1)'!$H$15:$H$59,'Lead applicant (1)'!$C$15:$C$59,'Drop down lijsten'!A37)+SUMIFS('Partner 2'!$H$15:$H$59,'Partner 2'!$C$15:$C$59,'Drop down lijsten'!A37)+SUMIFS('Partner 3'!$H$15:$H$59,'Partner 3'!$C$15:$C$59,'Drop down lijsten'!A37)+SUMIFS('Partner 4'!$H$15:$H$59,'Partner 4'!$C$15:$C$59,'Drop down lijsten'!A37)+SUMIFS('Partner 5'!$H$15:$H$59,'Partner 5'!$C$15:$C$59,'Drop down lijsten'!A37)+SUMIFS('Partner 6'!$H$15:$H$59,'Partner 6'!$C$15:$C$59,'Drop down lijsten'!A37)</f>
        <v>0</v>
      </c>
      <c r="F32" s="238">
        <f>SUMIFS('Lead applicant (1)'!$H$15:$H$59,'Lead applicant (1)'!$C$15:$C$59,'Drop down lijsten'!A38)+SUMIFS('Partner 2'!$H$15:$H$59,'Partner 2'!$C$15:$C$59,'Drop down lijsten'!A38)+SUMIFS('Partner 3'!$H$15:$H$59,'Partner 3'!$C$15:$C$59,'Drop down lijsten'!A38)+SUMIFS('Partner 4'!$H$15:$H$59,'Partner 4'!$C$15:$C$59,'Drop down lijsten'!A38)+SUMIFS('Partner 5'!$H$15:$H$59,'Partner 5'!$C$15:$C$59,'Drop down lijsten'!A38)+SUMIFS('Partner 6'!$H$15:$H$59,'Partner 6'!$C$15:$C$59,'Drop down lijsten'!A38)</f>
        <v>0</v>
      </c>
      <c r="G32" s="238">
        <f>SUMIFS('Lead applicant (1)'!$H$15:$H$59,'Lead applicant (1)'!$C$15:$C$59,'Drop down lijsten'!A39)+SUMIFS('Partner 2'!$H$15:$H$59,'Partner 2'!$C$15:$C$59,'Drop down lijsten'!A39)+SUMIFS('Partner 3'!$H$15:$H$59,'Partner 3'!$C$15:$C$59,'Drop down lijsten'!A39)+SUMIFS('Partner 4'!$H$15:$H$59,'Partner 4'!$C$15:$C$59,'Drop down lijsten'!A39)+SUMIFS('Partner 5'!$H$15:$H$59,'Partner 5'!$C$15:$C$59,'Drop down lijsten'!A39)+SUMIFS('Partner 6'!$H$15:$H$59,'Partner 6'!$C$15:$C$59,'Drop down lijsten'!A39)</f>
        <v>0</v>
      </c>
      <c r="H32" s="238">
        <f>SUMIFS('Lead applicant (1)'!$H$15:$H$59,'Lead applicant (1)'!$C$15:$C$59,'Drop down lijsten'!A40)+SUMIFS('Partner 2'!$H$15:$H$59,'Partner 2'!$C$15:$C$59,'Drop down lijsten'!A40)+SUMIFS('Partner 3'!$H$15:$H$59,'Partner 3'!$C$15:$C$59,'Drop down lijsten'!A40)+SUMIFS('Partner 4'!$H$15:$H$59,'Partner 4'!$C$15:$C$59,'Drop down lijsten'!A40)+SUMIFS('Partner 5'!$H$15:$H$59,'Partner 5'!$C$15:$C$59,'Drop down lijsten'!A40)+SUMIFS('Partner 6'!$H$15:$H$59,'Partner 6'!$C$15:$C$59,'Drop down lijsten'!A40)</f>
        <v>0</v>
      </c>
      <c r="I32" s="326">
        <f>SUM(D32:H32)</f>
        <v>0</v>
      </c>
      <c r="J32" s="385"/>
      <c r="K32" s="385"/>
    </row>
    <row r="33" spans="1:12" x14ac:dyDescent="0.15">
      <c r="A33" s="169" t="s">
        <v>88</v>
      </c>
      <c r="D33" s="238">
        <f>SUMIFS('Lead applicant (1)'!$L$65:$L$94,'Lead applicant (1)'!$B$65:$B$94,'Drop down lijsten'!A36)+SUMIFS('Partner 2'!$L$65:$L$94,'Partner 2'!$B$65:$B$94,'Drop down lijsten'!A36)+SUMIFS('Partner 3'!$L$65:$L$94,'Partner 3'!$B$65:$B$94,'Drop down lijsten'!A36)+SUMIFS('Partner 4'!$L$65:$L$94,'Partner 4'!$B$65:$B$94,'Drop down lijsten'!A36)+SUMIFS('Partner 5'!$L$65:$L$94,'Partner 5'!$B$65:$B$94,'Drop down lijsten'!A36)+SUMIFS('Partner 6'!$L$65:$L$94,'Partner 6'!$B$65:$B$94,'Drop down lijsten'!A36)</f>
        <v>0</v>
      </c>
      <c r="E33" s="238">
        <f>SUMIFS('Lead applicant (1)'!$L$65:$L$94,'Lead applicant (1)'!$B$65:$B$94,'Drop down lijsten'!A37)+SUMIFS('Partner 2'!$L$65:$L$94,'Partner 2'!$B$65:$B$94,'Drop down lijsten'!A37)+SUMIFS('Partner 3'!$L$65:$L$94,'Partner 3'!$B$65:$B$94,'Drop down lijsten'!A37)+SUMIFS('Partner 4'!$L$65:$L$94,'Partner 4'!$B$65:$B$94,'Drop down lijsten'!A37)+SUMIFS('Partner 5'!$L$65:$L$94,'Partner 5'!$B$65:$B$94,'Drop down lijsten'!A37)+SUMIFS('Partner 6'!$L$65:$L$94,'Partner 6'!$B$65:$B$94,'Drop down lijsten'!A37)</f>
        <v>0</v>
      </c>
      <c r="F33" s="238">
        <f>SUMIFS('Lead applicant (1)'!$L$65:$L$94,'Lead applicant (1)'!$B$65:$B$94,'Drop down lijsten'!A38)+SUMIFS('Partner 2'!$L$65:$L$94,'Partner 2'!$B$65:$B$94,'Drop down lijsten'!A38)+SUMIFS('Partner 3'!$L$65:$L$94,'Partner 3'!$B$65:$B$94,'Drop down lijsten'!A38)+SUMIFS('Partner 4'!$L$65:$L$94,'Partner 4'!$B$65:$B$94,'Drop down lijsten'!A38)+SUMIFS('Partner 5'!$L$65:$L$94,'Partner 5'!$B$65:$B$94,'Drop down lijsten'!A38)+SUMIFS('Partner 6'!$L$65:$L$94,'Partner 6'!$B$65:$B$94,'Drop down lijsten'!A38)</f>
        <v>0</v>
      </c>
      <c r="G33" s="238">
        <f>SUMIFS('Lead applicant (1)'!$L$65:$L$94,'Lead applicant (1)'!$B$65:$B$94,'Drop down lijsten'!A39)+SUMIFS('Partner 2'!$L$65:$L$94,'Partner 2'!$B$65:$B$94,'Drop down lijsten'!A39)+SUMIFS('Partner 3'!$L$65:$L$94,'Partner 3'!$B$65:$B$94,'Drop down lijsten'!A39)+SUMIFS('Partner 4'!$L$65:$L$94,'Partner 4'!$B$65:$B$94,'Drop down lijsten'!A39)+SUMIFS('Partner 5'!$L$65:$L$94,'Partner 5'!$B$65:$B$94,'Drop down lijsten'!A39)+SUMIFS('Partner 6'!$L$65:$L$94,'Partner 6'!$B$65:$B$94,'Drop down lijsten'!A39)</f>
        <v>0</v>
      </c>
      <c r="H33" s="238">
        <f>SUMIFS('Lead applicant (1)'!$L$65:$L$94,'Lead applicant (1)'!$B$65:$B$94,'Drop down lijsten'!A40)+SUMIFS('Partner 2'!$L$65:$L$94,'Partner 2'!$B$65:$B$94,'Drop down lijsten'!A40)+SUMIFS('Partner 3'!$L$65:$L$94,'Partner 3'!$B$65:$B$94,'Drop down lijsten'!A40)+SUMIFS('Partner 4'!$L$65:$L$94,'Partner 4'!$B$65:$B$94,'Drop down lijsten'!A40)+SUMIFS('Partner 5'!$L$65:$L$94,'Partner 5'!$B$65:$B$94,'Drop down lijsten'!A40)+SUMIFS('Partner 6'!$L$65:$L$94,'Partner 6'!$B$65:$B$94,'Drop down lijsten'!A40)</f>
        <v>0</v>
      </c>
      <c r="I33" s="326">
        <f>SUM(D33:H33)</f>
        <v>0</v>
      </c>
      <c r="J33" s="385"/>
      <c r="K33" s="385"/>
    </row>
    <row r="34" spans="1:12" ht="22.5" x14ac:dyDescent="0.15">
      <c r="A34" s="170" t="s">
        <v>89</v>
      </c>
      <c r="D34" s="238">
        <f>SUMIFS('Lead applicant (1)'!$D$100:$D$129,'Lead applicant (1)'!$B$100:$B$129,'Drop down lijsten'!A36)+SUMIFS('Partner 2'!$D$100:$D$129,'Partner 2'!$B$100:$B$129,'Drop down lijsten'!A36)+SUMIFS('Partner 3'!$D$100:$D$129,'Partner 3'!$B$100:$B$129,'Drop down lijsten'!A36)+SUMIFS('Partner 4'!$D$100:$D$129,'Partner 4'!$B$100:$B$129,'Drop down lijsten'!A36)+SUMIFS('Partner 5'!$D$100:$D$129,'Partner 5'!$B$100:$B$129,'Drop down lijsten'!A36)+SUMIFS('Partner 6'!$D$100:$D$129,'Partner 6'!$B$100:$B$129,'Drop down lijsten'!A36)</f>
        <v>0</v>
      </c>
      <c r="E34" s="238">
        <f>SUMIFS('Lead applicant (1)'!$D$100:$D$129,'Lead applicant (1)'!$B$100:$B$129,'Drop down lijsten'!A37)+SUMIFS('Partner 2'!$D$100:$D$129,'Partner 2'!$B$100:$B$129,'Drop down lijsten'!A37)+SUMIFS('Partner 3'!$D$100:$D$129,'Partner 3'!$B$100:$B$129,'Drop down lijsten'!A37)+SUMIFS('Partner 4'!$D$100:$D$129,'Partner 4'!$B$100:$B$129,'Drop down lijsten'!A37)+SUMIFS('Partner 5'!$D$100:$D$129,'Partner 5'!$B$100:$B$129,'Drop down lijsten'!A37)+SUMIFS('Partner 6'!$D$100:$D$129,'Partner 6'!$B$100:$B$129,'Drop down lijsten'!A37)</f>
        <v>0</v>
      </c>
      <c r="F34" s="238">
        <f>SUMIFS('Lead applicant (1)'!$D$100:$D$129,'Lead applicant (1)'!$B$100:$B$129,'Drop down lijsten'!A38)+SUMIFS('Partner 2'!$D$100:$D$129,'Partner 2'!$B$100:$B$129,'Drop down lijsten'!A38)+SUMIFS('Partner 3'!$D$100:$D$129,'Partner 3'!$B$100:$B$129,'Drop down lijsten'!A38)+SUMIFS('Partner 4'!$D$100:$D$129,'Partner 4'!$B$100:$B$129,'Drop down lijsten'!A38)+SUMIFS('Partner 5'!$D$100:$D$129,'Partner 5'!$B$100:$B$129,'Drop down lijsten'!A38)+SUMIFS('Partner 6'!$D$100:$D$129,'Partner 6'!$B$100:$B$129,'Drop down lijsten'!A38)</f>
        <v>0</v>
      </c>
      <c r="G34" s="238">
        <f>SUMIFS('Lead applicant (1)'!$D$100:$D$129,'Lead applicant (1)'!$B$100:$B$129,'Drop down lijsten'!A39)+SUMIFS('Partner 2'!$D$100:$D$129,'Partner 2'!$B$100:$B$129,'Drop down lijsten'!A39)+SUMIFS('Partner 3'!$D$100:$D$129,'Partner 3'!$B$100:$B$129,'Drop down lijsten'!A39)+SUMIFS('Partner 4'!$D$100:$D$129,'Partner 4'!$B$100:$B$129,'Drop down lijsten'!A39)+SUMIFS('Partner 5'!$D$100:$D$129,'Partner 5'!$B$100:$B$129,'Drop down lijsten'!A39)+SUMIFS('Partner 6'!$D$100:$D$129,'Partner 6'!$B$100:$B$129,'Drop down lijsten'!A39)</f>
        <v>0</v>
      </c>
      <c r="H34" s="238">
        <f>SUMIFS('Lead applicant (1)'!$D$100:$D$129,'Lead applicant (1)'!$B$100:$B$129,'Drop down lijsten'!A40)+SUMIFS('Partner 2'!$D$100:$D$129,'Partner 2'!$B$100:$B$129,'Drop down lijsten'!A40)+SUMIFS('Partner 3'!$D$100:$D$129,'Partner 3'!$B$100:$B$129,'Drop down lijsten'!A40)+SUMIFS('Partner 4'!$D$100:$D$129,'Partner 4'!$B$100:$B$129,'Drop down lijsten'!A40)+SUMIFS('Partner 5'!$D$100:$D$129,'Partner 5'!$B$100:$B$129,'Drop down lijsten'!A40)+SUMIFS('Partner 6'!$D$100:$D$129,'Partner 6'!$B$100:$B$129,'Drop down lijsten'!A40)</f>
        <v>0</v>
      </c>
      <c r="I34" s="326">
        <f>SUM(D34:H34)</f>
        <v>0</v>
      </c>
      <c r="J34" s="385"/>
      <c r="K34" s="385"/>
    </row>
    <row r="35" spans="1:12" ht="12" thickBot="1" x14ac:dyDescent="0.2">
      <c r="A35" s="47" t="s">
        <v>128</v>
      </c>
      <c r="D35" s="319">
        <f>SUM(D32:D34)</f>
        <v>0</v>
      </c>
      <c r="E35" s="319">
        <f t="shared" ref="E35:I35" si="3">SUM(E32:E34)</f>
        <v>0</v>
      </c>
      <c r="F35" s="319">
        <f t="shared" si="3"/>
        <v>0</v>
      </c>
      <c r="G35" s="319">
        <f t="shared" si="3"/>
        <v>0</v>
      </c>
      <c r="H35" s="319">
        <f t="shared" si="3"/>
        <v>0</v>
      </c>
      <c r="I35" s="322">
        <f t="shared" si="3"/>
        <v>0</v>
      </c>
      <c r="J35" s="43"/>
      <c r="K35" s="44"/>
      <c r="L35" s="44"/>
    </row>
    <row r="36" spans="1:12" ht="12" thickTop="1" x14ac:dyDescent="0.15"/>
    <row r="38" spans="1:12" ht="33.75" x14ac:dyDescent="0.15">
      <c r="A38" s="58" t="s">
        <v>92</v>
      </c>
      <c r="B38" s="59" t="s">
        <v>93</v>
      </c>
    </row>
    <row r="39" spans="1:12" x14ac:dyDescent="0.15">
      <c r="A39" s="172" t="s">
        <v>129</v>
      </c>
      <c r="B39" s="239">
        <f>SUMIFS('Lead applicant (1)'!D100:D129,'Lead applicant (1)'!C100:C129,'Drop down lijsten'!A46)</f>
        <v>0</v>
      </c>
    </row>
    <row r="40" spans="1:12" x14ac:dyDescent="0.15">
      <c r="A40" s="172" t="s">
        <v>94</v>
      </c>
      <c r="B40" s="239">
        <f>SUMIFS('Partner 2'!D100:D129,'Partner 2'!C100:C129,'Drop down lijsten'!A46)</f>
        <v>0</v>
      </c>
    </row>
    <row r="41" spans="1:12" x14ac:dyDescent="0.15">
      <c r="A41" s="172" t="s">
        <v>95</v>
      </c>
      <c r="B41" s="239">
        <f>SUMIFS('Partner 3'!D100:D129,'Partner 3'!C100:C129,'Drop down lijsten'!A46)</f>
        <v>0</v>
      </c>
      <c r="C41" s="217"/>
    </row>
    <row r="42" spans="1:12" x14ac:dyDescent="0.15">
      <c r="A42" s="172" t="s">
        <v>96</v>
      </c>
      <c r="B42" s="239">
        <f>SUMIFS('Partner 4'!D100:D129,'Partner 4'!C100:C129,'Drop down lijsten'!A46)</f>
        <v>0</v>
      </c>
      <c r="C42" s="36"/>
      <c r="D42" s="34"/>
      <c r="E42" s="34"/>
      <c r="F42" s="34"/>
      <c r="G42" s="34"/>
      <c r="H42" s="34"/>
      <c r="I42" s="34"/>
    </row>
    <row r="43" spans="1:12" x14ac:dyDescent="0.15">
      <c r="A43" s="172" t="s">
        <v>97</v>
      </c>
      <c r="B43" s="239">
        <f>SUMIFS('Partner 5'!D100:D129,'Partner 5'!C100:C129,'Drop down lijsten'!A46)</f>
        <v>0</v>
      </c>
    </row>
    <row r="44" spans="1:12" ht="12" thickBot="1" x14ac:dyDescent="0.2">
      <c r="A44" s="174" t="s">
        <v>122</v>
      </c>
      <c r="B44" s="239">
        <f>SUMIFS('Partner 6'!D100:D129,'Partner 6'!C100:C129,'Drop down lijsten'!A46)</f>
        <v>0</v>
      </c>
    </row>
    <row r="45" spans="1:12" ht="12" thickBot="1" x14ac:dyDescent="0.2">
      <c r="A45" s="92" t="s">
        <v>98</v>
      </c>
      <c r="B45" s="162">
        <f>SUM(B39:B44)</f>
        <v>0</v>
      </c>
    </row>
    <row r="46" spans="1:12" x14ac:dyDescent="0.15">
      <c r="A46" s="1"/>
      <c r="D46" s="1"/>
      <c r="E46" s="1"/>
      <c r="F46" s="1"/>
      <c r="G46" s="1"/>
      <c r="H46" s="1"/>
      <c r="I46" s="37"/>
      <c r="J46" s="38"/>
    </row>
    <row r="49" spans="1:10" x14ac:dyDescent="0.15">
      <c r="B49" s="34"/>
      <c r="C49" s="34"/>
    </row>
    <row r="50" spans="1:10" x14ac:dyDescent="0.15">
      <c r="A50" s="35"/>
      <c r="B50" s="36"/>
      <c r="C50" s="36"/>
      <c r="D50" s="34"/>
      <c r="E50" s="34"/>
      <c r="F50" s="34"/>
      <c r="G50" s="34"/>
      <c r="H50" s="34"/>
      <c r="I50" s="34"/>
    </row>
    <row r="53" spans="1:10" x14ac:dyDescent="0.15">
      <c r="A53" s="29"/>
    </row>
    <row r="54" spans="1:10" x14ac:dyDescent="0.15">
      <c r="A54" s="35"/>
      <c r="D54" s="1"/>
      <c r="E54" s="1"/>
      <c r="F54" s="1"/>
      <c r="G54" s="1"/>
      <c r="H54" s="1"/>
      <c r="I54" s="37"/>
      <c r="J54" s="38"/>
    </row>
    <row r="57" spans="1:10" x14ac:dyDescent="0.15">
      <c r="B57" s="34"/>
      <c r="C57" s="34"/>
    </row>
    <row r="58" spans="1:10" x14ac:dyDescent="0.15">
      <c r="A58" s="35"/>
      <c r="B58" s="36"/>
      <c r="C58" s="36"/>
      <c r="D58" s="34"/>
      <c r="E58" s="34"/>
      <c r="F58" s="34"/>
      <c r="G58" s="34"/>
      <c r="H58" s="34"/>
      <c r="I58" s="34"/>
    </row>
    <row r="61" spans="1:10" x14ac:dyDescent="0.15">
      <c r="A61" s="29"/>
    </row>
    <row r="62" spans="1:10" x14ac:dyDescent="0.15">
      <c r="A62" s="35"/>
      <c r="D62" s="1"/>
      <c r="E62" s="1"/>
      <c r="F62" s="1"/>
      <c r="G62" s="1"/>
      <c r="H62" s="1"/>
      <c r="I62" s="37"/>
      <c r="J62" s="38"/>
    </row>
    <row r="65" spans="1:10" x14ac:dyDescent="0.15">
      <c r="B65" s="34"/>
      <c r="C65" s="34"/>
    </row>
    <row r="66" spans="1:10" x14ac:dyDescent="0.15">
      <c r="A66" s="35"/>
      <c r="B66" s="36"/>
      <c r="C66" s="36"/>
      <c r="D66" s="34"/>
      <c r="E66" s="34"/>
      <c r="F66" s="34"/>
      <c r="G66" s="34"/>
      <c r="H66" s="34"/>
      <c r="I66" s="34"/>
    </row>
    <row r="69" spans="1:10" x14ac:dyDescent="0.15">
      <c r="A69" s="29"/>
    </row>
    <row r="70" spans="1:10" x14ac:dyDescent="0.15">
      <c r="A70" s="35"/>
      <c r="D70" s="1"/>
      <c r="E70" s="1"/>
      <c r="F70" s="1"/>
      <c r="G70" s="1"/>
      <c r="H70" s="1"/>
      <c r="I70" s="37"/>
      <c r="J70" s="38"/>
    </row>
    <row r="73" spans="1:10" x14ac:dyDescent="0.15">
      <c r="B73" s="34"/>
      <c r="C73" s="34"/>
    </row>
    <row r="74" spans="1:10" x14ac:dyDescent="0.15">
      <c r="A74" s="35"/>
      <c r="B74" s="36"/>
      <c r="C74" s="36"/>
      <c r="D74" s="34"/>
      <c r="E74" s="34"/>
      <c r="F74" s="34"/>
      <c r="G74" s="34"/>
      <c r="H74" s="34"/>
      <c r="I74" s="34"/>
    </row>
    <row r="77" spans="1:10" x14ac:dyDescent="0.15">
      <c r="A77" s="29"/>
    </row>
    <row r="78" spans="1:10" x14ac:dyDescent="0.15">
      <c r="A78" s="35"/>
      <c r="D78" s="1"/>
      <c r="E78" s="1"/>
      <c r="F78" s="1"/>
      <c r="G78" s="1"/>
      <c r="H78" s="1"/>
      <c r="I78" s="37"/>
      <c r="J78" s="38"/>
    </row>
    <row r="81" spans="1:10" x14ac:dyDescent="0.15">
      <c r="B81" s="34"/>
      <c r="C81" s="34"/>
    </row>
    <row r="82" spans="1:10" x14ac:dyDescent="0.15">
      <c r="A82" s="35"/>
      <c r="B82" s="36"/>
      <c r="C82" s="36"/>
      <c r="D82" s="34"/>
      <c r="E82" s="34"/>
      <c r="F82" s="34"/>
      <c r="G82" s="34"/>
      <c r="H82" s="34"/>
      <c r="I82" s="34"/>
    </row>
    <row r="85" spans="1:10" x14ac:dyDescent="0.15">
      <c r="A85" s="29"/>
    </row>
    <row r="86" spans="1:10" x14ac:dyDescent="0.15">
      <c r="A86" s="35"/>
      <c r="D86" s="1"/>
      <c r="E86" s="1"/>
      <c r="F86" s="1"/>
      <c r="G86" s="1"/>
      <c r="H86" s="1"/>
      <c r="I86" s="37"/>
      <c r="J86" s="38"/>
    </row>
    <row r="88" spans="1:10" x14ac:dyDescent="0.15">
      <c r="A88" s="35"/>
      <c r="B88" s="36"/>
    </row>
    <row r="89" spans="1:10" x14ac:dyDescent="0.15">
      <c r="C89" s="3"/>
      <c r="D89" s="3"/>
      <c r="E89" s="14"/>
      <c r="F89" s="3"/>
      <c r="G89" s="30"/>
    </row>
    <row r="90" spans="1:10" x14ac:dyDescent="0.15">
      <c r="C90" s="3"/>
      <c r="D90" s="19"/>
      <c r="E90" s="3"/>
      <c r="F90" s="3"/>
      <c r="G90" s="31"/>
    </row>
    <row r="91" spans="1:10" x14ac:dyDescent="0.15">
      <c r="A91" s="29"/>
      <c r="C91" s="3"/>
      <c r="D91" s="19"/>
      <c r="E91" s="3"/>
      <c r="F91" s="3"/>
      <c r="G91" s="31"/>
    </row>
    <row r="92" spans="1:10" x14ac:dyDescent="0.15">
      <c r="A92" s="35"/>
      <c r="C92" s="3"/>
      <c r="D92" s="19"/>
      <c r="E92" s="3"/>
      <c r="F92" s="3"/>
      <c r="G92" s="31"/>
    </row>
    <row r="93" spans="1:10" x14ac:dyDescent="0.15">
      <c r="A93" s="35"/>
      <c r="B93" s="36"/>
      <c r="C93" s="3"/>
      <c r="D93" s="19"/>
      <c r="E93" s="3"/>
      <c r="F93" s="3"/>
      <c r="G93" s="31"/>
    </row>
    <row r="94" spans="1:10" x14ac:dyDescent="0.15">
      <c r="C94" s="3"/>
      <c r="D94" s="19"/>
      <c r="E94" s="3"/>
      <c r="F94" s="3"/>
      <c r="G94" s="31"/>
    </row>
    <row r="95" spans="1:10" x14ac:dyDescent="0.15">
      <c r="C95" s="3"/>
      <c r="D95" s="19"/>
      <c r="E95" s="3"/>
      <c r="F95" s="3"/>
      <c r="G95" s="31"/>
    </row>
    <row r="96" spans="1:10" x14ac:dyDescent="0.15">
      <c r="A96" s="29"/>
      <c r="C96" s="20"/>
      <c r="D96" s="3"/>
      <c r="E96" s="3"/>
      <c r="F96" s="3"/>
      <c r="G96" s="18"/>
    </row>
    <row r="97" spans="1:2" x14ac:dyDescent="0.15">
      <c r="A97" s="35"/>
    </row>
    <row r="102" spans="1:2" x14ac:dyDescent="0.15">
      <c r="B102" s="1"/>
    </row>
    <row r="107" spans="1:2" x14ac:dyDescent="0.15">
      <c r="B107" s="1"/>
    </row>
    <row r="112" spans="1:2" x14ac:dyDescent="0.15">
      <c r="B112" s="1"/>
    </row>
    <row r="117" spans="2:2" x14ac:dyDescent="0.15">
      <c r="B117" s="1"/>
    </row>
    <row r="122" spans="2:2" x14ac:dyDescent="0.15">
      <c r="B122" s="1"/>
    </row>
    <row r="127" spans="2:2" x14ac:dyDescent="0.15">
      <c r="B127" s="1"/>
    </row>
    <row r="132" spans="1:8" x14ac:dyDescent="0.15">
      <c r="B132" s="1"/>
    </row>
    <row r="135" spans="1:8" x14ac:dyDescent="0.15">
      <c r="A135" s="3"/>
      <c r="B135" s="3"/>
      <c r="C135" s="3"/>
      <c r="D135" s="3"/>
      <c r="E135" s="3"/>
      <c r="F135" s="3"/>
      <c r="G135" s="3"/>
      <c r="H135" s="3"/>
    </row>
    <row r="136" spans="1:8" x14ac:dyDescent="0.15">
      <c r="H136" s="3"/>
    </row>
    <row r="137" spans="1:8" x14ac:dyDescent="0.15">
      <c r="H137" s="3"/>
    </row>
    <row r="138" spans="1:8" x14ac:dyDescent="0.15">
      <c r="H138" s="3"/>
    </row>
    <row r="139" spans="1:8" x14ac:dyDescent="0.15">
      <c r="H139" s="3"/>
    </row>
    <row r="140" spans="1:8" x14ac:dyDescent="0.15">
      <c r="H140" s="3"/>
    </row>
    <row r="141" spans="1:8" x14ac:dyDescent="0.15">
      <c r="H141" s="3"/>
    </row>
    <row r="142" spans="1:8" x14ac:dyDescent="0.15">
      <c r="H142" s="3"/>
    </row>
  </sheetData>
  <mergeCells count="9">
    <mergeCell ref="J32:J34"/>
    <mergeCell ref="K32:K34"/>
    <mergeCell ref="B2:C2"/>
    <mergeCell ref="J8:J10"/>
    <mergeCell ref="K8:K10"/>
    <mergeCell ref="J16:J18"/>
    <mergeCell ref="K16:K18"/>
    <mergeCell ref="J24:J26"/>
    <mergeCell ref="K24:K26"/>
  </mergeCells>
  <conditionalFormatting sqref="B88 B93">
    <cfRule type="cellIs" dxfId="7" priority="1" stopIfTrue="1" operator="equal">
      <formula>0</formula>
    </cfRule>
  </conditionalFormatting>
  <conditionalFormatting sqref="B50:C50">
    <cfRule type="cellIs" dxfId="6" priority="6" stopIfTrue="1" operator="equal">
      <formula>0</formula>
    </cfRule>
  </conditionalFormatting>
  <conditionalFormatting sqref="B58:C58">
    <cfRule type="cellIs" dxfId="5" priority="5" stopIfTrue="1" operator="equal">
      <formula>0</formula>
    </cfRule>
  </conditionalFormatting>
  <conditionalFormatting sqref="B66:C66">
    <cfRule type="cellIs" dxfId="4" priority="4" stopIfTrue="1" operator="equal">
      <formula>0</formula>
    </cfRule>
  </conditionalFormatting>
  <conditionalFormatting sqref="B74:C74">
    <cfRule type="cellIs" dxfId="3" priority="3" stopIfTrue="1" operator="equal">
      <formula>0</formula>
    </cfRule>
  </conditionalFormatting>
  <conditionalFormatting sqref="B82:C82">
    <cfRule type="cellIs" dxfId="2" priority="2" stopIfTrue="1" operator="equal">
      <formula>0</formula>
    </cfRule>
  </conditionalFormatting>
  <conditionalFormatting sqref="C42">
    <cfRule type="cellIs" dxfId="1" priority="7" stopIfTrue="1" operator="equal">
      <formula>0</formula>
    </cfRule>
  </conditionalFormatting>
  <conditionalFormatting sqref="D90:D95">
    <cfRule type="cellIs" dxfId="0" priority="8" stopIfTrue="1" operator="equal">
      <formula>"[maak een keuze]"</formula>
    </cfRule>
  </conditionalFormatting>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60FA-733F-4A1A-A8F0-6E6D5F4A50A2}">
  <sheetPr transitionEvaluation="1">
    <tabColor rgb="FFFDF3A5"/>
    <pageSetUpPr fitToPage="1"/>
  </sheetPr>
  <dimension ref="A1:N109"/>
  <sheetViews>
    <sheetView showGridLines="0" zoomScale="90" zoomScaleNormal="90" workbookViewId="0">
      <selection activeCell="C5" sqref="C5"/>
    </sheetView>
  </sheetViews>
  <sheetFormatPr defaultColWidth="10.875" defaultRowHeight="15.6" customHeight="1" x14ac:dyDescent="0.15"/>
  <cols>
    <col min="1" max="1" width="4.75" style="79" customWidth="1"/>
    <col min="2" max="2" width="41" style="75" customWidth="1"/>
    <col min="3" max="3" width="44.625" style="75" customWidth="1"/>
    <col min="4" max="4" width="32.375" style="75" customWidth="1"/>
    <col min="5" max="5" width="44.75" style="80" customWidth="1"/>
    <col min="6" max="6" width="9.875" style="73" bestFit="1" customWidth="1"/>
    <col min="7" max="7" width="25.625" style="74" customWidth="1"/>
    <col min="8" max="8" width="28.75" style="73" customWidth="1"/>
    <col min="9" max="14" width="43" style="73" customWidth="1"/>
    <col min="15" max="16384" width="10.875" style="75"/>
  </cols>
  <sheetData>
    <row r="1" spans="1:14" ht="24.75" x14ac:dyDescent="0.3">
      <c r="B1" s="160" t="s">
        <v>36</v>
      </c>
      <c r="C1" s="160"/>
    </row>
    <row r="3" spans="1:14" s="61" customFormat="1" ht="15.6" customHeight="1" x14ac:dyDescent="0.15">
      <c r="A3" s="60"/>
      <c r="E3" s="62"/>
      <c r="G3" s="63"/>
    </row>
    <row r="4" spans="1:14" s="61" customFormat="1" ht="15.6" customHeight="1" thickBot="1" x14ac:dyDescent="0.2">
      <c r="A4" s="64" t="s">
        <v>0</v>
      </c>
      <c r="B4" s="362" t="s">
        <v>5</v>
      </c>
      <c r="C4" s="363"/>
      <c r="D4" s="363"/>
      <c r="E4" s="62"/>
      <c r="G4" s="63"/>
    </row>
    <row r="5" spans="1:14" s="69" customFormat="1" ht="38.25" customHeight="1" x14ac:dyDescent="0.15">
      <c r="A5" s="64"/>
      <c r="B5" s="207" t="s">
        <v>225</v>
      </c>
      <c r="C5" s="90"/>
      <c r="D5" s="65"/>
      <c r="E5" s="66"/>
      <c r="F5" s="67"/>
      <c r="G5" s="68"/>
      <c r="H5" s="67"/>
      <c r="I5" s="67"/>
      <c r="J5" s="67"/>
      <c r="K5" s="67"/>
      <c r="L5" s="67"/>
      <c r="M5" s="67"/>
      <c r="N5" s="67"/>
    </row>
    <row r="6" spans="1:14" s="69" customFormat="1" ht="11.25" x14ac:dyDescent="0.15">
      <c r="A6" s="64"/>
      <c r="B6" s="208"/>
      <c r="C6" s="91"/>
      <c r="D6" s="71"/>
      <c r="E6" s="66"/>
      <c r="F6" s="67"/>
      <c r="G6" s="68"/>
      <c r="H6" s="67"/>
      <c r="I6" s="67"/>
      <c r="J6" s="67"/>
      <c r="K6" s="67"/>
      <c r="L6" s="67"/>
      <c r="M6" s="67"/>
      <c r="N6" s="67"/>
    </row>
    <row r="7" spans="1:14" s="69" customFormat="1" ht="24.95" customHeight="1" thickBot="1" x14ac:dyDescent="0.2">
      <c r="A7" s="64"/>
      <c r="B7" s="209"/>
      <c r="C7" s="210"/>
      <c r="D7" s="70"/>
      <c r="E7" s="66"/>
      <c r="F7" s="67"/>
      <c r="G7" s="68"/>
      <c r="H7" s="67"/>
      <c r="I7" s="67"/>
      <c r="J7" s="67"/>
      <c r="K7" s="67"/>
      <c r="L7" s="67"/>
      <c r="M7" s="67"/>
      <c r="N7" s="67"/>
    </row>
    <row r="8" spans="1:14" s="67" customFormat="1" ht="24.95" customHeight="1" x14ac:dyDescent="0.15">
      <c r="A8" s="64"/>
      <c r="C8" s="72"/>
      <c r="D8" s="72"/>
      <c r="E8" s="66"/>
      <c r="G8" s="68"/>
    </row>
    <row r="9" spans="1:14" ht="24.95" customHeight="1" thickBot="1" x14ac:dyDescent="0.2">
      <c r="A9" s="64" t="s">
        <v>6</v>
      </c>
      <c r="B9" s="362" t="s">
        <v>7</v>
      </c>
      <c r="C9" s="363"/>
      <c r="D9" s="363"/>
      <c r="E9" s="66"/>
    </row>
    <row r="10" spans="1:14" s="78" customFormat="1" ht="49.5" customHeight="1" x14ac:dyDescent="0.15">
      <c r="A10" s="64"/>
      <c r="B10" s="84" t="s">
        <v>7</v>
      </c>
      <c r="C10" s="85" t="s">
        <v>226</v>
      </c>
      <c r="D10" s="86" t="s">
        <v>227</v>
      </c>
      <c r="E10" s="87" t="s">
        <v>228</v>
      </c>
      <c r="F10" s="87" t="s">
        <v>121</v>
      </c>
      <c r="G10" s="76"/>
      <c r="H10" s="77"/>
      <c r="I10" s="77"/>
      <c r="J10" s="77"/>
      <c r="K10" s="77"/>
      <c r="L10" s="77"/>
      <c r="M10" s="77"/>
      <c r="N10" s="77"/>
    </row>
    <row r="11" spans="1:14" ht="23.25" customHeight="1" x14ac:dyDescent="0.15">
      <c r="B11" s="211" t="s">
        <v>8</v>
      </c>
      <c r="C11" s="81"/>
      <c r="D11" s="82"/>
      <c r="E11" s="83"/>
      <c r="F11" s="83"/>
      <c r="G11" s="88" t="str">
        <f>IF(F11="","",IF(F11='Drop down lijsten'!$A$53,"Fill in the costs excluding VAT","1. Please include the letter for VAT exemption from your tax office. 2. With exception of personnel costs and the DSA fill in the costs including VAT"))</f>
        <v/>
      </c>
      <c r="N11" s="75"/>
    </row>
    <row r="12" spans="1:14" ht="23.25" customHeight="1" x14ac:dyDescent="0.15">
      <c r="B12" s="211" t="s">
        <v>10</v>
      </c>
      <c r="C12" s="81"/>
      <c r="D12" s="82"/>
      <c r="E12" s="83"/>
      <c r="F12" s="83"/>
      <c r="G12" s="88" t="str">
        <f>IF(F12="","",IF(F12='Drop down lijsten'!$A$53,"Fill in the costs excluding VAT","1. Please include the letter for VAT exemption from your tax office. 2. With exception of personnel costs and the DSA fill in the costs including VAT"))</f>
        <v/>
      </c>
    </row>
    <row r="13" spans="1:14" ht="23.25" customHeight="1" x14ac:dyDescent="0.15">
      <c r="B13" s="211" t="s">
        <v>11</v>
      </c>
      <c r="C13" s="81"/>
      <c r="D13" s="82"/>
      <c r="E13" s="83"/>
      <c r="F13" s="83"/>
      <c r="G13" s="88" t="str">
        <f>IF(F13="","",IF(F13='Drop down lijsten'!$A$53,"Fill in the costs excluding VAT","1. Please include the letter for VAT exemption from your tax office. 2. With exception of personnel costs and the DSA fill in the costs including VAT"))</f>
        <v/>
      </c>
    </row>
    <row r="14" spans="1:14" ht="23.25" customHeight="1" x14ac:dyDescent="0.15">
      <c r="B14" s="211" t="s">
        <v>12</v>
      </c>
      <c r="C14" s="81"/>
      <c r="D14" s="82"/>
      <c r="E14" s="83"/>
      <c r="F14" s="83"/>
      <c r="G14" s="88" t="str">
        <f>IF(F14="","",IF(F14='Drop down lijsten'!$A$53,"Fill in the costs excluding VAT","1. Please include the letter for VAT exemption from your tax office. 2. With exception of personnel costs and the DSA fill in the costs including VAT"))</f>
        <v/>
      </c>
    </row>
    <row r="15" spans="1:14" ht="23.25" customHeight="1" x14ac:dyDescent="0.15">
      <c r="B15" s="211" t="s">
        <v>13</v>
      </c>
      <c r="C15" s="81"/>
      <c r="D15" s="82"/>
      <c r="E15" s="83"/>
      <c r="F15" s="83"/>
      <c r="G15" s="88" t="str">
        <f>IF(F15="","",IF(F15='Drop down lijsten'!$A$53,"Fill in the costs excluding VAT","1. Please include the letter for VAT exemption from your tax office. 2. With exception of personnel costs and the DSA fill in the costs including VAT"))</f>
        <v/>
      </c>
    </row>
    <row r="16" spans="1:14" ht="23.25" customHeight="1" x14ac:dyDescent="0.15">
      <c r="B16" s="211" t="s">
        <v>14</v>
      </c>
      <c r="C16" s="81"/>
      <c r="D16" s="82"/>
      <c r="E16" s="83"/>
      <c r="F16" s="83"/>
      <c r="G16" s="88" t="str">
        <f>IF(F16="","",IF(F16='Drop down lijsten'!$A$53,"Fill in the costs excluding VAT","1. Please include the letter for VAT exemption from your tax office. 2. With exception of personnel costs and the DSA fill in the costs including VAT"))</f>
        <v/>
      </c>
    </row>
    <row r="17" spans="1:14" ht="23.25" customHeight="1" x14ac:dyDescent="0.15">
      <c r="A17" s="186"/>
      <c r="B17" s="67"/>
      <c r="C17" s="67"/>
      <c r="D17" s="188"/>
      <c r="E17" s="189"/>
      <c r="F17" s="67"/>
      <c r="G17" s="187"/>
      <c r="H17" s="75"/>
      <c r="I17" s="75"/>
      <c r="J17" s="75"/>
      <c r="K17" s="75"/>
      <c r="L17" s="75"/>
      <c r="M17" s="75"/>
      <c r="N17" s="75"/>
    </row>
    <row r="18" spans="1:14" s="69" customFormat="1" ht="15.6" customHeight="1" x14ac:dyDescent="0.15">
      <c r="A18" s="64"/>
      <c r="B18" s="67"/>
      <c r="C18" s="67"/>
      <c r="D18" s="67"/>
      <c r="E18" s="66"/>
      <c r="F18" s="67"/>
      <c r="G18" s="68"/>
      <c r="H18" s="67"/>
      <c r="I18" s="67"/>
      <c r="J18" s="67"/>
      <c r="K18" s="67"/>
      <c r="L18" s="67"/>
      <c r="M18" s="67"/>
      <c r="N18" s="67"/>
    </row>
    <row r="19" spans="1:14" ht="15.6" customHeight="1" x14ac:dyDescent="0.15">
      <c r="A19" s="112" t="s">
        <v>125</v>
      </c>
      <c r="B19"/>
      <c r="C19" s="67"/>
      <c r="D19" s="61"/>
      <c r="E19" s="62"/>
    </row>
    <row r="20" spans="1:14" ht="15.6" customHeight="1" thickBot="1" x14ac:dyDescent="0.2">
      <c r="B20" s="364" t="s">
        <v>15</v>
      </c>
      <c r="C20" s="364"/>
      <c r="D20" s="61"/>
      <c r="E20" s="62"/>
    </row>
    <row r="21" spans="1:14" ht="15.6" customHeight="1" x14ac:dyDescent="0.15">
      <c r="B21" s="84" t="s">
        <v>16</v>
      </c>
      <c r="C21" s="85" t="s">
        <v>17</v>
      </c>
      <c r="D21" s="61"/>
      <c r="E21" s="62"/>
    </row>
    <row r="22" spans="1:14" ht="15.6" customHeight="1" x14ac:dyDescent="0.15">
      <c r="B22" s="47" t="s">
        <v>18</v>
      </c>
      <c r="C22" s="193"/>
      <c r="D22" s="61"/>
      <c r="E22" s="62"/>
    </row>
    <row r="23" spans="1:14" ht="15.6" customHeight="1" x14ac:dyDescent="0.15">
      <c r="B23" s="230" t="s">
        <v>19</v>
      </c>
      <c r="C23" s="193"/>
      <c r="D23" s="61"/>
      <c r="E23" s="62"/>
    </row>
    <row r="24" spans="1:14" ht="15.6" customHeight="1" x14ac:dyDescent="0.15">
      <c r="B24" s="230" t="s">
        <v>20</v>
      </c>
      <c r="C24" s="193"/>
      <c r="D24" s="61"/>
      <c r="E24" s="62"/>
    </row>
    <row r="25" spans="1:14" ht="15.6" customHeight="1" x14ac:dyDescent="0.15">
      <c r="B25" s="230" t="s">
        <v>21</v>
      </c>
      <c r="C25" s="193"/>
      <c r="D25" s="61"/>
      <c r="E25" s="62"/>
    </row>
    <row r="26" spans="1:14" ht="15.6" customHeight="1" x14ac:dyDescent="0.15">
      <c r="B26" s="230" t="s">
        <v>22</v>
      </c>
      <c r="C26" s="193"/>
      <c r="D26" s="61"/>
      <c r="E26" s="62"/>
    </row>
    <row r="27" spans="1:14" ht="15.6" customHeight="1" x14ac:dyDescent="0.15">
      <c r="B27" s="230" t="s">
        <v>23</v>
      </c>
      <c r="C27" s="193"/>
      <c r="D27" s="61"/>
      <c r="E27" s="62"/>
    </row>
    <row r="28" spans="1:14" ht="15.6" customHeight="1" x14ac:dyDescent="0.15">
      <c r="B28" s="47" t="s">
        <v>24</v>
      </c>
      <c r="C28" s="193"/>
      <c r="D28" s="61"/>
      <c r="E28" s="62"/>
    </row>
    <row r="29" spans="1:14" ht="15.6" customHeight="1" x14ac:dyDescent="0.15">
      <c r="B29" s="230" t="s">
        <v>25</v>
      </c>
      <c r="C29" s="193"/>
      <c r="D29" s="61"/>
      <c r="E29" s="62"/>
    </row>
    <row r="30" spans="1:14" ht="15.6" customHeight="1" x14ac:dyDescent="0.15">
      <c r="B30" s="230" t="s">
        <v>26</v>
      </c>
      <c r="C30" s="193"/>
      <c r="D30" s="61"/>
      <c r="E30" s="62"/>
    </row>
    <row r="31" spans="1:14" ht="15.6" customHeight="1" x14ac:dyDescent="0.15">
      <c r="B31" s="230" t="s">
        <v>27</v>
      </c>
      <c r="C31" s="193"/>
      <c r="D31" s="61"/>
      <c r="E31" s="62"/>
    </row>
    <row r="32" spans="1:14" ht="15.6" customHeight="1" x14ac:dyDescent="0.15">
      <c r="B32" s="230" t="s">
        <v>28</v>
      </c>
      <c r="C32" s="193"/>
      <c r="D32" s="61"/>
      <c r="E32" s="62"/>
    </row>
    <row r="33" spans="1:7" s="73" customFormat="1" ht="15.6" customHeight="1" x14ac:dyDescent="0.15">
      <c r="A33" s="79"/>
      <c r="B33" s="230" t="s">
        <v>29</v>
      </c>
      <c r="C33" s="193"/>
      <c r="D33" s="61"/>
      <c r="E33" s="62"/>
      <c r="G33" s="74"/>
    </row>
    <row r="34" spans="1:7" s="73" customFormat="1" ht="15.6" customHeight="1" x14ac:dyDescent="0.15">
      <c r="A34" s="79"/>
      <c r="B34" s="47" t="s">
        <v>30</v>
      </c>
      <c r="C34" s="193"/>
      <c r="D34" s="61"/>
      <c r="E34" s="62"/>
      <c r="G34" s="74"/>
    </row>
    <row r="35" spans="1:7" s="73" customFormat="1" ht="15.6" customHeight="1" x14ac:dyDescent="0.15">
      <c r="A35" s="79"/>
      <c r="B35" s="230" t="s">
        <v>31</v>
      </c>
      <c r="C35" s="193"/>
      <c r="D35" s="61"/>
      <c r="E35" s="62"/>
      <c r="G35" s="74"/>
    </row>
    <row r="36" spans="1:7" s="73" customFormat="1" ht="15.6" customHeight="1" x14ac:dyDescent="0.15">
      <c r="A36" s="79"/>
      <c r="B36" s="230" t="s">
        <v>32</v>
      </c>
      <c r="C36" s="193"/>
      <c r="D36" s="61"/>
      <c r="E36" s="62"/>
      <c r="G36" s="74"/>
    </row>
    <row r="37" spans="1:7" s="73" customFormat="1" ht="15.6" customHeight="1" x14ac:dyDescent="0.15">
      <c r="A37" s="79"/>
      <c r="B37" s="230" t="s">
        <v>33</v>
      </c>
      <c r="C37" s="193"/>
      <c r="D37" s="61"/>
      <c r="E37" s="62"/>
      <c r="G37" s="74"/>
    </row>
    <row r="38" spans="1:7" s="73" customFormat="1" ht="15.6" customHeight="1" x14ac:dyDescent="0.15">
      <c r="A38" s="79"/>
      <c r="B38" s="230" t="s">
        <v>34</v>
      </c>
      <c r="C38" s="193"/>
      <c r="D38" s="61"/>
      <c r="E38" s="62"/>
      <c r="G38" s="74"/>
    </row>
    <row r="39" spans="1:7" s="73" customFormat="1" ht="15.6" customHeight="1" x14ac:dyDescent="0.15">
      <c r="A39" s="79"/>
      <c r="B39" s="230" t="s">
        <v>35</v>
      </c>
      <c r="C39" s="193"/>
      <c r="D39" s="61"/>
      <c r="E39" s="62"/>
      <c r="G39" s="74"/>
    </row>
    <row r="40" spans="1:7" s="73" customFormat="1" ht="15.6" customHeight="1" x14ac:dyDescent="0.15">
      <c r="A40" s="79"/>
      <c r="B40" s="61"/>
      <c r="C40" s="61"/>
      <c r="D40" s="61"/>
      <c r="E40" s="62"/>
      <c r="G40" s="74"/>
    </row>
    <row r="41" spans="1:7" s="73" customFormat="1" ht="15.6" customHeight="1" x14ac:dyDescent="0.15">
      <c r="A41" s="79"/>
      <c r="B41" s="61"/>
      <c r="C41" s="61"/>
      <c r="D41" s="61"/>
      <c r="E41" s="62"/>
      <c r="G41" s="74"/>
    </row>
    <row r="42" spans="1:7" s="73" customFormat="1" ht="15.6" customHeight="1" x14ac:dyDescent="0.15">
      <c r="A42" s="79"/>
      <c r="B42" s="61"/>
      <c r="C42" s="61"/>
      <c r="D42" s="61"/>
      <c r="E42" s="62"/>
      <c r="G42" s="74"/>
    </row>
    <row r="43" spans="1:7" s="73" customFormat="1" ht="15.6" customHeight="1" x14ac:dyDescent="0.15">
      <c r="A43" s="79"/>
      <c r="B43" s="61"/>
      <c r="C43" s="61"/>
      <c r="D43" s="61"/>
      <c r="E43" s="62"/>
      <c r="G43" s="74"/>
    </row>
    <row r="44" spans="1:7" s="73" customFormat="1" ht="15.6" customHeight="1" x14ac:dyDescent="0.15">
      <c r="A44" s="79"/>
      <c r="B44" s="61"/>
      <c r="C44" s="61"/>
      <c r="D44" s="61"/>
      <c r="E44" s="62"/>
      <c r="G44" s="74"/>
    </row>
    <row r="45" spans="1:7" s="73" customFormat="1" ht="15.6" customHeight="1" x14ac:dyDescent="0.15">
      <c r="A45" s="79"/>
      <c r="B45" s="61"/>
      <c r="C45" s="61"/>
      <c r="D45" s="61"/>
      <c r="E45" s="62"/>
      <c r="G45" s="74"/>
    </row>
    <row r="46" spans="1:7" s="73" customFormat="1" ht="15.6" customHeight="1" x14ac:dyDescent="0.15">
      <c r="A46" s="79"/>
      <c r="B46" s="61"/>
      <c r="C46" s="61"/>
      <c r="D46" s="61"/>
      <c r="E46" s="62"/>
      <c r="G46" s="74"/>
    </row>
    <row r="47" spans="1:7" s="73" customFormat="1" ht="15.6" customHeight="1" x14ac:dyDescent="0.15">
      <c r="A47" s="79"/>
      <c r="B47" s="61"/>
      <c r="C47" s="61"/>
      <c r="D47" s="61"/>
      <c r="E47" s="62"/>
      <c r="G47" s="74"/>
    </row>
    <row r="48" spans="1:7" s="73" customFormat="1" ht="15.6" customHeight="1" x14ac:dyDescent="0.15">
      <c r="A48" s="79"/>
      <c r="B48" s="61"/>
      <c r="C48" s="61"/>
      <c r="D48" s="61"/>
      <c r="E48" s="62"/>
      <c r="G48" s="74"/>
    </row>
    <row r="49" spans="1:7" s="73" customFormat="1" ht="15.6" customHeight="1" x14ac:dyDescent="0.15">
      <c r="A49" s="79"/>
      <c r="B49" s="61"/>
      <c r="C49" s="61"/>
      <c r="D49" s="61"/>
      <c r="E49" s="62"/>
      <c r="G49" s="74"/>
    </row>
    <row r="50" spans="1:7" s="73" customFormat="1" ht="15.6" customHeight="1" x14ac:dyDescent="0.15">
      <c r="A50" s="79"/>
      <c r="B50" s="61"/>
      <c r="C50" s="61"/>
      <c r="D50" s="61"/>
      <c r="E50" s="62"/>
      <c r="G50" s="74"/>
    </row>
    <row r="51" spans="1:7" s="73" customFormat="1" ht="15.6" customHeight="1" x14ac:dyDescent="0.15">
      <c r="A51" s="79"/>
      <c r="B51" s="61"/>
      <c r="C51" s="61"/>
      <c r="D51" s="61"/>
      <c r="E51" s="62"/>
      <c r="G51" s="74"/>
    </row>
    <row r="52" spans="1:7" s="73" customFormat="1" ht="15.6" customHeight="1" x14ac:dyDescent="0.15">
      <c r="A52" s="79"/>
      <c r="B52" s="61"/>
      <c r="C52" s="61"/>
      <c r="D52" s="61"/>
      <c r="E52" s="62"/>
      <c r="G52" s="74"/>
    </row>
    <row r="53" spans="1:7" s="73" customFormat="1" ht="15.6" customHeight="1" x14ac:dyDescent="0.15">
      <c r="A53" s="79"/>
      <c r="B53" s="61"/>
      <c r="C53" s="61"/>
      <c r="D53" s="61"/>
      <c r="E53" s="62"/>
      <c r="G53" s="74"/>
    </row>
    <row r="54" spans="1:7" s="73" customFormat="1" ht="15.6" customHeight="1" x14ac:dyDescent="0.15">
      <c r="A54" s="79"/>
      <c r="B54" s="61"/>
      <c r="C54" s="61"/>
      <c r="D54" s="61"/>
      <c r="E54" s="62"/>
      <c r="G54" s="74"/>
    </row>
    <row r="55" spans="1:7" s="73" customFormat="1" ht="15.6" customHeight="1" x14ac:dyDescent="0.15">
      <c r="A55" s="79"/>
      <c r="B55" s="61"/>
      <c r="C55" s="61"/>
      <c r="D55" s="61"/>
      <c r="E55" s="62"/>
      <c r="G55" s="74"/>
    </row>
    <row r="56" spans="1:7" s="73" customFormat="1" ht="15.6" customHeight="1" x14ac:dyDescent="0.15">
      <c r="A56" s="79"/>
      <c r="B56" s="61"/>
      <c r="C56" s="61"/>
      <c r="D56" s="61"/>
      <c r="E56" s="62"/>
      <c r="G56" s="74"/>
    </row>
    <row r="57" spans="1:7" s="73" customFormat="1" ht="15.6" customHeight="1" x14ac:dyDescent="0.15">
      <c r="A57" s="79"/>
      <c r="B57" s="61"/>
      <c r="C57" s="61"/>
      <c r="D57" s="61"/>
      <c r="E57" s="62"/>
      <c r="G57" s="74"/>
    </row>
    <row r="58" spans="1:7" s="73" customFormat="1" ht="15.6" customHeight="1" x14ac:dyDescent="0.15">
      <c r="A58" s="79"/>
      <c r="B58" s="61"/>
      <c r="C58" s="61"/>
      <c r="D58" s="61"/>
      <c r="E58" s="62"/>
      <c r="G58" s="74"/>
    </row>
    <row r="59" spans="1:7" s="73" customFormat="1" ht="15.6" customHeight="1" x14ac:dyDescent="0.15">
      <c r="A59" s="79"/>
      <c r="B59" s="61"/>
      <c r="C59" s="61"/>
      <c r="D59" s="61"/>
      <c r="E59" s="62"/>
      <c r="G59" s="74"/>
    </row>
    <row r="60" spans="1:7" s="73" customFormat="1" ht="15.6" customHeight="1" x14ac:dyDescent="0.15">
      <c r="A60" s="79"/>
      <c r="B60" s="61"/>
      <c r="C60" s="61"/>
      <c r="D60" s="61"/>
      <c r="E60" s="62"/>
      <c r="G60" s="74"/>
    </row>
    <row r="61" spans="1:7" s="73" customFormat="1" ht="15.6" customHeight="1" x14ac:dyDescent="0.15">
      <c r="A61" s="79"/>
      <c r="B61" s="61"/>
      <c r="C61" s="61"/>
      <c r="D61" s="61"/>
      <c r="E61" s="62"/>
      <c r="G61" s="74"/>
    </row>
    <row r="62" spans="1:7" s="73" customFormat="1" ht="15.6" customHeight="1" x14ac:dyDescent="0.15">
      <c r="A62" s="79"/>
      <c r="B62" s="61"/>
      <c r="C62" s="61"/>
      <c r="D62" s="61"/>
      <c r="E62" s="62"/>
      <c r="G62" s="74"/>
    </row>
    <row r="63" spans="1:7" s="73" customFormat="1" ht="15.6" customHeight="1" x14ac:dyDescent="0.15">
      <c r="A63" s="79"/>
      <c r="B63" s="61"/>
      <c r="C63" s="61"/>
      <c r="D63" s="61"/>
      <c r="E63" s="62"/>
      <c r="G63" s="74"/>
    </row>
    <row r="64" spans="1:7" s="73" customFormat="1" ht="15.6" customHeight="1" x14ac:dyDescent="0.15">
      <c r="A64" s="79"/>
      <c r="B64" s="61"/>
      <c r="C64" s="61"/>
      <c r="D64" s="61"/>
      <c r="E64" s="62"/>
      <c r="G64" s="74"/>
    </row>
    <row r="65" spans="1:7" s="73" customFormat="1" ht="15.6" customHeight="1" x14ac:dyDescent="0.15">
      <c r="A65" s="79"/>
      <c r="B65" s="61"/>
      <c r="C65" s="61"/>
      <c r="D65" s="61"/>
      <c r="E65" s="62"/>
      <c r="G65" s="74"/>
    </row>
    <row r="66" spans="1:7" s="73" customFormat="1" ht="15.6" customHeight="1" x14ac:dyDescent="0.15">
      <c r="A66" s="79"/>
      <c r="B66" s="61"/>
      <c r="C66" s="61"/>
      <c r="D66" s="61"/>
      <c r="E66" s="62"/>
      <c r="G66" s="74"/>
    </row>
    <row r="67" spans="1:7" s="73" customFormat="1" ht="15.6" customHeight="1" x14ac:dyDescent="0.15">
      <c r="A67" s="79"/>
      <c r="B67" s="61"/>
      <c r="C67" s="61"/>
      <c r="D67" s="61"/>
      <c r="E67" s="62"/>
      <c r="G67" s="74"/>
    </row>
    <row r="68" spans="1:7" s="73" customFormat="1" ht="15.6" customHeight="1" x14ac:dyDescent="0.15">
      <c r="A68" s="79"/>
      <c r="B68" s="61"/>
      <c r="C68" s="61"/>
      <c r="D68" s="61"/>
      <c r="E68" s="62"/>
      <c r="G68" s="74"/>
    </row>
    <row r="69" spans="1:7" s="73" customFormat="1" ht="15.6" customHeight="1" x14ac:dyDescent="0.15">
      <c r="A69" s="79"/>
      <c r="B69" s="61"/>
      <c r="C69" s="61"/>
      <c r="D69" s="61"/>
      <c r="E69" s="62"/>
      <c r="G69" s="74"/>
    </row>
    <row r="70" spans="1:7" s="73" customFormat="1" ht="15.6" customHeight="1" x14ac:dyDescent="0.15">
      <c r="A70" s="79"/>
      <c r="B70" s="61"/>
      <c r="C70" s="61"/>
      <c r="D70" s="61"/>
      <c r="E70" s="62"/>
      <c r="G70" s="74"/>
    </row>
    <row r="71" spans="1:7" s="73" customFormat="1" ht="15.6" customHeight="1" x14ac:dyDescent="0.15">
      <c r="A71" s="79"/>
      <c r="B71" s="61"/>
      <c r="C71" s="61"/>
      <c r="D71" s="61"/>
      <c r="E71" s="62"/>
      <c r="G71" s="74"/>
    </row>
    <row r="72" spans="1:7" s="73" customFormat="1" ht="15.6" customHeight="1" x14ac:dyDescent="0.15">
      <c r="A72" s="79"/>
      <c r="B72" s="61"/>
      <c r="C72" s="61"/>
      <c r="D72" s="61"/>
      <c r="E72" s="62"/>
      <c r="G72" s="74"/>
    </row>
    <row r="73" spans="1:7" s="73" customFormat="1" ht="15.6" customHeight="1" x14ac:dyDescent="0.15">
      <c r="A73" s="79"/>
      <c r="B73" s="61"/>
      <c r="C73" s="61"/>
      <c r="D73" s="61"/>
      <c r="E73" s="62"/>
      <c r="G73" s="74"/>
    </row>
    <row r="74" spans="1:7" s="73" customFormat="1" ht="15.6" customHeight="1" x14ac:dyDescent="0.15">
      <c r="A74" s="79"/>
      <c r="B74" s="61"/>
      <c r="C74" s="61"/>
      <c r="D74" s="61"/>
      <c r="E74" s="62"/>
      <c r="G74" s="74"/>
    </row>
    <row r="75" spans="1:7" s="73" customFormat="1" ht="15.6" customHeight="1" x14ac:dyDescent="0.15">
      <c r="A75" s="79"/>
      <c r="B75" s="61"/>
      <c r="C75" s="61"/>
      <c r="D75" s="61"/>
      <c r="E75" s="62"/>
      <c r="G75" s="74"/>
    </row>
    <row r="76" spans="1:7" s="73" customFormat="1" ht="15.6" customHeight="1" x14ac:dyDescent="0.15">
      <c r="A76" s="79"/>
      <c r="B76" s="61"/>
      <c r="C76" s="61"/>
      <c r="D76" s="61"/>
      <c r="E76" s="62"/>
      <c r="G76" s="74"/>
    </row>
    <row r="77" spans="1:7" s="73" customFormat="1" ht="15.6" customHeight="1" x14ac:dyDescent="0.15">
      <c r="A77" s="79"/>
      <c r="B77" s="61"/>
      <c r="C77" s="61"/>
      <c r="D77" s="61"/>
      <c r="E77" s="62"/>
      <c r="G77" s="74"/>
    </row>
    <row r="78" spans="1:7" s="73" customFormat="1" ht="15.6" customHeight="1" x14ac:dyDescent="0.15">
      <c r="A78" s="79"/>
      <c r="B78" s="61"/>
      <c r="C78" s="61"/>
      <c r="D78" s="61"/>
      <c r="E78" s="62"/>
      <c r="G78" s="74"/>
    </row>
    <row r="79" spans="1:7" s="73" customFormat="1" ht="15.6" customHeight="1" x14ac:dyDescent="0.15">
      <c r="A79" s="79"/>
      <c r="B79" s="61"/>
      <c r="C79" s="61"/>
      <c r="D79" s="61"/>
      <c r="E79" s="62"/>
      <c r="G79" s="74"/>
    </row>
    <row r="80" spans="1:7" s="73" customFormat="1" ht="15.6" customHeight="1" x14ac:dyDescent="0.15">
      <c r="A80" s="79"/>
      <c r="B80" s="61"/>
      <c r="C80" s="61"/>
      <c r="D80" s="61"/>
      <c r="E80" s="62"/>
      <c r="G80" s="74"/>
    </row>
    <row r="81" spans="1:7" s="73" customFormat="1" ht="15.6" customHeight="1" x14ac:dyDescent="0.15">
      <c r="A81" s="79"/>
      <c r="B81" s="61"/>
      <c r="C81" s="61"/>
      <c r="D81" s="61"/>
      <c r="E81" s="62"/>
      <c r="G81" s="74"/>
    </row>
    <row r="82" spans="1:7" s="73" customFormat="1" ht="15.6" customHeight="1" x14ac:dyDescent="0.15">
      <c r="A82" s="79"/>
      <c r="B82" s="61"/>
      <c r="C82" s="61"/>
      <c r="D82" s="61"/>
      <c r="E82" s="62"/>
      <c r="G82" s="74"/>
    </row>
    <row r="83" spans="1:7" s="73" customFormat="1" ht="15.6" customHeight="1" x14ac:dyDescent="0.15">
      <c r="A83" s="79"/>
      <c r="B83" s="61"/>
      <c r="C83" s="61"/>
      <c r="D83" s="61"/>
      <c r="E83" s="62"/>
      <c r="G83" s="74"/>
    </row>
    <row r="84" spans="1:7" s="73" customFormat="1" ht="15.6" customHeight="1" x14ac:dyDescent="0.15">
      <c r="A84" s="79"/>
      <c r="B84" s="61"/>
      <c r="C84" s="61"/>
      <c r="D84" s="61"/>
      <c r="E84" s="62"/>
      <c r="G84" s="74"/>
    </row>
    <row r="85" spans="1:7" s="73" customFormat="1" ht="15.6" customHeight="1" x14ac:dyDescent="0.15">
      <c r="A85" s="79"/>
      <c r="B85" s="61"/>
      <c r="C85" s="61"/>
      <c r="D85" s="61"/>
      <c r="E85" s="62"/>
      <c r="G85" s="74"/>
    </row>
    <row r="86" spans="1:7" s="73" customFormat="1" ht="15.6" customHeight="1" x14ac:dyDescent="0.15">
      <c r="A86" s="79"/>
      <c r="B86" s="61"/>
      <c r="C86" s="61"/>
      <c r="D86" s="61"/>
      <c r="E86" s="62"/>
      <c r="G86" s="74"/>
    </row>
    <row r="87" spans="1:7" s="73" customFormat="1" ht="15.6" customHeight="1" x14ac:dyDescent="0.15">
      <c r="A87" s="79"/>
      <c r="B87" s="61"/>
      <c r="C87" s="61"/>
      <c r="D87" s="61"/>
      <c r="E87" s="62"/>
      <c r="G87" s="74"/>
    </row>
    <row r="88" spans="1:7" s="73" customFormat="1" ht="15.6" customHeight="1" x14ac:dyDescent="0.15">
      <c r="A88" s="79"/>
      <c r="B88" s="61"/>
      <c r="C88" s="61"/>
      <c r="D88" s="61"/>
      <c r="E88" s="62"/>
      <c r="G88" s="74"/>
    </row>
    <row r="89" spans="1:7" s="73" customFormat="1" ht="15.6" customHeight="1" x14ac:dyDescent="0.15">
      <c r="A89" s="79"/>
      <c r="B89" s="61"/>
      <c r="C89" s="61"/>
      <c r="D89" s="61"/>
      <c r="E89" s="62"/>
      <c r="G89" s="74"/>
    </row>
    <row r="90" spans="1:7" s="73" customFormat="1" ht="15.6" customHeight="1" x14ac:dyDescent="0.15">
      <c r="A90" s="79"/>
      <c r="B90" s="61"/>
      <c r="C90" s="61"/>
      <c r="D90" s="61"/>
      <c r="E90" s="62"/>
      <c r="G90" s="74"/>
    </row>
    <row r="91" spans="1:7" s="73" customFormat="1" ht="15.6" customHeight="1" x14ac:dyDescent="0.15">
      <c r="A91" s="79"/>
      <c r="B91" s="61"/>
      <c r="C91" s="61"/>
      <c r="D91" s="61"/>
      <c r="E91" s="62"/>
      <c r="G91" s="74"/>
    </row>
    <row r="92" spans="1:7" s="73" customFormat="1" ht="15.6" customHeight="1" x14ac:dyDescent="0.15">
      <c r="A92" s="79"/>
      <c r="B92" s="61"/>
      <c r="C92" s="61"/>
      <c r="D92" s="61"/>
      <c r="E92" s="62"/>
      <c r="G92" s="74"/>
    </row>
    <row r="93" spans="1:7" s="73" customFormat="1" ht="15.6" customHeight="1" x14ac:dyDescent="0.15">
      <c r="A93" s="79"/>
      <c r="B93" s="61"/>
      <c r="C93" s="61"/>
      <c r="D93" s="61"/>
      <c r="E93" s="62"/>
      <c r="G93" s="74"/>
    </row>
    <row r="94" spans="1:7" s="73" customFormat="1" ht="15.6" customHeight="1" x14ac:dyDescent="0.15">
      <c r="A94" s="79"/>
      <c r="B94" s="61"/>
      <c r="C94" s="61"/>
      <c r="D94" s="61"/>
      <c r="E94" s="62"/>
      <c r="G94" s="74"/>
    </row>
    <row r="95" spans="1:7" s="73" customFormat="1" ht="15.6" customHeight="1" x14ac:dyDescent="0.15">
      <c r="A95" s="79"/>
      <c r="B95" s="61"/>
      <c r="C95" s="61"/>
      <c r="D95" s="61"/>
      <c r="E95" s="62"/>
      <c r="G95" s="74"/>
    </row>
    <row r="96" spans="1:7" s="73" customFormat="1" ht="15.6" customHeight="1" x14ac:dyDescent="0.15">
      <c r="A96" s="79"/>
      <c r="B96" s="61"/>
      <c r="C96" s="61"/>
      <c r="D96" s="61"/>
      <c r="E96" s="62"/>
      <c r="G96" s="74"/>
    </row>
    <row r="97" spans="1:7" s="73" customFormat="1" ht="15.6" customHeight="1" x14ac:dyDescent="0.15">
      <c r="A97" s="79"/>
      <c r="B97" s="61"/>
      <c r="C97" s="61"/>
      <c r="D97" s="61"/>
      <c r="E97" s="62"/>
      <c r="G97" s="74"/>
    </row>
    <row r="98" spans="1:7" s="73" customFormat="1" ht="15.6" customHeight="1" x14ac:dyDescent="0.15">
      <c r="A98" s="79"/>
      <c r="B98" s="61"/>
      <c r="C98" s="61"/>
      <c r="D98" s="61"/>
      <c r="E98" s="62"/>
      <c r="G98" s="74"/>
    </row>
    <row r="99" spans="1:7" s="73" customFormat="1" ht="15.6" customHeight="1" x14ac:dyDescent="0.15">
      <c r="A99" s="79"/>
      <c r="B99" s="61"/>
      <c r="C99" s="61"/>
      <c r="D99" s="61"/>
      <c r="E99" s="62"/>
      <c r="G99" s="74"/>
    </row>
    <row r="100" spans="1:7" s="73" customFormat="1" ht="15.6" customHeight="1" x14ac:dyDescent="0.15">
      <c r="A100" s="79"/>
      <c r="B100" s="61"/>
      <c r="C100" s="61"/>
      <c r="D100" s="61"/>
      <c r="E100" s="62"/>
      <c r="G100" s="74"/>
    </row>
    <row r="101" spans="1:7" s="73" customFormat="1" ht="15.6" customHeight="1" x14ac:dyDescent="0.15">
      <c r="A101" s="79"/>
      <c r="B101" s="61"/>
      <c r="C101" s="61"/>
      <c r="D101" s="61"/>
      <c r="E101" s="62"/>
      <c r="G101" s="74"/>
    </row>
    <row r="102" spans="1:7" s="73" customFormat="1" ht="15.6" customHeight="1" x14ac:dyDescent="0.15">
      <c r="A102" s="79"/>
      <c r="B102" s="61"/>
      <c r="C102" s="61"/>
      <c r="D102" s="61"/>
      <c r="E102" s="62"/>
      <c r="G102" s="74"/>
    </row>
    <row r="103" spans="1:7" s="73" customFormat="1" ht="15.6" customHeight="1" x14ac:dyDescent="0.15">
      <c r="A103" s="79"/>
      <c r="B103" s="61"/>
      <c r="C103" s="61"/>
      <c r="D103" s="61"/>
      <c r="E103" s="62"/>
      <c r="G103" s="74"/>
    </row>
    <row r="104" spans="1:7" s="73" customFormat="1" ht="15.6" customHeight="1" x14ac:dyDescent="0.15">
      <c r="A104" s="79"/>
      <c r="B104" s="61"/>
      <c r="C104" s="61"/>
      <c r="D104" s="61"/>
      <c r="E104" s="62"/>
      <c r="G104" s="74"/>
    </row>
    <row r="105" spans="1:7" s="73" customFormat="1" ht="15.6" customHeight="1" x14ac:dyDescent="0.15">
      <c r="A105" s="79"/>
      <c r="B105" s="61"/>
      <c r="C105" s="61"/>
      <c r="D105" s="61"/>
      <c r="E105" s="62"/>
      <c r="G105" s="74"/>
    </row>
    <row r="106" spans="1:7" s="73" customFormat="1" ht="15.6" customHeight="1" x14ac:dyDescent="0.15">
      <c r="A106" s="79"/>
      <c r="B106" s="61"/>
      <c r="C106" s="61"/>
      <c r="D106" s="61"/>
      <c r="E106" s="62"/>
      <c r="G106" s="74"/>
    </row>
    <row r="107" spans="1:7" s="73" customFormat="1" ht="15.6" customHeight="1" x14ac:dyDescent="0.15">
      <c r="A107" s="79"/>
      <c r="B107" s="61"/>
      <c r="C107" s="61"/>
      <c r="D107" s="61"/>
      <c r="E107" s="62"/>
      <c r="G107" s="74"/>
    </row>
    <row r="108" spans="1:7" s="73" customFormat="1" ht="15.6" customHeight="1" x14ac:dyDescent="0.15">
      <c r="A108" s="79"/>
      <c r="B108" s="61"/>
      <c r="C108" s="61"/>
      <c r="D108" s="61"/>
      <c r="E108" s="62"/>
      <c r="G108" s="74"/>
    </row>
    <row r="109" spans="1:7" s="73" customFormat="1" ht="15.6" customHeight="1" x14ac:dyDescent="0.15">
      <c r="A109" s="79"/>
      <c r="B109" s="61"/>
      <c r="C109" s="61"/>
      <c r="D109" s="61"/>
      <c r="E109" s="62"/>
      <c r="G109" s="74"/>
    </row>
  </sheetData>
  <sheetProtection algorithmName="SHA-512" hashValue="h+B47q3Ebg25NgPsRwF5UPnE4Ljjw9pGzGSLijvET6p3Q0JNUYrNpM9lat7VJ4Ibqg0KEvFQy0PdNSojF7dFpQ==" saltValue="QUlWbhvMizhNhZXyBUCnKg==" spinCount="100000" sheet="1" selectLockedCells="1"/>
  <mergeCells count="3">
    <mergeCell ref="B4:D4"/>
    <mergeCell ref="B9:D9"/>
    <mergeCell ref="B20:C20"/>
  </mergeCells>
  <conditionalFormatting sqref="B4">
    <cfRule type="cellIs" dxfId="27" priority="1" stopIfTrue="1" operator="equal">
      <formula>"Kies eerst uw systematiek voor de berekening van de subsidiabele kosten"</formula>
    </cfRule>
  </conditionalFormatting>
  <conditionalFormatting sqref="B9">
    <cfRule type="cellIs" dxfId="26" priority="2" stopIfTrue="1" operator="equal">
      <formula>"Kies eerst uw systematiek voor de berekening van de subsidiabele kosten"</formula>
    </cfRule>
  </conditionalFormatting>
  <printOptions horizontalCentered="1"/>
  <pageMargins left="0.19685039370078741" right="0.19685039370078741" top="0.55118110236220474" bottom="0.39370078740157483" header="0" footer="0"/>
  <pageSetup paperSize="9" scale="84" fitToHeight="0" orientation="landscape" r:id="rId1"/>
  <headerFooter alignWithMargins="0">
    <oddHeader>&amp;L&amp;F</oddHeader>
    <oddFooter>&amp;C&amp;A&amp;R&amp;P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388469B8-D964-4E94-BEE4-396891345493}">
          <x14:formula1>
            <xm:f>'Drop down lijsten'!$A$4:$A$5</xm:f>
          </x14:formula1>
          <xm:sqref>D11</xm:sqref>
        </x14:dataValidation>
        <x14:dataValidation type="list" allowBlank="1" showInputMessage="1" showErrorMessage="1" xr:uid="{5863ED52-3ED2-440F-893A-B5FBF5483E21}">
          <x14:formula1>
            <xm:f>'Drop down lijsten'!$A$10:$A$13</xm:f>
          </x14:formula1>
          <xm:sqref>D12:D17</xm:sqref>
        </x14:dataValidation>
        <x14:dataValidation type="list" allowBlank="1" showInputMessage="1" showErrorMessage="1" xr:uid="{6D3CDA86-7723-4FB9-AAB6-2F26A988C41A}">
          <x14:formula1>
            <xm:f>'Drop down lijsten'!$A$19:$A$20</xm:f>
          </x14:formula1>
          <xm:sqref>E11:E16</xm:sqref>
        </x14:dataValidation>
        <x14:dataValidation type="list" allowBlank="1" showInputMessage="1" showErrorMessage="1" xr:uid="{BE13B9C5-8150-4EAB-87C5-8C157A913A76}">
          <x14:formula1>
            <xm:f>'Drop down lijsten'!$A$53:$A$54</xm:f>
          </x14:formula1>
          <xm:sqref>F11:F16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A06A7-F7B6-4548-B5BE-A113F7659500}">
  <sheetPr codeName="Blad1">
    <tabColor rgb="FFC00000"/>
  </sheetPr>
  <dimension ref="A1:N148"/>
  <sheetViews>
    <sheetView showGridLines="0" zoomScaleNormal="100" workbookViewId="0">
      <selection sqref="A1:B1"/>
    </sheetView>
  </sheetViews>
  <sheetFormatPr defaultRowHeight="11.25" x14ac:dyDescent="0.15"/>
  <cols>
    <col min="1" max="1" width="34.625" customWidth="1"/>
    <col min="2" max="2" width="28.5" customWidth="1"/>
    <col min="3" max="3" width="26.375" customWidth="1"/>
    <col min="4" max="4" width="21" customWidth="1"/>
    <col min="5" max="5" width="17" customWidth="1"/>
    <col min="6" max="6" width="14.5" customWidth="1"/>
    <col min="7" max="7" width="16.125" customWidth="1"/>
    <col min="8" max="8" width="14.375" customWidth="1"/>
    <col min="9" max="9" width="11.875" customWidth="1"/>
    <col min="10" max="10" width="20.375" customWidth="1"/>
    <col min="11" max="11" width="12.5" customWidth="1"/>
    <col min="12" max="12" width="15.75" customWidth="1"/>
    <col min="13" max="13" width="16.875" customWidth="1"/>
    <col min="14" max="14" width="13.5" bestFit="1" customWidth="1"/>
    <col min="18" max="18" width="16.625" bestFit="1" customWidth="1"/>
  </cols>
  <sheetData>
    <row r="1" spans="1:12" ht="24.75" x14ac:dyDescent="0.3">
      <c r="A1" s="365" t="s">
        <v>252</v>
      </c>
      <c r="B1" s="365"/>
    </row>
    <row r="2" spans="1:12" ht="12" thickBot="1" x14ac:dyDescent="0.2"/>
    <row r="3" spans="1:12" ht="18" x14ac:dyDescent="0.25">
      <c r="A3" s="149" t="s">
        <v>37</v>
      </c>
      <c r="B3" s="140"/>
    </row>
    <row r="4" spans="1:12" x14ac:dyDescent="0.15">
      <c r="A4" s="156" t="s">
        <v>38</v>
      </c>
      <c r="B4" s="181">
        <f>'Project and applicant details'!C5</f>
        <v>0</v>
      </c>
    </row>
    <row r="5" spans="1:12" x14ac:dyDescent="0.15">
      <c r="A5" s="156" t="s">
        <v>234</v>
      </c>
      <c r="B5" s="182">
        <f>'Project and applicant details'!C11</f>
        <v>0</v>
      </c>
    </row>
    <row r="6" spans="1:12" x14ac:dyDescent="0.15">
      <c r="A6" s="156" t="s">
        <v>40</v>
      </c>
      <c r="B6" s="183">
        <f>'Project and applicant details'!D11</f>
        <v>0</v>
      </c>
      <c r="D6" s="32"/>
      <c r="E6" s="32"/>
      <c r="F6" s="32"/>
    </row>
    <row r="7" spans="1:12" x14ac:dyDescent="0.15">
      <c r="A7" s="156" t="s">
        <v>233</v>
      </c>
      <c r="B7" s="184">
        <f>'Project and applicant details'!E11</f>
        <v>0</v>
      </c>
    </row>
    <row r="8" spans="1:12" x14ac:dyDescent="0.15">
      <c r="A8" s="157" t="s">
        <v>41</v>
      </c>
      <c r="B8" s="200" t="s">
        <v>159</v>
      </c>
    </row>
    <row r="9" spans="1:12" x14ac:dyDescent="0.15">
      <c r="A9" s="157" t="s">
        <v>42</v>
      </c>
      <c r="B9" s="200" t="s">
        <v>159</v>
      </c>
      <c r="C9" s="154"/>
      <c r="D9" s="153"/>
      <c r="E9" s="154"/>
      <c r="F9" s="155"/>
      <c r="H9" s="3"/>
    </row>
    <row r="10" spans="1:12" ht="12" thickBot="1" x14ac:dyDescent="0.2">
      <c r="A10" s="158" t="s">
        <v>43</v>
      </c>
      <c r="B10" s="159" t="str">
        <f>IFERROR((B9-B8)/365," ")</f>
        <v xml:space="preserve"> </v>
      </c>
      <c r="C10" s="1"/>
      <c r="D10" s="154"/>
      <c r="E10" s="214"/>
      <c r="G10" s="3"/>
      <c r="H10" s="3"/>
    </row>
    <row r="11" spans="1:12" ht="21" customHeight="1" thickBot="1" x14ac:dyDescent="0.2">
      <c r="A11" s="231"/>
      <c r="B11" s="232"/>
    </row>
    <row r="12" spans="1:12" ht="21" customHeight="1" thickBot="1" x14ac:dyDescent="0.2">
      <c r="G12" s="233"/>
    </row>
    <row r="13" spans="1:12" ht="18.75" thickBot="1" x14ac:dyDescent="0.3">
      <c r="A13" s="113" t="s">
        <v>45</v>
      </c>
      <c r="B13" s="114" t="s">
        <v>44</v>
      </c>
      <c r="C13" s="114"/>
      <c r="D13" s="114" t="s">
        <v>44</v>
      </c>
      <c r="E13" s="114" t="s">
        <v>44</v>
      </c>
      <c r="F13" s="114" t="s">
        <v>44</v>
      </c>
      <c r="G13" s="114" t="s">
        <v>44</v>
      </c>
      <c r="H13" s="234" t="s">
        <v>44</v>
      </c>
    </row>
    <row r="14" spans="1:12" ht="68.25" customHeight="1" x14ac:dyDescent="0.15">
      <c r="A14" s="119" t="s">
        <v>262</v>
      </c>
      <c r="B14" s="119" t="s">
        <v>46</v>
      </c>
      <c r="C14" s="120" t="s">
        <v>47</v>
      </c>
      <c r="D14" s="119" t="s">
        <v>48</v>
      </c>
      <c r="E14" s="121" t="s">
        <v>49</v>
      </c>
      <c r="F14" s="122" t="s">
        <v>50</v>
      </c>
      <c r="G14" s="123" t="s">
        <v>235</v>
      </c>
      <c r="H14" s="124" t="s">
        <v>52</v>
      </c>
      <c r="I14" s="212"/>
      <c r="J14" s="213"/>
      <c r="K14" s="213"/>
      <c r="L14" s="213"/>
    </row>
    <row r="15" spans="1:12" x14ac:dyDescent="0.15">
      <c r="A15" s="256"/>
      <c r="B15" s="257"/>
      <c r="C15" s="198"/>
      <c r="D15" s="287"/>
      <c r="E15" s="288" t="str">
        <f>IF($B$7='Drop down lijsten'!$A$19, "€ 87.50","")</f>
        <v/>
      </c>
      <c r="F15" s="117" t="str">
        <f>IFERROR(D15*E15," ")</f>
        <v xml:space="preserve"> </v>
      </c>
      <c r="G15" s="133" t="str">
        <f>IF($B$7='Drop down lijsten'!$A$20,0.5,"")</f>
        <v/>
      </c>
      <c r="H15" s="118" t="str">
        <f>IFERROR(IF(G15="",F15,(F15*(1+G15))),"")</f>
        <v xml:space="preserve"> </v>
      </c>
      <c r="J15" s="229"/>
    </row>
    <row r="16" spans="1:12" x14ac:dyDescent="0.15">
      <c r="A16" s="256"/>
      <c r="B16" s="258"/>
      <c r="C16" s="198"/>
      <c r="D16" s="289"/>
      <c r="E16" s="288" t="str">
        <f>IF($B$7='Drop down lijsten'!$A$19, "€ 87.50","")</f>
        <v/>
      </c>
      <c r="F16" s="117" t="str">
        <f t="shared" ref="F16:F59" si="0">IFERROR(D16*E16," ")</f>
        <v xml:space="preserve"> </v>
      </c>
      <c r="G16" s="133" t="str">
        <f>IF($B$7='Drop down lijsten'!$A$20,0.5,"")</f>
        <v/>
      </c>
      <c r="H16" s="118" t="str">
        <f t="shared" ref="H16:H59" si="1">IFERROR(IF(G16="",F16,(F16*(1+G16))),"")</f>
        <v xml:space="preserve"> </v>
      </c>
    </row>
    <row r="17" spans="1:8" x14ac:dyDescent="0.15">
      <c r="A17" s="256"/>
      <c r="B17" s="258"/>
      <c r="C17" s="198"/>
      <c r="D17" s="289"/>
      <c r="E17" s="288" t="str">
        <f>IF($B$7='Drop down lijsten'!$A$19, "€ 87.50","")</f>
        <v/>
      </c>
      <c r="F17" s="117" t="str">
        <f t="shared" si="0"/>
        <v xml:space="preserve"> </v>
      </c>
      <c r="G17" s="133" t="str">
        <f>IF($B$7='Drop down lijsten'!$A$20,0.5,"")</f>
        <v/>
      </c>
      <c r="H17" s="118" t="str">
        <f t="shared" si="1"/>
        <v xml:space="preserve"> </v>
      </c>
    </row>
    <row r="18" spans="1:8" x14ac:dyDescent="0.15">
      <c r="A18" s="256"/>
      <c r="B18" s="258"/>
      <c r="C18" s="198"/>
      <c r="D18" s="287"/>
      <c r="E18" s="288" t="str">
        <f>IF($B$7='Drop down lijsten'!$A$19, "€ 87.50","")</f>
        <v/>
      </c>
      <c r="F18" s="117" t="str">
        <f t="shared" si="0"/>
        <v xml:space="preserve"> </v>
      </c>
      <c r="G18" s="133" t="str">
        <f>IF($B$7='Drop down lijsten'!$A$20,0.5,"")</f>
        <v/>
      </c>
      <c r="H18" s="118" t="str">
        <f t="shared" si="1"/>
        <v xml:space="preserve"> </v>
      </c>
    </row>
    <row r="19" spans="1:8" x14ac:dyDescent="0.15">
      <c r="A19" s="256"/>
      <c r="B19" s="258"/>
      <c r="C19" s="198"/>
      <c r="D19" s="287"/>
      <c r="E19" s="288" t="str">
        <f>IF($B$7='Drop down lijsten'!$A$19, "€ 87.50","")</f>
        <v/>
      </c>
      <c r="F19" s="117" t="str">
        <f t="shared" si="0"/>
        <v xml:space="preserve"> </v>
      </c>
      <c r="G19" s="133" t="str">
        <f>IF($B$7='Drop down lijsten'!$A$20,0.5,"")</f>
        <v/>
      </c>
      <c r="H19" s="118" t="str">
        <f t="shared" si="1"/>
        <v xml:space="preserve"> </v>
      </c>
    </row>
    <row r="20" spans="1:8" x14ac:dyDescent="0.15">
      <c r="A20" s="256"/>
      <c r="B20" s="258"/>
      <c r="C20" s="198"/>
      <c r="D20" s="287"/>
      <c r="E20" s="288" t="str">
        <f>IF($B$7='Drop down lijsten'!$A$19, "€ 87.50","")</f>
        <v/>
      </c>
      <c r="F20" s="117" t="str">
        <f t="shared" si="0"/>
        <v xml:space="preserve"> </v>
      </c>
      <c r="G20" s="133" t="str">
        <f>IF($B$7='Drop down lijsten'!$A$20,0.5,"")</f>
        <v/>
      </c>
      <c r="H20" s="118" t="str">
        <f t="shared" si="1"/>
        <v xml:space="preserve"> </v>
      </c>
    </row>
    <row r="21" spans="1:8" x14ac:dyDescent="0.15">
      <c r="A21" s="256"/>
      <c r="B21" s="258"/>
      <c r="C21" s="198"/>
      <c r="D21" s="287"/>
      <c r="E21" s="288" t="str">
        <f>IF($B$7='Drop down lijsten'!$A$19, "€ 87.50","")</f>
        <v/>
      </c>
      <c r="F21" s="117" t="str">
        <f t="shared" si="0"/>
        <v xml:space="preserve"> </v>
      </c>
      <c r="G21" s="133" t="str">
        <f>IF($B$7='Drop down lijsten'!$A$20,0.5,"")</f>
        <v/>
      </c>
      <c r="H21" s="118" t="str">
        <f t="shared" si="1"/>
        <v xml:space="preserve"> </v>
      </c>
    </row>
    <row r="22" spans="1:8" x14ac:dyDescent="0.15">
      <c r="A22" s="256"/>
      <c r="B22" s="258"/>
      <c r="C22" s="198"/>
      <c r="D22" s="287"/>
      <c r="E22" s="288" t="str">
        <f>IF($B$7='Drop down lijsten'!$A$19, "€ 87.50","")</f>
        <v/>
      </c>
      <c r="F22" s="117" t="str">
        <f t="shared" si="0"/>
        <v xml:space="preserve"> </v>
      </c>
      <c r="G22" s="133" t="str">
        <f>IF($B$7='Drop down lijsten'!$A$20,0.5,"")</f>
        <v/>
      </c>
      <c r="H22" s="118" t="str">
        <f t="shared" si="1"/>
        <v xml:space="preserve"> </v>
      </c>
    </row>
    <row r="23" spans="1:8" x14ac:dyDescent="0.15">
      <c r="A23" s="256"/>
      <c r="B23" s="259"/>
      <c r="C23" s="198"/>
      <c r="D23" s="287"/>
      <c r="E23" s="288" t="str">
        <f>IF($B$7='Drop down lijsten'!$A$19, "€ 87.50","")</f>
        <v/>
      </c>
      <c r="F23" s="117" t="str">
        <f t="shared" si="0"/>
        <v xml:space="preserve"> </v>
      </c>
      <c r="G23" s="133" t="str">
        <f>IF($B$7='Drop down lijsten'!$A$20,0.5,"")</f>
        <v/>
      </c>
      <c r="H23" s="118" t="str">
        <f t="shared" si="1"/>
        <v xml:space="preserve"> </v>
      </c>
    </row>
    <row r="24" spans="1:8" x14ac:dyDescent="0.15">
      <c r="A24" s="256"/>
      <c r="B24" s="258"/>
      <c r="C24" s="198"/>
      <c r="D24" s="287"/>
      <c r="E24" s="288" t="str">
        <f>IF($B$7='Drop down lijsten'!$A$19, "€ 87.50","")</f>
        <v/>
      </c>
      <c r="F24" s="117" t="str">
        <f t="shared" si="0"/>
        <v xml:space="preserve"> </v>
      </c>
      <c r="G24" s="133" t="str">
        <f>IF($B$7='Drop down lijsten'!$A$20,0.5,"")</f>
        <v/>
      </c>
      <c r="H24" s="118" t="str">
        <f t="shared" si="1"/>
        <v xml:space="preserve"> </v>
      </c>
    </row>
    <row r="25" spans="1:8" x14ac:dyDescent="0.15">
      <c r="A25" s="256"/>
      <c r="B25" s="258"/>
      <c r="C25" s="198"/>
      <c r="D25" s="287"/>
      <c r="E25" s="288" t="str">
        <f>IF($B$7='Drop down lijsten'!$A$19, "€ 87.50","")</f>
        <v/>
      </c>
      <c r="F25" s="117" t="str">
        <f t="shared" si="0"/>
        <v xml:space="preserve"> </v>
      </c>
      <c r="G25" s="133" t="str">
        <f>IF($B$7='Drop down lijsten'!$A$20,0.5,"")</f>
        <v/>
      </c>
      <c r="H25" s="118" t="str">
        <f t="shared" si="1"/>
        <v xml:space="preserve"> </v>
      </c>
    </row>
    <row r="26" spans="1:8" x14ac:dyDescent="0.15">
      <c r="A26" s="256"/>
      <c r="B26" s="258"/>
      <c r="C26" s="198"/>
      <c r="D26" s="287"/>
      <c r="E26" s="288" t="str">
        <f>IF($B$7='Drop down lijsten'!$A$19, "€ 87.50","")</f>
        <v/>
      </c>
      <c r="F26" s="117" t="str">
        <f t="shared" si="0"/>
        <v xml:space="preserve"> </v>
      </c>
      <c r="G26" s="133" t="str">
        <f>IF($B$7='Drop down lijsten'!$A$20,0.5,"")</f>
        <v/>
      </c>
      <c r="H26" s="118" t="str">
        <f t="shared" si="1"/>
        <v xml:space="preserve"> </v>
      </c>
    </row>
    <row r="27" spans="1:8" x14ac:dyDescent="0.15">
      <c r="A27" s="256"/>
      <c r="B27" s="258"/>
      <c r="C27" s="198"/>
      <c r="D27" s="287"/>
      <c r="E27" s="288" t="str">
        <f>IF($B$7='Drop down lijsten'!$A$19, "€ 87.50","")</f>
        <v/>
      </c>
      <c r="F27" s="117" t="str">
        <f t="shared" si="0"/>
        <v xml:space="preserve"> </v>
      </c>
      <c r="G27" s="133" t="str">
        <f>IF($B$7='Drop down lijsten'!$A$20,0.5,"")</f>
        <v/>
      </c>
      <c r="H27" s="118" t="str">
        <f t="shared" si="1"/>
        <v xml:space="preserve"> </v>
      </c>
    </row>
    <row r="28" spans="1:8" x14ac:dyDescent="0.15">
      <c r="A28" s="256"/>
      <c r="B28" s="258"/>
      <c r="C28" s="198"/>
      <c r="D28" s="287"/>
      <c r="E28" s="288" t="str">
        <f>IF($B$7='Drop down lijsten'!$A$19, "€ 87.50","")</f>
        <v/>
      </c>
      <c r="F28" s="117" t="str">
        <f t="shared" si="0"/>
        <v xml:space="preserve"> </v>
      </c>
      <c r="G28" s="133" t="str">
        <f>IF($B$7='Drop down lijsten'!$A$20,0.5,"")</f>
        <v/>
      </c>
      <c r="H28" s="118" t="str">
        <f t="shared" si="1"/>
        <v xml:space="preserve"> </v>
      </c>
    </row>
    <row r="29" spans="1:8" x14ac:dyDescent="0.15">
      <c r="A29" s="256"/>
      <c r="B29" s="258"/>
      <c r="C29" s="198"/>
      <c r="D29" s="287"/>
      <c r="E29" s="288" t="str">
        <f>IF($B$7='Drop down lijsten'!$A$19, "€ 87.50","")</f>
        <v/>
      </c>
      <c r="F29" s="117" t="str">
        <f t="shared" si="0"/>
        <v xml:space="preserve"> </v>
      </c>
      <c r="G29" s="133" t="str">
        <f>IF($B$7='Drop down lijsten'!$A$20,0.5,"")</f>
        <v/>
      </c>
      <c r="H29" s="118" t="str">
        <f t="shared" si="1"/>
        <v xml:space="preserve"> </v>
      </c>
    </row>
    <row r="30" spans="1:8" x14ac:dyDescent="0.15">
      <c r="A30" s="256"/>
      <c r="B30" s="258"/>
      <c r="C30" s="198"/>
      <c r="D30" s="287"/>
      <c r="E30" s="288" t="str">
        <f>IF($B$7='Drop down lijsten'!$A$19, "€ 87.50","")</f>
        <v/>
      </c>
      <c r="F30" s="117" t="str">
        <f t="shared" ref="F30:F44" si="2">IFERROR(D30*E30," ")</f>
        <v xml:space="preserve"> </v>
      </c>
      <c r="G30" s="133" t="str">
        <f>IF($B$7='Drop down lijsten'!$A$20,0.5,"")</f>
        <v/>
      </c>
      <c r="H30" s="118" t="str">
        <f t="shared" ref="H30:H44" si="3">IFERROR(IF(G30="",F30,(F30*(1+G30))),"")</f>
        <v xml:space="preserve"> </v>
      </c>
    </row>
    <row r="31" spans="1:8" x14ac:dyDescent="0.15">
      <c r="A31" s="256"/>
      <c r="B31" s="258"/>
      <c r="C31" s="198"/>
      <c r="D31" s="287"/>
      <c r="E31" s="288" t="str">
        <f>IF($B$7='Drop down lijsten'!$A$19, "€ 87.50","")</f>
        <v/>
      </c>
      <c r="F31" s="117" t="str">
        <f t="shared" si="2"/>
        <v xml:space="preserve"> </v>
      </c>
      <c r="G31" s="133" t="str">
        <f>IF($B$7='Drop down lijsten'!$A$20,0.5,"")</f>
        <v/>
      </c>
      <c r="H31" s="118" t="str">
        <f t="shared" si="3"/>
        <v xml:space="preserve"> </v>
      </c>
    </row>
    <row r="32" spans="1:8" x14ac:dyDescent="0.15">
      <c r="A32" s="256"/>
      <c r="B32" s="258"/>
      <c r="C32" s="198"/>
      <c r="D32" s="287"/>
      <c r="E32" s="288" t="str">
        <f>IF($B$7='Drop down lijsten'!$A$19, "€ 87.50","")</f>
        <v/>
      </c>
      <c r="F32" s="117" t="str">
        <f t="shared" si="2"/>
        <v xml:space="preserve"> </v>
      </c>
      <c r="G32" s="133" t="str">
        <f>IF($B$7='Drop down lijsten'!$A$20,0.5,"")</f>
        <v/>
      </c>
      <c r="H32" s="118" t="str">
        <f t="shared" si="3"/>
        <v xml:space="preserve"> </v>
      </c>
    </row>
    <row r="33" spans="1:8" x14ac:dyDescent="0.15">
      <c r="A33" s="256"/>
      <c r="B33" s="258"/>
      <c r="C33" s="198"/>
      <c r="D33" s="287"/>
      <c r="E33" s="288" t="str">
        <f>IF($B$7='Drop down lijsten'!$A$19, "€ 87.50","")</f>
        <v/>
      </c>
      <c r="F33" s="117" t="str">
        <f t="shared" si="2"/>
        <v xml:space="preserve"> </v>
      </c>
      <c r="G33" s="133" t="str">
        <f>IF($B$7='Drop down lijsten'!$A$20,0.5,"")</f>
        <v/>
      </c>
      <c r="H33" s="118" t="str">
        <f t="shared" si="3"/>
        <v xml:space="preserve"> </v>
      </c>
    </row>
    <row r="34" spans="1:8" x14ac:dyDescent="0.15">
      <c r="A34" s="256"/>
      <c r="B34" s="258"/>
      <c r="C34" s="198"/>
      <c r="D34" s="287"/>
      <c r="E34" s="288" t="str">
        <f>IF($B$7='Drop down lijsten'!$A$19, "€ 87.50","")</f>
        <v/>
      </c>
      <c r="F34" s="117" t="str">
        <f t="shared" si="2"/>
        <v xml:space="preserve"> </v>
      </c>
      <c r="G34" s="133" t="str">
        <f>IF($B$7='Drop down lijsten'!$A$20,0.5,"")</f>
        <v/>
      </c>
      <c r="H34" s="118" t="str">
        <f t="shared" si="3"/>
        <v xml:space="preserve"> </v>
      </c>
    </row>
    <row r="35" spans="1:8" x14ac:dyDescent="0.15">
      <c r="A35" s="256"/>
      <c r="B35" s="258"/>
      <c r="C35" s="198"/>
      <c r="D35" s="287"/>
      <c r="E35" s="288" t="str">
        <f>IF($B$7='Drop down lijsten'!$A$19, "€ 87.50","")</f>
        <v/>
      </c>
      <c r="F35" s="117" t="str">
        <f t="shared" si="2"/>
        <v xml:space="preserve"> </v>
      </c>
      <c r="G35" s="133" t="str">
        <f>IF($B$7='Drop down lijsten'!$A$20,0.5,"")</f>
        <v/>
      </c>
      <c r="H35" s="118" t="str">
        <f t="shared" si="3"/>
        <v xml:space="preserve"> </v>
      </c>
    </row>
    <row r="36" spans="1:8" x14ac:dyDescent="0.15">
      <c r="A36" s="256"/>
      <c r="B36" s="258"/>
      <c r="C36" s="198"/>
      <c r="D36" s="287"/>
      <c r="E36" s="288" t="str">
        <f>IF($B$7='Drop down lijsten'!$A$19, "€ 87.50","")</f>
        <v/>
      </c>
      <c r="F36" s="117" t="str">
        <f t="shared" si="2"/>
        <v xml:space="preserve"> </v>
      </c>
      <c r="G36" s="133" t="str">
        <f>IF($B$7='Drop down lijsten'!$A$20,0.5,"")</f>
        <v/>
      </c>
      <c r="H36" s="118" t="str">
        <f t="shared" si="3"/>
        <v xml:space="preserve"> </v>
      </c>
    </row>
    <row r="37" spans="1:8" x14ac:dyDescent="0.15">
      <c r="A37" s="256"/>
      <c r="B37" s="258"/>
      <c r="C37" s="198"/>
      <c r="D37" s="287"/>
      <c r="E37" s="288" t="str">
        <f>IF($B$7='Drop down lijsten'!$A$19, "€ 87.50","")</f>
        <v/>
      </c>
      <c r="F37" s="117" t="str">
        <f t="shared" si="2"/>
        <v xml:space="preserve"> </v>
      </c>
      <c r="G37" s="133" t="str">
        <f>IF($B$7='Drop down lijsten'!$A$20,0.5,"")</f>
        <v/>
      </c>
      <c r="H37" s="118" t="str">
        <f t="shared" si="3"/>
        <v xml:space="preserve"> </v>
      </c>
    </row>
    <row r="38" spans="1:8" x14ac:dyDescent="0.15">
      <c r="A38" s="256"/>
      <c r="B38" s="258"/>
      <c r="C38" s="198"/>
      <c r="D38" s="287"/>
      <c r="E38" s="288" t="str">
        <f>IF($B$7='Drop down lijsten'!$A$19, "€ 87.50","")</f>
        <v/>
      </c>
      <c r="F38" s="117" t="str">
        <f t="shared" si="2"/>
        <v xml:space="preserve"> </v>
      </c>
      <c r="G38" s="133" t="str">
        <f>IF($B$7='Drop down lijsten'!$A$20,0.5,"")</f>
        <v/>
      </c>
      <c r="H38" s="118" t="str">
        <f t="shared" si="3"/>
        <v xml:space="preserve"> </v>
      </c>
    </row>
    <row r="39" spans="1:8" x14ac:dyDescent="0.15">
      <c r="A39" s="256"/>
      <c r="B39" s="258"/>
      <c r="C39" s="198"/>
      <c r="D39" s="287"/>
      <c r="E39" s="288" t="str">
        <f>IF($B$7='Drop down lijsten'!$A$19, "€ 87.50","")</f>
        <v/>
      </c>
      <c r="F39" s="117" t="str">
        <f t="shared" si="2"/>
        <v xml:space="preserve"> </v>
      </c>
      <c r="G39" s="133" t="str">
        <f>IF($B$7='Drop down lijsten'!$A$20,0.5,"")</f>
        <v/>
      </c>
      <c r="H39" s="118" t="str">
        <f t="shared" si="3"/>
        <v xml:space="preserve"> </v>
      </c>
    </row>
    <row r="40" spans="1:8" x14ac:dyDescent="0.15">
      <c r="A40" s="256"/>
      <c r="B40" s="258"/>
      <c r="C40" s="198"/>
      <c r="D40" s="287"/>
      <c r="E40" s="288" t="str">
        <f>IF($B$7='Drop down lijsten'!$A$19, "€ 87.50","")</f>
        <v/>
      </c>
      <c r="F40" s="117" t="str">
        <f t="shared" si="2"/>
        <v xml:space="preserve"> </v>
      </c>
      <c r="G40" s="133" t="str">
        <f>IF($B$7='Drop down lijsten'!$A$20,0.5,"")</f>
        <v/>
      </c>
      <c r="H40" s="118" t="str">
        <f t="shared" si="3"/>
        <v xml:space="preserve"> </v>
      </c>
    </row>
    <row r="41" spans="1:8" x14ac:dyDescent="0.15">
      <c r="A41" s="256"/>
      <c r="B41" s="258"/>
      <c r="C41" s="198"/>
      <c r="D41" s="287"/>
      <c r="E41" s="288" t="str">
        <f>IF($B$7='Drop down lijsten'!$A$19, "€ 87.50","")</f>
        <v/>
      </c>
      <c r="F41" s="117" t="str">
        <f t="shared" si="2"/>
        <v xml:space="preserve"> </v>
      </c>
      <c r="G41" s="133" t="str">
        <f>IF($B$7='Drop down lijsten'!$A$20,0.5,"")</f>
        <v/>
      </c>
      <c r="H41" s="118" t="str">
        <f t="shared" si="3"/>
        <v xml:space="preserve"> </v>
      </c>
    </row>
    <row r="42" spans="1:8" x14ac:dyDescent="0.15">
      <c r="A42" s="256"/>
      <c r="B42" s="258"/>
      <c r="C42" s="198"/>
      <c r="D42" s="287"/>
      <c r="E42" s="288" t="str">
        <f>IF($B$7='Drop down lijsten'!$A$19, "€ 87.50","")</f>
        <v/>
      </c>
      <c r="F42" s="117" t="str">
        <f t="shared" si="2"/>
        <v xml:space="preserve"> </v>
      </c>
      <c r="G42" s="133" t="str">
        <f>IF($B$7='Drop down lijsten'!$A$20,0.5,"")</f>
        <v/>
      </c>
      <c r="H42" s="118" t="str">
        <f t="shared" si="3"/>
        <v xml:space="preserve"> </v>
      </c>
    </row>
    <row r="43" spans="1:8" x14ac:dyDescent="0.15">
      <c r="A43" s="256"/>
      <c r="B43" s="258"/>
      <c r="C43" s="198"/>
      <c r="D43" s="287"/>
      <c r="E43" s="288" t="str">
        <f>IF($B$7='Drop down lijsten'!$A$19, "€ 87.50","")</f>
        <v/>
      </c>
      <c r="F43" s="117" t="str">
        <f t="shared" si="2"/>
        <v xml:space="preserve"> </v>
      </c>
      <c r="G43" s="133" t="str">
        <f>IF($B$7='Drop down lijsten'!$A$20,0.5,"")</f>
        <v/>
      </c>
      <c r="H43" s="118" t="str">
        <f t="shared" si="3"/>
        <v xml:space="preserve"> </v>
      </c>
    </row>
    <row r="44" spans="1:8" x14ac:dyDescent="0.15">
      <c r="A44" s="260"/>
      <c r="B44" s="258"/>
      <c r="C44" s="198"/>
      <c r="D44" s="287"/>
      <c r="E44" s="288" t="str">
        <f>IF($B$7='Drop down lijsten'!$A$19, "€ 87.50","")</f>
        <v/>
      </c>
      <c r="F44" s="117" t="str">
        <f t="shared" si="2"/>
        <v xml:space="preserve"> </v>
      </c>
      <c r="G44" s="133" t="str">
        <f>IF($B$7='Drop down lijsten'!$A$20,0.5,"")</f>
        <v/>
      </c>
      <c r="H44" s="118" t="str">
        <f t="shared" si="3"/>
        <v xml:space="preserve"> </v>
      </c>
    </row>
    <row r="45" spans="1:8" x14ac:dyDescent="0.15">
      <c r="A45" s="260"/>
      <c r="B45" s="258"/>
      <c r="C45" s="198"/>
      <c r="D45" s="287"/>
      <c r="E45" s="288" t="str">
        <f>IF($B$7='Drop down lijsten'!$A$19, "€ 87.50","")</f>
        <v/>
      </c>
      <c r="F45" s="117" t="str">
        <f t="shared" si="0"/>
        <v xml:space="preserve"> </v>
      </c>
      <c r="G45" s="133" t="str">
        <f>IF($B$7='Drop down lijsten'!$A$20,0.5,"")</f>
        <v/>
      </c>
      <c r="H45" s="118" t="str">
        <f t="shared" si="1"/>
        <v xml:space="preserve"> </v>
      </c>
    </row>
    <row r="46" spans="1:8" x14ac:dyDescent="0.15">
      <c r="A46" s="260"/>
      <c r="B46" s="258"/>
      <c r="C46" s="198"/>
      <c r="D46" s="287"/>
      <c r="E46" s="288" t="str">
        <f>IF($B$7='Drop down lijsten'!$A$19, "€ 87.50","")</f>
        <v/>
      </c>
      <c r="F46" s="117" t="str">
        <f t="shared" si="0"/>
        <v xml:space="preserve"> </v>
      </c>
      <c r="G46" s="133" t="str">
        <f>IF($B$7='Drop down lijsten'!$A$20,0.5,"")</f>
        <v/>
      </c>
      <c r="H46" s="118" t="str">
        <f t="shared" si="1"/>
        <v xml:space="preserve"> </v>
      </c>
    </row>
    <row r="47" spans="1:8" x14ac:dyDescent="0.15">
      <c r="A47" s="260"/>
      <c r="B47" s="258"/>
      <c r="C47" s="198"/>
      <c r="D47" s="287"/>
      <c r="E47" s="288" t="str">
        <f>IF($B$7='Drop down lijsten'!$A$19, "€ 87.50","")</f>
        <v/>
      </c>
      <c r="F47" s="117" t="str">
        <f t="shared" si="0"/>
        <v xml:space="preserve"> </v>
      </c>
      <c r="G47" s="133" t="str">
        <f>IF($B$7='Drop down lijsten'!$A$20,0.5,"")</f>
        <v/>
      </c>
      <c r="H47" s="118" t="str">
        <f t="shared" si="1"/>
        <v xml:space="preserve"> </v>
      </c>
    </row>
    <row r="48" spans="1:8" x14ac:dyDescent="0.15">
      <c r="A48" s="260"/>
      <c r="B48" s="258"/>
      <c r="C48" s="198"/>
      <c r="D48" s="287"/>
      <c r="E48" s="288" t="str">
        <f>IF($B$7='Drop down lijsten'!$A$19, "€ 87.50","")</f>
        <v/>
      </c>
      <c r="F48" s="117" t="str">
        <f t="shared" si="0"/>
        <v xml:space="preserve"> </v>
      </c>
      <c r="G48" s="133" t="str">
        <f>IF($B$7='Drop down lijsten'!$A$20,0.5,"")</f>
        <v/>
      </c>
      <c r="H48" s="118" t="str">
        <f t="shared" si="1"/>
        <v xml:space="preserve"> </v>
      </c>
    </row>
    <row r="49" spans="1:12" x14ac:dyDescent="0.15">
      <c r="A49" s="260"/>
      <c r="B49" s="258"/>
      <c r="C49" s="198"/>
      <c r="D49" s="287"/>
      <c r="E49" s="288" t="str">
        <f>IF($B$7='Drop down lijsten'!$A$19, "€ 87.50","")</f>
        <v/>
      </c>
      <c r="F49" s="117" t="str">
        <f t="shared" si="0"/>
        <v xml:space="preserve"> </v>
      </c>
      <c r="G49" s="133" t="str">
        <f>IF($B$7='Drop down lijsten'!$A$20,0.5,"")</f>
        <v/>
      </c>
      <c r="H49" s="118" t="str">
        <f t="shared" si="1"/>
        <v xml:space="preserve"> </v>
      </c>
    </row>
    <row r="50" spans="1:12" x14ac:dyDescent="0.15">
      <c r="A50" s="260"/>
      <c r="B50" s="258"/>
      <c r="C50" s="198"/>
      <c r="D50" s="287"/>
      <c r="E50" s="288" t="str">
        <f>IF($B$7='Drop down lijsten'!$A$19, "€ 87.50","")</f>
        <v/>
      </c>
      <c r="F50" s="117" t="str">
        <f t="shared" si="0"/>
        <v xml:space="preserve"> </v>
      </c>
      <c r="G50" s="133" t="str">
        <f>IF($B$7='Drop down lijsten'!$A$20,0.5,"")</f>
        <v/>
      </c>
      <c r="H50" s="118" t="str">
        <f t="shared" si="1"/>
        <v xml:space="preserve"> </v>
      </c>
    </row>
    <row r="51" spans="1:12" x14ac:dyDescent="0.15">
      <c r="A51" s="260"/>
      <c r="B51" s="258"/>
      <c r="C51" s="198"/>
      <c r="D51" s="287"/>
      <c r="E51" s="288" t="str">
        <f>IF($B$7='Drop down lijsten'!$A$19, "€ 87.50","")</f>
        <v/>
      </c>
      <c r="F51" s="117" t="str">
        <f t="shared" si="0"/>
        <v xml:space="preserve"> </v>
      </c>
      <c r="G51" s="133" t="str">
        <f>IF($B$7='Drop down lijsten'!$A$20,0.5,"")</f>
        <v/>
      </c>
      <c r="H51" s="118" t="str">
        <f t="shared" si="1"/>
        <v xml:space="preserve"> </v>
      </c>
    </row>
    <row r="52" spans="1:12" x14ac:dyDescent="0.15">
      <c r="A52" s="260"/>
      <c r="B52" s="258"/>
      <c r="C52" s="198"/>
      <c r="D52" s="287"/>
      <c r="E52" s="288" t="str">
        <f>IF($B$7='Drop down lijsten'!$A$19, "€ 87.50","")</f>
        <v/>
      </c>
      <c r="F52" s="117" t="str">
        <f t="shared" si="0"/>
        <v xml:space="preserve"> </v>
      </c>
      <c r="G52" s="133" t="str">
        <f>IF($B$7='Drop down lijsten'!$A$20,0.5,"")</f>
        <v/>
      </c>
      <c r="H52" s="118" t="str">
        <f t="shared" si="1"/>
        <v xml:space="preserve"> </v>
      </c>
    </row>
    <row r="53" spans="1:12" x14ac:dyDescent="0.15">
      <c r="A53" s="260"/>
      <c r="B53" s="258"/>
      <c r="C53" s="198"/>
      <c r="D53" s="287"/>
      <c r="E53" s="288" t="str">
        <f>IF($B$7='Drop down lijsten'!$A$19, "€ 87.50","")</f>
        <v/>
      </c>
      <c r="F53" s="117" t="str">
        <f t="shared" si="0"/>
        <v xml:space="preserve"> </v>
      </c>
      <c r="G53" s="133" t="str">
        <f>IF($B$7='Drop down lijsten'!$A$20,0.5,"")</f>
        <v/>
      </c>
      <c r="H53" s="118" t="str">
        <f t="shared" si="1"/>
        <v xml:space="preserve"> </v>
      </c>
    </row>
    <row r="54" spans="1:12" x14ac:dyDescent="0.15">
      <c r="A54" s="260"/>
      <c r="B54" s="258"/>
      <c r="C54" s="198"/>
      <c r="D54" s="287"/>
      <c r="E54" s="288" t="str">
        <f>IF($B$7='Drop down lijsten'!$A$19, "€ 87.50","")</f>
        <v/>
      </c>
      <c r="F54" s="117" t="str">
        <f t="shared" si="0"/>
        <v xml:space="preserve"> </v>
      </c>
      <c r="G54" s="133" t="str">
        <f>IF($B$7='Drop down lijsten'!$A$20,0.5,"")</f>
        <v/>
      </c>
      <c r="H54" s="118" t="str">
        <f t="shared" si="1"/>
        <v xml:space="preserve"> </v>
      </c>
    </row>
    <row r="55" spans="1:12" x14ac:dyDescent="0.15">
      <c r="A55" s="260"/>
      <c r="B55" s="258"/>
      <c r="C55" s="198"/>
      <c r="D55" s="287"/>
      <c r="E55" s="288" t="str">
        <f>IF($B$7='Drop down lijsten'!$A$19, "€ 87.50","")</f>
        <v/>
      </c>
      <c r="F55" s="117" t="str">
        <f t="shared" si="0"/>
        <v xml:space="preserve"> </v>
      </c>
      <c r="G55" s="133" t="str">
        <f>IF($B$7='Drop down lijsten'!$A$20,0.5,"")</f>
        <v/>
      </c>
      <c r="H55" s="118" t="str">
        <f t="shared" si="1"/>
        <v xml:space="preserve"> </v>
      </c>
    </row>
    <row r="56" spans="1:12" x14ac:dyDescent="0.15">
      <c r="A56" s="260"/>
      <c r="B56" s="258"/>
      <c r="C56" s="198"/>
      <c r="D56" s="287"/>
      <c r="E56" s="288" t="str">
        <f>IF($B$7='Drop down lijsten'!$A$19, "€ 87.50","")</f>
        <v/>
      </c>
      <c r="F56" s="117" t="str">
        <f t="shared" si="0"/>
        <v xml:space="preserve"> </v>
      </c>
      <c r="G56" s="133" t="str">
        <f>IF($B$7='Drop down lijsten'!$A$20,0.5,"")</f>
        <v/>
      </c>
      <c r="H56" s="118" t="str">
        <f t="shared" si="1"/>
        <v xml:space="preserve"> </v>
      </c>
    </row>
    <row r="57" spans="1:12" x14ac:dyDescent="0.15">
      <c r="A57" s="260"/>
      <c r="B57" s="258"/>
      <c r="C57" s="198"/>
      <c r="D57" s="287"/>
      <c r="E57" s="288" t="str">
        <f>IF($B$7='Drop down lijsten'!$A$19, "€ 87.50","")</f>
        <v/>
      </c>
      <c r="F57" s="117" t="str">
        <f t="shared" si="0"/>
        <v xml:space="preserve"> </v>
      </c>
      <c r="G57" s="133" t="str">
        <f>IF($B$7='Drop down lijsten'!$A$20,0.5,"")</f>
        <v/>
      </c>
      <c r="H57" s="118" t="str">
        <f t="shared" si="1"/>
        <v xml:space="preserve"> </v>
      </c>
    </row>
    <row r="58" spans="1:12" x14ac:dyDescent="0.15">
      <c r="A58" s="260"/>
      <c r="B58" s="258"/>
      <c r="C58" s="198"/>
      <c r="D58" s="287"/>
      <c r="E58" s="288" t="str">
        <f>IF($B$7='Drop down lijsten'!$A$19, "€ 87.50","")</f>
        <v/>
      </c>
      <c r="F58" s="117" t="str">
        <f t="shared" si="0"/>
        <v xml:space="preserve"> </v>
      </c>
      <c r="G58" s="133" t="str">
        <f>IF($B$7='Drop down lijsten'!$A$20,0.5,"")</f>
        <v/>
      </c>
      <c r="H58" s="118" t="str">
        <f t="shared" si="1"/>
        <v xml:space="preserve"> </v>
      </c>
    </row>
    <row r="59" spans="1:12" ht="12" thickBot="1" x14ac:dyDescent="0.2">
      <c r="A59" s="260"/>
      <c r="B59" s="261"/>
      <c r="C59" s="199"/>
      <c r="D59" s="290"/>
      <c r="E59" s="288" t="str">
        <f>IF($B$7='Drop down lijsten'!$A$19, "€ 87.50","")</f>
        <v/>
      </c>
      <c r="F59" s="131" t="str">
        <f t="shared" si="0"/>
        <v xml:space="preserve"> </v>
      </c>
      <c r="G59" s="134" t="str">
        <f>IF($B$7='Drop down lijsten'!$A$20,0.5,"")</f>
        <v/>
      </c>
      <c r="H59" s="132" t="str">
        <f t="shared" si="1"/>
        <v xml:space="preserve"> </v>
      </c>
    </row>
    <row r="60" spans="1:12" ht="12" thickBot="1" x14ac:dyDescent="0.2">
      <c r="A60" s="127" t="s">
        <v>251</v>
      </c>
      <c r="B60" s="125"/>
      <c r="C60" s="125"/>
      <c r="D60" s="224">
        <f>SUM(D15:D59)</f>
        <v>0</v>
      </c>
      <c r="E60" s="130"/>
      <c r="F60" s="135">
        <f>SUM(F15:F59)</f>
        <v>0</v>
      </c>
      <c r="G60" s="129"/>
      <c r="H60" s="136">
        <f>SUM(H15:H59)</f>
        <v>0</v>
      </c>
    </row>
    <row r="61" spans="1:12" ht="22.5" customHeight="1" x14ac:dyDescent="0.15">
      <c r="A61" s="126"/>
    </row>
    <row r="63" spans="1:12" ht="18" x14ac:dyDescent="0.25">
      <c r="A63" s="137" t="s">
        <v>54</v>
      </c>
      <c r="B63" s="138"/>
      <c r="C63" s="139"/>
      <c r="D63" s="138"/>
      <c r="E63" s="138"/>
      <c r="F63" s="138"/>
      <c r="G63" s="138"/>
      <c r="H63" s="138"/>
      <c r="I63" s="138"/>
      <c r="J63" s="138"/>
      <c r="K63" s="138"/>
      <c r="L63" s="141"/>
    </row>
    <row r="64" spans="1:12" ht="123.75" x14ac:dyDescent="0.15">
      <c r="A64" s="142" t="s">
        <v>55</v>
      </c>
      <c r="B64" s="143" t="s">
        <v>47</v>
      </c>
      <c r="C64" s="144" t="s">
        <v>56</v>
      </c>
      <c r="D64" s="144" t="s">
        <v>57</v>
      </c>
      <c r="E64" s="144" t="s">
        <v>58</v>
      </c>
      <c r="F64" s="144" t="s">
        <v>236</v>
      </c>
      <c r="G64" s="144" t="s">
        <v>250</v>
      </c>
      <c r="H64" s="144" t="s">
        <v>61</v>
      </c>
      <c r="I64" s="144" t="s">
        <v>62</v>
      </c>
      <c r="J64" s="144" t="s">
        <v>63</v>
      </c>
      <c r="K64" s="145" t="s">
        <v>64</v>
      </c>
      <c r="L64" s="146" t="s">
        <v>65</v>
      </c>
    </row>
    <row r="65" spans="1:13" ht="11.25" customHeight="1" x14ac:dyDescent="0.15">
      <c r="A65" s="262"/>
      <c r="B65" s="198"/>
      <c r="C65" s="257"/>
      <c r="D65" s="264"/>
      <c r="E65" s="265"/>
      <c r="F65" s="267"/>
      <c r="G65" s="267"/>
      <c r="H65" s="267"/>
      <c r="I65" s="267"/>
      <c r="J65" s="268"/>
      <c r="K65" s="269"/>
      <c r="L65" s="147">
        <f>K65*(E65*(F65+G65)+H65+I65)</f>
        <v>0</v>
      </c>
    </row>
    <row r="66" spans="1:13" ht="11.25" customHeight="1" x14ac:dyDescent="0.15">
      <c r="A66" s="262"/>
      <c r="B66" s="198"/>
      <c r="C66" s="257"/>
      <c r="D66" s="257"/>
      <c r="E66" s="265"/>
      <c r="F66" s="270"/>
      <c r="G66" s="267"/>
      <c r="H66" s="267"/>
      <c r="I66" s="267"/>
      <c r="J66" s="268"/>
      <c r="K66" s="269"/>
      <c r="L66" s="147">
        <f t="shared" ref="L66:L94" si="4">K66*(E66*(F66+G66)+H66+I66)</f>
        <v>0</v>
      </c>
      <c r="M66" s="45"/>
    </row>
    <row r="67" spans="1:13" ht="11.25" customHeight="1" x14ac:dyDescent="0.15">
      <c r="A67" s="262"/>
      <c r="B67" s="198"/>
      <c r="C67" s="257"/>
      <c r="D67" s="257"/>
      <c r="E67" s="265"/>
      <c r="F67" s="270"/>
      <c r="G67" s="267"/>
      <c r="H67" s="267"/>
      <c r="I67" s="267"/>
      <c r="J67" s="268"/>
      <c r="K67" s="269"/>
      <c r="L67" s="147">
        <f t="shared" si="4"/>
        <v>0</v>
      </c>
      <c r="M67" s="45"/>
    </row>
    <row r="68" spans="1:13" ht="11.25" customHeight="1" x14ac:dyDescent="0.15">
      <c r="A68" s="262"/>
      <c r="B68" s="198"/>
      <c r="C68" s="257"/>
      <c r="D68" s="257"/>
      <c r="E68" s="265"/>
      <c r="F68" s="270"/>
      <c r="G68" s="267"/>
      <c r="H68" s="267"/>
      <c r="I68" s="267"/>
      <c r="J68" s="268"/>
      <c r="K68" s="269"/>
      <c r="L68" s="147">
        <f t="shared" si="4"/>
        <v>0</v>
      </c>
      <c r="M68" s="45"/>
    </row>
    <row r="69" spans="1:13" x14ac:dyDescent="0.15">
      <c r="A69" s="262"/>
      <c r="B69" s="198"/>
      <c r="C69" s="258"/>
      <c r="D69" s="258"/>
      <c r="E69" s="265"/>
      <c r="F69" s="270"/>
      <c r="G69" s="270"/>
      <c r="H69" s="270"/>
      <c r="I69" s="270"/>
      <c r="J69" s="271"/>
      <c r="K69" s="266"/>
      <c r="L69" s="147">
        <f t="shared" si="4"/>
        <v>0</v>
      </c>
      <c r="M69" s="8"/>
    </row>
    <row r="70" spans="1:13" x14ac:dyDescent="0.15">
      <c r="A70" s="262"/>
      <c r="B70" s="198"/>
      <c r="C70" s="257"/>
      <c r="D70" s="257"/>
      <c r="E70" s="265"/>
      <c r="F70" s="270"/>
      <c r="G70" s="270"/>
      <c r="H70" s="270"/>
      <c r="I70" s="270"/>
      <c r="J70" s="271"/>
      <c r="K70" s="266"/>
      <c r="L70" s="147">
        <f t="shared" si="4"/>
        <v>0</v>
      </c>
      <c r="M70" s="27"/>
    </row>
    <row r="71" spans="1:13" x14ac:dyDescent="0.15">
      <c r="A71" s="262"/>
      <c r="B71" s="198"/>
      <c r="C71" s="257"/>
      <c r="D71" s="257"/>
      <c r="E71" s="265"/>
      <c r="F71" s="270"/>
      <c r="G71" s="270"/>
      <c r="H71" s="270"/>
      <c r="I71" s="270"/>
      <c r="J71" s="271"/>
      <c r="K71" s="266"/>
      <c r="L71" s="147">
        <f t="shared" si="4"/>
        <v>0</v>
      </c>
      <c r="M71" s="8"/>
    </row>
    <row r="72" spans="1:13" x14ac:dyDescent="0.15">
      <c r="A72" s="262"/>
      <c r="B72" s="198"/>
      <c r="C72" s="257"/>
      <c r="D72" s="257"/>
      <c r="E72" s="265"/>
      <c r="F72" s="270"/>
      <c r="G72" s="270"/>
      <c r="H72" s="270"/>
      <c r="I72" s="270"/>
      <c r="J72" s="271"/>
      <c r="K72" s="266"/>
      <c r="L72" s="147">
        <f t="shared" si="4"/>
        <v>0</v>
      </c>
      <c r="M72" s="8"/>
    </row>
    <row r="73" spans="1:13" x14ac:dyDescent="0.15">
      <c r="A73" s="262"/>
      <c r="B73" s="198"/>
      <c r="C73" s="257"/>
      <c r="D73" s="257"/>
      <c r="E73" s="265"/>
      <c r="F73" s="270"/>
      <c r="G73" s="270"/>
      <c r="H73" s="270"/>
      <c r="I73" s="270"/>
      <c r="J73" s="271"/>
      <c r="K73" s="266"/>
      <c r="L73" s="147">
        <f t="shared" si="4"/>
        <v>0</v>
      </c>
      <c r="M73" s="8"/>
    </row>
    <row r="74" spans="1:13" x14ac:dyDescent="0.15">
      <c r="A74" s="262"/>
      <c r="B74" s="198"/>
      <c r="C74" s="257"/>
      <c r="D74" s="257"/>
      <c r="E74" s="265"/>
      <c r="F74" s="270"/>
      <c r="G74" s="270"/>
      <c r="H74" s="270"/>
      <c r="I74" s="270"/>
      <c r="J74" s="271"/>
      <c r="K74" s="266"/>
      <c r="L74" s="147">
        <f t="shared" si="4"/>
        <v>0</v>
      </c>
      <c r="M74" s="8"/>
    </row>
    <row r="75" spans="1:13" x14ac:dyDescent="0.15">
      <c r="A75" s="262"/>
      <c r="B75" s="198"/>
      <c r="C75" s="257"/>
      <c r="D75" s="257"/>
      <c r="E75" s="265"/>
      <c r="F75" s="270"/>
      <c r="G75" s="270"/>
      <c r="H75" s="270"/>
      <c r="I75" s="270"/>
      <c r="J75" s="271"/>
      <c r="K75" s="266"/>
      <c r="L75" s="147">
        <f t="shared" si="4"/>
        <v>0</v>
      </c>
      <c r="M75" s="8"/>
    </row>
    <row r="76" spans="1:13" x14ac:dyDescent="0.15">
      <c r="A76" s="262"/>
      <c r="B76" s="198"/>
      <c r="C76" s="257"/>
      <c r="D76" s="257"/>
      <c r="E76" s="265"/>
      <c r="F76" s="270"/>
      <c r="G76" s="270"/>
      <c r="H76" s="270"/>
      <c r="I76" s="270"/>
      <c r="J76" s="271"/>
      <c r="K76" s="266"/>
      <c r="L76" s="147">
        <f t="shared" si="4"/>
        <v>0</v>
      </c>
      <c r="M76" s="8"/>
    </row>
    <row r="77" spans="1:13" x14ac:dyDescent="0.15">
      <c r="A77" s="262"/>
      <c r="B77" s="198"/>
      <c r="C77" s="257"/>
      <c r="D77" s="256"/>
      <c r="E77" s="265"/>
      <c r="F77" s="270"/>
      <c r="G77" s="270"/>
      <c r="H77" s="270"/>
      <c r="I77" s="270"/>
      <c r="J77" s="271"/>
      <c r="K77" s="266"/>
      <c r="L77" s="147">
        <f t="shared" si="4"/>
        <v>0</v>
      </c>
      <c r="M77" s="8"/>
    </row>
    <row r="78" spans="1:13" x14ac:dyDescent="0.15">
      <c r="A78" s="262"/>
      <c r="B78" s="198"/>
      <c r="C78" s="257"/>
      <c r="D78" s="256"/>
      <c r="E78" s="265"/>
      <c r="F78" s="270"/>
      <c r="G78" s="270"/>
      <c r="H78" s="270"/>
      <c r="I78" s="270"/>
      <c r="J78" s="271"/>
      <c r="K78" s="266"/>
      <c r="L78" s="147">
        <f t="shared" si="4"/>
        <v>0</v>
      </c>
      <c r="M78" s="8"/>
    </row>
    <row r="79" spans="1:13" x14ac:dyDescent="0.15">
      <c r="A79" s="262"/>
      <c r="B79" s="198"/>
      <c r="C79" s="257"/>
      <c r="D79" s="256"/>
      <c r="E79" s="265"/>
      <c r="F79" s="270"/>
      <c r="G79" s="270"/>
      <c r="H79" s="270"/>
      <c r="I79" s="270"/>
      <c r="J79" s="271"/>
      <c r="K79" s="266"/>
      <c r="L79" s="147">
        <f t="shared" si="4"/>
        <v>0</v>
      </c>
      <c r="M79" s="8"/>
    </row>
    <row r="80" spans="1:13" x14ac:dyDescent="0.15">
      <c r="A80" s="262"/>
      <c r="B80" s="198"/>
      <c r="C80" s="257"/>
      <c r="D80" s="256"/>
      <c r="E80" s="265"/>
      <c r="F80" s="270"/>
      <c r="G80" s="270"/>
      <c r="H80" s="270"/>
      <c r="I80" s="270"/>
      <c r="J80" s="271"/>
      <c r="K80" s="266"/>
      <c r="L80" s="147">
        <f t="shared" si="4"/>
        <v>0</v>
      </c>
      <c r="M80" s="8"/>
    </row>
    <row r="81" spans="1:14" x14ac:dyDescent="0.15">
      <c r="A81" s="262"/>
      <c r="B81" s="198"/>
      <c r="C81" s="257"/>
      <c r="D81" s="256"/>
      <c r="E81" s="265"/>
      <c r="F81" s="270"/>
      <c r="G81" s="270"/>
      <c r="H81" s="270"/>
      <c r="I81" s="270"/>
      <c r="J81" s="271"/>
      <c r="K81" s="266"/>
      <c r="L81" s="147">
        <f t="shared" si="4"/>
        <v>0</v>
      </c>
      <c r="M81" s="8"/>
    </row>
    <row r="82" spans="1:14" x14ac:dyDescent="0.15">
      <c r="A82" s="262"/>
      <c r="B82" s="198"/>
      <c r="C82" s="257"/>
      <c r="D82" s="256"/>
      <c r="E82" s="265"/>
      <c r="F82" s="270"/>
      <c r="G82" s="270"/>
      <c r="H82" s="270"/>
      <c r="I82" s="270"/>
      <c r="J82" s="271"/>
      <c r="K82" s="266"/>
      <c r="L82" s="147">
        <f t="shared" si="4"/>
        <v>0</v>
      </c>
      <c r="M82" s="8"/>
    </row>
    <row r="83" spans="1:14" x14ac:dyDescent="0.15">
      <c r="A83" s="262"/>
      <c r="B83" s="198"/>
      <c r="C83" s="257"/>
      <c r="D83" s="256"/>
      <c r="E83" s="265"/>
      <c r="F83" s="270"/>
      <c r="G83" s="270"/>
      <c r="H83" s="270"/>
      <c r="I83" s="270"/>
      <c r="J83" s="271"/>
      <c r="K83" s="266"/>
      <c r="L83" s="147">
        <f t="shared" si="4"/>
        <v>0</v>
      </c>
      <c r="M83" s="8"/>
    </row>
    <row r="84" spans="1:14" x14ac:dyDescent="0.15">
      <c r="A84" s="262"/>
      <c r="B84" s="198"/>
      <c r="C84" s="257"/>
      <c r="D84" s="256"/>
      <c r="E84" s="265"/>
      <c r="F84" s="270"/>
      <c r="G84" s="270"/>
      <c r="H84" s="270"/>
      <c r="I84" s="270"/>
      <c r="J84" s="271"/>
      <c r="K84" s="266"/>
      <c r="L84" s="147">
        <f t="shared" si="4"/>
        <v>0</v>
      </c>
      <c r="M84" s="8"/>
    </row>
    <row r="85" spans="1:14" x14ac:dyDescent="0.15">
      <c r="A85" s="262"/>
      <c r="B85" s="198"/>
      <c r="C85" s="257"/>
      <c r="D85" s="256"/>
      <c r="E85" s="265"/>
      <c r="F85" s="270"/>
      <c r="G85" s="270"/>
      <c r="H85" s="270"/>
      <c r="I85" s="270"/>
      <c r="J85" s="271"/>
      <c r="K85" s="266"/>
      <c r="L85" s="147">
        <f t="shared" si="4"/>
        <v>0</v>
      </c>
      <c r="M85" s="8"/>
    </row>
    <row r="86" spans="1:14" x14ac:dyDescent="0.15">
      <c r="A86" s="262"/>
      <c r="B86" s="198"/>
      <c r="C86" s="257"/>
      <c r="D86" s="256"/>
      <c r="E86" s="265"/>
      <c r="F86" s="270"/>
      <c r="G86" s="270"/>
      <c r="H86" s="270"/>
      <c r="I86" s="270"/>
      <c r="J86" s="271"/>
      <c r="K86" s="266"/>
      <c r="L86" s="147">
        <f t="shared" si="4"/>
        <v>0</v>
      </c>
      <c r="M86" s="8"/>
    </row>
    <row r="87" spans="1:14" x14ac:dyDescent="0.15">
      <c r="A87" s="262"/>
      <c r="B87" s="198"/>
      <c r="C87" s="258"/>
      <c r="D87" s="258"/>
      <c r="E87" s="272"/>
      <c r="F87" s="273"/>
      <c r="G87" s="273"/>
      <c r="H87" s="273"/>
      <c r="I87" s="273"/>
      <c r="J87" s="274"/>
      <c r="K87" s="275"/>
      <c r="L87" s="147">
        <f t="shared" si="4"/>
        <v>0</v>
      </c>
    </row>
    <row r="88" spans="1:14" x14ac:dyDescent="0.15">
      <c r="A88" s="262"/>
      <c r="B88" s="198"/>
      <c r="C88" s="258"/>
      <c r="D88" s="258"/>
      <c r="E88" s="272"/>
      <c r="F88" s="273"/>
      <c r="G88" s="273"/>
      <c r="H88" s="273"/>
      <c r="I88" s="273"/>
      <c r="J88" s="274"/>
      <c r="K88" s="275"/>
      <c r="L88" s="147">
        <f t="shared" si="4"/>
        <v>0</v>
      </c>
    </row>
    <row r="89" spans="1:14" x14ac:dyDescent="0.15">
      <c r="A89" s="262"/>
      <c r="B89" s="198"/>
      <c r="C89" s="258"/>
      <c r="D89" s="258"/>
      <c r="E89" s="272"/>
      <c r="F89" s="273"/>
      <c r="G89" s="273"/>
      <c r="H89" s="273"/>
      <c r="I89" s="273"/>
      <c r="J89" s="274"/>
      <c r="K89" s="275"/>
      <c r="L89" s="147">
        <f t="shared" si="4"/>
        <v>0</v>
      </c>
    </row>
    <row r="90" spans="1:14" x14ac:dyDescent="0.15">
      <c r="A90" s="262"/>
      <c r="B90" s="198"/>
      <c r="C90" s="258"/>
      <c r="D90" s="258"/>
      <c r="E90" s="272"/>
      <c r="F90" s="273"/>
      <c r="G90" s="273"/>
      <c r="H90" s="273"/>
      <c r="I90" s="273"/>
      <c r="J90" s="274"/>
      <c r="K90" s="275"/>
      <c r="L90" s="147">
        <f t="shared" si="4"/>
        <v>0</v>
      </c>
    </row>
    <row r="91" spans="1:14" x14ac:dyDescent="0.15">
      <c r="A91" s="262"/>
      <c r="B91" s="198"/>
      <c r="C91" s="258"/>
      <c r="D91" s="258"/>
      <c r="E91" s="272"/>
      <c r="F91" s="273"/>
      <c r="G91" s="273"/>
      <c r="H91" s="273"/>
      <c r="I91" s="273"/>
      <c r="J91" s="274"/>
      <c r="K91" s="275"/>
      <c r="L91" s="147">
        <f t="shared" si="4"/>
        <v>0</v>
      </c>
    </row>
    <row r="92" spans="1:14" x14ac:dyDescent="0.15">
      <c r="A92" s="262"/>
      <c r="B92" s="198"/>
      <c r="C92" s="258"/>
      <c r="D92" s="258"/>
      <c r="E92" s="272"/>
      <c r="F92" s="273"/>
      <c r="G92" s="273"/>
      <c r="H92" s="273"/>
      <c r="I92" s="273"/>
      <c r="J92" s="274"/>
      <c r="K92" s="275"/>
      <c r="L92" s="147">
        <f t="shared" si="4"/>
        <v>0</v>
      </c>
    </row>
    <row r="93" spans="1:14" x14ac:dyDescent="0.15">
      <c r="A93" s="262"/>
      <c r="B93" s="198"/>
      <c r="C93" s="258"/>
      <c r="D93" s="258"/>
      <c r="E93" s="272"/>
      <c r="F93" s="273"/>
      <c r="G93" s="273"/>
      <c r="H93" s="273"/>
      <c r="I93" s="273"/>
      <c r="J93" s="274"/>
      <c r="K93" s="275"/>
      <c r="L93" s="147">
        <f t="shared" si="4"/>
        <v>0</v>
      </c>
    </row>
    <row r="94" spans="1:14" ht="12" thickBot="1" x14ac:dyDescent="0.2">
      <c r="A94" s="263"/>
      <c r="B94" s="199"/>
      <c r="C94" s="261"/>
      <c r="D94" s="261"/>
      <c r="E94" s="276"/>
      <c r="F94" s="277"/>
      <c r="G94" s="277"/>
      <c r="H94" s="277"/>
      <c r="I94" s="277"/>
      <c r="J94" s="278"/>
      <c r="K94" s="279"/>
      <c r="L94" s="303">
        <f t="shared" si="4"/>
        <v>0</v>
      </c>
    </row>
    <row r="95" spans="1:14" ht="12" thickBot="1" x14ac:dyDescent="0.2">
      <c r="A95" s="148"/>
      <c r="B95" s="125"/>
      <c r="C95" s="125"/>
      <c r="D95" s="125"/>
      <c r="E95" s="125"/>
      <c r="F95" s="125"/>
      <c r="G95" s="125"/>
      <c r="H95" s="125"/>
      <c r="I95" s="125"/>
      <c r="J95" s="125"/>
      <c r="K95" s="128" t="s">
        <v>66</v>
      </c>
      <c r="L95" s="150">
        <f>SUM(L65:L94)</f>
        <v>0</v>
      </c>
    </row>
    <row r="96" spans="1:14" ht="23.25" customHeight="1" x14ac:dyDescent="0.15">
      <c r="A96" s="3"/>
      <c r="C96" s="13"/>
      <c r="D96" s="3"/>
      <c r="E96" s="8"/>
      <c r="F96" s="8"/>
      <c r="G96" s="8"/>
      <c r="H96" s="8"/>
      <c r="I96" s="8"/>
      <c r="J96" s="8"/>
      <c r="K96" s="8"/>
      <c r="L96" s="8"/>
      <c r="M96" s="8"/>
      <c r="N96" s="8"/>
    </row>
    <row r="97" spans="1:7" ht="23.25" customHeight="1" thickBot="1" x14ac:dyDescent="0.2"/>
    <row r="98" spans="1:7" s="347" customFormat="1" ht="18.75" thickBot="1" x14ac:dyDescent="0.3">
      <c r="A98" s="137" t="s">
        <v>137</v>
      </c>
      <c r="B98" s="137"/>
      <c r="C98" s="137"/>
      <c r="D98" s="137"/>
    </row>
    <row r="99" spans="1:7" ht="36" customHeight="1" thickBot="1" x14ac:dyDescent="0.2">
      <c r="A99" s="143" t="s">
        <v>249</v>
      </c>
      <c r="B99" s="143" t="s">
        <v>47</v>
      </c>
      <c r="C99" s="145" t="s">
        <v>68</v>
      </c>
      <c r="D99" s="185" t="s">
        <v>50</v>
      </c>
      <c r="G99" s="25"/>
    </row>
    <row r="100" spans="1:7" x14ac:dyDescent="0.15">
      <c r="A100" s="262"/>
      <c r="B100" s="201"/>
      <c r="C100" s="203"/>
      <c r="D100" s="202"/>
      <c r="E100" s="32"/>
    </row>
    <row r="101" spans="1:7" x14ac:dyDescent="0.15">
      <c r="A101" s="262"/>
      <c r="B101" s="198"/>
      <c r="C101" s="203"/>
      <c r="D101" s="204"/>
    </row>
    <row r="102" spans="1:7" x14ac:dyDescent="0.15">
      <c r="A102" s="262"/>
      <c r="B102" s="198"/>
      <c r="C102" s="203"/>
      <c r="D102" s="204"/>
    </row>
    <row r="103" spans="1:7" x14ac:dyDescent="0.15">
      <c r="A103" s="262"/>
      <c r="B103" s="198"/>
      <c r="C103" s="203"/>
      <c r="D103" s="204"/>
    </row>
    <row r="104" spans="1:7" x14ac:dyDescent="0.15">
      <c r="A104" s="262"/>
      <c r="B104" s="198"/>
      <c r="C104" s="203"/>
      <c r="D104" s="204"/>
    </row>
    <row r="105" spans="1:7" x14ac:dyDescent="0.15">
      <c r="A105" s="262"/>
      <c r="B105" s="198"/>
      <c r="C105" s="203"/>
      <c r="D105" s="204"/>
    </row>
    <row r="106" spans="1:7" x14ac:dyDescent="0.15">
      <c r="A106" s="262"/>
      <c r="B106" s="198"/>
      <c r="C106" s="203"/>
      <c r="D106" s="204"/>
    </row>
    <row r="107" spans="1:7" x14ac:dyDescent="0.15">
      <c r="A107" s="262"/>
      <c r="B107" s="198"/>
      <c r="C107" s="203"/>
      <c r="D107" s="204"/>
    </row>
    <row r="108" spans="1:7" x14ac:dyDescent="0.15">
      <c r="A108" s="262"/>
      <c r="B108" s="198"/>
      <c r="C108" s="203"/>
      <c r="D108" s="204"/>
    </row>
    <row r="109" spans="1:7" x14ac:dyDescent="0.15">
      <c r="A109" s="262"/>
      <c r="B109" s="198"/>
      <c r="C109" s="203"/>
      <c r="D109" s="204"/>
    </row>
    <row r="110" spans="1:7" x14ac:dyDescent="0.15">
      <c r="A110" s="262"/>
      <c r="B110" s="198"/>
      <c r="C110" s="203"/>
      <c r="D110" s="204"/>
    </row>
    <row r="111" spans="1:7" x14ac:dyDescent="0.15">
      <c r="A111" s="262"/>
      <c r="B111" s="198"/>
      <c r="C111" s="203"/>
      <c r="D111" s="204"/>
    </row>
    <row r="112" spans="1:7" x14ac:dyDescent="0.15">
      <c r="A112" s="262"/>
      <c r="B112" s="198"/>
      <c r="C112" s="203"/>
      <c r="D112" s="204"/>
    </row>
    <row r="113" spans="1:4" x14ac:dyDescent="0.15">
      <c r="A113" s="262"/>
      <c r="B113" s="198"/>
      <c r="C113" s="203"/>
      <c r="D113" s="204"/>
    </row>
    <row r="114" spans="1:4" x14ac:dyDescent="0.15">
      <c r="A114" s="262"/>
      <c r="B114" s="198"/>
      <c r="C114" s="203"/>
      <c r="D114" s="204"/>
    </row>
    <row r="115" spans="1:4" x14ac:dyDescent="0.15">
      <c r="A115" s="262"/>
      <c r="B115" s="198"/>
      <c r="C115" s="203"/>
      <c r="D115" s="204"/>
    </row>
    <row r="116" spans="1:4" x14ac:dyDescent="0.15">
      <c r="A116" s="262"/>
      <c r="B116" s="198"/>
      <c r="C116" s="203"/>
      <c r="D116" s="204"/>
    </row>
    <row r="117" spans="1:4" x14ac:dyDescent="0.15">
      <c r="A117" s="262"/>
      <c r="B117" s="198"/>
      <c r="C117" s="203"/>
      <c r="D117" s="204"/>
    </row>
    <row r="118" spans="1:4" x14ac:dyDescent="0.15">
      <c r="A118" s="262"/>
      <c r="B118" s="198"/>
      <c r="C118" s="203"/>
      <c r="D118" s="204"/>
    </row>
    <row r="119" spans="1:4" x14ac:dyDescent="0.15">
      <c r="A119" s="262"/>
      <c r="B119" s="198"/>
      <c r="C119" s="203"/>
      <c r="D119" s="204"/>
    </row>
    <row r="120" spans="1:4" x14ac:dyDescent="0.15">
      <c r="A120" s="262"/>
      <c r="B120" s="198"/>
      <c r="C120" s="203"/>
      <c r="D120" s="204"/>
    </row>
    <row r="121" spans="1:4" x14ac:dyDescent="0.15">
      <c r="A121" s="262"/>
      <c r="B121" s="198"/>
      <c r="C121" s="203"/>
      <c r="D121" s="204"/>
    </row>
    <row r="122" spans="1:4" x14ac:dyDescent="0.15">
      <c r="A122" s="262"/>
      <c r="B122" s="198"/>
      <c r="C122" s="203"/>
      <c r="D122" s="204"/>
    </row>
    <row r="123" spans="1:4" x14ac:dyDescent="0.15">
      <c r="A123" s="262"/>
      <c r="B123" s="198"/>
      <c r="C123" s="203"/>
      <c r="D123" s="204"/>
    </row>
    <row r="124" spans="1:4" x14ac:dyDescent="0.15">
      <c r="A124" s="262"/>
      <c r="B124" s="198"/>
      <c r="C124" s="203"/>
      <c r="D124" s="204"/>
    </row>
    <row r="125" spans="1:4" x14ac:dyDescent="0.15">
      <c r="A125" s="262"/>
      <c r="B125" s="198"/>
      <c r="C125" s="203"/>
      <c r="D125" s="204"/>
    </row>
    <row r="126" spans="1:4" x14ac:dyDescent="0.15">
      <c r="A126" s="262"/>
      <c r="B126" s="198"/>
      <c r="C126" s="203"/>
      <c r="D126" s="204"/>
    </row>
    <row r="127" spans="1:4" x14ac:dyDescent="0.15">
      <c r="A127" s="262"/>
      <c r="B127" s="198"/>
      <c r="C127" s="203"/>
      <c r="D127" s="204"/>
    </row>
    <row r="128" spans="1:4" x14ac:dyDescent="0.15">
      <c r="A128" s="262"/>
      <c r="B128" s="198"/>
      <c r="C128" s="203"/>
      <c r="D128" s="204"/>
    </row>
    <row r="129" spans="1:8" ht="12" thickBot="1" x14ac:dyDescent="0.2">
      <c r="A129" s="263"/>
      <c r="B129" s="199"/>
      <c r="C129" s="205"/>
      <c r="D129" s="206"/>
    </row>
    <row r="130" spans="1:8" ht="12" thickBot="1" x14ac:dyDescent="0.2">
      <c r="A130" s="151"/>
      <c r="B130" s="125"/>
      <c r="C130" s="128" t="s">
        <v>261</v>
      </c>
      <c r="D130" s="152">
        <f>SUM(D100:D129)</f>
        <v>0</v>
      </c>
    </row>
    <row r="131" spans="1:8" ht="19.5" customHeight="1" x14ac:dyDescent="0.15">
      <c r="A131" s="3"/>
      <c r="E131" s="2"/>
    </row>
    <row r="132" spans="1:8" ht="17.25" customHeight="1" thickBot="1" x14ac:dyDescent="0.2">
      <c r="A132" s="1"/>
      <c r="E132" s="2"/>
    </row>
    <row r="133" spans="1:8" ht="34.5" customHeight="1" thickBot="1" x14ac:dyDescent="0.3">
      <c r="A133" s="137" t="s">
        <v>238</v>
      </c>
      <c r="B133" s="137"/>
    </row>
    <row r="134" spans="1:8" x14ac:dyDescent="0.15">
      <c r="A134" s="178" t="s">
        <v>72</v>
      </c>
      <c r="E134" s="310">
        <f>H60+L95+D130</f>
        <v>0</v>
      </c>
    </row>
    <row r="135" spans="1:8" x14ac:dyDescent="0.15">
      <c r="A135" s="179" t="s">
        <v>263</v>
      </c>
      <c r="D135" s="15">
        <v>1</v>
      </c>
      <c r="E135" s="311">
        <f>E134*D135</f>
        <v>0</v>
      </c>
    </row>
    <row r="136" spans="1:8" ht="34.5" thickBot="1" x14ac:dyDescent="0.2">
      <c r="A136" s="170" t="s">
        <v>264</v>
      </c>
      <c r="D136" s="15"/>
      <c r="E136" s="304"/>
    </row>
    <row r="137" spans="1:8" ht="12" thickBot="1" x14ac:dyDescent="0.2">
      <c r="A137" s="48" t="s">
        <v>2</v>
      </c>
      <c r="D137" s="15"/>
      <c r="E137" s="306">
        <f>E135-E136</f>
        <v>0</v>
      </c>
    </row>
    <row r="138" spans="1:8" ht="18.75" customHeight="1" thickTop="1" x14ac:dyDescent="0.15">
      <c r="D138" s="15"/>
    </row>
    <row r="139" spans="1:8" ht="33" customHeight="1" x14ac:dyDescent="0.15">
      <c r="D139" s="15"/>
    </row>
    <row r="140" spans="1:8" ht="61.5" thickBot="1" x14ac:dyDescent="0.35">
      <c r="A140" s="359" t="s">
        <v>73</v>
      </c>
      <c r="B140" s="32"/>
      <c r="D140" s="215"/>
      <c r="E140" s="216"/>
      <c r="F140" s="46"/>
    </row>
    <row r="141" spans="1:8" x14ac:dyDescent="0.15">
      <c r="A141" s="367" t="s">
        <v>157</v>
      </c>
      <c r="B141" s="368"/>
      <c r="C141" s="369"/>
      <c r="D141" s="194"/>
      <c r="E141" s="309">
        <f>E137</f>
        <v>0</v>
      </c>
    </row>
    <row r="142" spans="1:8" x14ac:dyDescent="0.15">
      <c r="A142" s="370" t="s">
        <v>74</v>
      </c>
      <c r="B142" s="368"/>
      <c r="C142" s="368"/>
      <c r="D142" s="305"/>
      <c r="E142" s="195"/>
    </row>
    <row r="143" spans="1:8" x14ac:dyDescent="0.15">
      <c r="A143" s="371" t="s">
        <v>155</v>
      </c>
      <c r="B143" s="372"/>
      <c r="C143" s="372"/>
      <c r="D143" s="305"/>
      <c r="E143" s="195"/>
      <c r="F143" s="32"/>
      <c r="H143" s="3"/>
    </row>
    <row r="144" spans="1:8" x14ac:dyDescent="0.15">
      <c r="A144" s="370" t="s">
        <v>75</v>
      </c>
      <c r="B144" s="368"/>
      <c r="C144" s="180"/>
      <c r="D144" s="305"/>
      <c r="E144" s="195"/>
      <c r="G144" s="4"/>
      <c r="H144" s="3"/>
    </row>
    <row r="145" spans="1:8" ht="12" thickBot="1" x14ac:dyDescent="0.2">
      <c r="A145" s="49" t="s">
        <v>239</v>
      </c>
      <c r="B145" s="51"/>
      <c r="C145" s="51"/>
      <c r="E145" s="307">
        <f>SUM(D142:D144)</f>
        <v>0</v>
      </c>
      <c r="G145" s="4"/>
      <c r="H145" s="3"/>
    </row>
    <row r="146" spans="1:8" x14ac:dyDescent="0.15">
      <c r="E146" s="52"/>
    </row>
    <row r="147" spans="1:8" ht="12" thickBot="1" x14ac:dyDescent="0.2">
      <c r="A147" s="366" t="s">
        <v>76</v>
      </c>
      <c r="B147" s="366"/>
      <c r="E147" s="308">
        <f>E141-E145</f>
        <v>0</v>
      </c>
    </row>
    <row r="148" spans="1:8" ht="12" thickTop="1" x14ac:dyDescent="0.15"/>
  </sheetData>
  <mergeCells count="6">
    <mergeCell ref="A1:B1"/>
    <mergeCell ref="A147:B147"/>
    <mergeCell ref="A141:C141"/>
    <mergeCell ref="A142:C142"/>
    <mergeCell ref="A143:C143"/>
    <mergeCell ref="A144:B144"/>
  </mergeCells>
  <phoneticPr fontId="5" type="noConversion"/>
  <conditionalFormatting sqref="G11">
    <cfRule type="iconSet" priority="2">
      <iconSet iconSet="3TrafficLights2">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9" scale="55" orientation="landscape" r:id="rId1"/>
  <headerFooter>
    <oddFooter>&amp;C&amp;A&amp;R&amp;P of &amp;N</oddFooter>
  </headerFooter>
  <rowBreaks count="2" manualBreakCount="2">
    <brk id="61" max="16383" man="1"/>
    <brk id="96" max="16383" man="1"/>
  </rowBreaks>
  <ignoredErrors>
    <ignoredError sqref="E15:E16" unlockedFormula="1"/>
  </ignoredErrors>
  <extLst>
    <ext xmlns:x14="http://schemas.microsoft.com/office/spreadsheetml/2009/9/main" uri="{78C0D931-6437-407d-A8EE-F0AAD7539E65}">
      <x14:conditionalFormattings>
        <x14:conditionalFormatting xmlns:xm="http://schemas.microsoft.com/office/excel/2006/main">
          <x14:cfRule type="iconSet" priority="1" id="{DDB37661-8762-4F56-9CDF-AA18FFF64EBB}">
            <x14:iconSet iconSet="3TrafficLights2" custom="1">
              <x14:cfvo type="percent">
                <xm:f>0</xm:f>
              </x14:cfvo>
              <x14:cfvo type="num">
                <xm:f>2</xm:f>
              </x14:cfvo>
              <x14:cfvo type="num" gte="0">
                <xm:f>4</xm:f>
              </x14:cfvo>
              <x14:cfIcon iconSet="3Symbols2" iconId="0"/>
              <x14:cfIcon iconSet="3Symbols2" iconId="2"/>
              <x14:cfIcon iconSet="3Symbols2" iconId="0"/>
            </x14:iconSet>
          </x14:cfRule>
          <xm:sqref>E10 B10 F9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F790859-2292-4868-82D8-6776E6E879F5}">
          <x14:formula1>
            <xm:f>'Drop down lijsten'!$A$46:$A$47</xm:f>
          </x14:formula1>
          <xm:sqref>C100:C129</xm:sqref>
        </x14:dataValidation>
        <x14:dataValidation type="list" allowBlank="1" showInputMessage="1" showErrorMessage="1" xr:uid="{FEF893A0-E5FC-4A3B-89FF-4EFF826C7893}">
          <x14:formula1>
            <xm:f>'Drop down lijsten'!$A$26:$A$40</xm:f>
          </x14:formula1>
          <xm:sqref>C15:C59 B65:B94 B100:B129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006D5-74BD-40E7-A562-444A61711B76}">
  <sheetPr>
    <tabColor rgb="FFFF00FF"/>
  </sheetPr>
  <dimension ref="A1:N148"/>
  <sheetViews>
    <sheetView showGridLines="0" zoomScaleNormal="100" zoomScaleSheetLayoutView="37" workbookViewId="0">
      <selection sqref="A1:B1"/>
    </sheetView>
  </sheetViews>
  <sheetFormatPr defaultRowHeight="11.25" x14ac:dyDescent="0.15"/>
  <cols>
    <col min="1" max="1" width="33.625" customWidth="1"/>
    <col min="2" max="2" width="28.5" customWidth="1"/>
    <col min="3" max="3" width="26.375" customWidth="1"/>
    <col min="4" max="4" width="21" customWidth="1"/>
    <col min="5" max="5" width="17" customWidth="1"/>
    <col min="6" max="6" width="13.875" customWidth="1"/>
    <col min="7" max="7" width="16.125" customWidth="1"/>
    <col min="8" max="8" width="14.375" customWidth="1"/>
    <col min="9" max="9" width="11.875" customWidth="1"/>
    <col min="10" max="10" width="20.375" customWidth="1"/>
    <col min="11" max="11" width="12.5" customWidth="1"/>
    <col min="12" max="12" width="15.75" customWidth="1"/>
    <col min="13" max="13" width="16.875" customWidth="1"/>
    <col min="14" max="14" width="13.5" bestFit="1" customWidth="1"/>
    <col min="18" max="18" width="16.625" bestFit="1" customWidth="1"/>
  </cols>
  <sheetData>
    <row r="1" spans="1:12" ht="24.75" x14ac:dyDescent="0.3">
      <c r="A1" s="365" t="s">
        <v>36</v>
      </c>
      <c r="B1" s="365"/>
    </row>
    <row r="2" spans="1:12" ht="12" thickBot="1" x14ac:dyDescent="0.2"/>
    <row r="3" spans="1:12" ht="18.75" thickBot="1" x14ac:dyDescent="0.3">
      <c r="A3" s="149" t="s">
        <v>37</v>
      </c>
      <c r="B3" s="140"/>
    </row>
    <row r="4" spans="1:12" x14ac:dyDescent="0.15">
      <c r="A4" s="156" t="s">
        <v>38</v>
      </c>
      <c r="B4" s="181">
        <f>'Project and applicant details'!C5</f>
        <v>0</v>
      </c>
    </row>
    <row r="5" spans="1:12" x14ac:dyDescent="0.15">
      <c r="A5" s="156" t="s">
        <v>39</v>
      </c>
      <c r="B5" s="182">
        <f>'Project and applicant details'!C12</f>
        <v>0</v>
      </c>
    </row>
    <row r="6" spans="1:12" x14ac:dyDescent="0.15">
      <c r="A6" s="156" t="s">
        <v>40</v>
      </c>
      <c r="B6" s="183">
        <f>'Project and applicant details'!D12</f>
        <v>0</v>
      </c>
      <c r="D6" s="32"/>
      <c r="E6" s="32"/>
      <c r="F6" s="32"/>
    </row>
    <row r="7" spans="1:12" x14ac:dyDescent="0.15">
      <c r="A7" s="156" t="s">
        <v>233</v>
      </c>
      <c r="B7" s="190">
        <f>'Project and applicant details'!E12</f>
        <v>0</v>
      </c>
    </row>
    <row r="8" spans="1:12" x14ac:dyDescent="0.15">
      <c r="A8" s="157" t="s">
        <v>41</v>
      </c>
      <c r="B8" s="192" t="str">
        <f>'Lead applicant (1)'!B8</f>
        <v>DD-MM-YYYY</v>
      </c>
    </row>
    <row r="9" spans="1:12" x14ac:dyDescent="0.15">
      <c r="A9" s="157" t="s">
        <v>42</v>
      </c>
      <c r="B9" s="192" t="str">
        <f>'Lead applicant (1)'!B9</f>
        <v>DD-MM-YYYY</v>
      </c>
      <c r="C9" s="154"/>
      <c r="D9" s="153"/>
      <c r="E9" s="154"/>
      <c r="F9" s="155"/>
      <c r="H9" s="3"/>
    </row>
    <row r="10" spans="1:12" ht="12" thickBot="1" x14ac:dyDescent="0.2">
      <c r="A10" s="158" t="s">
        <v>43</v>
      </c>
      <c r="B10" s="159" t="str">
        <f>IFERROR((B9-B8)/365," ")</f>
        <v xml:space="preserve"> </v>
      </c>
      <c r="C10" s="1"/>
      <c r="D10" s="154"/>
      <c r="E10" s="214"/>
      <c r="G10" s="3"/>
      <c r="H10" s="3"/>
    </row>
    <row r="11" spans="1:12" ht="21" customHeight="1" thickBot="1" x14ac:dyDescent="0.2">
      <c r="A11" s="231"/>
      <c r="B11" s="232"/>
    </row>
    <row r="12" spans="1:12" ht="21" customHeight="1" thickBot="1" x14ac:dyDescent="0.2">
      <c r="G12" s="233"/>
    </row>
    <row r="13" spans="1:12" ht="18.75" thickBot="1" x14ac:dyDescent="0.3">
      <c r="A13" s="113" t="s">
        <v>45</v>
      </c>
      <c r="B13" s="114" t="s">
        <v>44</v>
      </c>
      <c r="C13" s="114"/>
      <c r="D13" s="114" t="s">
        <v>44</v>
      </c>
      <c r="E13" s="114" t="s">
        <v>44</v>
      </c>
      <c r="F13" s="114" t="s">
        <v>44</v>
      </c>
      <c r="G13" s="114" t="s">
        <v>44</v>
      </c>
      <c r="H13" s="234" t="s">
        <v>44</v>
      </c>
    </row>
    <row r="14" spans="1:12" ht="68.25" customHeight="1" x14ac:dyDescent="0.15">
      <c r="A14" s="119" t="s">
        <v>262</v>
      </c>
      <c r="B14" s="119" t="s">
        <v>46</v>
      </c>
      <c r="C14" s="120" t="s">
        <v>47</v>
      </c>
      <c r="D14" s="119" t="s">
        <v>48</v>
      </c>
      <c r="E14" s="121" t="s">
        <v>49</v>
      </c>
      <c r="F14" s="122" t="s">
        <v>50</v>
      </c>
      <c r="G14" s="123" t="s">
        <v>51</v>
      </c>
      <c r="H14" s="124" t="s">
        <v>52</v>
      </c>
      <c r="I14" s="212"/>
      <c r="J14" s="213"/>
      <c r="K14" s="213"/>
      <c r="L14" s="213"/>
    </row>
    <row r="15" spans="1:12" x14ac:dyDescent="0.15">
      <c r="A15" s="256"/>
      <c r="B15" s="257"/>
      <c r="C15" s="198"/>
      <c r="D15" s="287"/>
      <c r="E15" s="288" t="str">
        <f>IF($B$7='Drop down lijsten'!$A$19, "€ 87.50","")</f>
        <v/>
      </c>
      <c r="F15" s="117" t="str">
        <f>IFERROR(D15*E15," ")</f>
        <v xml:space="preserve"> </v>
      </c>
      <c r="G15" s="133" t="str">
        <f>IF($B$7='Drop down lijsten'!$A$20,0.5,"")</f>
        <v/>
      </c>
      <c r="H15" s="118" t="str">
        <f>IFERROR(IF(G15="",F15,(F15*(1+G15))),"")</f>
        <v xml:space="preserve"> </v>
      </c>
      <c r="J15" s="229"/>
    </row>
    <row r="16" spans="1:12" x14ac:dyDescent="0.15">
      <c r="A16" s="256"/>
      <c r="B16" s="258"/>
      <c r="C16" s="198"/>
      <c r="D16" s="289"/>
      <c r="E16" s="288" t="str">
        <f>IF($B$7='Drop down lijsten'!$A$19, "€ 87.50","")</f>
        <v/>
      </c>
      <c r="F16" s="117" t="str">
        <f t="shared" ref="F16:F59" si="0">IFERROR(D16*E16," ")</f>
        <v xml:space="preserve"> </v>
      </c>
      <c r="G16" s="133" t="str">
        <f>IF($B$7='Drop down lijsten'!$A$20,0.5,"")</f>
        <v/>
      </c>
      <c r="H16" s="118" t="str">
        <f t="shared" ref="H16:H59" si="1">IFERROR(IF(G16="",F16,(F16*(1+G16))),"")</f>
        <v xml:space="preserve"> </v>
      </c>
    </row>
    <row r="17" spans="1:8" x14ac:dyDescent="0.15">
      <c r="A17" s="256"/>
      <c r="B17" s="258"/>
      <c r="C17" s="198"/>
      <c r="D17" s="289"/>
      <c r="E17" s="288" t="str">
        <f>IF($B$7='Drop down lijsten'!$A$19, "€ 87.50","")</f>
        <v/>
      </c>
      <c r="F17" s="117" t="str">
        <f t="shared" si="0"/>
        <v xml:space="preserve"> </v>
      </c>
      <c r="G17" s="133" t="str">
        <f>IF($B$7='Drop down lijsten'!$A$20,0.5,"")</f>
        <v/>
      </c>
      <c r="H17" s="118" t="str">
        <f t="shared" si="1"/>
        <v xml:space="preserve"> </v>
      </c>
    </row>
    <row r="18" spans="1:8" x14ac:dyDescent="0.15">
      <c r="A18" s="256"/>
      <c r="B18" s="258"/>
      <c r="C18" s="198"/>
      <c r="D18" s="287"/>
      <c r="E18" s="288" t="str">
        <f>IF($B$7='Drop down lijsten'!$A$19, "€ 87.50","")</f>
        <v/>
      </c>
      <c r="F18" s="117" t="str">
        <f t="shared" si="0"/>
        <v xml:space="preserve"> </v>
      </c>
      <c r="G18" s="133" t="str">
        <f>IF($B$7='Drop down lijsten'!$A$20,0.5,"")</f>
        <v/>
      </c>
      <c r="H18" s="118" t="str">
        <f t="shared" si="1"/>
        <v xml:space="preserve"> </v>
      </c>
    </row>
    <row r="19" spans="1:8" x14ac:dyDescent="0.15">
      <c r="A19" s="256"/>
      <c r="B19" s="258"/>
      <c r="C19" s="198"/>
      <c r="D19" s="287"/>
      <c r="E19" s="288" t="str">
        <f>IF($B$7='Drop down lijsten'!$A$19, "€ 87.50","")</f>
        <v/>
      </c>
      <c r="F19" s="117" t="str">
        <f t="shared" si="0"/>
        <v xml:space="preserve"> </v>
      </c>
      <c r="G19" s="133" t="str">
        <f>IF($B$7='Drop down lijsten'!$A$20,0.5,"")</f>
        <v/>
      </c>
      <c r="H19" s="118" t="str">
        <f t="shared" si="1"/>
        <v xml:space="preserve"> </v>
      </c>
    </row>
    <row r="20" spans="1:8" x14ac:dyDescent="0.15">
      <c r="A20" s="256"/>
      <c r="B20" s="258"/>
      <c r="C20" s="198"/>
      <c r="D20" s="287"/>
      <c r="E20" s="288" t="str">
        <f>IF($B$7='Drop down lijsten'!$A$19, "€ 87.50","")</f>
        <v/>
      </c>
      <c r="F20" s="117" t="str">
        <f t="shared" si="0"/>
        <v xml:space="preserve"> </v>
      </c>
      <c r="G20" s="133" t="str">
        <f>IF($B$7='Drop down lijsten'!$A$20,0.5,"")</f>
        <v/>
      </c>
      <c r="H20" s="118" t="str">
        <f t="shared" si="1"/>
        <v xml:space="preserve"> </v>
      </c>
    </row>
    <row r="21" spans="1:8" x14ac:dyDescent="0.15">
      <c r="A21" s="256"/>
      <c r="B21" s="258"/>
      <c r="C21" s="198"/>
      <c r="D21" s="287"/>
      <c r="E21" s="288" t="str">
        <f>IF($B$7='Drop down lijsten'!$A$19, "€ 87.50","")</f>
        <v/>
      </c>
      <c r="F21" s="117" t="str">
        <f t="shared" si="0"/>
        <v xml:space="preserve"> </v>
      </c>
      <c r="G21" s="133" t="str">
        <f>IF($B$7='Drop down lijsten'!$A$20,0.5,"")</f>
        <v/>
      </c>
      <c r="H21" s="118" t="str">
        <f t="shared" si="1"/>
        <v xml:space="preserve"> </v>
      </c>
    </row>
    <row r="22" spans="1:8" x14ac:dyDescent="0.15">
      <c r="A22" s="256"/>
      <c r="B22" s="258"/>
      <c r="C22" s="198"/>
      <c r="D22" s="287"/>
      <c r="E22" s="288" t="str">
        <f>IF($B$7='Drop down lijsten'!$A$19, "€ 87.50","")</f>
        <v/>
      </c>
      <c r="F22" s="117" t="str">
        <f t="shared" si="0"/>
        <v xml:space="preserve"> </v>
      </c>
      <c r="G22" s="133" t="str">
        <f>IF($B$7='Drop down lijsten'!$A$20,0.5,"")</f>
        <v/>
      </c>
      <c r="H22" s="118" t="str">
        <f t="shared" si="1"/>
        <v xml:space="preserve"> </v>
      </c>
    </row>
    <row r="23" spans="1:8" x14ac:dyDescent="0.15">
      <c r="A23" s="256"/>
      <c r="B23" s="259"/>
      <c r="C23" s="198"/>
      <c r="D23" s="287"/>
      <c r="E23" s="288" t="str">
        <f>IF($B$7='Drop down lijsten'!$A$19, "€ 87.50","")</f>
        <v/>
      </c>
      <c r="F23" s="117" t="str">
        <f t="shared" si="0"/>
        <v xml:space="preserve"> </v>
      </c>
      <c r="G23" s="133" t="str">
        <f>IF($B$7='Drop down lijsten'!$A$20,0.5,"")</f>
        <v/>
      </c>
      <c r="H23" s="118" t="str">
        <f t="shared" si="1"/>
        <v xml:space="preserve"> </v>
      </c>
    </row>
    <row r="24" spans="1:8" x14ac:dyDescent="0.15">
      <c r="A24" s="256"/>
      <c r="B24" s="258"/>
      <c r="C24" s="198"/>
      <c r="D24" s="287"/>
      <c r="E24" s="288" t="str">
        <f>IF($B$7='Drop down lijsten'!$A$19, "€ 87.50","")</f>
        <v/>
      </c>
      <c r="F24" s="117" t="str">
        <f t="shared" si="0"/>
        <v xml:space="preserve"> </v>
      </c>
      <c r="G24" s="133" t="str">
        <f>IF($B$7='Drop down lijsten'!$A$20,0.5,"")</f>
        <v/>
      </c>
      <c r="H24" s="118" t="str">
        <f t="shared" si="1"/>
        <v xml:space="preserve"> </v>
      </c>
    </row>
    <row r="25" spans="1:8" x14ac:dyDescent="0.15">
      <c r="A25" s="256"/>
      <c r="B25" s="258"/>
      <c r="C25" s="198"/>
      <c r="D25" s="287"/>
      <c r="E25" s="288" t="str">
        <f>IF($B$7='Drop down lijsten'!$A$19, "€ 87.50","")</f>
        <v/>
      </c>
      <c r="F25" s="117" t="str">
        <f t="shared" si="0"/>
        <v xml:space="preserve"> </v>
      </c>
      <c r="G25" s="133" t="str">
        <f>IF($B$7='Drop down lijsten'!$A$20,0.5,"")</f>
        <v/>
      </c>
      <c r="H25" s="118" t="str">
        <f t="shared" si="1"/>
        <v xml:space="preserve"> </v>
      </c>
    </row>
    <row r="26" spans="1:8" x14ac:dyDescent="0.15">
      <c r="A26" s="256"/>
      <c r="B26" s="258"/>
      <c r="C26" s="198"/>
      <c r="D26" s="287"/>
      <c r="E26" s="288" t="str">
        <f>IF($B$7='Drop down lijsten'!$A$19, "€ 87.50","")</f>
        <v/>
      </c>
      <c r="F26" s="117" t="str">
        <f t="shared" si="0"/>
        <v xml:space="preserve"> </v>
      </c>
      <c r="G26" s="133" t="str">
        <f>IF($B$7='Drop down lijsten'!$A$20,0.5,"")</f>
        <v/>
      </c>
      <c r="H26" s="118" t="str">
        <f t="shared" si="1"/>
        <v xml:space="preserve"> </v>
      </c>
    </row>
    <row r="27" spans="1:8" x14ac:dyDescent="0.15">
      <c r="A27" s="256"/>
      <c r="B27" s="258"/>
      <c r="C27" s="198"/>
      <c r="D27" s="287"/>
      <c r="E27" s="288" t="str">
        <f>IF($B$7='Drop down lijsten'!$A$19, "€ 87.50","")</f>
        <v/>
      </c>
      <c r="F27" s="117" t="str">
        <f t="shared" si="0"/>
        <v xml:space="preserve"> </v>
      </c>
      <c r="G27" s="133" t="str">
        <f>IF($B$7='Drop down lijsten'!$A$20,0.5,"")</f>
        <v/>
      </c>
      <c r="H27" s="118" t="str">
        <f t="shared" si="1"/>
        <v xml:space="preserve"> </v>
      </c>
    </row>
    <row r="28" spans="1:8" x14ac:dyDescent="0.15">
      <c r="A28" s="256"/>
      <c r="B28" s="258"/>
      <c r="C28" s="198"/>
      <c r="D28" s="287"/>
      <c r="E28" s="288" t="str">
        <f>IF($B$7='Drop down lijsten'!$A$19, "€ 87.50","")</f>
        <v/>
      </c>
      <c r="F28" s="117" t="str">
        <f t="shared" si="0"/>
        <v xml:space="preserve"> </v>
      </c>
      <c r="G28" s="133" t="str">
        <f>IF($B$7='Drop down lijsten'!$A$20,0.5,"")</f>
        <v/>
      </c>
      <c r="H28" s="118" t="str">
        <f t="shared" si="1"/>
        <v xml:space="preserve"> </v>
      </c>
    </row>
    <row r="29" spans="1:8" x14ac:dyDescent="0.15">
      <c r="A29" s="256"/>
      <c r="B29" s="258"/>
      <c r="C29" s="198"/>
      <c r="D29" s="287"/>
      <c r="E29" s="288" t="str">
        <f>IF($B$7='Drop down lijsten'!$A$19, "€ 87.50","")</f>
        <v/>
      </c>
      <c r="F29" s="117" t="str">
        <f t="shared" si="0"/>
        <v xml:space="preserve"> </v>
      </c>
      <c r="G29" s="133" t="str">
        <f>IF($B$7='Drop down lijsten'!$A$20,0.5,"")</f>
        <v/>
      </c>
      <c r="H29" s="118" t="str">
        <f t="shared" si="1"/>
        <v xml:space="preserve"> </v>
      </c>
    </row>
    <row r="30" spans="1:8" x14ac:dyDescent="0.15">
      <c r="A30" s="256"/>
      <c r="B30" s="258"/>
      <c r="C30" s="198"/>
      <c r="D30" s="287"/>
      <c r="E30" s="288" t="str">
        <f>IF($B$7='Drop down lijsten'!$A$19, "€ 87.50","")</f>
        <v/>
      </c>
      <c r="F30" s="117" t="str">
        <f t="shared" si="0"/>
        <v xml:space="preserve"> </v>
      </c>
      <c r="G30" s="133" t="str">
        <f>IF($B$7='Drop down lijsten'!$A$20,0.5,"")</f>
        <v/>
      </c>
      <c r="H30" s="118" t="str">
        <f t="shared" si="1"/>
        <v xml:space="preserve"> </v>
      </c>
    </row>
    <row r="31" spans="1:8" x14ac:dyDescent="0.15">
      <c r="A31" s="256"/>
      <c r="B31" s="258"/>
      <c r="C31" s="198"/>
      <c r="D31" s="287"/>
      <c r="E31" s="288" t="str">
        <f>IF($B$7='Drop down lijsten'!$A$19, "€ 87.50","")</f>
        <v/>
      </c>
      <c r="F31" s="117" t="str">
        <f t="shared" si="0"/>
        <v xml:space="preserve"> </v>
      </c>
      <c r="G31" s="133" t="str">
        <f>IF($B$7='Drop down lijsten'!$A$20,0.5,"")</f>
        <v/>
      </c>
      <c r="H31" s="118" t="str">
        <f t="shared" si="1"/>
        <v xml:space="preserve"> </v>
      </c>
    </row>
    <row r="32" spans="1:8" x14ac:dyDescent="0.15">
      <c r="A32" s="256"/>
      <c r="B32" s="258"/>
      <c r="C32" s="198"/>
      <c r="D32" s="287"/>
      <c r="E32" s="288" t="str">
        <f>IF($B$7='Drop down lijsten'!$A$19, "€ 87.50","")</f>
        <v/>
      </c>
      <c r="F32" s="117" t="str">
        <f t="shared" si="0"/>
        <v xml:space="preserve"> </v>
      </c>
      <c r="G32" s="133" t="str">
        <f>IF($B$7='Drop down lijsten'!$A$20,0.5,"")</f>
        <v/>
      </c>
      <c r="H32" s="118" t="str">
        <f t="shared" si="1"/>
        <v xml:space="preserve"> </v>
      </c>
    </row>
    <row r="33" spans="1:8" x14ac:dyDescent="0.15">
      <c r="A33" s="256"/>
      <c r="B33" s="258"/>
      <c r="C33" s="198"/>
      <c r="D33" s="287"/>
      <c r="E33" s="288" t="str">
        <f>IF($B$7='Drop down lijsten'!$A$19, "€ 87.50","")</f>
        <v/>
      </c>
      <c r="F33" s="117" t="str">
        <f t="shared" si="0"/>
        <v xml:space="preserve"> </v>
      </c>
      <c r="G33" s="133" t="str">
        <f>IF($B$7='Drop down lijsten'!$A$20,0.5,"")</f>
        <v/>
      </c>
      <c r="H33" s="118" t="str">
        <f t="shared" si="1"/>
        <v xml:space="preserve"> </v>
      </c>
    </row>
    <row r="34" spans="1:8" x14ac:dyDescent="0.15">
      <c r="A34" s="256"/>
      <c r="B34" s="258"/>
      <c r="C34" s="198"/>
      <c r="D34" s="287"/>
      <c r="E34" s="288" t="str">
        <f>IF($B$7='Drop down lijsten'!$A$19, "€ 87.50","")</f>
        <v/>
      </c>
      <c r="F34" s="117" t="str">
        <f t="shared" si="0"/>
        <v xml:space="preserve"> </v>
      </c>
      <c r="G34" s="133" t="str">
        <f>IF($B$7='Drop down lijsten'!$A$20,0.5,"")</f>
        <v/>
      </c>
      <c r="H34" s="118" t="str">
        <f t="shared" si="1"/>
        <v xml:space="preserve"> </v>
      </c>
    </row>
    <row r="35" spans="1:8" x14ac:dyDescent="0.15">
      <c r="A35" s="256"/>
      <c r="B35" s="258"/>
      <c r="C35" s="198"/>
      <c r="D35" s="287"/>
      <c r="E35" s="288" t="str">
        <f>IF($B$7='Drop down lijsten'!$A$19, "€ 87.50","")</f>
        <v/>
      </c>
      <c r="F35" s="117" t="str">
        <f t="shared" si="0"/>
        <v xml:space="preserve"> </v>
      </c>
      <c r="G35" s="133" t="str">
        <f>IF($B$7='Drop down lijsten'!$A$20,0.5,"")</f>
        <v/>
      </c>
      <c r="H35" s="118" t="str">
        <f t="shared" si="1"/>
        <v xml:space="preserve"> </v>
      </c>
    </row>
    <row r="36" spans="1:8" x14ac:dyDescent="0.15">
      <c r="A36" s="256"/>
      <c r="B36" s="258"/>
      <c r="C36" s="198"/>
      <c r="D36" s="287"/>
      <c r="E36" s="288" t="str">
        <f>IF($B$7='Drop down lijsten'!$A$19, "€ 87.50","")</f>
        <v/>
      </c>
      <c r="F36" s="117" t="str">
        <f t="shared" si="0"/>
        <v xml:space="preserve"> </v>
      </c>
      <c r="G36" s="133" t="str">
        <f>IF($B$7='Drop down lijsten'!$A$20,0.5,"")</f>
        <v/>
      </c>
      <c r="H36" s="118" t="str">
        <f t="shared" si="1"/>
        <v xml:space="preserve"> </v>
      </c>
    </row>
    <row r="37" spans="1:8" x14ac:dyDescent="0.15">
      <c r="A37" s="256"/>
      <c r="B37" s="258"/>
      <c r="C37" s="198"/>
      <c r="D37" s="287"/>
      <c r="E37" s="288" t="str">
        <f>IF($B$7='Drop down lijsten'!$A$19, "€ 87.50","")</f>
        <v/>
      </c>
      <c r="F37" s="117" t="str">
        <f t="shared" si="0"/>
        <v xml:space="preserve"> </v>
      </c>
      <c r="G37" s="133" t="str">
        <f>IF($B$7='Drop down lijsten'!$A$20,0.5,"")</f>
        <v/>
      </c>
      <c r="H37" s="118" t="str">
        <f t="shared" si="1"/>
        <v xml:space="preserve"> </v>
      </c>
    </row>
    <row r="38" spans="1:8" x14ac:dyDescent="0.15">
      <c r="A38" s="256"/>
      <c r="B38" s="258"/>
      <c r="C38" s="198"/>
      <c r="D38" s="287"/>
      <c r="E38" s="288" t="str">
        <f>IF($B$7='Drop down lijsten'!$A$19, "€ 87.50","")</f>
        <v/>
      </c>
      <c r="F38" s="117" t="str">
        <f t="shared" si="0"/>
        <v xml:space="preserve"> </v>
      </c>
      <c r="G38" s="133" t="str">
        <f>IF($B$7='Drop down lijsten'!$A$20,0.5,"")</f>
        <v/>
      </c>
      <c r="H38" s="118" t="str">
        <f t="shared" si="1"/>
        <v xml:space="preserve"> </v>
      </c>
    </row>
    <row r="39" spans="1:8" x14ac:dyDescent="0.15">
      <c r="A39" s="256"/>
      <c r="B39" s="258"/>
      <c r="C39" s="198"/>
      <c r="D39" s="287"/>
      <c r="E39" s="288" t="str">
        <f>IF($B$7='Drop down lijsten'!$A$19, "€ 87.50","")</f>
        <v/>
      </c>
      <c r="F39" s="117" t="str">
        <f t="shared" si="0"/>
        <v xml:space="preserve"> </v>
      </c>
      <c r="G39" s="133" t="str">
        <f>IF($B$7='Drop down lijsten'!$A$20,0.5,"")</f>
        <v/>
      </c>
      <c r="H39" s="118" t="str">
        <f t="shared" si="1"/>
        <v xml:space="preserve"> </v>
      </c>
    </row>
    <row r="40" spans="1:8" x14ac:dyDescent="0.15">
      <c r="A40" s="256"/>
      <c r="B40" s="258"/>
      <c r="C40" s="198"/>
      <c r="D40" s="287"/>
      <c r="E40" s="288" t="str">
        <f>IF($B$7='Drop down lijsten'!$A$19, "€ 87.50","")</f>
        <v/>
      </c>
      <c r="F40" s="117" t="str">
        <f t="shared" si="0"/>
        <v xml:space="preserve"> </v>
      </c>
      <c r="G40" s="133" t="str">
        <f>IF($B$7='Drop down lijsten'!$A$20,0.5,"")</f>
        <v/>
      </c>
      <c r="H40" s="118" t="str">
        <f t="shared" si="1"/>
        <v xml:space="preserve"> </v>
      </c>
    </row>
    <row r="41" spans="1:8" x14ac:dyDescent="0.15">
      <c r="A41" s="256"/>
      <c r="B41" s="258"/>
      <c r="C41" s="198"/>
      <c r="D41" s="287"/>
      <c r="E41" s="288" t="str">
        <f>IF($B$7='Drop down lijsten'!$A$19, "€ 87.50","")</f>
        <v/>
      </c>
      <c r="F41" s="117" t="str">
        <f t="shared" si="0"/>
        <v xml:space="preserve"> </v>
      </c>
      <c r="G41" s="133" t="str">
        <f>IF($B$7='Drop down lijsten'!$A$20,0.5,"")</f>
        <v/>
      </c>
      <c r="H41" s="118" t="str">
        <f t="shared" si="1"/>
        <v xml:space="preserve"> </v>
      </c>
    </row>
    <row r="42" spans="1:8" x14ac:dyDescent="0.15">
      <c r="A42" s="256"/>
      <c r="B42" s="258"/>
      <c r="C42" s="198"/>
      <c r="D42" s="287"/>
      <c r="E42" s="288" t="str">
        <f>IF($B$7='Drop down lijsten'!$A$19, "€ 87.50","")</f>
        <v/>
      </c>
      <c r="F42" s="117" t="str">
        <f t="shared" si="0"/>
        <v xml:space="preserve"> </v>
      </c>
      <c r="G42" s="133" t="str">
        <f>IF($B$7='Drop down lijsten'!$A$20,0.5,"")</f>
        <v/>
      </c>
      <c r="H42" s="118" t="str">
        <f t="shared" si="1"/>
        <v xml:space="preserve"> </v>
      </c>
    </row>
    <row r="43" spans="1:8" x14ac:dyDescent="0.15">
      <c r="A43" s="256"/>
      <c r="B43" s="258"/>
      <c r="C43" s="198"/>
      <c r="D43" s="287"/>
      <c r="E43" s="288" t="str">
        <f>IF($B$7='Drop down lijsten'!$A$19, "€ 87.50","")</f>
        <v/>
      </c>
      <c r="F43" s="117" t="str">
        <f t="shared" si="0"/>
        <v xml:space="preserve"> </v>
      </c>
      <c r="G43" s="133" t="str">
        <f>IF($B$7='Drop down lijsten'!$A$20,0.5,"")</f>
        <v/>
      </c>
      <c r="H43" s="118" t="str">
        <f t="shared" si="1"/>
        <v xml:space="preserve"> </v>
      </c>
    </row>
    <row r="44" spans="1:8" x14ac:dyDescent="0.15">
      <c r="A44" s="256"/>
      <c r="B44" s="258"/>
      <c r="C44" s="198"/>
      <c r="D44" s="287"/>
      <c r="E44" s="288" t="str">
        <f>IF($B$7='Drop down lijsten'!$A$19, "€ 87.50","")</f>
        <v/>
      </c>
      <c r="F44" s="222" t="str">
        <f t="shared" si="0"/>
        <v xml:space="preserve"> </v>
      </c>
      <c r="G44" s="223" t="str">
        <f>IF($B$7='Drop down lijsten'!$A$20,0.5,"")</f>
        <v/>
      </c>
      <c r="H44" s="222" t="str">
        <f t="shared" si="1"/>
        <v xml:space="preserve"> </v>
      </c>
    </row>
    <row r="45" spans="1:8" x14ac:dyDescent="0.15">
      <c r="A45" s="256"/>
      <c r="B45" s="258"/>
      <c r="C45" s="198"/>
      <c r="D45" s="287"/>
      <c r="E45" s="288" t="str">
        <f>IF($B$7='Drop down lijsten'!$A$19, "€ 87.50","")</f>
        <v/>
      </c>
      <c r="F45" s="222" t="str">
        <f t="shared" si="0"/>
        <v xml:space="preserve"> </v>
      </c>
      <c r="G45" s="223" t="str">
        <f>IF($B$7='Drop down lijsten'!$A$20,0.5,"")</f>
        <v/>
      </c>
      <c r="H45" s="222" t="str">
        <f t="shared" si="1"/>
        <v xml:space="preserve"> </v>
      </c>
    </row>
    <row r="46" spans="1:8" x14ac:dyDescent="0.15">
      <c r="A46" s="256"/>
      <c r="B46" s="258"/>
      <c r="C46" s="198"/>
      <c r="D46" s="287"/>
      <c r="E46" s="288" t="str">
        <f>IF($B$7='Drop down lijsten'!$A$19, "€ 87.50","")</f>
        <v/>
      </c>
      <c r="F46" s="222" t="str">
        <f t="shared" si="0"/>
        <v xml:space="preserve"> </v>
      </c>
      <c r="G46" s="223" t="str">
        <f>IF($B$7='Drop down lijsten'!$A$20,0.5,"")</f>
        <v/>
      </c>
      <c r="H46" s="222" t="str">
        <f t="shared" si="1"/>
        <v xml:space="preserve"> </v>
      </c>
    </row>
    <row r="47" spans="1:8" x14ac:dyDescent="0.15">
      <c r="A47" s="256"/>
      <c r="B47" s="258"/>
      <c r="C47" s="198"/>
      <c r="D47" s="287"/>
      <c r="E47" s="288" t="str">
        <f>IF($B$7='Drop down lijsten'!$A$19, "€ 87.50","")</f>
        <v/>
      </c>
      <c r="F47" s="222" t="str">
        <f t="shared" si="0"/>
        <v xml:space="preserve"> </v>
      </c>
      <c r="G47" s="223" t="str">
        <f>IF($B$7='Drop down lijsten'!$A$20,0.5,"")</f>
        <v/>
      </c>
      <c r="H47" s="222" t="str">
        <f t="shared" si="1"/>
        <v xml:space="preserve"> </v>
      </c>
    </row>
    <row r="48" spans="1:8" x14ac:dyDescent="0.15">
      <c r="A48" s="256"/>
      <c r="B48" s="258"/>
      <c r="C48" s="198"/>
      <c r="D48" s="287"/>
      <c r="E48" s="288" t="str">
        <f>IF($B$7='Drop down lijsten'!$A$19, "€ 87.50","")</f>
        <v/>
      </c>
      <c r="F48" s="222" t="str">
        <f t="shared" si="0"/>
        <v xml:space="preserve"> </v>
      </c>
      <c r="G48" s="223" t="str">
        <f>IF($B$7='Drop down lijsten'!$A$20,0.5,"")</f>
        <v/>
      </c>
      <c r="H48" s="222" t="str">
        <f t="shared" si="1"/>
        <v xml:space="preserve"> </v>
      </c>
    </row>
    <row r="49" spans="1:12" x14ac:dyDescent="0.15">
      <c r="A49" s="256"/>
      <c r="B49" s="258"/>
      <c r="C49" s="198"/>
      <c r="D49" s="287"/>
      <c r="E49" s="288" t="str">
        <f>IF($B$7='Drop down lijsten'!$A$19, "€ 87.50","")</f>
        <v/>
      </c>
      <c r="F49" s="222" t="str">
        <f t="shared" si="0"/>
        <v xml:space="preserve"> </v>
      </c>
      <c r="G49" s="223" t="str">
        <f>IF($B$7='Drop down lijsten'!$A$20,0.5,"")</f>
        <v/>
      </c>
      <c r="H49" s="222" t="str">
        <f t="shared" si="1"/>
        <v xml:space="preserve"> </v>
      </c>
    </row>
    <row r="50" spans="1:12" x14ac:dyDescent="0.15">
      <c r="A50" s="256"/>
      <c r="B50" s="258"/>
      <c r="C50" s="198"/>
      <c r="D50" s="287"/>
      <c r="E50" s="288" t="str">
        <f>IF($B$7='Drop down lijsten'!$A$19, "€ 87.50","")</f>
        <v/>
      </c>
      <c r="F50" s="222" t="str">
        <f t="shared" si="0"/>
        <v xml:space="preserve"> </v>
      </c>
      <c r="G50" s="223" t="str">
        <f>IF($B$7='Drop down lijsten'!$A$20,0.5,"")</f>
        <v/>
      </c>
      <c r="H50" s="222" t="str">
        <f t="shared" si="1"/>
        <v xml:space="preserve"> </v>
      </c>
    </row>
    <row r="51" spans="1:12" x14ac:dyDescent="0.15">
      <c r="A51" s="256"/>
      <c r="B51" s="258"/>
      <c r="C51" s="198"/>
      <c r="D51" s="287"/>
      <c r="E51" s="288" t="str">
        <f>IF($B$7='Drop down lijsten'!$A$19, "€ 87.50","")</f>
        <v/>
      </c>
      <c r="F51" s="222" t="str">
        <f t="shared" si="0"/>
        <v xml:space="preserve"> </v>
      </c>
      <c r="G51" s="223" t="str">
        <f>IF($B$7='Drop down lijsten'!$A$20,0.5,"")</f>
        <v/>
      </c>
      <c r="H51" s="222" t="str">
        <f t="shared" si="1"/>
        <v xml:space="preserve"> </v>
      </c>
    </row>
    <row r="52" spans="1:12" x14ac:dyDescent="0.15">
      <c r="A52" s="256"/>
      <c r="B52" s="258"/>
      <c r="C52" s="198"/>
      <c r="D52" s="287"/>
      <c r="E52" s="288" t="str">
        <f>IF($B$7='Drop down lijsten'!$A$19, "€ 87.50","")</f>
        <v/>
      </c>
      <c r="F52" s="222" t="str">
        <f t="shared" si="0"/>
        <v xml:space="preserve"> </v>
      </c>
      <c r="G52" s="223" t="str">
        <f>IF($B$7='Drop down lijsten'!$A$20,0.5,"")</f>
        <v/>
      </c>
      <c r="H52" s="222" t="str">
        <f t="shared" si="1"/>
        <v xml:space="preserve"> </v>
      </c>
    </row>
    <row r="53" spans="1:12" x14ac:dyDescent="0.15">
      <c r="A53" s="256"/>
      <c r="B53" s="258"/>
      <c r="C53" s="198"/>
      <c r="D53" s="287"/>
      <c r="E53" s="288" t="str">
        <f>IF($B$7='Drop down lijsten'!$A$19, "€ 87.50","")</f>
        <v/>
      </c>
      <c r="F53" s="222" t="str">
        <f t="shared" si="0"/>
        <v xml:space="preserve"> </v>
      </c>
      <c r="G53" s="223" t="str">
        <f>IF($B$7='Drop down lijsten'!$A$20,0.5,"")</f>
        <v/>
      </c>
      <c r="H53" s="222" t="str">
        <f t="shared" si="1"/>
        <v xml:space="preserve"> </v>
      </c>
    </row>
    <row r="54" spans="1:12" x14ac:dyDescent="0.15">
      <c r="A54" s="256"/>
      <c r="B54" s="258"/>
      <c r="C54" s="198"/>
      <c r="D54" s="287"/>
      <c r="E54" s="288" t="str">
        <f>IF($B$7='Drop down lijsten'!$A$19, "€ 87.50","")</f>
        <v/>
      </c>
      <c r="F54" s="222" t="str">
        <f t="shared" si="0"/>
        <v xml:space="preserve"> </v>
      </c>
      <c r="G54" s="223" t="str">
        <f>IF($B$7='Drop down lijsten'!$A$20,0.5,"")</f>
        <v/>
      </c>
      <c r="H54" s="222" t="str">
        <f t="shared" si="1"/>
        <v xml:space="preserve"> </v>
      </c>
    </row>
    <row r="55" spans="1:12" x14ac:dyDescent="0.15">
      <c r="A55" s="256"/>
      <c r="B55" s="258"/>
      <c r="C55" s="198"/>
      <c r="D55" s="287"/>
      <c r="E55" s="288" t="str">
        <f>IF($B$7='Drop down lijsten'!$A$19, "€ 87.50","")</f>
        <v/>
      </c>
      <c r="F55" s="222" t="str">
        <f t="shared" si="0"/>
        <v xml:space="preserve"> </v>
      </c>
      <c r="G55" s="223" t="str">
        <f>IF($B$7='Drop down lijsten'!$A$20,0.5,"")</f>
        <v/>
      </c>
      <c r="H55" s="222" t="str">
        <f t="shared" si="1"/>
        <v xml:space="preserve"> </v>
      </c>
    </row>
    <row r="56" spans="1:12" x14ac:dyDescent="0.15">
      <c r="A56" s="256"/>
      <c r="B56" s="258"/>
      <c r="C56" s="198"/>
      <c r="D56" s="287"/>
      <c r="E56" s="288" t="str">
        <f>IF($B$7='Drop down lijsten'!$A$19, "€ 87.50","")</f>
        <v/>
      </c>
      <c r="F56" s="222" t="str">
        <f t="shared" si="0"/>
        <v xml:space="preserve"> </v>
      </c>
      <c r="G56" s="223" t="str">
        <f>IF($B$7='Drop down lijsten'!$A$20,0.5,"")</f>
        <v/>
      </c>
      <c r="H56" s="222" t="str">
        <f t="shared" si="1"/>
        <v xml:space="preserve"> </v>
      </c>
    </row>
    <row r="57" spans="1:12" x14ac:dyDescent="0.15">
      <c r="A57" s="256"/>
      <c r="B57" s="258"/>
      <c r="C57" s="198"/>
      <c r="D57" s="287"/>
      <c r="E57" s="288" t="str">
        <f>IF($B$7='Drop down lijsten'!$A$19, "€ 87.50","")</f>
        <v/>
      </c>
      <c r="F57" s="222" t="str">
        <f t="shared" si="0"/>
        <v xml:space="preserve"> </v>
      </c>
      <c r="G57" s="223" t="str">
        <f>IF($B$7='Drop down lijsten'!$A$20,0.5,"")</f>
        <v/>
      </c>
      <c r="H57" s="222" t="str">
        <f t="shared" si="1"/>
        <v xml:space="preserve"> </v>
      </c>
    </row>
    <row r="58" spans="1:12" x14ac:dyDescent="0.15">
      <c r="A58" s="256"/>
      <c r="B58" s="258"/>
      <c r="C58" s="198"/>
      <c r="D58" s="287"/>
      <c r="E58" s="288" t="str">
        <f>IF($B$7='Drop down lijsten'!$A$19, "€ 87.50","")</f>
        <v/>
      </c>
      <c r="F58" s="222" t="str">
        <f t="shared" si="0"/>
        <v xml:space="preserve"> </v>
      </c>
      <c r="G58" s="223" t="str">
        <f>IF($B$7='Drop down lijsten'!$A$20,0.5,"")</f>
        <v/>
      </c>
      <c r="H58" s="222" t="str">
        <f t="shared" si="1"/>
        <v xml:space="preserve"> </v>
      </c>
    </row>
    <row r="59" spans="1:12" ht="12" thickBot="1" x14ac:dyDescent="0.2">
      <c r="A59" s="256"/>
      <c r="B59" s="258"/>
      <c r="C59" s="198"/>
      <c r="D59" s="290"/>
      <c r="E59" s="336" t="str">
        <f>IF($B$7='Drop down lijsten'!$A$19, "€ 87.50","")</f>
        <v/>
      </c>
      <c r="F59" s="222" t="str">
        <f t="shared" si="0"/>
        <v xml:space="preserve"> </v>
      </c>
      <c r="G59" s="223" t="str">
        <f>IF($B$7='Drop down lijsten'!$A$20,0.5,"")</f>
        <v/>
      </c>
      <c r="H59" s="222" t="str">
        <f t="shared" si="1"/>
        <v xml:space="preserve"> </v>
      </c>
    </row>
    <row r="60" spans="1:12" ht="12" thickBot="1" x14ac:dyDescent="0.2">
      <c r="A60" s="225" t="s">
        <v>53</v>
      </c>
      <c r="B60" s="218"/>
      <c r="C60" s="218"/>
      <c r="D60" s="224">
        <f>SUM(D15:D59)</f>
        <v>0</v>
      </c>
      <c r="E60" s="337"/>
      <c r="F60" s="219">
        <f>SUM(F15:F44)</f>
        <v>0</v>
      </c>
      <c r="G60" s="220"/>
      <c r="H60" s="221">
        <f>SUM(H15:H59)</f>
        <v>0</v>
      </c>
    </row>
    <row r="61" spans="1:12" ht="22.5" customHeight="1" x14ac:dyDescent="0.15">
      <c r="A61" s="126"/>
    </row>
    <row r="62" spans="1:12" ht="12" thickBot="1" x14ac:dyDescent="0.2"/>
    <row r="63" spans="1:12" ht="18.75" thickBot="1" x14ac:dyDescent="0.3">
      <c r="A63" s="137" t="s">
        <v>54</v>
      </c>
      <c r="B63" s="138"/>
      <c r="C63" s="139"/>
      <c r="D63" s="138"/>
      <c r="E63" s="138"/>
      <c r="F63" s="138"/>
      <c r="G63" s="138"/>
      <c r="H63" s="138"/>
      <c r="I63" s="138"/>
      <c r="J63" s="138"/>
      <c r="K63" s="138"/>
      <c r="L63" s="141"/>
    </row>
    <row r="64" spans="1:12" ht="123.75" x14ac:dyDescent="0.15">
      <c r="A64" s="142" t="s">
        <v>55</v>
      </c>
      <c r="B64" s="143" t="s">
        <v>47</v>
      </c>
      <c r="C64" s="144" t="s">
        <v>56</v>
      </c>
      <c r="D64" s="144" t="s">
        <v>57</v>
      </c>
      <c r="E64" s="144" t="s">
        <v>58</v>
      </c>
      <c r="F64" s="144" t="s">
        <v>59</v>
      </c>
      <c r="G64" s="144" t="s">
        <v>60</v>
      </c>
      <c r="H64" s="144" t="s">
        <v>61</v>
      </c>
      <c r="I64" s="144" t="s">
        <v>62</v>
      </c>
      <c r="J64" s="144" t="s">
        <v>63</v>
      </c>
      <c r="K64" s="145" t="s">
        <v>64</v>
      </c>
      <c r="L64" s="146" t="s">
        <v>65</v>
      </c>
    </row>
    <row r="65" spans="1:13" ht="11.25" customHeight="1" x14ac:dyDescent="0.15">
      <c r="A65" s="283"/>
      <c r="B65" s="284"/>
      <c r="C65" s="280"/>
      <c r="D65" s="280"/>
      <c r="E65" s="333"/>
      <c r="F65" s="296"/>
      <c r="G65" s="296"/>
      <c r="H65" s="296"/>
      <c r="I65" s="296"/>
      <c r="J65" s="283"/>
      <c r="K65" s="291"/>
      <c r="L65" s="147">
        <f>K65*(E65*(F65+G65)+H65+I65)</f>
        <v>0</v>
      </c>
    </row>
    <row r="66" spans="1:13" ht="11.25" customHeight="1" x14ac:dyDescent="0.15">
      <c r="A66" s="283"/>
      <c r="B66" s="284"/>
      <c r="C66" s="280"/>
      <c r="D66" s="280"/>
      <c r="E66" s="333"/>
      <c r="F66" s="295"/>
      <c r="G66" s="296"/>
      <c r="H66" s="296"/>
      <c r="I66" s="296"/>
      <c r="J66" s="283"/>
      <c r="K66" s="291"/>
      <c r="L66" s="147">
        <f t="shared" ref="L66:L94" si="2">K66*(E66*(F66+G66)+H66+I66)</f>
        <v>0</v>
      </c>
      <c r="M66" s="45"/>
    </row>
    <row r="67" spans="1:13" ht="11.25" customHeight="1" x14ac:dyDescent="0.15">
      <c r="A67" s="283"/>
      <c r="B67" s="284"/>
      <c r="C67" s="280"/>
      <c r="D67" s="280"/>
      <c r="E67" s="333"/>
      <c r="F67" s="295"/>
      <c r="G67" s="296"/>
      <c r="H67" s="296"/>
      <c r="I67" s="296"/>
      <c r="J67" s="283"/>
      <c r="K67" s="291"/>
      <c r="L67" s="147">
        <f t="shared" si="2"/>
        <v>0</v>
      </c>
      <c r="M67" s="45"/>
    </row>
    <row r="68" spans="1:13" ht="11.25" customHeight="1" x14ac:dyDescent="0.15">
      <c r="A68" s="283"/>
      <c r="B68" s="284"/>
      <c r="C68" s="280"/>
      <c r="D68" s="281"/>
      <c r="E68" s="333"/>
      <c r="F68" s="295"/>
      <c r="G68" s="296"/>
      <c r="H68" s="296"/>
      <c r="I68" s="296"/>
      <c r="J68" s="283"/>
      <c r="K68" s="291"/>
      <c r="L68" s="147">
        <f t="shared" si="2"/>
        <v>0</v>
      </c>
      <c r="M68" s="45"/>
    </row>
    <row r="69" spans="1:13" x14ac:dyDescent="0.15">
      <c r="A69" s="283"/>
      <c r="B69" s="284"/>
      <c r="C69" s="281"/>
      <c r="D69" s="280"/>
      <c r="E69" s="333"/>
      <c r="F69" s="295"/>
      <c r="G69" s="295"/>
      <c r="H69" s="295"/>
      <c r="I69" s="295"/>
      <c r="J69" s="280"/>
      <c r="K69" s="292"/>
      <c r="L69" s="147">
        <f t="shared" si="2"/>
        <v>0</v>
      </c>
      <c r="M69" s="8"/>
    </row>
    <row r="70" spans="1:13" x14ac:dyDescent="0.15">
      <c r="A70" s="283"/>
      <c r="B70" s="284"/>
      <c r="C70" s="280"/>
      <c r="D70" s="280"/>
      <c r="E70" s="333"/>
      <c r="F70" s="295"/>
      <c r="G70" s="295"/>
      <c r="H70" s="295"/>
      <c r="I70" s="295"/>
      <c r="J70" s="280"/>
      <c r="K70" s="292"/>
      <c r="L70" s="147">
        <f t="shared" si="2"/>
        <v>0</v>
      </c>
      <c r="M70" s="27"/>
    </row>
    <row r="71" spans="1:13" x14ac:dyDescent="0.15">
      <c r="A71" s="283"/>
      <c r="B71" s="284"/>
      <c r="C71" s="280"/>
      <c r="D71" s="280"/>
      <c r="E71" s="333"/>
      <c r="F71" s="295"/>
      <c r="G71" s="295"/>
      <c r="H71" s="295"/>
      <c r="I71" s="295"/>
      <c r="J71" s="280"/>
      <c r="K71" s="292"/>
      <c r="L71" s="147">
        <f t="shared" si="2"/>
        <v>0</v>
      </c>
      <c r="M71" s="8"/>
    </row>
    <row r="72" spans="1:13" x14ac:dyDescent="0.15">
      <c r="A72" s="283"/>
      <c r="B72" s="284"/>
      <c r="C72" s="280"/>
      <c r="D72" s="280"/>
      <c r="E72" s="333"/>
      <c r="F72" s="295"/>
      <c r="G72" s="295"/>
      <c r="H72" s="295"/>
      <c r="I72" s="295"/>
      <c r="J72" s="280"/>
      <c r="K72" s="292"/>
      <c r="L72" s="147">
        <f t="shared" si="2"/>
        <v>0</v>
      </c>
      <c r="M72" s="8"/>
    </row>
    <row r="73" spans="1:13" x14ac:dyDescent="0.15">
      <c r="A73" s="283"/>
      <c r="B73" s="284"/>
      <c r="C73" s="280"/>
      <c r="D73" s="281"/>
      <c r="E73" s="333"/>
      <c r="F73" s="295"/>
      <c r="G73" s="295"/>
      <c r="H73" s="295"/>
      <c r="I73" s="295"/>
      <c r="J73" s="280"/>
      <c r="K73" s="292"/>
      <c r="L73" s="147">
        <f t="shared" si="2"/>
        <v>0</v>
      </c>
      <c r="M73" s="8"/>
    </row>
    <row r="74" spans="1:13" x14ac:dyDescent="0.15">
      <c r="A74" s="283"/>
      <c r="B74" s="284"/>
      <c r="C74" s="280"/>
      <c r="D74" s="281"/>
      <c r="E74" s="333"/>
      <c r="F74" s="295"/>
      <c r="G74" s="295"/>
      <c r="H74" s="295"/>
      <c r="I74" s="295"/>
      <c r="J74" s="280"/>
      <c r="K74" s="292"/>
      <c r="L74" s="147">
        <f t="shared" si="2"/>
        <v>0</v>
      </c>
      <c r="M74" s="8"/>
    </row>
    <row r="75" spans="1:13" x14ac:dyDescent="0.15">
      <c r="A75" s="283"/>
      <c r="B75" s="284"/>
      <c r="C75" s="280"/>
      <c r="D75" s="281"/>
      <c r="E75" s="333"/>
      <c r="F75" s="295"/>
      <c r="G75" s="295"/>
      <c r="H75" s="295"/>
      <c r="I75" s="295"/>
      <c r="J75" s="280"/>
      <c r="K75" s="292"/>
      <c r="L75" s="147">
        <f t="shared" si="2"/>
        <v>0</v>
      </c>
      <c r="M75" s="8"/>
    </row>
    <row r="76" spans="1:13" x14ac:dyDescent="0.15">
      <c r="A76" s="283"/>
      <c r="B76" s="284"/>
      <c r="C76" s="280"/>
      <c r="D76" s="281"/>
      <c r="E76" s="333"/>
      <c r="F76" s="295"/>
      <c r="G76" s="295"/>
      <c r="H76" s="295"/>
      <c r="I76" s="295"/>
      <c r="J76" s="280"/>
      <c r="K76" s="292"/>
      <c r="L76" s="147">
        <f t="shared" si="2"/>
        <v>0</v>
      </c>
      <c r="M76" s="8"/>
    </row>
    <row r="77" spans="1:13" x14ac:dyDescent="0.15">
      <c r="A77" s="283"/>
      <c r="B77" s="284"/>
      <c r="C77" s="280"/>
      <c r="D77" s="281"/>
      <c r="E77" s="333"/>
      <c r="F77" s="295"/>
      <c r="G77" s="295"/>
      <c r="H77" s="295"/>
      <c r="I77" s="295"/>
      <c r="J77" s="280"/>
      <c r="K77" s="292"/>
      <c r="L77" s="147">
        <f t="shared" si="2"/>
        <v>0</v>
      </c>
      <c r="M77" s="8"/>
    </row>
    <row r="78" spans="1:13" x14ac:dyDescent="0.15">
      <c r="A78" s="283"/>
      <c r="B78" s="284"/>
      <c r="C78" s="280"/>
      <c r="D78" s="281"/>
      <c r="E78" s="333"/>
      <c r="F78" s="295"/>
      <c r="G78" s="295"/>
      <c r="H78" s="295"/>
      <c r="I78" s="295"/>
      <c r="J78" s="280"/>
      <c r="K78" s="292"/>
      <c r="L78" s="147">
        <f t="shared" si="2"/>
        <v>0</v>
      </c>
      <c r="M78" s="8"/>
    </row>
    <row r="79" spans="1:13" x14ac:dyDescent="0.15">
      <c r="A79" s="283"/>
      <c r="B79" s="284"/>
      <c r="C79" s="280"/>
      <c r="D79" s="281"/>
      <c r="E79" s="333"/>
      <c r="F79" s="295"/>
      <c r="G79" s="295"/>
      <c r="H79" s="295"/>
      <c r="I79" s="295"/>
      <c r="J79" s="280"/>
      <c r="K79" s="292"/>
      <c r="L79" s="147">
        <f t="shared" si="2"/>
        <v>0</v>
      </c>
      <c r="M79" s="8"/>
    </row>
    <row r="80" spans="1:13" x14ac:dyDescent="0.15">
      <c r="A80" s="283"/>
      <c r="B80" s="284"/>
      <c r="C80" s="280"/>
      <c r="D80" s="281"/>
      <c r="E80" s="333"/>
      <c r="F80" s="295"/>
      <c r="G80" s="295"/>
      <c r="H80" s="295"/>
      <c r="I80" s="295"/>
      <c r="J80" s="280"/>
      <c r="K80" s="292"/>
      <c r="L80" s="147">
        <f t="shared" si="2"/>
        <v>0</v>
      </c>
      <c r="M80" s="8"/>
    </row>
    <row r="81" spans="1:14" x14ac:dyDescent="0.15">
      <c r="A81" s="283"/>
      <c r="B81" s="284"/>
      <c r="C81" s="280"/>
      <c r="D81" s="281"/>
      <c r="E81" s="333"/>
      <c r="F81" s="295"/>
      <c r="G81" s="295"/>
      <c r="H81" s="295"/>
      <c r="I81" s="295"/>
      <c r="J81" s="280"/>
      <c r="K81" s="292"/>
      <c r="L81" s="147">
        <f t="shared" si="2"/>
        <v>0</v>
      </c>
      <c r="M81" s="8"/>
    </row>
    <row r="82" spans="1:14" x14ac:dyDescent="0.15">
      <c r="A82" s="283"/>
      <c r="B82" s="284"/>
      <c r="C82" s="280"/>
      <c r="D82" s="281"/>
      <c r="E82" s="333"/>
      <c r="F82" s="295"/>
      <c r="G82" s="295"/>
      <c r="H82" s="295"/>
      <c r="I82" s="295"/>
      <c r="J82" s="280"/>
      <c r="K82" s="292"/>
      <c r="L82" s="147">
        <f t="shared" si="2"/>
        <v>0</v>
      </c>
      <c r="M82" s="8"/>
    </row>
    <row r="83" spans="1:14" x14ac:dyDescent="0.15">
      <c r="A83" s="283"/>
      <c r="B83" s="284"/>
      <c r="C83" s="280"/>
      <c r="D83" s="281"/>
      <c r="E83" s="333"/>
      <c r="F83" s="295"/>
      <c r="G83" s="295"/>
      <c r="H83" s="295"/>
      <c r="I83" s="295"/>
      <c r="J83" s="280"/>
      <c r="K83" s="292"/>
      <c r="L83" s="147">
        <f t="shared" si="2"/>
        <v>0</v>
      </c>
      <c r="M83" s="8"/>
    </row>
    <row r="84" spans="1:14" x14ac:dyDescent="0.15">
      <c r="A84" s="283"/>
      <c r="B84" s="284"/>
      <c r="C84" s="280"/>
      <c r="D84" s="281"/>
      <c r="E84" s="333"/>
      <c r="F84" s="295"/>
      <c r="G84" s="295"/>
      <c r="H84" s="295"/>
      <c r="I84" s="295"/>
      <c r="J84" s="280"/>
      <c r="K84" s="292"/>
      <c r="L84" s="147">
        <f t="shared" si="2"/>
        <v>0</v>
      </c>
      <c r="M84" s="8"/>
    </row>
    <row r="85" spans="1:14" x14ac:dyDescent="0.15">
      <c r="A85" s="283"/>
      <c r="B85" s="284"/>
      <c r="C85" s="280"/>
      <c r="D85" s="281"/>
      <c r="E85" s="333"/>
      <c r="F85" s="295"/>
      <c r="G85" s="295"/>
      <c r="H85" s="295"/>
      <c r="I85" s="295"/>
      <c r="J85" s="280"/>
      <c r="K85" s="292"/>
      <c r="L85" s="147">
        <f t="shared" si="2"/>
        <v>0</v>
      </c>
      <c r="M85" s="8"/>
    </row>
    <row r="86" spans="1:14" x14ac:dyDescent="0.15">
      <c r="A86" s="283"/>
      <c r="B86" s="284"/>
      <c r="C86" s="280"/>
      <c r="D86" s="281"/>
      <c r="E86" s="333"/>
      <c r="F86" s="295"/>
      <c r="G86" s="295"/>
      <c r="H86" s="295"/>
      <c r="I86" s="295"/>
      <c r="J86" s="280"/>
      <c r="K86" s="292"/>
      <c r="L86" s="147">
        <f t="shared" si="2"/>
        <v>0</v>
      </c>
      <c r="M86" s="8"/>
    </row>
    <row r="87" spans="1:14" x14ac:dyDescent="0.15">
      <c r="A87" s="283"/>
      <c r="B87" s="284"/>
      <c r="C87" s="281"/>
      <c r="D87" s="281"/>
      <c r="E87" s="334"/>
      <c r="F87" s="297"/>
      <c r="G87" s="297"/>
      <c r="H87" s="297"/>
      <c r="I87" s="297"/>
      <c r="J87" s="281"/>
      <c r="K87" s="293"/>
      <c r="L87" s="147">
        <f t="shared" si="2"/>
        <v>0</v>
      </c>
    </row>
    <row r="88" spans="1:14" x14ac:dyDescent="0.15">
      <c r="A88" s="283"/>
      <c r="B88" s="284"/>
      <c r="C88" s="281"/>
      <c r="D88" s="281"/>
      <c r="E88" s="334"/>
      <c r="F88" s="297"/>
      <c r="G88" s="297"/>
      <c r="H88" s="297"/>
      <c r="I88" s="297"/>
      <c r="J88" s="281"/>
      <c r="K88" s="293"/>
      <c r="L88" s="147">
        <f t="shared" si="2"/>
        <v>0</v>
      </c>
    </row>
    <row r="89" spans="1:14" x14ac:dyDescent="0.15">
      <c r="A89" s="283"/>
      <c r="B89" s="284"/>
      <c r="C89" s="281"/>
      <c r="D89" s="281"/>
      <c r="E89" s="334"/>
      <c r="F89" s="297"/>
      <c r="G89" s="297"/>
      <c r="H89" s="297"/>
      <c r="I89" s="297"/>
      <c r="J89" s="281"/>
      <c r="K89" s="293"/>
      <c r="L89" s="147">
        <f t="shared" si="2"/>
        <v>0</v>
      </c>
    </row>
    <row r="90" spans="1:14" x14ac:dyDescent="0.15">
      <c r="A90" s="283"/>
      <c r="B90" s="284"/>
      <c r="C90" s="281"/>
      <c r="D90" s="281"/>
      <c r="E90" s="334"/>
      <c r="F90" s="297"/>
      <c r="G90" s="297"/>
      <c r="H90" s="297"/>
      <c r="I90" s="297"/>
      <c r="J90" s="281"/>
      <c r="K90" s="293"/>
      <c r="L90" s="147">
        <f t="shared" si="2"/>
        <v>0</v>
      </c>
    </row>
    <row r="91" spans="1:14" x14ac:dyDescent="0.15">
      <c r="A91" s="283"/>
      <c r="B91" s="284"/>
      <c r="C91" s="281"/>
      <c r="D91" s="281"/>
      <c r="E91" s="334"/>
      <c r="F91" s="297"/>
      <c r="G91" s="297"/>
      <c r="H91" s="297"/>
      <c r="I91" s="297"/>
      <c r="J91" s="281"/>
      <c r="K91" s="293"/>
      <c r="L91" s="147">
        <f t="shared" si="2"/>
        <v>0</v>
      </c>
    </row>
    <row r="92" spans="1:14" x14ac:dyDescent="0.15">
      <c r="A92" s="283"/>
      <c r="B92" s="284"/>
      <c r="C92" s="281"/>
      <c r="D92" s="281"/>
      <c r="E92" s="334"/>
      <c r="F92" s="297"/>
      <c r="G92" s="297"/>
      <c r="H92" s="297"/>
      <c r="I92" s="297"/>
      <c r="J92" s="281"/>
      <c r="K92" s="293"/>
      <c r="L92" s="147">
        <f t="shared" si="2"/>
        <v>0</v>
      </c>
    </row>
    <row r="93" spans="1:14" x14ac:dyDescent="0.15">
      <c r="A93" s="283"/>
      <c r="B93" s="284"/>
      <c r="C93" s="281"/>
      <c r="D93" s="281"/>
      <c r="E93" s="334"/>
      <c r="F93" s="297"/>
      <c r="G93" s="297"/>
      <c r="H93" s="297"/>
      <c r="I93" s="297"/>
      <c r="J93" s="281"/>
      <c r="K93" s="293"/>
      <c r="L93" s="147">
        <f t="shared" si="2"/>
        <v>0</v>
      </c>
    </row>
    <row r="94" spans="1:14" ht="12" thickBot="1" x14ac:dyDescent="0.2">
      <c r="A94" s="285"/>
      <c r="B94" s="286"/>
      <c r="C94" s="282"/>
      <c r="D94" s="282"/>
      <c r="E94" s="335"/>
      <c r="F94" s="298"/>
      <c r="G94" s="298"/>
      <c r="H94" s="298"/>
      <c r="I94" s="298"/>
      <c r="J94" s="282"/>
      <c r="K94" s="294"/>
      <c r="L94" s="303">
        <f t="shared" si="2"/>
        <v>0</v>
      </c>
    </row>
    <row r="95" spans="1:14" ht="12" thickBot="1" x14ac:dyDescent="0.2">
      <c r="A95" s="148"/>
      <c r="B95" s="125"/>
      <c r="C95" s="125"/>
      <c r="D95" s="125"/>
      <c r="E95" s="125"/>
      <c r="F95" s="125"/>
      <c r="G95" s="125"/>
      <c r="H95" s="125"/>
      <c r="I95" s="125"/>
      <c r="J95" s="125"/>
      <c r="K95" s="128" t="s">
        <v>66</v>
      </c>
      <c r="L95" s="150">
        <f>SUM(L65:L94)</f>
        <v>0</v>
      </c>
    </row>
    <row r="96" spans="1:14" ht="23.25" customHeight="1" x14ac:dyDescent="0.15">
      <c r="A96" s="3"/>
      <c r="C96" s="13"/>
      <c r="D96" s="3"/>
      <c r="E96" s="8"/>
      <c r="F96" s="8"/>
      <c r="G96" s="8"/>
      <c r="H96" s="8"/>
      <c r="I96" s="8"/>
      <c r="J96" s="8"/>
      <c r="K96" s="8"/>
      <c r="L96" s="8"/>
      <c r="M96" s="8"/>
      <c r="N96" s="8"/>
    </row>
    <row r="97" spans="1:7" ht="23.25" customHeight="1" thickBot="1" x14ac:dyDescent="0.2"/>
    <row r="98" spans="1:7" s="347" customFormat="1" ht="18.75" thickBot="1" x14ac:dyDescent="0.3">
      <c r="A98" s="137" t="s">
        <v>137</v>
      </c>
      <c r="B98" s="137"/>
      <c r="C98" s="137"/>
      <c r="D98" s="137"/>
    </row>
    <row r="99" spans="1:7" ht="36" customHeight="1" thickBot="1" x14ac:dyDescent="0.2">
      <c r="A99" s="143" t="s">
        <v>249</v>
      </c>
      <c r="B99" s="143" t="s">
        <v>47</v>
      </c>
      <c r="C99" s="145" t="s">
        <v>68</v>
      </c>
      <c r="D99" s="185" t="s">
        <v>50</v>
      </c>
      <c r="G99" s="25"/>
    </row>
    <row r="100" spans="1:7" x14ac:dyDescent="0.15">
      <c r="A100" s="262"/>
      <c r="B100" s="201"/>
      <c r="C100" s="203"/>
      <c r="D100" s="299"/>
      <c r="E100" s="32"/>
    </row>
    <row r="101" spans="1:7" x14ac:dyDescent="0.15">
      <c r="A101" s="262"/>
      <c r="B101" s="198"/>
      <c r="C101" s="203"/>
      <c r="D101" s="300"/>
    </row>
    <row r="102" spans="1:7" x14ac:dyDescent="0.15">
      <c r="A102" s="262"/>
      <c r="B102" s="198"/>
      <c r="C102" s="203"/>
      <c r="D102" s="300"/>
    </row>
    <row r="103" spans="1:7" x14ac:dyDescent="0.15">
      <c r="A103" s="262"/>
      <c r="B103" s="198"/>
      <c r="C103" s="203"/>
      <c r="D103" s="300"/>
    </row>
    <row r="104" spans="1:7" x14ac:dyDescent="0.15">
      <c r="A104" s="262"/>
      <c r="B104" s="198"/>
      <c r="C104" s="203"/>
      <c r="D104" s="300"/>
    </row>
    <row r="105" spans="1:7" x14ac:dyDescent="0.15">
      <c r="A105" s="262"/>
      <c r="B105" s="198"/>
      <c r="C105" s="203"/>
      <c r="D105" s="300"/>
    </row>
    <row r="106" spans="1:7" x14ac:dyDescent="0.15">
      <c r="A106" s="262"/>
      <c r="B106" s="198"/>
      <c r="C106" s="203"/>
      <c r="D106" s="300"/>
    </row>
    <row r="107" spans="1:7" x14ac:dyDescent="0.15">
      <c r="A107" s="262"/>
      <c r="B107" s="198"/>
      <c r="C107" s="203"/>
      <c r="D107" s="300"/>
    </row>
    <row r="108" spans="1:7" x14ac:dyDescent="0.15">
      <c r="A108" s="262"/>
      <c r="B108" s="198"/>
      <c r="C108" s="203"/>
      <c r="D108" s="300"/>
    </row>
    <row r="109" spans="1:7" x14ac:dyDescent="0.15">
      <c r="A109" s="262"/>
      <c r="B109" s="198"/>
      <c r="C109" s="203"/>
      <c r="D109" s="300"/>
    </row>
    <row r="110" spans="1:7" x14ac:dyDescent="0.15">
      <c r="A110" s="262"/>
      <c r="B110" s="198"/>
      <c r="C110" s="203"/>
      <c r="D110" s="300"/>
    </row>
    <row r="111" spans="1:7" x14ac:dyDescent="0.15">
      <c r="A111" s="262"/>
      <c r="B111" s="198"/>
      <c r="C111" s="203"/>
      <c r="D111" s="300"/>
    </row>
    <row r="112" spans="1:7" x14ac:dyDescent="0.15">
      <c r="A112" s="262"/>
      <c r="B112" s="198"/>
      <c r="C112" s="203"/>
      <c r="D112" s="300"/>
    </row>
    <row r="113" spans="1:4" x14ac:dyDescent="0.15">
      <c r="A113" s="262"/>
      <c r="B113" s="198"/>
      <c r="C113" s="203"/>
      <c r="D113" s="300"/>
    </row>
    <row r="114" spans="1:4" x14ac:dyDescent="0.15">
      <c r="A114" s="262"/>
      <c r="B114" s="198"/>
      <c r="C114" s="203"/>
      <c r="D114" s="300"/>
    </row>
    <row r="115" spans="1:4" x14ac:dyDescent="0.15">
      <c r="A115" s="262"/>
      <c r="B115" s="198"/>
      <c r="C115" s="203"/>
      <c r="D115" s="300"/>
    </row>
    <row r="116" spans="1:4" x14ac:dyDescent="0.15">
      <c r="A116" s="262"/>
      <c r="B116" s="198"/>
      <c r="C116" s="203"/>
      <c r="D116" s="300"/>
    </row>
    <row r="117" spans="1:4" x14ac:dyDescent="0.15">
      <c r="A117" s="262"/>
      <c r="B117" s="198"/>
      <c r="C117" s="203"/>
      <c r="D117" s="300"/>
    </row>
    <row r="118" spans="1:4" x14ac:dyDescent="0.15">
      <c r="A118" s="262"/>
      <c r="B118" s="198"/>
      <c r="C118" s="203"/>
      <c r="D118" s="300"/>
    </row>
    <row r="119" spans="1:4" x14ac:dyDescent="0.15">
      <c r="A119" s="262"/>
      <c r="B119" s="198"/>
      <c r="C119" s="203"/>
      <c r="D119" s="300"/>
    </row>
    <row r="120" spans="1:4" x14ac:dyDescent="0.15">
      <c r="A120" s="262"/>
      <c r="B120" s="198"/>
      <c r="C120" s="203"/>
      <c r="D120" s="300"/>
    </row>
    <row r="121" spans="1:4" x14ac:dyDescent="0.15">
      <c r="A121" s="262"/>
      <c r="B121" s="198"/>
      <c r="C121" s="203"/>
      <c r="D121" s="300"/>
    </row>
    <row r="122" spans="1:4" x14ac:dyDescent="0.15">
      <c r="A122" s="262"/>
      <c r="B122" s="198"/>
      <c r="C122" s="203"/>
      <c r="D122" s="300"/>
    </row>
    <row r="123" spans="1:4" x14ac:dyDescent="0.15">
      <c r="A123" s="262"/>
      <c r="B123" s="198"/>
      <c r="C123" s="203"/>
      <c r="D123" s="300"/>
    </row>
    <row r="124" spans="1:4" x14ac:dyDescent="0.15">
      <c r="A124" s="262"/>
      <c r="B124" s="198"/>
      <c r="C124" s="203"/>
      <c r="D124" s="300"/>
    </row>
    <row r="125" spans="1:4" x14ac:dyDescent="0.15">
      <c r="A125" s="262"/>
      <c r="B125" s="198"/>
      <c r="C125" s="203"/>
      <c r="D125" s="300"/>
    </row>
    <row r="126" spans="1:4" x14ac:dyDescent="0.15">
      <c r="A126" s="262"/>
      <c r="B126" s="198"/>
      <c r="C126" s="203"/>
      <c r="D126" s="300"/>
    </row>
    <row r="127" spans="1:4" x14ac:dyDescent="0.15">
      <c r="A127" s="262"/>
      <c r="B127" s="198"/>
      <c r="C127" s="203"/>
      <c r="D127" s="300"/>
    </row>
    <row r="128" spans="1:4" x14ac:dyDescent="0.15">
      <c r="A128" s="262"/>
      <c r="B128" s="198"/>
      <c r="C128" s="203"/>
      <c r="D128" s="300"/>
    </row>
    <row r="129" spans="1:8" ht="12" thickBot="1" x14ac:dyDescent="0.2">
      <c r="A129" s="263"/>
      <c r="B129" s="199"/>
      <c r="C129" s="205"/>
      <c r="D129" s="301"/>
    </row>
    <row r="130" spans="1:8" ht="12" thickBot="1" x14ac:dyDescent="0.2">
      <c r="A130" s="151"/>
      <c r="B130" s="125"/>
      <c r="C130" s="128" t="s">
        <v>261</v>
      </c>
      <c r="D130" s="152">
        <f>SUM(D100:D129)</f>
        <v>0</v>
      </c>
    </row>
    <row r="131" spans="1:8" ht="19.5" customHeight="1" x14ac:dyDescent="0.15">
      <c r="A131" s="3"/>
      <c r="E131" s="2"/>
    </row>
    <row r="132" spans="1:8" ht="19.5" customHeight="1" thickBot="1" x14ac:dyDescent="0.2">
      <c r="A132" s="1"/>
      <c r="E132" s="2"/>
    </row>
    <row r="133" spans="1:8" ht="18.75" thickBot="1" x14ac:dyDescent="0.3">
      <c r="A133" s="137" t="s">
        <v>238</v>
      </c>
      <c r="B133" s="137"/>
    </row>
    <row r="134" spans="1:8" x14ac:dyDescent="0.15">
      <c r="A134" s="178" t="s">
        <v>72</v>
      </c>
      <c r="E134" s="310">
        <f>H60+L95+D130</f>
        <v>0</v>
      </c>
    </row>
    <row r="135" spans="1:8" x14ac:dyDescent="0.15">
      <c r="A135" s="179" t="s">
        <v>263</v>
      </c>
      <c r="D135" s="15">
        <v>1</v>
      </c>
      <c r="E135" s="311">
        <f>E134*D135</f>
        <v>0</v>
      </c>
    </row>
    <row r="136" spans="1:8" ht="34.5" thickBot="1" x14ac:dyDescent="0.2">
      <c r="A136" s="170" t="s">
        <v>264</v>
      </c>
      <c r="D136" s="15"/>
      <c r="E136" s="304"/>
    </row>
    <row r="137" spans="1:8" ht="12" thickBot="1" x14ac:dyDescent="0.2">
      <c r="A137" s="48" t="s">
        <v>2</v>
      </c>
      <c r="D137" s="15"/>
      <c r="E137" s="306">
        <f>E135-E136</f>
        <v>0</v>
      </c>
    </row>
    <row r="138" spans="1:8" ht="18.75" customHeight="1" thickTop="1" x14ac:dyDescent="0.15">
      <c r="D138" s="15"/>
    </row>
    <row r="139" spans="1:8" ht="18.75" customHeight="1" x14ac:dyDescent="0.15">
      <c r="D139" s="15"/>
    </row>
    <row r="140" spans="1:8" ht="23.25" thickBot="1" x14ac:dyDescent="0.2">
      <c r="A140" s="50" t="s">
        <v>73</v>
      </c>
      <c r="B140" s="32"/>
      <c r="D140" s="215"/>
      <c r="E140" s="216"/>
      <c r="F140" s="46"/>
    </row>
    <row r="141" spans="1:8" x14ac:dyDescent="0.15">
      <c r="A141" s="367" t="s">
        <v>157</v>
      </c>
      <c r="B141" s="368"/>
      <c r="C141" s="369"/>
      <c r="D141" s="194"/>
      <c r="E141" s="309">
        <f>E137</f>
        <v>0</v>
      </c>
    </row>
    <row r="142" spans="1:8" x14ac:dyDescent="0.15">
      <c r="A142" s="370" t="s">
        <v>74</v>
      </c>
      <c r="B142" s="368"/>
      <c r="C142" s="368"/>
      <c r="D142" s="305"/>
      <c r="E142" s="195"/>
    </row>
    <row r="143" spans="1:8" x14ac:dyDescent="0.15">
      <c r="A143" s="371" t="s">
        <v>155</v>
      </c>
      <c r="B143" s="372"/>
      <c r="C143" s="372"/>
      <c r="D143" s="305"/>
      <c r="E143" s="195"/>
      <c r="F143" s="32"/>
      <c r="H143" s="3"/>
    </row>
    <row r="144" spans="1:8" x14ac:dyDescent="0.15">
      <c r="A144" s="370" t="s">
        <v>75</v>
      </c>
      <c r="B144" s="368"/>
      <c r="C144" s="180"/>
      <c r="D144" s="305"/>
      <c r="E144" s="195"/>
      <c r="G144" s="4"/>
      <c r="H144" s="3"/>
    </row>
    <row r="145" spans="1:8" ht="12" thickBot="1" x14ac:dyDescent="0.2">
      <c r="A145" s="49" t="s">
        <v>239</v>
      </c>
      <c r="B145" s="51"/>
      <c r="C145" s="51"/>
      <c r="E145" s="307">
        <f>SUM(D142:D144)</f>
        <v>0</v>
      </c>
      <c r="G145" s="4"/>
      <c r="H145" s="3"/>
    </row>
    <row r="146" spans="1:8" x14ac:dyDescent="0.15">
      <c r="E146" s="52"/>
    </row>
    <row r="147" spans="1:8" ht="12" thickBot="1" x14ac:dyDescent="0.2">
      <c r="A147" s="366" t="s">
        <v>76</v>
      </c>
      <c r="B147" s="366"/>
      <c r="E147" s="308">
        <f>E141-E145</f>
        <v>0</v>
      </c>
    </row>
    <row r="148" spans="1:8" ht="12" thickTop="1" x14ac:dyDescent="0.15"/>
  </sheetData>
  <sheetProtection algorithmName="SHA-512" hashValue="4v5HyXy6tueZCCZx9FyDQu0Qjm9I6dmdEW0f+tH0g+NIsDc6acsYrKFHbsq5RcDTTxdIINNkY2j5lpS65QECNA==" saltValue="QFuWNI0vniz7AADqISoRVA==" spinCount="100000" sheet="1" objects="1" scenarios="1"/>
  <mergeCells count="6">
    <mergeCell ref="A147:B147"/>
    <mergeCell ref="A1:B1"/>
    <mergeCell ref="A141:C141"/>
    <mergeCell ref="A142:C142"/>
    <mergeCell ref="A143:C143"/>
    <mergeCell ref="A144:B144"/>
  </mergeCells>
  <conditionalFormatting sqref="G11">
    <cfRule type="iconSet" priority="2">
      <iconSet iconSet="3TrafficLights2">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9" scale="55" orientation="landscape" r:id="rId1"/>
  <headerFooter>
    <oddFooter>&amp;C&amp;A&amp;R&amp;P of &amp;N</oddFooter>
  </headerFooter>
  <rowBreaks count="1" manualBreakCount="1">
    <brk id="62" max="11" man="1"/>
  </rowBreaks>
  <extLst>
    <ext xmlns:x14="http://schemas.microsoft.com/office/spreadsheetml/2009/9/main" uri="{78C0D931-6437-407d-A8EE-F0AAD7539E65}">
      <x14:conditionalFormattings>
        <x14:conditionalFormatting xmlns:xm="http://schemas.microsoft.com/office/excel/2006/main">
          <x14:cfRule type="iconSet" priority="1" id="{758CE624-A1A9-4E26-AAE9-810A8F354EC1}">
            <x14:iconSet iconSet="3TrafficLights2" custom="1">
              <x14:cfvo type="percent">
                <xm:f>0</xm:f>
              </x14:cfvo>
              <x14:cfvo type="num">
                <xm:f>2</xm:f>
              </x14:cfvo>
              <x14:cfvo type="num" gte="0">
                <xm:f>4</xm:f>
              </x14:cfvo>
              <x14:cfIcon iconSet="3Symbols2" iconId="0"/>
              <x14:cfIcon iconSet="3Symbols2" iconId="2"/>
              <x14:cfIcon iconSet="3Symbols2" iconId="0"/>
            </x14:iconSet>
          </x14:cfRule>
          <xm:sqref>E10 B10 F9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360E35B-DB87-4D0F-83ED-8E0EBF213A73}">
          <x14:formula1>
            <xm:f>'Drop down lijsten'!$A$26:$A$40</xm:f>
          </x14:formula1>
          <xm:sqref>C15:C59 B65:B94 B100:B129</xm:sqref>
        </x14:dataValidation>
        <x14:dataValidation type="list" allowBlank="1" showInputMessage="1" showErrorMessage="1" xr:uid="{0FBEABC2-4E4F-45E2-8B92-CB367191C7CF}">
          <x14:formula1>
            <xm:f>'Drop down lijsten'!$A$46:$A$47</xm:f>
          </x14:formula1>
          <xm:sqref>C100:C129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58EBC-AA22-457A-BDB8-20B803CF8316}">
  <sheetPr>
    <tabColor rgb="FFFF00FF"/>
  </sheetPr>
  <dimension ref="A1:N148"/>
  <sheetViews>
    <sheetView showGridLines="0" zoomScaleNormal="100" workbookViewId="0">
      <selection activeCell="D1" sqref="D1"/>
    </sheetView>
  </sheetViews>
  <sheetFormatPr defaultRowHeight="11.25" x14ac:dyDescent="0.15"/>
  <cols>
    <col min="1" max="1" width="34.625" customWidth="1"/>
    <col min="2" max="2" width="28.5" customWidth="1"/>
    <col min="3" max="3" width="26.375" customWidth="1"/>
    <col min="4" max="4" width="21" customWidth="1"/>
    <col min="5" max="5" width="17" customWidth="1"/>
    <col min="6" max="6" width="13.25" customWidth="1"/>
    <col min="7" max="7" width="16.125" customWidth="1"/>
    <col min="8" max="8" width="14.375" customWidth="1"/>
    <col min="9" max="9" width="11.875" customWidth="1"/>
    <col min="10" max="10" width="20.375" customWidth="1"/>
    <col min="11" max="11" width="12.5" customWidth="1"/>
    <col min="12" max="12" width="15.75" customWidth="1"/>
    <col min="13" max="13" width="16.875" customWidth="1"/>
    <col min="14" max="14" width="13.5" bestFit="1" customWidth="1"/>
    <col min="18" max="18" width="16.625" bestFit="1" customWidth="1"/>
  </cols>
  <sheetData>
    <row r="1" spans="1:12" ht="24.75" x14ac:dyDescent="0.3">
      <c r="A1" s="365" t="s">
        <v>36</v>
      </c>
      <c r="B1" s="365"/>
    </row>
    <row r="2" spans="1:12" ht="12" thickBot="1" x14ac:dyDescent="0.2"/>
    <row r="3" spans="1:12" ht="18.75" thickBot="1" x14ac:dyDescent="0.3">
      <c r="A3" s="149" t="s">
        <v>37</v>
      </c>
      <c r="B3" s="140"/>
    </row>
    <row r="4" spans="1:12" x14ac:dyDescent="0.15">
      <c r="A4" s="156" t="s">
        <v>38</v>
      </c>
      <c r="B4" s="181">
        <f>'Project and applicant details'!C5</f>
        <v>0</v>
      </c>
    </row>
    <row r="5" spans="1:12" x14ac:dyDescent="0.15">
      <c r="A5" s="156" t="s">
        <v>39</v>
      </c>
      <c r="B5" s="182">
        <f>'Project and applicant details'!C13</f>
        <v>0</v>
      </c>
    </row>
    <row r="6" spans="1:12" x14ac:dyDescent="0.15">
      <c r="A6" s="156" t="s">
        <v>40</v>
      </c>
      <c r="B6" s="183">
        <f>'Project and applicant details'!D13</f>
        <v>0</v>
      </c>
      <c r="D6" s="32"/>
      <c r="E6" s="32"/>
      <c r="F6" s="32"/>
    </row>
    <row r="7" spans="1:12" x14ac:dyDescent="0.15">
      <c r="A7" s="156" t="s">
        <v>233</v>
      </c>
      <c r="B7" s="191">
        <f>'Project and applicant details'!E13</f>
        <v>0</v>
      </c>
    </row>
    <row r="8" spans="1:12" x14ac:dyDescent="0.15">
      <c r="A8" s="157" t="s">
        <v>41</v>
      </c>
      <c r="B8" s="192" t="str">
        <f>'Lead applicant (1)'!B8</f>
        <v>DD-MM-YYYY</v>
      </c>
    </row>
    <row r="9" spans="1:12" x14ac:dyDescent="0.15">
      <c r="A9" s="157" t="s">
        <v>42</v>
      </c>
      <c r="B9" s="192" t="str">
        <f>'Lead applicant (1)'!B9</f>
        <v>DD-MM-YYYY</v>
      </c>
      <c r="C9" s="154"/>
      <c r="D9" s="153"/>
      <c r="E9" s="154"/>
      <c r="F9" s="155"/>
      <c r="H9" s="3"/>
    </row>
    <row r="10" spans="1:12" ht="12" thickBot="1" x14ac:dyDescent="0.2">
      <c r="A10" s="158" t="s">
        <v>43</v>
      </c>
      <c r="B10" s="159" t="str">
        <f>IFERROR((B9-B8)/365," ")</f>
        <v xml:space="preserve"> </v>
      </c>
      <c r="C10" s="1"/>
      <c r="D10" s="154"/>
      <c r="E10" s="214"/>
      <c r="G10" s="3"/>
      <c r="H10" s="3"/>
    </row>
    <row r="11" spans="1:12" ht="21" customHeight="1" thickBot="1" x14ac:dyDescent="0.2">
      <c r="A11" s="231"/>
      <c r="B11" s="232"/>
    </row>
    <row r="12" spans="1:12" ht="21" customHeight="1" thickBot="1" x14ac:dyDescent="0.2">
      <c r="G12" s="233"/>
    </row>
    <row r="13" spans="1:12" ht="18.75" thickBot="1" x14ac:dyDescent="0.3">
      <c r="A13" s="113" t="s">
        <v>45</v>
      </c>
      <c r="B13" s="114" t="s">
        <v>44</v>
      </c>
      <c r="C13" s="114"/>
      <c r="D13" s="114" t="s">
        <v>44</v>
      </c>
      <c r="E13" s="114" t="s">
        <v>44</v>
      </c>
      <c r="F13" s="114" t="s">
        <v>44</v>
      </c>
      <c r="G13" s="114" t="s">
        <v>44</v>
      </c>
      <c r="H13" s="234" t="s">
        <v>44</v>
      </c>
    </row>
    <row r="14" spans="1:12" ht="68.25" customHeight="1" x14ac:dyDescent="0.15">
      <c r="A14" s="119" t="s">
        <v>262</v>
      </c>
      <c r="B14" s="119" t="s">
        <v>46</v>
      </c>
      <c r="C14" s="120" t="s">
        <v>47</v>
      </c>
      <c r="D14" s="119" t="s">
        <v>48</v>
      </c>
      <c r="E14" s="121" t="s">
        <v>49</v>
      </c>
      <c r="F14" s="122" t="s">
        <v>50</v>
      </c>
      <c r="G14" s="123" t="s">
        <v>51</v>
      </c>
      <c r="H14" s="124" t="s">
        <v>52</v>
      </c>
      <c r="I14" s="212"/>
      <c r="J14" s="213"/>
      <c r="K14" s="213"/>
      <c r="L14" s="213"/>
    </row>
    <row r="15" spans="1:12" x14ac:dyDescent="0.15">
      <c r="A15" s="256"/>
      <c r="B15" s="257"/>
      <c r="C15" s="198"/>
      <c r="D15" s="287"/>
      <c r="E15" s="288" t="str">
        <f>IF($B$7='Drop down lijsten'!$A$19, "€ 87.50","")</f>
        <v/>
      </c>
      <c r="F15" s="117" t="str">
        <f>IFERROR(D15*E15," ")</f>
        <v xml:space="preserve"> </v>
      </c>
      <c r="G15" s="133" t="str">
        <f>IF($B$7='Drop down lijsten'!$A$20,0.5,"")</f>
        <v/>
      </c>
      <c r="H15" s="118" t="str">
        <f>IFERROR(IF(G15="",F15,(F15*(1+G15))),"")</f>
        <v xml:space="preserve"> </v>
      </c>
      <c r="J15" s="229"/>
    </row>
    <row r="16" spans="1:12" x14ac:dyDescent="0.15">
      <c r="A16" s="256"/>
      <c r="B16" s="258"/>
      <c r="C16" s="198"/>
      <c r="D16" s="289"/>
      <c r="E16" s="288" t="str">
        <f>IF($B$7='Drop down lijsten'!$A$19, "€ 87.50","")</f>
        <v/>
      </c>
      <c r="F16" s="117" t="str">
        <f t="shared" ref="F16:F59" si="0">IFERROR(D16*E16," ")</f>
        <v xml:space="preserve"> </v>
      </c>
      <c r="G16" s="133" t="str">
        <f>IF($B$7='Drop down lijsten'!$A$20,0.5,"")</f>
        <v/>
      </c>
      <c r="H16" s="118" t="str">
        <f t="shared" ref="H16:H59" si="1">IFERROR(IF(G16="",F16,(F16*(1+G16))),"")</f>
        <v xml:space="preserve"> </v>
      </c>
    </row>
    <row r="17" spans="1:8" x14ac:dyDescent="0.15">
      <c r="A17" s="256"/>
      <c r="B17" s="258"/>
      <c r="C17" s="198"/>
      <c r="D17" s="289"/>
      <c r="E17" s="288" t="str">
        <f>IF($B$7='Drop down lijsten'!$A$19, "€ 87.50","")</f>
        <v/>
      </c>
      <c r="F17" s="117" t="str">
        <f t="shared" si="0"/>
        <v xml:space="preserve"> </v>
      </c>
      <c r="G17" s="133" t="str">
        <f>IF($B$7='Drop down lijsten'!$A$20,0.5,"")</f>
        <v/>
      </c>
      <c r="H17" s="118" t="str">
        <f t="shared" si="1"/>
        <v xml:space="preserve"> </v>
      </c>
    </row>
    <row r="18" spans="1:8" x14ac:dyDescent="0.15">
      <c r="A18" s="256"/>
      <c r="B18" s="258"/>
      <c r="C18" s="198"/>
      <c r="D18" s="287"/>
      <c r="E18" s="288" t="str">
        <f>IF($B$7='Drop down lijsten'!$A$19, "€ 87.50","")</f>
        <v/>
      </c>
      <c r="F18" s="117" t="str">
        <f t="shared" si="0"/>
        <v xml:space="preserve"> </v>
      </c>
      <c r="G18" s="133" t="str">
        <f>IF($B$7='Drop down lijsten'!$A$20,0.5,"")</f>
        <v/>
      </c>
      <c r="H18" s="118" t="str">
        <f t="shared" si="1"/>
        <v xml:space="preserve"> </v>
      </c>
    </row>
    <row r="19" spans="1:8" x14ac:dyDescent="0.15">
      <c r="A19" s="256"/>
      <c r="B19" s="258"/>
      <c r="C19" s="198"/>
      <c r="D19" s="287"/>
      <c r="E19" s="288" t="str">
        <f>IF($B$7='Drop down lijsten'!$A$19, "€ 87.50","")</f>
        <v/>
      </c>
      <c r="F19" s="117" t="str">
        <f t="shared" si="0"/>
        <v xml:space="preserve"> </v>
      </c>
      <c r="G19" s="133" t="str">
        <f>IF($B$7='Drop down lijsten'!$A$20,0.5,"")</f>
        <v/>
      </c>
      <c r="H19" s="118" t="str">
        <f t="shared" si="1"/>
        <v xml:space="preserve"> </v>
      </c>
    </row>
    <row r="20" spans="1:8" x14ac:dyDescent="0.15">
      <c r="A20" s="256"/>
      <c r="B20" s="258"/>
      <c r="C20" s="198"/>
      <c r="D20" s="287"/>
      <c r="E20" s="288" t="str">
        <f>IF($B$7='Drop down lijsten'!$A$19, "€ 87.50","")</f>
        <v/>
      </c>
      <c r="F20" s="117" t="str">
        <f t="shared" si="0"/>
        <v xml:space="preserve"> </v>
      </c>
      <c r="G20" s="133" t="str">
        <f>IF($B$7='Drop down lijsten'!$A$20,0.5,"")</f>
        <v/>
      </c>
      <c r="H20" s="118" t="str">
        <f t="shared" si="1"/>
        <v xml:space="preserve"> </v>
      </c>
    </row>
    <row r="21" spans="1:8" x14ac:dyDescent="0.15">
      <c r="A21" s="256"/>
      <c r="B21" s="258"/>
      <c r="C21" s="198"/>
      <c r="D21" s="287"/>
      <c r="E21" s="288" t="str">
        <f>IF($B$7='Drop down lijsten'!$A$19, "€ 87.50","")</f>
        <v/>
      </c>
      <c r="F21" s="117" t="str">
        <f t="shared" si="0"/>
        <v xml:space="preserve"> </v>
      </c>
      <c r="G21" s="133" t="str">
        <f>IF($B$7='Drop down lijsten'!$A$20,0.5,"")</f>
        <v/>
      </c>
      <c r="H21" s="118" t="str">
        <f t="shared" si="1"/>
        <v xml:space="preserve"> </v>
      </c>
    </row>
    <row r="22" spans="1:8" x14ac:dyDescent="0.15">
      <c r="A22" s="256"/>
      <c r="B22" s="258"/>
      <c r="C22" s="198"/>
      <c r="D22" s="287"/>
      <c r="E22" s="288" t="str">
        <f>IF($B$7='Drop down lijsten'!$A$19, "€ 87.50","")</f>
        <v/>
      </c>
      <c r="F22" s="117" t="str">
        <f t="shared" si="0"/>
        <v xml:space="preserve"> </v>
      </c>
      <c r="G22" s="133" t="str">
        <f>IF($B$7='Drop down lijsten'!$A$20,0.5,"")</f>
        <v/>
      </c>
      <c r="H22" s="118" t="str">
        <f t="shared" si="1"/>
        <v xml:space="preserve"> </v>
      </c>
    </row>
    <row r="23" spans="1:8" x14ac:dyDescent="0.15">
      <c r="A23" s="256"/>
      <c r="B23" s="259"/>
      <c r="C23" s="198"/>
      <c r="D23" s="287"/>
      <c r="E23" s="288" t="str">
        <f>IF($B$7='Drop down lijsten'!$A$19, "€ 87.50","")</f>
        <v/>
      </c>
      <c r="F23" s="117" t="str">
        <f t="shared" si="0"/>
        <v xml:space="preserve"> </v>
      </c>
      <c r="G23" s="133" t="str">
        <f>IF($B$7='Drop down lijsten'!$A$20,0.5,"")</f>
        <v/>
      </c>
      <c r="H23" s="118" t="str">
        <f t="shared" si="1"/>
        <v xml:space="preserve"> </v>
      </c>
    </row>
    <row r="24" spans="1:8" x14ac:dyDescent="0.15">
      <c r="A24" s="256"/>
      <c r="B24" s="258"/>
      <c r="C24" s="198"/>
      <c r="D24" s="287"/>
      <c r="E24" s="288" t="str">
        <f>IF($B$7='Drop down lijsten'!$A$19, "€ 87.50","")</f>
        <v/>
      </c>
      <c r="F24" s="117" t="str">
        <f t="shared" si="0"/>
        <v xml:space="preserve"> </v>
      </c>
      <c r="G24" s="133" t="str">
        <f>IF($B$7='Drop down lijsten'!$A$20,0.5,"")</f>
        <v/>
      </c>
      <c r="H24" s="118" t="str">
        <f t="shared" si="1"/>
        <v xml:space="preserve"> </v>
      </c>
    </row>
    <row r="25" spans="1:8" x14ac:dyDescent="0.15">
      <c r="A25" s="256"/>
      <c r="B25" s="258"/>
      <c r="C25" s="198"/>
      <c r="D25" s="287"/>
      <c r="E25" s="288" t="str">
        <f>IF($B$7='Drop down lijsten'!$A$19, "€ 87.50","")</f>
        <v/>
      </c>
      <c r="F25" s="117" t="str">
        <f t="shared" si="0"/>
        <v xml:space="preserve"> </v>
      </c>
      <c r="G25" s="133" t="str">
        <f>IF($B$7='Drop down lijsten'!$A$20,0.5,"")</f>
        <v/>
      </c>
      <c r="H25" s="118" t="str">
        <f t="shared" si="1"/>
        <v xml:space="preserve"> </v>
      </c>
    </row>
    <row r="26" spans="1:8" x14ac:dyDescent="0.15">
      <c r="A26" s="256"/>
      <c r="B26" s="258"/>
      <c r="C26" s="198"/>
      <c r="D26" s="287"/>
      <c r="E26" s="288" t="str">
        <f>IF($B$7='Drop down lijsten'!$A$19, "€ 87.50","")</f>
        <v/>
      </c>
      <c r="F26" s="117" t="str">
        <f t="shared" si="0"/>
        <v xml:space="preserve"> </v>
      </c>
      <c r="G26" s="133" t="str">
        <f>IF($B$7='Drop down lijsten'!$A$20,0.5,"")</f>
        <v/>
      </c>
      <c r="H26" s="118" t="str">
        <f t="shared" si="1"/>
        <v xml:space="preserve"> </v>
      </c>
    </row>
    <row r="27" spans="1:8" x14ac:dyDescent="0.15">
      <c r="A27" s="256"/>
      <c r="B27" s="258"/>
      <c r="C27" s="198"/>
      <c r="D27" s="287"/>
      <c r="E27" s="288" t="str">
        <f>IF($B$7='Drop down lijsten'!$A$19, "€ 87.50","")</f>
        <v/>
      </c>
      <c r="F27" s="117" t="str">
        <f t="shared" si="0"/>
        <v xml:space="preserve"> </v>
      </c>
      <c r="G27" s="133" t="str">
        <f>IF($B$7='Drop down lijsten'!$A$20,0.5,"")</f>
        <v/>
      </c>
      <c r="H27" s="118" t="str">
        <f t="shared" si="1"/>
        <v xml:space="preserve"> </v>
      </c>
    </row>
    <row r="28" spans="1:8" x14ac:dyDescent="0.15">
      <c r="A28" s="256"/>
      <c r="B28" s="258"/>
      <c r="C28" s="198"/>
      <c r="D28" s="287"/>
      <c r="E28" s="288" t="str">
        <f>IF($B$7='Drop down lijsten'!$A$19, "€ 87.50","")</f>
        <v/>
      </c>
      <c r="F28" s="117" t="str">
        <f t="shared" si="0"/>
        <v xml:space="preserve"> </v>
      </c>
      <c r="G28" s="133" t="str">
        <f>IF($B$7='Drop down lijsten'!$A$20,0.5,"")</f>
        <v/>
      </c>
      <c r="H28" s="118" t="str">
        <f t="shared" si="1"/>
        <v xml:space="preserve"> </v>
      </c>
    </row>
    <row r="29" spans="1:8" x14ac:dyDescent="0.15">
      <c r="A29" s="256"/>
      <c r="B29" s="258"/>
      <c r="C29" s="198"/>
      <c r="D29" s="287"/>
      <c r="E29" s="288" t="str">
        <f>IF($B$7='Drop down lijsten'!$A$19, "€ 87.50","")</f>
        <v/>
      </c>
      <c r="F29" s="117" t="str">
        <f t="shared" si="0"/>
        <v xml:space="preserve"> </v>
      </c>
      <c r="G29" s="133" t="str">
        <f>IF($B$7='Drop down lijsten'!$A$20,0.5,"")</f>
        <v/>
      </c>
      <c r="H29" s="118" t="str">
        <f t="shared" si="1"/>
        <v xml:space="preserve"> </v>
      </c>
    </row>
    <row r="30" spans="1:8" x14ac:dyDescent="0.15">
      <c r="A30" s="256"/>
      <c r="B30" s="258"/>
      <c r="C30" s="198"/>
      <c r="D30" s="287"/>
      <c r="E30" s="288" t="str">
        <f>IF($B$7='Drop down lijsten'!$A$19, "€ 87.50","")</f>
        <v/>
      </c>
      <c r="F30" s="117" t="str">
        <f t="shared" si="0"/>
        <v xml:space="preserve"> </v>
      </c>
      <c r="G30" s="133" t="str">
        <f>IF($B$7='Drop down lijsten'!$A$20,0.5,"")</f>
        <v/>
      </c>
      <c r="H30" s="118" t="str">
        <f t="shared" si="1"/>
        <v xml:space="preserve"> </v>
      </c>
    </row>
    <row r="31" spans="1:8" x14ac:dyDescent="0.15">
      <c r="A31" s="256"/>
      <c r="B31" s="258"/>
      <c r="C31" s="198"/>
      <c r="D31" s="287"/>
      <c r="E31" s="288" t="str">
        <f>IF($B$7='Drop down lijsten'!$A$19, "€ 87.50","")</f>
        <v/>
      </c>
      <c r="F31" s="117" t="str">
        <f t="shared" si="0"/>
        <v xml:space="preserve"> </v>
      </c>
      <c r="G31" s="133" t="str">
        <f>IF($B$7='Drop down lijsten'!$A$20,0.5,"")</f>
        <v/>
      </c>
      <c r="H31" s="118" t="str">
        <f t="shared" si="1"/>
        <v xml:space="preserve"> </v>
      </c>
    </row>
    <row r="32" spans="1:8" x14ac:dyDescent="0.15">
      <c r="A32" s="256"/>
      <c r="B32" s="258"/>
      <c r="C32" s="198"/>
      <c r="D32" s="287"/>
      <c r="E32" s="288" t="str">
        <f>IF($B$7='Drop down lijsten'!$A$19, "€ 87.50","")</f>
        <v/>
      </c>
      <c r="F32" s="117" t="str">
        <f t="shared" si="0"/>
        <v xml:space="preserve"> </v>
      </c>
      <c r="G32" s="133" t="str">
        <f>IF($B$7='Drop down lijsten'!$A$20,0.5,"")</f>
        <v/>
      </c>
      <c r="H32" s="118" t="str">
        <f t="shared" si="1"/>
        <v xml:space="preserve"> </v>
      </c>
    </row>
    <row r="33" spans="1:8" x14ac:dyDescent="0.15">
      <c r="A33" s="256"/>
      <c r="B33" s="258"/>
      <c r="C33" s="198"/>
      <c r="D33" s="287"/>
      <c r="E33" s="288" t="str">
        <f>IF($B$7='Drop down lijsten'!$A$19, "€ 87.50","")</f>
        <v/>
      </c>
      <c r="F33" s="117" t="str">
        <f t="shared" si="0"/>
        <v xml:space="preserve"> </v>
      </c>
      <c r="G33" s="133" t="str">
        <f>IF($B$7='Drop down lijsten'!$A$20,0.5,"")</f>
        <v/>
      </c>
      <c r="H33" s="118" t="str">
        <f t="shared" si="1"/>
        <v xml:space="preserve"> </v>
      </c>
    </row>
    <row r="34" spans="1:8" x14ac:dyDescent="0.15">
      <c r="A34" s="256"/>
      <c r="B34" s="258"/>
      <c r="C34" s="198"/>
      <c r="D34" s="287"/>
      <c r="E34" s="288" t="str">
        <f>IF($B$7='Drop down lijsten'!$A$19, "€ 87.50","")</f>
        <v/>
      </c>
      <c r="F34" s="117" t="str">
        <f t="shared" si="0"/>
        <v xml:space="preserve"> </v>
      </c>
      <c r="G34" s="133" t="str">
        <f>IF($B$7='Drop down lijsten'!$A$20,0.5,"")</f>
        <v/>
      </c>
      <c r="H34" s="118" t="str">
        <f t="shared" si="1"/>
        <v xml:space="preserve"> </v>
      </c>
    </row>
    <row r="35" spans="1:8" x14ac:dyDescent="0.15">
      <c r="A35" s="256"/>
      <c r="B35" s="258"/>
      <c r="C35" s="198"/>
      <c r="D35" s="287"/>
      <c r="E35" s="288" t="str">
        <f>IF($B$7='Drop down lijsten'!$A$19, "€ 87.50","")</f>
        <v/>
      </c>
      <c r="F35" s="117" t="str">
        <f t="shared" si="0"/>
        <v xml:space="preserve"> </v>
      </c>
      <c r="G35" s="133" t="str">
        <f>IF($B$7='Drop down lijsten'!$A$20,0.5,"")</f>
        <v/>
      </c>
      <c r="H35" s="118" t="str">
        <f t="shared" si="1"/>
        <v xml:space="preserve"> </v>
      </c>
    </row>
    <row r="36" spans="1:8" x14ac:dyDescent="0.15">
      <c r="A36" s="256"/>
      <c r="B36" s="258"/>
      <c r="C36" s="198"/>
      <c r="D36" s="287"/>
      <c r="E36" s="288" t="str">
        <f>IF($B$7='Drop down lijsten'!$A$19, "€ 87.50","")</f>
        <v/>
      </c>
      <c r="F36" s="117" t="str">
        <f t="shared" si="0"/>
        <v xml:space="preserve"> </v>
      </c>
      <c r="G36" s="133" t="str">
        <f>IF($B$7='Drop down lijsten'!$A$20,0.5,"")</f>
        <v/>
      </c>
      <c r="H36" s="118" t="str">
        <f t="shared" si="1"/>
        <v xml:space="preserve"> </v>
      </c>
    </row>
    <row r="37" spans="1:8" x14ac:dyDescent="0.15">
      <c r="A37" s="256"/>
      <c r="B37" s="258"/>
      <c r="C37" s="198"/>
      <c r="D37" s="287"/>
      <c r="E37" s="288" t="str">
        <f>IF($B$7='Drop down lijsten'!$A$19, "€ 87.50","")</f>
        <v/>
      </c>
      <c r="F37" s="117" t="str">
        <f t="shared" si="0"/>
        <v xml:space="preserve"> </v>
      </c>
      <c r="G37" s="133" t="str">
        <f>IF($B$7='Drop down lijsten'!$A$20,0.5,"")</f>
        <v/>
      </c>
      <c r="H37" s="118" t="str">
        <f t="shared" si="1"/>
        <v xml:space="preserve"> </v>
      </c>
    </row>
    <row r="38" spans="1:8" x14ac:dyDescent="0.15">
      <c r="A38" s="256"/>
      <c r="B38" s="258"/>
      <c r="C38" s="198"/>
      <c r="D38" s="287"/>
      <c r="E38" s="288" t="str">
        <f>IF($B$7='Drop down lijsten'!$A$19, "€ 87.50","")</f>
        <v/>
      </c>
      <c r="F38" s="117" t="str">
        <f t="shared" si="0"/>
        <v xml:space="preserve"> </v>
      </c>
      <c r="G38" s="133" t="str">
        <f>IF($B$7='Drop down lijsten'!$A$20,0.5,"")</f>
        <v/>
      </c>
      <c r="H38" s="118" t="str">
        <f t="shared" si="1"/>
        <v xml:space="preserve"> </v>
      </c>
    </row>
    <row r="39" spans="1:8" x14ac:dyDescent="0.15">
      <c r="A39" s="256"/>
      <c r="B39" s="258"/>
      <c r="C39" s="198"/>
      <c r="D39" s="287"/>
      <c r="E39" s="288" t="str">
        <f>IF($B$7='Drop down lijsten'!$A$19, "€ 87.50","")</f>
        <v/>
      </c>
      <c r="F39" s="117" t="str">
        <f t="shared" si="0"/>
        <v xml:space="preserve"> </v>
      </c>
      <c r="G39" s="133" t="str">
        <f>IF($B$7='Drop down lijsten'!$A$20,0.5,"")</f>
        <v/>
      </c>
      <c r="H39" s="118" t="str">
        <f t="shared" si="1"/>
        <v xml:space="preserve"> </v>
      </c>
    </row>
    <row r="40" spans="1:8" x14ac:dyDescent="0.15">
      <c r="A40" s="256"/>
      <c r="B40" s="258"/>
      <c r="C40" s="198"/>
      <c r="D40" s="287"/>
      <c r="E40" s="288" t="str">
        <f>IF($B$7='Drop down lijsten'!$A$19, "€ 87.50","")</f>
        <v/>
      </c>
      <c r="F40" s="117" t="str">
        <f t="shared" si="0"/>
        <v xml:space="preserve"> </v>
      </c>
      <c r="G40" s="133" t="str">
        <f>IF($B$7='Drop down lijsten'!$A$20,0.5,"")</f>
        <v/>
      </c>
      <c r="H40" s="118" t="str">
        <f t="shared" si="1"/>
        <v xml:space="preserve"> </v>
      </c>
    </row>
    <row r="41" spans="1:8" x14ac:dyDescent="0.15">
      <c r="A41" s="256"/>
      <c r="B41" s="258"/>
      <c r="C41" s="198"/>
      <c r="D41" s="287"/>
      <c r="E41" s="288" t="str">
        <f>IF($B$7='Drop down lijsten'!$A$19, "€ 87.50","")</f>
        <v/>
      </c>
      <c r="F41" s="117" t="str">
        <f t="shared" si="0"/>
        <v xml:space="preserve"> </v>
      </c>
      <c r="G41" s="133" t="str">
        <f>IF($B$7='Drop down lijsten'!$A$20,0.5,"")</f>
        <v/>
      </c>
      <c r="H41" s="118" t="str">
        <f t="shared" si="1"/>
        <v xml:space="preserve"> </v>
      </c>
    </row>
    <row r="42" spans="1:8" x14ac:dyDescent="0.15">
      <c r="A42" s="256"/>
      <c r="B42" s="258"/>
      <c r="C42" s="198"/>
      <c r="D42" s="287"/>
      <c r="E42" s="288" t="str">
        <f>IF($B$7='Drop down lijsten'!$A$19, "€ 87.50","")</f>
        <v/>
      </c>
      <c r="F42" s="117" t="str">
        <f t="shared" si="0"/>
        <v xml:space="preserve"> </v>
      </c>
      <c r="G42" s="133" t="str">
        <f>IF($B$7='Drop down lijsten'!$A$20,0.5,"")</f>
        <v/>
      </c>
      <c r="H42" s="118" t="str">
        <f t="shared" si="1"/>
        <v xml:space="preserve"> </v>
      </c>
    </row>
    <row r="43" spans="1:8" x14ac:dyDescent="0.15">
      <c r="A43" s="256"/>
      <c r="B43" s="258"/>
      <c r="C43" s="198"/>
      <c r="D43" s="287"/>
      <c r="E43" s="288" t="str">
        <f>IF($B$7='Drop down lijsten'!$A$19, "€ 87.50","")</f>
        <v/>
      </c>
      <c r="F43" s="117" t="str">
        <f t="shared" si="0"/>
        <v xml:space="preserve"> </v>
      </c>
      <c r="G43" s="133" t="str">
        <f>IF($B$7='Drop down lijsten'!$A$20,0.5,"")</f>
        <v/>
      </c>
      <c r="H43" s="118" t="str">
        <f t="shared" si="1"/>
        <v xml:space="preserve"> </v>
      </c>
    </row>
    <row r="44" spans="1:8" x14ac:dyDescent="0.15">
      <c r="A44" s="260"/>
      <c r="B44" s="261"/>
      <c r="C44" s="199"/>
      <c r="D44" s="290"/>
      <c r="E44" s="288" t="str">
        <f>IF($B$7='Drop down lijsten'!$A$19, "€ 87.50","")</f>
        <v/>
      </c>
      <c r="F44" s="117" t="str">
        <f t="shared" ref="F44:F58" si="2">IFERROR(D44*E44," ")</f>
        <v xml:space="preserve"> </v>
      </c>
      <c r="G44" s="133" t="str">
        <f>IF($B$7='Drop down lijsten'!$A$20,0.5,"")</f>
        <v/>
      </c>
      <c r="H44" s="118" t="str">
        <f t="shared" ref="H44:H58" si="3">IFERROR(IF(G44="",F44,(F44*(1+G44))),"")</f>
        <v xml:space="preserve"> </v>
      </c>
    </row>
    <row r="45" spans="1:8" x14ac:dyDescent="0.15">
      <c r="A45" s="256"/>
      <c r="B45" s="261"/>
      <c r="C45" s="199"/>
      <c r="D45" s="290"/>
      <c r="E45" s="288" t="str">
        <f>IF($B$7='Drop down lijsten'!$A$19, "€ 87.50","")</f>
        <v/>
      </c>
      <c r="F45" s="117" t="str">
        <f t="shared" si="2"/>
        <v xml:space="preserve"> </v>
      </c>
      <c r="G45" s="133" t="str">
        <f>IF($B$7='Drop down lijsten'!$A$20,0.5,"")</f>
        <v/>
      </c>
      <c r="H45" s="118" t="str">
        <f t="shared" si="3"/>
        <v xml:space="preserve"> </v>
      </c>
    </row>
    <row r="46" spans="1:8" x14ac:dyDescent="0.15">
      <c r="A46" s="256"/>
      <c r="B46" s="261"/>
      <c r="C46" s="199"/>
      <c r="D46" s="290"/>
      <c r="E46" s="288" t="str">
        <f>IF($B$7='Drop down lijsten'!$A$19, "€ 87.50","")</f>
        <v/>
      </c>
      <c r="F46" s="117" t="str">
        <f t="shared" si="2"/>
        <v xml:space="preserve"> </v>
      </c>
      <c r="G46" s="133" t="str">
        <f>IF($B$7='Drop down lijsten'!$A$20,0.5,"")</f>
        <v/>
      </c>
      <c r="H46" s="118" t="str">
        <f t="shared" si="3"/>
        <v xml:space="preserve"> </v>
      </c>
    </row>
    <row r="47" spans="1:8" x14ac:dyDescent="0.15">
      <c r="A47" s="256"/>
      <c r="B47" s="261"/>
      <c r="C47" s="199"/>
      <c r="D47" s="290"/>
      <c r="E47" s="288" t="str">
        <f>IF($B$7='Drop down lijsten'!$A$19, "€ 87.50","")</f>
        <v/>
      </c>
      <c r="F47" s="117" t="str">
        <f t="shared" si="2"/>
        <v xml:space="preserve"> </v>
      </c>
      <c r="G47" s="133" t="str">
        <f>IF($B$7='Drop down lijsten'!$A$20,0.5,"")</f>
        <v/>
      </c>
      <c r="H47" s="118" t="str">
        <f t="shared" si="3"/>
        <v xml:space="preserve"> </v>
      </c>
    </row>
    <row r="48" spans="1:8" x14ac:dyDescent="0.15">
      <c r="A48" s="256"/>
      <c r="B48" s="261"/>
      <c r="C48" s="199"/>
      <c r="D48" s="290"/>
      <c r="E48" s="288" t="str">
        <f>IF($B$7='Drop down lijsten'!$A$19, "€ 87.50","")</f>
        <v/>
      </c>
      <c r="F48" s="117" t="str">
        <f t="shared" si="2"/>
        <v xml:space="preserve"> </v>
      </c>
      <c r="G48" s="133" t="str">
        <f>IF($B$7='Drop down lijsten'!$A$20,0.5,"")</f>
        <v/>
      </c>
      <c r="H48" s="118" t="str">
        <f t="shared" si="3"/>
        <v xml:space="preserve"> </v>
      </c>
    </row>
    <row r="49" spans="1:12" x14ac:dyDescent="0.15">
      <c r="A49" s="256"/>
      <c r="B49" s="261"/>
      <c r="C49" s="199"/>
      <c r="D49" s="290"/>
      <c r="E49" s="288" t="str">
        <f>IF($B$7='Drop down lijsten'!$A$19, "€ 87.50","")</f>
        <v/>
      </c>
      <c r="F49" s="117" t="str">
        <f t="shared" si="2"/>
        <v xml:space="preserve"> </v>
      </c>
      <c r="G49" s="133" t="str">
        <f>IF($B$7='Drop down lijsten'!$A$20,0.5,"")</f>
        <v/>
      </c>
      <c r="H49" s="118" t="str">
        <f t="shared" si="3"/>
        <v xml:space="preserve"> </v>
      </c>
    </row>
    <row r="50" spans="1:12" x14ac:dyDescent="0.15">
      <c r="A50" s="256"/>
      <c r="B50" s="261"/>
      <c r="C50" s="199"/>
      <c r="D50" s="290"/>
      <c r="E50" s="288" t="str">
        <f>IF($B$7='Drop down lijsten'!$A$19, "€ 87.50","")</f>
        <v/>
      </c>
      <c r="F50" s="117" t="str">
        <f t="shared" si="2"/>
        <v xml:space="preserve"> </v>
      </c>
      <c r="G50" s="133" t="str">
        <f>IF($B$7='Drop down lijsten'!$A$20,0.5,"")</f>
        <v/>
      </c>
      <c r="H50" s="118" t="str">
        <f t="shared" si="3"/>
        <v xml:space="preserve"> </v>
      </c>
    </row>
    <row r="51" spans="1:12" x14ac:dyDescent="0.15">
      <c r="A51" s="256"/>
      <c r="B51" s="261"/>
      <c r="C51" s="199"/>
      <c r="D51" s="290"/>
      <c r="E51" s="288" t="str">
        <f>IF($B$7='Drop down lijsten'!$A$19, "€ 87.50","")</f>
        <v/>
      </c>
      <c r="F51" s="117" t="str">
        <f t="shared" si="2"/>
        <v xml:space="preserve"> </v>
      </c>
      <c r="G51" s="133" t="str">
        <f>IF($B$7='Drop down lijsten'!$A$20,0.5,"")</f>
        <v/>
      </c>
      <c r="H51" s="118" t="str">
        <f t="shared" si="3"/>
        <v xml:space="preserve"> </v>
      </c>
    </row>
    <row r="52" spans="1:12" x14ac:dyDescent="0.15">
      <c r="A52" s="256"/>
      <c r="B52" s="261"/>
      <c r="C52" s="199"/>
      <c r="D52" s="290"/>
      <c r="E52" s="288" t="str">
        <f>IF($B$7='Drop down lijsten'!$A$19, "€ 87.50","")</f>
        <v/>
      </c>
      <c r="F52" s="117" t="str">
        <f t="shared" si="2"/>
        <v xml:space="preserve"> </v>
      </c>
      <c r="G52" s="133" t="str">
        <f>IF($B$7='Drop down lijsten'!$A$20,0.5,"")</f>
        <v/>
      </c>
      <c r="H52" s="118" t="str">
        <f t="shared" si="3"/>
        <v xml:space="preserve"> </v>
      </c>
    </row>
    <row r="53" spans="1:12" x14ac:dyDescent="0.15">
      <c r="A53" s="256"/>
      <c r="B53" s="261"/>
      <c r="C53" s="199"/>
      <c r="D53" s="290"/>
      <c r="E53" s="288" t="str">
        <f>IF($B$7='Drop down lijsten'!$A$19, "€ 87.50","")</f>
        <v/>
      </c>
      <c r="F53" s="117" t="str">
        <f t="shared" si="2"/>
        <v xml:space="preserve"> </v>
      </c>
      <c r="G53" s="133" t="str">
        <f>IF($B$7='Drop down lijsten'!$A$20,0.5,"")</f>
        <v/>
      </c>
      <c r="H53" s="118" t="str">
        <f t="shared" si="3"/>
        <v xml:space="preserve"> </v>
      </c>
    </row>
    <row r="54" spans="1:12" x14ac:dyDescent="0.15">
      <c r="A54" s="256"/>
      <c r="B54" s="261"/>
      <c r="C54" s="199"/>
      <c r="D54" s="290"/>
      <c r="E54" s="288" t="str">
        <f>IF($B$7='Drop down lijsten'!$A$19, "€ 87.50","")</f>
        <v/>
      </c>
      <c r="F54" s="117" t="str">
        <f t="shared" si="2"/>
        <v xml:space="preserve"> </v>
      </c>
      <c r="G54" s="133" t="str">
        <f>IF($B$7='Drop down lijsten'!$A$20,0.5,"")</f>
        <v/>
      </c>
      <c r="H54" s="118" t="str">
        <f t="shared" si="3"/>
        <v xml:space="preserve"> </v>
      </c>
    </row>
    <row r="55" spans="1:12" x14ac:dyDescent="0.15">
      <c r="A55" s="256"/>
      <c r="B55" s="261"/>
      <c r="C55" s="199"/>
      <c r="D55" s="290"/>
      <c r="E55" s="288" t="str">
        <f>IF($B$7='Drop down lijsten'!$A$19, "€ 87.50","")</f>
        <v/>
      </c>
      <c r="F55" s="117" t="str">
        <f t="shared" si="2"/>
        <v xml:space="preserve"> </v>
      </c>
      <c r="G55" s="133" t="str">
        <f>IF($B$7='Drop down lijsten'!$A$20,0.5,"")</f>
        <v/>
      </c>
      <c r="H55" s="118" t="str">
        <f t="shared" si="3"/>
        <v xml:space="preserve"> </v>
      </c>
    </row>
    <row r="56" spans="1:12" x14ac:dyDescent="0.15">
      <c r="A56" s="256"/>
      <c r="B56" s="261"/>
      <c r="C56" s="199"/>
      <c r="D56" s="290"/>
      <c r="E56" s="288" t="str">
        <f>IF($B$7='Drop down lijsten'!$A$19, "€ 87.50","")</f>
        <v/>
      </c>
      <c r="F56" s="117" t="str">
        <f t="shared" si="2"/>
        <v xml:space="preserve"> </v>
      </c>
      <c r="G56" s="133" t="str">
        <f>IF($B$7='Drop down lijsten'!$A$20,0.5,"")</f>
        <v/>
      </c>
      <c r="H56" s="118" t="str">
        <f t="shared" si="3"/>
        <v xml:space="preserve"> </v>
      </c>
    </row>
    <row r="57" spans="1:12" x14ac:dyDescent="0.15">
      <c r="A57" s="256"/>
      <c r="B57" s="261"/>
      <c r="C57" s="199"/>
      <c r="D57" s="290"/>
      <c r="E57" s="288" t="str">
        <f>IF($B$7='Drop down lijsten'!$A$19, "€ 87.50","")</f>
        <v/>
      </c>
      <c r="F57" s="117" t="str">
        <f t="shared" si="2"/>
        <v xml:space="preserve"> </v>
      </c>
      <c r="G57" s="133" t="str">
        <f>IF($B$7='Drop down lijsten'!$A$20,0.5,"")</f>
        <v/>
      </c>
      <c r="H57" s="118" t="str">
        <f t="shared" si="3"/>
        <v xml:space="preserve"> </v>
      </c>
    </row>
    <row r="58" spans="1:12" x14ac:dyDescent="0.15">
      <c r="A58" s="256"/>
      <c r="B58" s="261"/>
      <c r="C58" s="199"/>
      <c r="D58" s="290"/>
      <c r="E58" s="288" t="str">
        <f>IF($B$7='Drop down lijsten'!$A$19, "€ 87.50","")</f>
        <v/>
      </c>
      <c r="F58" s="117" t="str">
        <f t="shared" si="2"/>
        <v xml:space="preserve"> </v>
      </c>
      <c r="G58" s="133" t="str">
        <f>IF($B$7='Drop down lijsten'!$A$20,0.5,"")</f>
        <v/>
      </c>
      <c r="H58" s="118" t="str">
        <f t="shared" si="3"/>
        <v xml:space="preserve"> </v>
      </c>
    </row>
    <row r="59" spans="1:12" ht="12" thickBot="1" x14ac:dyDescent="0.2">
      <c r="A59" s="256"/>
      <c r="B59" s="261"/>
      <c r="C59" s="199"/>
      <c r="D59" s="290"/>
      <c r="E59" s="288" t="str">
        <f>IF($B$7='Drop down lijsten'!$A$19, "€ 87.50","")</f>
        <v/>
      </c>
      <c r="F59" s="131" t="str">
        <f t="shared" si="0"/>
        <v xml:space="preserve"> </v>
      </c>
      <c r="G59" s="134" t="str">
        <f>IF($B$7='Drop down lijsten'!$A$20,0.5,"")</f>
        <v/>
      </c>
      <c r="H59" s="132" t="str">
        <f t="shared" si="1"/>
        <v xml:space="preserve"> </v>
      </c>
    </row>
    <row r="60" spans="1:12" ht="12" thickBot="1" x14ac:dyDescent="0.2">
      <c r="A60" s="226" t="s">
        <v>53</v>
      </c>
      <c r="B60" s="125"/>
      <c r="C60" s="125"/>
      <c r="D60" s="224">
        <f>SUM(D15:D59)</f>
        <v>0</v>
      </c>
      <c r="E60" s="130"/>
      <c r="F60" s="135">
        <f>SUM(F15:F59)</f>
        <v>0</v>
      </c>
      <c r="G60" s="129"/>
      <c r="H60" s="136">
        <f>SUM(H15:H59)</f>
        <v>0</v>
      </c>
    </row>
    <row r="61" spans="1:12" ht="22.5" customHeight="1" x14ac:dyDescent="0.15">
      <c r="A61" s="126"/>
    </row>
    <row r="62" spans="1:12" ht="12" thickBot="1" x14ac:dyDescent="0.2"/>
    <row r="63" spans="1:12" ht="18.75" thickBot="1" x14ac:dyDescent="0.3">
      <c r="A63" s="137" t="s">
        <v>54</v>
      </c>
      <c r="B63" s="138"/>
      <c r="C63" s="139"/>
      <c r="D63" s="138"/>
      <c r="E63" s="138"/>
      <c r="F63" s="138"/>
      <c r="G63" s="138"/>
      <c r="H63" s="138"/>
      <c r="I63" s="138"/>
      <c r="J63" s="138"/>
      <c r="K63" s="138"/>
      <c r="L63" s="141"/>
    </row>
    <row r="64" spans="1:12" ht="123.75" x14ac:dyDescent="0.15">
      <c r="A64" s="142" t="s">
        <v>55</v>
      </c>
      <c r="B64" s="143" t="s">
        <v>47</v>
      </c>
      <c r="C64" s="144" t="s">
        <v>56</v>
      </c>
      <c r="D64" s="144" t="s">
        <v>57</v>
      </c>
      <c r="E64" s="144" t="s">
        <v>58</v>
      </c>
      <c r="F64" s="144" t="s">
        <v>59</v>
      </c>
      <c r="G64" s="144" t="s">
        <v>60</v>
      </c>
      <c r="H64" s="144" t="s">
        <v>61</v>
      </c>
      <c r="I64" s="144" t="s">
        <v>62</v>
      </c>
      <c r="J64" s="144" t="s">
        <v>63</v>
      </c>
      <c r="K64" s="145" t="s">
        <v>64</v>
      </c>
      <c r="L64" s="146" t="s">
        <v>65</v>
      </c>
    </row>
    <row r="65" spans="1:13" ht="11.25" customHeight="1" x14ac:dyDescent="0.15">
      <c r="A65" s="283"/>
      <c r="B65" s="284"/>
      <c r="C65" s="280"/>
      <c r="D65" s="280"/>
      <c r="E65" s="265"/>
      <c r="F65" s="267"/>
      <c r="G65" s="267"/>
      <c r="H65" s="267"/>
      <c r="I65" s="267"/>
      <c r="J65" s="268"/>
      <c r="K65" s="269"/>
      <c r="L65" s="147">
        <f>K65*(E65*(F65+G65)+H65+I65)</f>
        <v>0</v>
      </c>
    </row>
    <row r="66" spans="1:13" ht="11.25" customHeight="1" x14ac:dyDescent="0.15">
      <c r="A66" s="283"/>
      <c r="B66" s="284"/>
      <c r="C66" s="280"/>
      <c r="D66" s="280"/>
      <c r="E66" s="265"/>
      <c r="F66" s="270"/>
      <c r="G66" s="267"/>
      <c r="H66" s="267"/>
      <c r="I66" s="267"/>
      <c r="J66" s="268"/>
      <c r="K66" s="269"/>
      <c r="L66" s="147">
        <f t="shared" ref="L66:L94" si="4">K66*(E66*(F66+G66)+H66+I66)</f>
        <v>0</v>
      </c>
      <c r="M66" s="45"/>
    </row>
    <row r="67" spans="1:13" ht="11.25" customHeight="1" x14ac:dyDescent="0.15">
      <c r="A67" s="283"/>
      <c r="B67" s="284"/>
      <c r="C67" s="280"/>
      <c r="D67" s="280"/>
      <c r="E67" s="265"/>
      <c r="F67" s="270"/>
      <c r="G67" s="267"/>
      <c r="H67" s="267"/>
      <c r="I67" s="267"/>
      <c r="J67" s="268"/>
      <c r="K67" s="269"/>
      <c r="L67" s="147">
        <f t="shared" si="4"/>
        <v>0</v>
      </c>
      <c r="M67" s="45"/>
    </row>
    <row r="68" spans="1:13" ht="11.25" customHeight="1" x14ac:dyDescent="0.15">
      <c r="A68" s="283"/>
      <c r="B68" s="284"/>
      <c r="C68" s="280"/>
      <c r="D68" s="280"/>
      <c r="E68" s="265"/>
      <c r="F68" s="270"/>
      <c r="G68" s="267"/>
      <c r="H68" s="267"/>
      <c r="I68" s="267"/>
      <c r="J68" s="268"/>
      <c r="K68" s="269"/>
      <c r="L68" s="147">
        <f t="shared" si="4"/>
        <v>0</v>
      </c>
      <c r="M68" s="45"/>
    </row>
    <row r="69" spans="1:13" x14ac:dyDescent="0.15">
      <c r="A69" s="283"/>
      <c r="B69" s="284"/>
      <c r="C69" s="281"/>
      <c r="D69" s="281"/>
      <c r="E69" s="265"/>
      <c r="F69" s="270"/>
      <c r="G69" s="270"/>
      <c r="H69" s="270"/>
      <c r="I69" s="270"/>
      <c r="J69" s="271"/>
      <c r="K69" s="266"/>
      <c r="L69" s="147">
        <f t="shared" si="4"/>
        <v>0</v>
      </c>
      <c r="M69" s="8"/>
    </row>
    <row r="70" spans="1:13" x14ac:dyDescent="0.15">
      <c r="A70" s="283"/>
      <c r="B70" s="284"/>
      <c r="C70" s="280"/>
      <c r="D70" s="280"/>
      <c r="E70" s="265"/>
      <c r="F70" s="270"/>
      <c r="G70" s="270"/>
      <c r="H70" s="270"/>
      <c r="I70" s="270"/>
      <c r="J70" s="271"/>
      <c r="K70" s="266"/>
      <c r="L70" s="147">
        <f t="shared" si="4"/>
        <v>0</v>
      </c>
      <c r="M70" s="27"/>
    </row>
    <row r="71" spans="1:13" x14ac:dyDescent="0.15">
      <c r="A71" s="283"/>
      <c r="B71" s="284"/>
      <c r="C71" s="280"/>
      <c r="D71" s="280"/>
      <c r="E71" s="265"/>
      <c r="F71" s="270"/>
      <c r="G71" s="270"/>
      <c r="H71" s="270"/>
      <c r="I71" s="270"/>
      <c r="J71" s="271"/>
      <c r="K71" s="266"/>
      <c r="L71" s="147">
        <f t="shared" si="4"/>
        <v>0</v>
      </c>
      <c r="M71" s="8"/>
    </row>
    <row r="72" spans="1:13" x14ac:dyDescent="0.15">
      <c r="A72" s="283"/>
      <c r="B72" s="284"/>
      <c r="C72" s="280"/>
      <c r="D72" s="280"/>
      <c r="E72" s="265"/>
      <c r="F72" s="270"/>
      <c r="G72" s="270"/>
      <c r="H72" s="270"/>
      <c r="I72" s="270"/>
      <c r="J72" s="271"/>
      <c r="K72" s="266"/>
      <c r="L72" s="147">
        <f t="shared" si="4"/>
        <v>0</v>
      </c>
      <c r="M72" s="8"/>
    </row>
    <row r="73" spans="1:13" x14ac:dyDescent="0.15">
      <c r="A73" s="283"/>
      <c r="B73" s="284"/>
      <c r="C73" s="280"/>
      <c r="D73" s="280"/>
      <c r="E73" s="265"/>
      <c r="F73" s="270"/>
      <c r="G73" s="270"/>
      <c r="H73" s="270"/>
      <c r="I73" s="270"/>
      <c r="J73" s="271"/>
      <c r="K73" s="266"/>
      <c r="L73" s="147">
        <f t="shared" si="4"/>
        <v>0</v>
      </c>
      <c r="M73" s="8"/>
    </row>
    <row r="74" spans="1:13" x14ac:dyDescent="0.15">
      <c r="A74" s="283"/>
      <c r="B74" s="284"/>
      <c r="C74" s="280"/>
      <c r="D74" s="280"/>
      <c r="E74" s="265"/>
      <c r="F74" s="270"/>
      <c r="G74" s="270"/>
      <c r="H74" s="270"/>
      <c r="I74" s="270"/>
      <c r="J74" s="271"/>
      <c r="K74" s="266"/>
      <c r="L74" s="147">
        <f t="shared" si="4"/>
        <v>0</v>
      </c>
      <c r="M74" s="8"/>
    </row>
    <row r="75" spans="1:13" x14ac:dyDescent="0.15">
      <c r="A75" s="283"/>
      <c r="B75" s="284"/>
      <c r="C75" s="280"/>
      <c r="D75" s="280"/>
      <c r="E75" s="265"/>
      <c r="F75" s="270"/>
      <c r="G75" s="270"/>
      <c r="H75" s="270"/>
      <c r="I75" s="270"/>
      <c r="J75" s="271"/>
      <c r="K75" s="266"/>
      <c r="L75" s="147">
        <f t="shared" si="4"/>
        <v>0</v>
      </c>
      <c r="M75" s="8"/>
    </row>
    <row r="76" spans="1:13" x14ac:dyDescent="0.15">
      <c r="A76" s="283"/>
      <c r="B76" s="284"/>
      <c r="C76" s="280"/>
      <c r="D76" s="281"/>
      <c r="E76" s="265"/>
      <c r="F76" s="270"/>
      <c r="G76" s="270"/>
      <c r="H76" s="270"/>
      <c r="I76" s="270"/>
      <c r="J76" s="271"/>
      <c r="K76" s="266"/>
      <c r="L76" s="147">
        <f t="shared" si="4"/>
        <v>0</v>
      </c>
      <c r="M76" s="8"/>
    </row>
    <row r="77" spans="1:13" x14ac:dyDescent="0.15">
      <c r="A77" s="283"/>
      <c r="B77" s="284"/>
      <c r="C77" s="280"/>
      <c r="D77" s="281"/>
      <c r="E77" s="265"/>
      <c r="F77" s="270"/>
      <c r="G77" s="270"/>
      <c r="H77" s="270"/>
      <c r="I77" s="270"/>
      <c r="J77" s="271"/>
      <c r="K77" s="266"/>
      <c r="L77" s="147">
        <f t="shared" si="4"/>
        <v>0</v>
      </c>
      <c r="M77" s="8"/>
    </row>
    <row r="78" spans="1:13" x14ac:dyDescent="0.15">
      <c r="A78" s="283"/>
      <c r="B78" s="284"/>
      <c r="C78" s="280"/>
      <c r="D78" s="281"/>
      <c r="E78" s="265"/>
      <c r="F78" s="270"/>
      <c r="G78" s="270"/>
      <c r="H78" s="270"/>
      <c r="I78" s="270"/>
      <c r="J78" s="271"/>
      <c r="K78" s="266"/>
      <c r="L78" s="147">
        <f t="shared" si="4"/>
        <v>0</v>
      </c>
      <c r="M78" s="8"/>
    </row>
    <row r="79" spans="1:13" x14ac:dyDescent="0.15">
      <c r="A79" s="283"/>
      <c r="B79" s="284"/>
      <c r="C79" s="280"/>
      <c r="D79" s="281"/>
      <c r="E79" s="265"/>
      <c r="F79" s="270"/>
      <c r="G79" s="270"/>
      <c r="H79" s="270"/>
      <c r="I79" s="270"/>
      <c r="J79" s="271"/>
      <c r="K79" s="266"/>
      <c r="L79" s="147">
        <f t="shared" si="4"/>
        <v>0</v>
      </c>
      <c r="M79" s="8"/>
    </row>
    <row r="80" spans="1:13" x14ac:dyDescent="0.15">
      <c r="A80" s="283"/>
      <c r="B80" s="284"/>
      <c r="C80" s="280"/>
      <c r="D80" s="281"/>
      <c r="E80" s="265"/>
      <c r="F80" s="270"/>
      <c r="G80" s="270"/>
      <c r="H80" s="270"/>
      <c r="I80" s="270"/>
      <c r="J80" s="271"/>
      <c r="K80" s="266"/>
      <c r="L80" s="147">
        <f t="shared" si="4"/>
        <v>0</v>
      </c>
      <c r="M80" s="8"/>
    </row>
    <row r="81" spans="1:14" x14ac:dyDescent="0.15">
      <c r="A81" s="283"/>
      <c r="B81" s="284"/>
      <c r="C81" s="280"/>
      <c r="D81" s="281"/>
      <c r="E81" s="265"/>
      <c r="F81" s="270"/>
      <c r="G81" s="270"/>
      <c r="H81" s="270"/>
      <c r="I81" s="270"/>
      <c r="J81" s="271"/>
      <c r="K81" s="266"/>
      <c r="L81" s="147">
        <f t="shared" si="4"/>
        <v>0</v>
      </c>
      <c r="M81" s="8"/>
    </row>
    <row r="82" spans="1:14" x14ac:dyDescent="0.15">
      <c r="A82" s="283"/>
      <c r="B82" s="284"/>
      <c r="C82" s="280"/>
      <c r="D82" s="281"/>
      <c r="E82" s="265"/>
      <c r="F82" s="270"/>
      <c r="G82" s="270"/>
      <c r="H82" s="270"/>
      <c r="I82" s="270"/>
      <c r="J82" s="271"/>
      <c r="K82" s="266"/>
      <c r="L82" s="147">
        <f t="shared" si="4"/>
        <v>0</v>
      </c>
      <c r="M82" s="8"/>
    </row>
    <row r="83" spans="1:14" x14ac:dyDescent="0.15">
      <c r="A83" s="283"/>
      <c r="B83" s="284"/>
      <c r="C83" s="280"/>
      <c r="D83" s="281"/>
      <c r="E83" s="265"/>
      <c r="F83" s="270"/>
      <c r="G83" s="270"/>
      <c r="H83" s="270"/>
      <c r="I83" s="270"/>
      <c r="J83" s="271"/>
      <c r="K83" s="266"/>
      <c r="L83" s="147">
        <f t="shared" si="4"/>
        <v>0</v>
      </c>
      <c r="M83" s="8"/>
    </row>
    <row r="84" spans="1:14" x14ac:dyDescent="0.15">
      <c r="A84" s="283"/>
      <c r="B84" s="284"/>
      <c r="C84" s="280"/>
      <c r="D84" s="281"/>
      <c r="E84" s="265"/>
      <c r="F84" s="270"/>
      <c r="G84" s="270"/>
      <c r="H84" s="270"/>
      <c r="I84" s="270"/>
      <c r="J84" s="271"/>
      <c r="K84" s="266"/>
      <c r="L84" s="147">
        <f t="shared" si="4"/>
        <v>0</v>
      </c>
      <c r="M84" s="8"/>
    </row>
    <row r="85" spans="1:14" x14ac:dyDescent="0.15">
      <c r="A85" s="283"/>
      <c r="B85" s="284"/>
      <c r="C85" s="280"/>
      <c r="D85" s="281"/>
      <c r="E85" s="265"/>
      <c r="F85" s="270"/>
      <c r="G85" s="270"/>
      <c r="H85" s="270"/>
      <c r="I85" s="270"/>
      <c r="J85" s="271"/>
      <c r="K85" s="266"/>
      <c r="L85" s="147">
        <f t="shared" si="4"/>
        <v>0</v>
      </c>
      <c r="M85" s="8"/>
    </row>
    <row r="86" spans="1:14" x14ac:dyDescent="0.15">
      <c r="A86" s="283"/>
      <c r="B86" s="284"/>
      <c r="C86" s="280"/>
      <c r="D86" s="281"/>
      <c r="E86" s="265"/>
      <c r="F86" s="270"/>
      <c r="G86" s="270"/>
      <c r="H86" s="270"/>
      <c r="I86" s="270"/>
      <c r="J86" s="271"/>
      <c r="K86" s="266"/>
      <c r="L86" s="147">
        <f t="shared" si="4"/>
        <v>0</v>
      </c>
      <c r="M86" s="8"/>
    </row>
    <row r="87" spans="1:14" x14ac:dyDescent="0.15">
      <c r="A87" s="283"/>
      <c r="B87" s="284"/>
      <c r="C87" s="281"/>
      <c r="D87" s="281"/>
      <c r="E87" s="272"/>
      <c r="F87" s="273"/>
      <c r="G87" s="273"/>
      <c r="H87" s="273"/>
      <c r="I87" s="273"/>
      <c r="J87" s="274"/>
      <c r="K87" s="275"/>
      <c r="L87" s="147">
        <f t="shared" si="4"/>
        <v>0</v>
      </c>
    </row>
    <row r="88" spans="1:14" x14ac:dyDescent="0.15">
      <c r="A88" s="283"/>
      <c r="B88" s="284"/>
      <c r="C88" s="281"/>
      <c r="D88" s="281"/>
      <c r="E88" s="272"/>
      <c r="F88" s="273"/>
      <c r="G88" s="273"/>
      <c r="H88" s="273"/>
      <c r="I88" s="273"/>
      <c r="J88" s="274"/>
      <c r="K88" s="275"/>
      <c r="L88" s="147">
        <f t="shared" si="4"/>
        <v>0</v>
      </c>
    </row>
    <row r="89" spans="1:14" x14ac:dyDescent="0.15">
      <c r="A89" s="283"/>
      <c r="B89" s="284"/>
      <c r="C89" s="281"/>
      <c r="D89" s="281"/>
      <c r="E89" s="272"/>
      <c r="F89" s="273"/>
      <c r="G89" s="273"/>
      <c r="H89" s="273"/>
      <c r="I89" s="273"/>
      <c r="J89" s="274"/>
      <c r="K89" s="275"/>
      <c r="L89" s="147">
        <f t="shared" si="4"/>
        <v>0</v>
      </c>
    </row>
    <row r="90" spans="1:14" x14ac:dyDescent="0.15">
      <c r="A90" s="283"/>
      <c r="B90" s="284"/>
      <c r="C90" s="281"/>
      <c r="D90" s="281"/>
      <c r="E90" s="272"/>
      <c r="F90" s="273"/>
      <c r="G90" s="273"/>
      <c r="H90" s="273"/>
      <c r="I90" s="273"/>
      <c r="J90" s="274"/>
      <c r="K90" s="275"/>
      <c r="L90" s="147">
        <f t="shared" si="4"/>
        <v>0</v>
      </c>
    </row>
    <row r="91" spans="1:14" x14ac:dyDescent="0.15">
      <c r="A91" s="283"/>
      <c r="B91" s="284"/>
      <c r="C91" s="281"/>
      <c r="D91" s="281"/>
      <c r="E91" s="272"/>
      <c r="F91" s="273"/>
      <c r="G91" s="273"/>
      <c r="H91" s="273"/>
      <c r="I91" s="273"/>
      <c r="J91" s="274"/>
      <c r="K91" s="275"/>
      <c r="L91" s="147">
        <f t="shared" si="4"/>
        <v>0</v>
      </c>
    </row>
    <row r="92" spans="1:14" x14ac:dyDescent="0.15">
      <c r="A92" s="283"/>
      <c r="B92" s="284"/>
      <c r="C92" s="281"/>
      <c r="D92" s="281"/>
      <c r="E92" s="272"/>
      <c r="F92" s="273"/>
      <c r="G92" s="273"/>
      <c r="H92" s="273"/>
      <c r="I92" s="273"/>
      <c r="J92" s="274"/>
      <c r="K92" s="275"/>
      <c r="L92" s="147">
        <f t="shared" si="4"/>
        <v>0</v>
      </c>
    </row>
    <row r="93" spans="1:14" x14ac:dyDescent="0.15">
      <c r="A93" s="283"/>
      <c r="B93" s="284"/>
      <c r="C93" s="281"/>
      <c r="D93" s="281"/>
      <c r="E93" s="272"/>
      <c r="F93" s="273"/>
      <c r="G93" s="273"/>
      <c r="H93" s="273"/>
      <c r="I93" s="273"/>
      <c r="J93" s="274"/>
      <c r="K93" s="275"/>
      <c r="L93" s="147">
        <f t="shared" si="4"/>
        <v>0</v>
      </c>
    </row>
    <row r="94" spans="1:14" ht="12" thickBot="1" x14ac:dyDescent="0.2">
      <c r="A94" s="285"/>
      <c r="B94" s="286"/>
      <c r="C94" s="282"/>
      <c r="D94" s="282"/>
      <c r="E94" s="276"/>
      <c r="F94" s="277"/>
      <c r="G94" s="277"/>
      <c r="H94" s="277"/>
      <c r="I94" s="277"/>
      <c r="J94" s="278"/>
      <c r="K94" s="279"/>
      <c r="L94" s="303">
        <f t="shared" si="4"/>
        <v>0</v>
      </c>
    </row>
    <row r="95" spans="1:14" ht="12" thickBot="1" x14ac:dyDescent="0.2">
      <c r="A95" s="148"/>
      <c r="B95" s="125"/>
      <c r="C95" s="125"/>
      <c r="D95" s="125"/>
      <c r="E95" s="125"/>
      <c r="F95" s="125"/>
      <c r="G95" s="125"/>
      <c r="H95" s="125"/>
      <c r="I95" s="125"/>
      <c r="J95" s="125"/>
      <c r="K95" s="128" t="s">
        <v>66</v>
      </c>
      <c r="L95" s="150">
        <f>SUM(L65:L94)</f>
        <v>0</v>
      </c>
    </row>
    <row r="96" spans="1:14" ht="23.25" customHeight="1" x14ac:dyDescent="0.15">
      <c r="A96" s="3"/>
      <c r="C96" s="13"/>
      <c r="D96" s="3"/>
      <c r="E96" s="8"/>
      <c r="F96" s="8"/>
      <c r="G96" s="8"/>
      <c r="H96" s="8"/>
      <c r="I96" s="8"/>
      <c r="J96" s="8"/>
      <c r="K96" s="8"/>
      <c r="L96" s="8"/>
      <c r="M96" s="8"/>
      <c r="N96" s="8"/>
    </row>
    <row r="97" spans="1:7" ht="23.25" customHeight="1" thickBot="1" x14ac:dyDescent="0.2"/>
    <row r="98" spans="1:7" ht="18.75" thickBot="1" x14ac:dyDescent="0.3">
      <c r="A98" s="137" t="s">
        <v>137</v>
      </c>
      <c r="B98" s="138"/>
      <c r="C98" s="138"/>
      <c r="D98" s="141"/>
    </row>
    <row r="99" spans="1:7" ht="36" customHeight="1" thickBot="1" x14ac:dyDescent="0.2">
      <c r="A99" s="143" t="s">
        <v>249</v>
      </c>
      <c r="B99" s="143" t="s">
        <v>47</v>
      </c>
      <c r="C99" s="145" t="s">
        <v>68</v>
      </c>
      <c r="D99" s="185" t="s">
        <v>50</v>
      </c>
      <c r="G99" s="25"/>
    </row>
    <row r="100" spans="1:7" x14ac:dyDescent="0.15">
      <c r="A100" s="262"/>
      <c r="B100" s="201"/>
      <c r="C100" s="203"/>
      <c r="D100" s="299"/>
      <c r="E100" s="32"/>
    </row>
    <row r="101" spans="1:7" x14ac:dyDescent="0.15">
      <c r="A101" s="262"/>
      <c r="B101" s="198"/>
      <c r="C101" s="203"/>
      <c r="D101" s="300"/>
    </row>
    <row r="102" spans="1:7" x14ac:dyDescent="0.15">
      <c r="A102" s="262"/>
      <c r="B102" s="198"/>
      <c r="C102" s="203"/>
      <c r="D102" s="300"/>
    </row>
    <row r="103" spans="1:7" x14ac:dyDescent="0.15">
      <c r="A103" s="262"/>
      <c r="B103" s="198"/>
      <c r="C103" s="203"/>
      <c r="D103" s="300"/>
    </row>
    <row r="104" spans="1:7" x14ac:dyDescent="0.15">
      <c r="A104" s="262"/>
      <c r="B104" s="198"/>
      <c r="C104" s="203"/>
      <c r="D104" s="300"/>
    </row>
    <row r="105" spans="1:7" x14ac:dyDescent="0.15">
      <c r="A105" s="262"/>
      <c r="B105" s="198"/>
      <c r="C105" s="203"/>
      <c r="D105" s="300"/>
    </row>
    <row r="106" spans="1:7" x14ac:dyDescent="0.15">
      <c r="A106" s="262"/>
      <c r="B106" s="198"/>
      <c r="C106" s="203"/>
      <c r="D106" s="300"/>
    </row>
    <row r="107" spans="1:7" x14ac:dyDescent="0.15">
      <c r="A107" s="262"/>
      <c r="B107" s="198"/>
      <c r="C107" s="203"/>
      <c r="D107" s="300"/>
    </row>
    <row r="108" spans="1:7" x14ac:dyDescent="0.15">
      <c r="A108" s="262"/>
      <c r="B108" s="198"/>
      <c r="C108" s="203"/>
      <c r="D108" s="300"/>
    </row>
    <row r="109" spans="1:7" x14ac:dyDescent="0.15">
      <c r="A109" s="262"/>
      <c r="B109" s="198"/>
      <c r="C109" s="203"/>
      <c r="D109" s="300"/>
    </row>
    <row r="110" spans="1:7" x14ac:dyDescent="0.15">
      <c r="A110" s="262"/>
      <c r="B110" s="198"/>
      <c r="C110" s="203"/>
      <c r="D110" s="300"/>
    </row>
    <row r="111" spans="1:7" x14ac:dyDescent="0.15">
      <c r="A111" s="262"/>
      <c r="B111" s="198"/>
      <c r="C111" s="203"/>
      <c r="D111" s="300"/>
    </row>
    <row r="112" spans="1:7" x14ac:dyDescent="0.15">
      <c r="A112" s="262"/>
      <c r="B112" s="198"/>
      <c r="C112" s="203"/>
      <c r="D112" s="300"/>
    </row>
    <row r="113" spans="1:4" x14ac:dyDescent="0.15">
      <c r="A113" s="262"/>
      <c r="B113" s="198"/>
      <c r="C113" s="203"/>
      <c r="D113" s="300"/>
    </row>
    <row r="114" spans="1:4" x14ac:dyDescent="0.15">
      <c r="A114" s="262"/>
      <c r="B114" s="198"/>
      <c r="C114" s="203"/>
      <c r="D114" s="300"/>
    </row>
    <row r="115" spans="1:4" x14ac:dyDescent="0.15">
      <c r="A115" s="262"/>
      <c r="B115" s="198"/>
      <c r="C115" s="203"/>
      <c r="D115" s="300"/>
    </row>
    <row r="116" spans="1:4" x14ac:dyDescent="0.15">
      <c r="A116" s="262"/>
      <c r="B116" s="198"/>
      <c r="C116" s="203"/>
      <c r="D116" s="300"/>
    </row>
    <row r="117" spans="1:4" x14ac:dyDescent="0.15">
      <c r="A117" s="262"/>
      <c r="B117" s="198"/>
      <c r="C117" s="203"/>
      <c r="D117" s="300"/>
    </row>
    <row r="118" spans="1:4" x14ac:dyDescent="0.15">
      <c r="A118" s="262"/>
      <c r="B118" s="198"/>
      <c r="C118" s="203"/>
      <c r="D118" s="300"/>
    </row>
    <row r="119" spans="1:4" x14ac:dyDescent="0.15">
      <c r="A119" s="262"/>
      <c r="B119" s="198"/>
      <c r="C119" s="203"/>
      <c r="D119" s="300"/>
    </row>
    <row r="120" spans="1:4" x14ac:dyDescent="0.15">
      <c r="A120" s="262"/>
      <c r="B120" s="198"/>
      <c r="C120" s="203"/>
      <c r="D120" s="300"/>
    </row>
    <row r="121" spans="1:4" x14ac:dyDescent="0.15">
      <c r="A121" s="262"/>
      <c r="B121" s="198"/>
      <c r="C121" s="203"/>
      <c r="D121" s="300"/>
    </row>
    <row r="122" spans="1:4" x14ac:dyDescent="0.15">
      <c r="A122" s="262"/>
      <c r="B122" s="198"/>
      <c r="C122" s="203"/>
      <c r="D122" s="300"/>
    </row>
    <row r="123" spans="1:4" x14ac:dyDescent="0.15">
      <c r="A123" s="262"/>
      <c r="B123" s="198"/>
      <c r="C123" s="203"/>
      <c r="D123" s="300"/>
    </row>
    <row r="124" spans="1:4" x14ac:dyDescent="0.15">
      <c r="A124" s="262"/>
      <c r="B124" s="198"/>
      <c r="C124" s="203"/>
      <c r="D124" s="300"/>
    </row>
    <row r="125" spans="1:4" x14ac:dyDescent="0.15">
      <c r="A125" s="262"/>
      <c r="B125" s="198"/>
      <c r="C125" s="203"/>
      <c r="D125" s="300"/>
    </row>
    <row r="126" spans="1:4" x14ac:dyDescent="0.15">
      <c r="A126" s="262"/>
      <c r="B126" s="198"/>
      <c r="C126" s="203"/>
      <c r="D126" s="300"/>
    </row>
    <row r="127" spans="1:4" x14ac:dyDescent="0.15">
      <c r="A127" s="262"/>
      <c r="B127" s="198"/>
      <c r="C127" s="203"/>
      <c r="D127" s="300"/>
    </row>
    <row r="128" spans="1:4" x14ac:dyDescent="0.15">
      <c r="A128" s="262"/>
      <c r="B128" s="198"/>
      <c r="C128" s="203"/>
      <c r="D128" s="300"/>
    </row>
    <row r="129" spans="1:8" ht="12" thickBot="1" x14ac:dyDescent="0.2">
      <c r="A129" s="263"/>
      <c r="B129" s="199"/>
      <c r="C129" s="205"/>
      <c r="D129" s="301"/>
    </row>
    <row r="130" spans="1:8" ht="12" thickBot="1" x14ac:dyDescent="0.2">
      <c r="A130" s="151"/>
      <c r="B130" s="125"/>
      <c r="C130" s="128" t="s">
        <v>71</v>
      </c>
      <c r="D130" s="152">
        <f>SUM(D100:D129)</f>
        <v>0</v>
      </c>
    </row>
    <row r="131" spans="1:8" ht="19.5" customHeight="1" x14ac:dyDescent="0.15">
      <c r="A131" s="3"/>
      <c r="E131" s="2"/>
    </row>
    <row r="132" spans="1:8" ht="19.5" customHeight="1" thickBot="1" x14ac:dyDescent="0.2">
      <c r="A132" s="1"/>
      <c r="E132" s="2"/>
    </row>
    <row r="133" spans="1:8" ht="18.75" thickBot="1" x14ac:dyDescent="0.3">
      <c r="A133" s="137" t="s">
        <v>238</v>
      </c>
      <c r="B133" s="137"/>
    </row>
    <row r="134" spans="1:8" x14ac:dyDescent="0.15">
      <c r="A134" s="178" t="s">
        <v>72</v>
      </c>
      <c r="E134" s="310">
        <f>H60+L95+D130</f>
        <v>0</v>
      </c>
    </row>
    <row r="135" spans="1:8" x14ac:dyDescent="0.15">
      <c r="A135" s="179" t="s">
        <v>263</v>
      </c>
      <c r="D135" s="15">
        <v>1</v>
      </c>
      <c r="E135" s="311">
        <f>E134*D135</f>
        <v>0</v>
      </c>
    </row>
    <row r="136" spans="1:8" ht="34.5" thickBot="1" x14ac:dyDescent="0.2">
      <c r="A136" s="170" t="s">
        <v>264</v>
      </c>
      <c r="D136" s="15"/>
      <c r="E136" s="304"/>
    </row>
    <row r="137" spans="1:8" ht="12" thickBot="1" x14ac:dyDescent="0.2">
      <c r="A137" s="48" t="s">
        <v>2</v>
      </c>
      <c r="D137" s="15"/>
      <c r="E137" s="306">
        <f>E135-E136</f>
        <v>0</v>
      </c>
    </row>
    <row r="138" spans="1:8" ht="18.75" customHeight="1" thickTop="1" x14ac:dyDescent="0.15">
      <c r="D138" s="15"/>
    </row>
    <row r="139" spans="1:8" ht="18.75" customHeight="1" x14ac:dyDescent="0.15">
      <c r="D139" s="15"/>
    </row>
    <row r="140" spans="1:8" ht="23.25" thickBot="1" x14ac:dyDescent="0.2">
      <c r="A140" s="50" t="s">
        <v>73</v>
      </c>
      <c r="B140" s="32"/>
      <c r="D140" s="215"/>
      <c r="E140" s="216"/>
      <c r="F140" s="46"/>
    </row>
    <row r="141" spans="1:8" x14ac:dyDescent="0.15">
      <c r="A141" s="367" t="s">
        <v>157</v>
      </c>
      <c r="B141" s="368"/>
      <c r="C141" s="369"/>
      <c r="D141" s="194"/>
      <c r="E141" s="309">
        <f>E137</f>
        <v>0</v>
      </c>
    </row>
    <row r="142" spans="1:8" x14ac:dyDescent="0.15">
      <c r="A142" s="370" t="s">
        <v>74</v>
      </c>
      <c r="B142" s="368"/>
      <c r="C142" s="368"/>
      <c r="D142" s="305"/>
      <c r="E142" s="195"/>
    </row>
    <row r="143" spans="1:8" x14ac:dyDescent="0.15">
      <c r="A143" s="371" t="s">
        <v>156</v>
      </c>
      <c r="B143" s="372"/>
      <c r="C143" s="372"/>
      <c r="D143" s="305"/>
      <c r="E143" s="195"/>
      <c r="F143" s="32"/>
      <c r="H143" s="3"/>
    </row>
    <row r="144" spans="1:8" x14ac:dyDescent="0.15">
      <c r="A144" s="370" t="s">
        <v>75</v>
      </c>
      <c r="B144" s="368"/>
      <c r="C144" s="180"/>
      <c r="D144" s="305"/>
      <c r="E144" s="195"/>
      <c r="G144" s="4"/>
      <c r="H144" s="3"/>
    </row>
    <row r="145" spans="1:8" ht="12" thickBot="1" x14ac:dyDescent="0.2">
      <c r="A145" s="49" t="s">
        <v>239</v>
      </c>
      <c r="B145" s="51"/>
      <c r="C145" s="51"/>
      <c r="E145" s="307">
        <f>SUM(D142:D144)</f>
        <v>0</v>
      </c>
      <c r="G145" s="4"/>
      <c r="H145" s="3"/>
    </row>
    <row r="146" spans="1:8" x14ac:dyDescent="0.15">
      <c r="E146" s="52"/>
    </row>
    <row r="147" spans="1:8" ht="12" thickBot="1" x14ac:dyDescent="0.2">
      <c r="A147" s="366" t="s">
        <v>76</v>
      </c>
      <c r="B147" s="366"/>
      <c r="E147" s="308">
        <f>E141-E145</f>
        <v>0</v>
      </c>
    </row>
    <row r="148" spans="1:8" ht="12" thickTop="1" x14ac:dyDescent="0.15"/>
  </sheetData>
  <sheetProtection algorithmName="SHA-512" hashValue="yhA8GQ9q7E13+ZSoCxCvzwPl9MDkwFIRbGKY6q44a+btqbfpJ99BoYqj5NS9/oYRFSNoCj4lXzbfDRreZVNi2g==" saltValue="MtIvSoTxxkjxEbZJkrZQ5w==" spinCount="100000" sheet="1" objects="1" scenarios="1"/>
  <mergeCells count="6">
    <mergeCell ref="A147:B147"/>
    <mergeCell ref="A1:B1"/>
    <mergeCell ref="A141:C141"/>
    <mergeCell ref="A142:C142"/>
    <mergeCell ref="A143:C143"/>
    <mergeCell ref="A144:B144"/>
  </mergeCells>
  <conditionalFormatting sqref="G11">
    <cfRule type="iconSet" priority="2">
      <iconSet iconSet="3TrafficLights2">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9" scale="55" orientation="landscape" r:id="rId1"/>
  <headerFooter>
    <oddFooter>&amp;C&amp;A&amp;R&amp;P of &amp;N</oddFooter>
  </headerFooter>
  <rowBreaks count="2" manualBreakCount="2">
    <brk id="61" max="16383" man="1"/>
    <brk id="96" max="16383" man="1"/>
  </rowBreaks>
  <extLst>
    <ext xmlns:x14="http://schemas.microsoft.com/office/spreadsheetml/2009/9/main" uri="{78C0D931-6437-407d-A8EE-F0AAD7539E65}">
      <x14:conditionalFormattings>
        <x14:conditionalFormatting xmlns:xm="http://schemas.microsoft.com/office/excel/2006/main">
          <x14:cfRule type="iconSet" priority="1" id="{2F07CC63-8692-44B1-B109-AFC9139AE78E}">
            <x14:iconSet iconSet="3TrafficLights2" custom="1">
              <x14:cfvo type="percent">
                <xm:f>0</xm:f>
              </x14:cfvo>
              <x14:cfvo type="num">
                <xm:f>2</xm:f>
              </x14:cfvo>
              <x14:cfvo type="num" gte="0">
                <xm:f>4</xm:f>
              </x14:cfvo>
              <x14:cfIcon iconSet="3Symbols2" iconId="0"/>
              <x14:cfIcon iconSet="3Symbols2" iconId="2"/>
              <x14:cfIcon iconSet="3Symbols2" iconId="0"/>
            </x14:iconSet>
          </x14:cfRule>
          <xm:sqref>E10 B10 F9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2F6FF19-447B-49A2-81C9-F28FCC90FB62}">
          <x14:formula1>
            <xm:f>'Drop down lijsten'!$A$26:$A$40</xm:f>
          </x14:formula1>
          <xm:sqref>C15:C59 B65:B94 B100:B129</xm:sqref>
        </x14:dataValidation>
        <x14:dataValidation type="list" allowBlank="1" showInputMessage="1" showErrorMessage="1" xr:uid="{B41034E8-04AD-48C5-934D-230E3EA1C4FB}">
          <x14:formula1>
            <xm:f>'Drop down lijsten'!$A$46:$A$47</xm:f>
          </x14:formula1>
          <xm:sqref>C100:C129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FAF5B-6814-4586-BCAF-EF47095F4780}">
  <sheetPr>
    <tabColor rgb="FFFF00FF"/>
  </sheetPr>
  <dimension ref="A1:N148"/>
  <sheetViews>
    <sheetView showGridLines="0" zoomScaleNormal="100" workbookViewId="0">
      <selection sqref="A1:B1"/>
    </sheetView>
  </sheetViews>
  <sheetFormatPr defaultRowHeight="11.25" x14ac:dyDescent="0.15"/>
  <cols>
    <col min="1" max="1" width="33.875" customWidth="1"/>
    <col min="2" max="2" width="28.5" customWidth="1"/>
    <col min="3" max="3" width="26.375" customWidth="1"/>
    <col min="4" max="4" width="21" customWidth="1"/>
    <col min="5" max="5" width="17" customWidth="1"/>
    <col min="6" max="6" width="13.25" customWidth="1"/>
    <col min="7" max="7" width="16.125" customWidth="1"/>
    <col min="8" max="8" width="14.375" customWidth="1"/>
    <col min="9" max="9" width="11.875" customWidth="1"/>
    <col min="10" max="10" width="20.375" customWidth="1"/>
    <col min="11" max="11" width="12.5" customWidth="1"/>
    <col min="12" max="12" width="15.75" customWidth="1"/>
    <col min="13" max="13" width="16.875" customWidth="1"/>
    <col min="14" max="14" width="13.5" bestFit="1" customWidth="1"/>
    <col min="18" max="18" width="16.625" bestFit="1" customWidth="1"/>
  </cols>
  <sheetData>
    <row r="1" spans="1:12" ht="24.75" x14ac:dyDescent="0.3">
      <c r="A1" s="365" t="s">
        <v>36</v>
      </c>
      <c r="B1" s="365"/>
    </row>
    <row r="2" spans="1:12" ht="12" thickBot="1" x14ac:dyDescent="0.2"/>
    <row r="3" spans="1:12" ht="18.75" thickBot="1" x14ac:dyDescent="0.3">
      <c r="A3" s="149" t="s">
        <v>37</v>
      </c>
      <c r="B3" s="140"/>
    </row>
    <row r="4" spans="1:12" x14ac:dyDescent="0.15">
      <c r="A4" s="156" t="s">
        <v>38</v>
      </c>
      <c r="B4" s="181">
        <f>'Project and applicant details'!C5</f>
        <v>0</v>
      </c>
    </row>
    <row r="5" spans="1:12" x14ac:dyDescent="0.15">
      <c r="A5" s="156" t="s">
        <v>39</v>
      </c>
      <c r="B5" s="182">
        <f>'Project and applicant details'!C14</f>
        <v>0</v>
      </c>
    </row>
    <row r="6" spans="1:12" x14ac:dyDescent="0.15">
      <c r="A6" s="156" t="s">
        <v>40</v>
      </c>
      <c r="B6" s="183">
        <f>'Project and applicant details'!D14</f>
        <v>0</v>
      </c>
      <c r="D6" s="32"/>
      <c r="E6" s="32"/>
      <c r="F6" s="32"/>
    </row>
    <row r="7" spans="1:12" x14ac:dyDescent="0.15">
      <c r="A7" s="156" t="s">
        <v>233</v>
      </c>
      <c r="B7" s="184">
        <f>'Project and applicant details'!E14</f>
        <v>0</v>
      </c>
    </row>
    <row r="8" spans="1:12" x14ac:dyDescent="0.15">
      <c r="A8" s="157" t="s">
        <v>41</v>
      </c>
      <c r="B8" s="192" t="str">
        <f>'Lead applicant (1)'!B8</f>
        <v>DD-MM-YYYY</v>
      </c>
    </row>
    <row r="9" spans="1:12" x14ac:dyDescent="0.15">
      <c r="A9" s="157" t="s">
        <v>42</v>
      </c>
      <c r="B9" s="192" t="str">
        <f>'Lead applicant (1)'!B9</f>
        <v>DD-MM-YYYY</v>
      </c>
      <c r="C9" s="154"/>
      <c r="D9" s="153"/>
      <c r="E9" s="154"/>
      <c r="F9" s="155"/>
      <c r="H9" s="3"/>
    </row>
    <row r="10" spans="1:12" ht="12" thickBot="1" x14ac:dyDescent="0.2">
      <c r="A10" s="158" t="s">
        <v>43</v>
      </c>
      <c r="B10" s="159" t="str">
        <f>IFERROR((B9-B8)/365," ")</f>
        <v xml:space="preserve"> </v>
      </c>
      <c r="C10" s="1"/>
      <c r="D10" s="154"/>
      <c r="E10" s="214"/>
      <c r="G10" s="3"/>
      <c r="H10" s="3"/>
    </row>
    <row r="11" spans="1:12" ht="21" customHeight="1" thickBot="1" x14ac:dyDescent="0.2">
      <c r="A11" s="231"/>
      <c r="B11" s="232"/>
    </row>
    <row r="12" spans="1:12" ht="21" customHeight="1" thickBot="1" x14ac:dyDescent="0.2">
      <c r="F12" s="235"/>
      <c r="G12" s="236"/>
      <c r="H12" s="235"/>
    </row>
    <row r="13" spans="1:12" ht="18.75" thickBot="1" x14ac:dyDescent="0.3">
      <c r="A13" s="113" t="s">
        <v>45</v>
      </c>
      <c r="B13" s="114" t="s">
        <v>44</v>
      </c>
      <c r="C13" s="114"/>
      <c r="D13" s="114" t="s">
        <v>44</v>
      </c>
      <c r="E13" s="114" t="s">
        <v>44</v>
      </c>
      <c r="F13" s="115" t="s">
        <v>44</v>
      </c>
      <c r="G13" s="115" t="s">
        <v>44</v>
      </c>
      <c r="H13" s="116" t="s">
        <v>44</v>
      </c>
    </row>
    <row r="14" spans="1:12" ht="68.25" customHeight="1" x14ac:dyDescent="0.15">
      <c r="A14" s="119" t="s">
        <v>262</v>
      </c>
      <c r="B14" s="119" t="s">
        <v>46</v>
      </c>
      <c r="C14" s="120" t="s">
        <v>47</v>
      </c>
      <c r="D14" s="119" t="s">
        <v>48</v>
      </c>
      <c r="E14" s="121" t="s">
        <v>49</v>
      </c>
      <c r="F14" s="122" t="s">
        <v>50</v>
      </c>
      <c r="G14" s="123" t="s">
        <v>51</v>
      </c>
      <c r="H14" s="124" t="s">
        <v>52</v>
      </c>
      <c r="I14" s="212"/>
      <c r="J14" s="213"/>
      <c r="K14" s="213"/>
      <c r="L14" s="213"/>
    </row>
    <row r="15" spans="1:12" x14ac:dyDescent="0.15">
      <c r="A15" s="256"/>
      <c r="B15" s="257"/>
      <c r="C15" s="198"/>
      <c r="D15" s="287"/>
      <c r="E15" s="288" t="str">
        <f>IF($B$7='Drop down lijsten'!$A$19, "€ 87.50","")</f>
        <v/>
      </c>
      <c r="F15" s="117" t="str">
        <f>IFERROR(D15*E15," ")</f>
        <v xml:space="preserve"> </v>
      </c>
      <c r="G15" s="133" t="str">
        <f>IF($B$7='Drop down lijsten'!$A$20,0.5,"")</f>
        <v/>
      </c>
      <c r="H15" s="118" t="str">
        <f>IFERROR(IF(G15="",F15,(F15*(1+G15))),"")</f>
        <v xml:space="preserve"> </v>
      </c>
      <c r="I15" s="229"/>
    </row>
    <row r="16" spans="1:12" x14ac:dyDescent="0.15">
      <c r="A16" s="256"/>
      <c r="B16" s="258"/>
      <c r="C16" s="198"/>
      <c r="D16" s="289"/>
      <c r="E16" s="288" t="str">
        <f>IF($B$7='Drop down lijsten'!$A$19, "€ 87.50","")</f>
        <v/>
      </c>
      <c r="F16" s="117" t="str">
        <f t="shared" ref="F16:F59" si="0">IFERROR(D16*E16," ")</f>
        <v xml:space="preserve"> </v>
      </c>
      <c r="G16" s="133" t="str">
        <f>IF($B$7='Drop down lijsten'!$A$20,0.5,"")</f>
        <v/>
      </c>
      <c r="H16" s="118" t="str">
        <f t="shared" ref="H16:H59" si="1">IFERROR(IF(G16="",F16,(F16*(1+G16))),"")</f>
        <v xml:space="preserve"> </v>
      </c>
    </row>
    <row r="17" spans="1:14" x14ac:dyDescent="0.15">
      <c r="A17" s="256"/>
      <c r="B17" s="258"/>
      <c r="C17" s="198"/>
      <c r="D17" s="289"/>
      <c r="E17" s="288" t="str">
        <f>IF($B$7='Drop down lijsten'!$A$19, "€ 87.50","")</f>
        <v/>
      </c>
      <c r="F17" s="117" t="str">
        <f t="shared" si="0"/>
        <v xml:space="preserve"> </v>
      </c>
      <c r="G17" s="133" t="str">
        <f>IF($B$7='Drop down lijsten'!$A$20,0.5,"")</f>
        <v/>
      </c>
      <c r="H17" s="118" t="str">
        <f t="shared" si="1"/>
        <v xml:space="preserve"> </v>
      </c>
    </row>
    <row r="18" spans="1:14" x14ac:dyDescent="0.15">
      <c r="A18" s="256"/>
      <c r="B18" s="258"/>
      <c r="C18" s="198"/>
      <c r="D18" s="287"/>
      <c r="E18" s="288" t="str">
        <f>IF($B$7='Drop down lijsten'!$A$19, "€ 87.50","")</f>
        <v/>
      </c>
      <c r="F18" s="117" t="str">
        <f t="shared" si="0"/>
        <v xml:space="preserve"> </v>
      </c>
      <c r="G18" s="133" t="str">
        <f>IF($B$7='Drop down lijsten'!$A$20,0.5,"")</f>
        <v/>
      </c>
      <c r="H18" s="118" t="str">
        <f t="shared" si="1"/>
        <v xml:space="preserve"> </v>
      </c>
      <c r="N18" s="347"/>
    </row>
    <row r="19" spans="1:14" x14ac:dyDescent="0.15">
      <c r="A19" s="256"/>
      <c r="B19" s="258"/>
      <c r="C19" s="198"/>
      <c r="D19" s="287"/>
      <c r="E19" s="288" t="str">
        <f>IF($B$7='Drop down lijsten'!$A$19, "€ 87.50","")</f>
        <v/>
      </c>
      <c r="F19" s="117" t="str">
        <f t="shared" si="0"/>
        <v xml:space="preserve"> </v>
      </c>
      <c r="G19" s="133" t="str">
        <f>IF($B$7='Drop down lijsten'!$A$20,0.5,"")</f>
        <v/>
      </c>
      <c r="H19" s="118" t="str">
        <f t="shared" si="1"/>
        <v xml:space="preserve"> </v>
      </c>
      <c r="N19" s="347"/>
    </row>
    <row r="20" spans="1:14" x14ac:dyDescent="0.15">
      <c r="A20" s="256"/>
      <c r="B20" s="258"/>
      <c r="C20" s="198"/>
      <c r="D20" s="287"/>
      <c r="E20" s="288" t="str">
        <f>IF($B$7='Drop down lijsten'!$A$19, "€ 87.50","")</f>
        <v/>
      </c>
      <c r="F20" s="117" t="str">
        <f t="shared" si="0"/>
        <v xml:space="preserve"> </v>
      </c>
      <c r="G20" s="133" t="str">
        <f>IF($B$7='Drop down lijsten'!$A$20,0.5,"")</f>
        <v/>
      </c>
      <c r="H20" s="118" t="str">
        <f t="shared" si="1"/>
        <v xml:space="preserve"> </v>
      </c>
    </row>
    <row r="21" spans="1:14" x14ac:dyDescent="0.15">
      <c r="A21" s="256"/>
      <c r="B21" s="258"/>
      <c r="C21" s="198"/>
      <c r="D21" s="287"/>
      <c r="E21" s="288" t="str">
        <f>IF($B$7='Drop down lijsten'!$A$19, "€ 87.50","")</f>
        <v/>
      </c>
      <c r="F21" s="117" t="str">
        <f t="shared" si="0"/>
        <v xml:space="preserve"> </v>
      </c>
      <c r="G21" s="133" t="str">
        <f>IF($B$7='Drop down lijsten'!$A$20,0.5,"")</f>
        <v/>
      </c>
      <c r="H21" s="118" t="str">
        <f t="shared" si="1"/>
        <v xml:space="preserve"> </v>
      </c>
    </row>
    <row r="22" spans="1:14" x14ac:dyDescent="0.15">
      <c r="A22" s="256"/>
      <c r="B22" s="258"/>
      <c r="C22" s="198"/>
      <c r="D22" s="287"/>
      <c r="E22" s="288" t="str">
        <f>IF($B$7='Drop down lijsten'!$A$19, "€ 87.50","")</f>
        <v/>
      </c>
      <c r="F22" s="117" t="str">
        <f t="shared" si="0"/>
        <v xml:space="preserve"> </v>
      </c>
      <c r="G22" s="133" t="str">
        <f>IF($B$7='Drop down lijsten'!$A$20,0.5,"")</f>
        <v/>
      </c>
      <c r="H22" s="118" t="str">
        <f t="shared" si="1"/>
        <v xml:space="preserve"> </v>
      </c>
    </row>
    <row r="23" spans="1:14" x14ac:dyDescent="0.15">
      <c r="A23" s="256"/>
      <c r="B23" s="259"/>
      <c r="C23" s="198"/>
      <c r="D23" s="287"/>
      <c r="E23" s="288" t="str">
        <f>IF($B$7='Drop down lijsten'!$A$19, "€ 87.50","")</f>
        <v/>
      </c>
      <c r="F23" s="117" t="str">
        <f t="shared" si="0"/>
        <v xml:space="preserve"> </v>
      </c>
      <c r="G23" s="133" t="str">
        <f>IF($B$7='Drop down lijsten'!$A$20,0.5,"")</f>
        <v/>
      </c>
      <c r="H23" s="118" t="str">
        <f t="shared" si="1"/>
        <v xml:space="preserve"> </v>
      </c>
    </row>
    <row r="24" spans="1:14" x14ac:dyDescent="0.15">
      <c r="A24" s="256"/>
      <c r="B24" s="258"/>
      <c r="C24" s="198"/>
      <c r="D24" s="287"/>
      <c r="E24" s="288" t="str">
        <f>IF($B$7='Drop down lijsten'!$A$19, "€ 87.50","")</f>
        <v/>
      </c>
      <c r="F24" s="117" t="str">
        <f t="shared" si="0"/>
        <v xml:space="preserve"> </v>
      </c>
      <c r="G24" s="133" t="str">
        <f>IF($B$7='Drop down lijsten'!$A$20,0.5,"")</f>
        <v/>
      </c>
      <c r="H24" s="118" t="str">
        <f t="shared" si="1"/>
        <v xml:space="preserve"> </v>
      </c>
    </row>
    <row r="25" spans="1:14" x14ac:dyDescent="0.15">
      <c r="A25" s="256"/>
      <c r="B25" s="258"/>
      <c r="C25" s="198"/>
      <c r="D25" s="287"/>
      <c r="E25" s="288" t="str">
        <f>IF($B$7='Drop down lijsten'!$A$19, "€ 87.50","")</f>
        <v/>
      </c>
      <c r="F25" s="117" t="str">
        <f t="shared" si="0"/>
        <v xml:space="preserve"> </v>
      </c>
      <c r="G25" s="133" t="str">
        <f>IF($B$7='Drop down lijsten'!$A$20,0.5,"")</f>
        <v/>
      </c>
      <c r="H25" s="118" t="str">
        <f t="shared" si="1"/>
        <v xml:space="preserve"> </v>
      </c>
    </row>
    <row r="26" spans="1:14" x14ac:dyDescent="0.15">
      <c r="A26" s="256"/>
      <c r="B26" s="258"/>
      <c r="C26" s="198"/>
      <c r="D26" s="287"/>
      <c r="E26" s="288" t="str">
        <f>IF($B$7='Drop down lijsten'!$A$19, "€ 87.50","")</f>
        <v/>
      </c>
      <c r="F26" s="117" t="str">
        <f t="shared" si="0"/>
        <v xml:space="preserve"> </v>
      </c>
      <c r="G26" s="133" t="str">
        <f>IF($B$7='Drop down lijsten'!$A$20,0.5,"")</f>
        <v/>
      </c>
      <c r="H26" s="118" t="str">
        <f t="shared" si="1"/>
        <v xml:space="preserve"> </v>
      </c>
    </row>
    <row r="27" spans="1:14" x14ac:dyDescent="0.15">
      <c r="A27" s="256"/>
      <c r="B27" s="258"/>
      <c r="C27" s="198"/>
      <c r="D27" s="287"/>
      <c r="E27" s="288" t="str">
        <f>IF($B$7='Drop down lijsten'!$A$19, "€ 87.50","")</f>
        <v/>
      </c>
      <c r="F27" s="117" t="str">
        <f t="shared" si="0"/>
        <v xml:space="preserve"> </v>
      </c>
      <c r="G27" s="133" t="str">
        <f>IF($B$7='Drop down lijsten'!$A$20,0.5,"")</f>
        <v/>
      </c>
      <c r="H27" s="118" t="str">
        <f t="shared" si="1"/>
        <v xml:space="preserve"> </v>
      </c>
    </row>
    <row r="28" spans="1:14" x14ac:dyDescent="0.15">
      <c r="A28" s="256"/>
      <c r="B28" s="258"/>
      <c r="C28" s="198"/>
      <c r="D28" s="287"/>
      <c r="E28" s="288" t="str">
        <f>IF($B$7='Drop down lijsten'!$A$19, "€ 87.50","")</f>
        <v/>
      </c>
      <c r="F28" s="117" t="str">
        <f t="shared" si="0"/>
        <v xml:space="preserve"> </v>
      </c>
      <c r="G28" s="133" t="str">
        <f>IF($B$7='Drop down lijsten'!$A$20,0.5,"")</f>
        <v/>
      </c>
      <c r="H28" s="118" t="str">
        <f t="shared" si="1"/>
        <v xml:space="preserve"> </v>
      </c>
    </row>
    <row r="29" spans="1:14" x14ac:dyDescent="0.15">
      <c r="A29" s="256"/>
      <c r="B29" s="258"/>
      <c r="C29" s="198"/>
      <c r="D29" s="287"/>
      <c r="E29" s="288" t="str">
        <f>IF($B$7='Drop down lijsten'!$A$19, "€ 87.50","")</f>
        <v/>
      </c>
      <c r="F29" s="117" t="str">
        <f t="shared" si="0"/>
        <v xml:space="preserve"> </v>
      </c>
      <c r="G29" s="133" t="str">
        <f>IF($B$7='Drop down lijsten'!$A$20,0.5,"")</f>
        <v/>
      </c>
      <c r="H29" s="118" t="str">
        <f t="shared" si="1"/>
        <v xml:space="preserve"> </v>
      </c>
    </row>
    <row r="30" spans="1:14" x14ac:dyDescent="0.15">
      <c r="A30" s="256"/>
      <c r="B30" s="258"/>
      <c r="C30" s="198"/>
      <c r="D30" s="287"/>
      <c r="E30" s="288" t="str">
        <f>IF($B$7='Drop down lijsten'!$A$19, "€ 87.50","")</f>
        <v/>
      </c>
      <c r="F30" s="117" t="str">
        <f t="shared" si="0"/>
        <v xml:space="preserve"> </v>
      </c>
      <c r="G30" s="133" t="str">
        <f>IF($B$7='Drop down lijsten'!$A$20,0.5,"")</f>
        <v/>
      </c>
      <c r="H30" s="118" t="str">
        <f t="shared" si="1"/>
        <v xml:space="preserve"> </v>
      </c>
    </row>
    <row r="31" spans="1:14" x14ac:dyDescent="0.15">
      <c r="A31" s="256"/>
      <c r="B31" s="258"/>
      <c r="C31" s="198"/>
      <c r="D31" s="287"/>
      <c r="E31" s="288" t="str">
        <f>IF($B$7='Drop down lijsten'!$A$19, "€ 87.50","")</f>
        <v/>
      </c>
      <c r="F31" s="117" t="str">
        <f t="shared" si="0"/>
        <v xml:space="preserve"> </v>
      </c>
      <c r="G31" s="133" t="str">
        <f>IF($B$7='Drop down lijsten'!$A$20,0.5,"")</f>
        <v/>
      </c>
      <c r="H31" s="118" t="str">
        <f t="shared" si="1"/>
        <v xml:space="preserve"> </v>
      </c>
    </row>
    <row r="32" spans="1:14" x14ac:dyDescent="0.15">
      <c r="A32" s="256"/>
      <c r="B32" s="258"/>
      <c r="C32" s="198"/>
      <c r="D32" s="287"/>
      <c r="E32" s="288" t="str">
        <f>IF($B$7='Drop down lijsten'!$A$19, "€ 87.50","")</f>
        <v/>
      </c>
      <c r="F32" s="117" t="str">
        <f t="shared" si="0"/>
        <v xml:space="preserve"> </v>
      </c>
      <c r="G32" s="133" t="str">
        <f>IF($B$7='Drop down lijsten'!$A$20,0.5,"")</f>
        <v/>
      </c>
      <c r="H32" s="118" t="str">
        <f t="shared" si="1"/>
        <v xml:space="preserve"> </v>
      </c>
    </row>
    <row r="33" spans="1:8" x14ac:dyDescent="0.15">
      <c r="A33" s="256"/>
      <c r="B33" s="258"/>
      <c r="C33" s="198"/>
      <c r="D33" s="287"/>
      <c r="E33" s="288" t="str">
        <f>IF($B$7='Drop down lijsten'!$A$19, "€ 87.50","")</f>
        <v/>
      </c>
      <c r="F33" s="117" t="str">
        <f t="shared" si="0"/>
        <v xml:space="preserve"> </v>
      </c>
      <c r="G33" s="133" t="str">
        <f>IF($B$7='Drop down lijsten'!$A$20,0.5,"")</f>
        <v/>
      </c>
      <c r="H33" s="118" t="str">
        <f t="shared" si="1"/>
        <v xml:space="preserve"> </v>
      </c>
    </row>
    <row r="34" spans="1:8" x14ac:dyDescent="0.15">
      <c r="A34" s="256"/>
      <c r="B34" s="258"/>
      <c r="C34" s="198"/>
      <c r="D34" s="287"/>
      <c r="E34" s="288" t="str">
        <f>IF($B$7='Drop down lijsten'!$A$19, "€ 87.50","")</f>
        <v/>
      </c>
      <c r="F34" s="117" t="str">
        <f t="shared" si="0"/>
        <v xml:space="preserve"> </v>
      </c>
      <c r="G34" s="133" t="str">
        <f>IF($B$7='Drop down lijsten'!$A$20,0.5,"")</f>
        <v/>
      </c>
      <c r="H34" s="118" t="str">
        <f t="shared" si="1"/>
        <v xml:space="preserve"> </v>
      </c>
    </row>
    <row r="35" spans="1:8" x14ac:dyDescent="0.15">
      <c r="A35" s="256"/>
      <c r="B35" s="258"/>
      <c r="C35" s="198"/>
      <c r="D35" s="287"/>
      <c r="E35" s="288" t="str">
        <f>IF($B$7='Drop down lijsten'!$A$19, "€ 87.50","")</f>
        <v/>
      </c>
      <c r="F35" s="117" t="str">
        <f t="shared" si="0"/>
        <v xml:space="preserve"> </v>
      </c>
      <c r="G35" s="133" t="str">
        <f>IF($B$7='Drop down lijsten'!$A$20,0.5,"")</f>
        <v/>
      </c>
      <c r="H35" s="118" t="str">
        <f t="shared" si="1"/>
        <v xml:space="preserve"> </v>
      </c>
    </row>
    <row r="36" spans="1:8" x14ac:dyDescent="0.15">
      <c r="A36" s="256"/>
      <c r="B36" s="258"/>
      <c r="C36" s="198"/>
      <c r="D36" s="287"/>
      <c r="E36" s="288" t="str">
        <f>IF($B$7='Drop down lijsten'!$A$19, "€ 87.50","")</f>
        <v/>
      </c>
      <c r="F36" s="117" t="str">
        <f t="shared" si="0"/>
        <v xml:space="preserve"> </v>
      </c>
      <c r="G36" s="133" t="str">
        <f>IF($B$7='Drop down lijsten'!$A$20,0.5,"")</f>
        <v/>
      </c>
      <c r="H36" s="118" t="str">
        <f t="shared" si="1"/>
        <v xml:space="preserve"> </v>
      </c>
    </row>
    <row r="37" spans="1:8" x14ac:dyDescent="0.15">
      <c r="A37" s="256"/>
      <c r="B37" s="258"/>
      <c r="C37" s="198"/>
      <c r="D37" s="287"/>
      <c r="E37" s="288" t="str">
        <f>IF($B$7='Drop down lijsten'!$A$19, "€ 87.50","")</f>
        <v/>
      </c>
      <c r="F37" s="117" t="str">
        <f t="shared" si="0"/>
        <v xml:space="preserve"> </v>
      </c>
      <c r="G37" s="133" t="str">
        <f>IF($B$7='Drop down lijsten'!$A$20,0.5,"")</f>
        <v/>
      </c>
      <c r="H37" s="118" t="str">
        <f t="shared" si="1"/>
        <v xml:space="preserve"> </v>
      </c>
    </row>
    <row r="38" spans="1:8" x14ac:dyDescent="0.15">
      <c r="A38" s="256"/>
      <c r="B38" s="258"/>
      <c r="C38" s="198"/>
      <c r="D38" s="287"/>
      <c r="E38" s="288" t="str">
        <f>IF($B$7='Drop down lijsten'!$A$19, "€ 87.50","")</f>
        <v/>
      </c>
      <c r="F38" s="117" t="str">
        <f t="shared" si="0"/>
        <v xml:space="preserve"> </v>
      </c>
      <c r="G38" s="133" t="str">
        <f>IF($B$7='Drop down lijsten'!$A$20,0.5,"")</f>
        <v/>
      </c>
      <c r="H38" s="118" t="str">
        <f t="shared" si="1"/>
        <v xml:space="preserve"> </v>
      </c>
    </row>
    <row r="39" spans="1:8" x14ac:dyDescent="0.15">
      <c r="A39" s="256"/>
      <c r="B39" s="258"/>
      <c r="C39" s="198"/>
      <c r="D39" s="287"/>
      <c r="E39" s="288" t="str">
        <f>IF($B$7='Drop down lijsten'!$A$19, "€ 87.50","")</f>
        <v/>
      </c>
      <c r="F39" s="117" t="str">
        <f t="shared" si="0"/>
        <v xml:space="preserve"> </v>
      </c>
      <c r="G39" s="133" t="str">
        <f>IF($B$7='Drop down lijsten'!$A$20,0.5,"")</f>
        <v/>
      </c>
      <c r="H39" s="118" t="str">
        <f t="shared" si="1"/>
        <v xml:space="preserve"> </v>
      </c>
    </row>
    <row r="40" spans="1:8" x14ac:dyDescent="0.15">
      <c r="A40" s="256"/>
      <c r="B40" s="258"/>
      <c r="C40" s="198"/>
      <c r="D40" s="287"/>
      <c r="E40" s="288" t="str">
        <f>IF($B$7='Drop down lijsten'!$A$19, "€ 87.50","")</f>
        <v/>
      </c>
      <c r="F40" s="117" t="str">
        <f t="shared" si="0"/>
        <v xml:space="preserve"> </v>
      </c>
      <c r="G40" s="133" t="str">
        <f>IF($B$7='Drop down lijsten'!$A$20,0.5,"")</f>
        <v/>
      </c>
      <c r="H40" s="118" t="str">
        <f t="shared" si="1"/>
        <v xml:space="preserve"> </v>
      </c>
    </row>
    <row r="41" spans="1:8" x14ac:dyDescent="0.15">
      <c r="A41" s="256"/>
      <c r="B41" s="258"/>
      <c r="C41" s="198"/>
      <c r="D41" s="287"/>
      <c r="E41" s="288" t="str">
        <f>IF($B$7='Drop down lijsten'!$A$19, "€ 87.50","")</f>
        <v/>
      </c>
      <c r="F41" s="117" t="str">
        <f t="shared" si="0"/>
        <v xml:space="preserve"> </v>
      </c>
      <c r="G41" s="133" t="str">
        <f>IF($B$7='Drop down lijsten'!$A$20,0.5,"")</f>
        <v/>
      </c>
      <c r="H41" s="118" t="str">
        <f t="shared" si="1"/>
        <v xml:space="preserve"> </v>
      </c>
    </row>
    <row r="42" spans="1:8" x14ac:dyDescent="0.15">
      <c r="A42" s="256"/>
      <c r="B42" s="258"/>
      <c r="C42" s="198"/>
      <c r="D42" s="287"/>
      <c r="E42" s="288" t="str">
        <f>IF($B$7='Drop down lijsten'!$A$19, "€ 87.50","")</f>
        <v/>
      </c>
      <c r="F42" s="117" t="str">
        <f t="shared" si="0"/>
        <v xml:space="preserve"> </v>
      </c>
      <c r="G42" s="133" t="str">
        <f>IF($B$7='Drop down lijsten'!$A$20,0.5,"")</f>
        <v/>
      </c>
      <c r="H42" s="118" t="str">
        <f t="shared" si="1"/>
        <v xml:space="preserve"> </v>
      </c>
    </row>
    <row r="43" spans="1:8" x14ac:dyDescent="0.15">
      <c r="A43" s="256"/>
      <c r="B43" s="258"/>
      <c r="C43" s="198"/>
      <c r="D43" s="287"/>
      <c r="E43" s="288" t="str">
        <f>IF($B$7='Drop down lijsten'!$A$19, "€ 87.50","")</f>
        <v/>
      </c>
      <c r="F43" s="117" t="str">
        <f t="shared" si="0"/>
        <v xml:space="preserve"> </v>
      </c>
      <c r="G43" s="133" t="str">
        <f>IF($B$7='Drop down lijsten'!$A$20,0.5,"")</f>
        <v/>
      </c>
      <c r="H43" s="118" t="str">
        <f t="shared" si="1"/>
        <v xml:space="preserve"> </v>
      </c>
    </row>
    <row r="44" spans="1:8" x14ac:dyDescent="0.15">
      <c r="A44" s="260"/>
      <c r="B44" s="261"/>
      <c r="C44" s="199"/>
      <c r="D44" s="290"/>
      <c r="E44" s="288" t="str">
        <f>IF($B$7='Drop down lijsten'!$A$19, "€ 87.50","")</f>
        <v/>
      </c>
      <c r="F44" s="117" t="str">
        <f t="shared" ref="F44:F58" si="2">IFERROR(D44*E44," ")</f>
        <v xml:space="preserve"> </v>
      </c>
      <c r="G44" s="133" t="str">
        <f>IF($B$7='Drop down lijsten'!$A$20,0.5,"")</f>
        <v/>
      </c>
      <c r="H44" s="118" t="str">
        <f t="shared" ref="H44:H58" si="3">IFERROR(IF(G44="",F44,(F44*(1+G44))),"")</f>
        <v xml:space="preserve"> </v>
      </c>
    </row>
    <row r="45" spans="1:8" x14ac:dyDescent="0.15">
      <c r="A45" s="256"/>
      <c r="B45" s="261"/>
      <c r="C45" s="199"/>
      <c r="D45" s="290"/>
      <c r="E45" s="288" t="str">
        <f>IF($B$7='Drop down lijsten'!$A$19, "€ 87.50","")</f>
        <v/>
      </c>
      <c r="F45" s="117" t="str">
        <f t="shared" si="2"/>
        <v xml:space="preserve"> </v>
      </c>
      <c r="G45" s="133" t="str">
        <f>IF($B$7='Drop down lijsten'!$A$20,0.5,"")</f>
        <v/>
      </c>
      <c r="H45" s="118" t="str">
        <f t="shared" si="3"/>
        <v xml:space="preserve"> </v>
      </c>
    </row>
    <row r="46" spans="1:8" x14ac:dyDescent="0.15">
      <c r="A46" s="256"/>
      <c r="B46" s="261"/>
      <c r="C46" s="199"/>
      <c r="D46" s="290"/>
      <c r="E46" s="288" t="str">
        <f>IF($B$7='Drop down lijsten'!$A$19, "€ 87.50","")</f>
        <v/>
      </c>
      <c r="F46" s="117" t="str">
        <f t="shared" si="2"/>
        <v xml:space="preserve"> </v>
      </c>
      <c r="G46" s="133" t="str">
        <f>IF($B$7='Drop down lijsten'!$A$20,0.5,"")</f>
        <v/>
      </c>
      <c r="H46" s="118" t="str">
        <f t="shared" si="3"/>
        <v xml:space="preserve"> </v>
      </c>
    </row>
    <row r="47" spans="1:8" x14ac:dyDescent="0.15">
      <c r="A47" s="256"/>
      <c r="B47" s="261"/>
      <c r="C47" s="199"/>
      <c r="D47" s="290"/>
      <c r="E47" s="288" t="str">
        <f>IF($B$7='Drop down lijsten'!$A$19, "€ 87.50","")</f>
        <v/>
      </c>
      <c r="F47" s="117" t="str">
        <f t="shared" si="2"/>
        <v xml:space="preserve"> </v>
      </c>
      <c r="G47" s="133" t="str">
        <f>IF($B$7='Drop down lijsten'!$A$20,0.5,"")</f>
        <v/>
      </c>
      <c r="H47" s="118" t="str">
        <f t="shared" si="3"/>
        <v xml:space="preserve"> </v>
      </c>
    </row>
    <row r="48" spans="1:8" x14ac:dyDescent="0.15">
      <c r="A48" s="256"/>
      <c r="B48" s="261"/>
      <c r="C48" s="199"/>
      <c r="D48" s="290"/>
      <c r="E48" s="288" t="str">
        <f>IF($B$7='Drop down lijsten'!$A$19, "€ 87.50","")</f>
        <v/>
      </c>
      <c r="F48" s="117" t="str">
        <f t="shared" si="2"/>
        <v xml:space="preserve"> </v>
      </c>
      <c r="G48" s="133" t="str">
        <f>IF($B$7='Drop down lijsten'!$A$20,0.5,"")</f>
        <v/>
      </c>
      <c r="H48" s="118" t="str">
        <f t="shared" si="3"/>
        <v xml:space="preserve"> </v>
      </c>
    </row>
    <row r="49" spans="1:12" x14ac:dyDescent="0.15">
      <c r="A49" s="256"/>
      <c r="B49" s="261"/>
      <c r="C49" s="199"/>
      <c r="D49" s="290"/>
      <c r="E49" s="288" t="str">
        <f>IF($B$7='Drop down lijsten'!$A$19, "€ 87.50","")</f>
        <v/>
      </c>
      <c r="F49" s="117" t="str">
        <f t="shared" si="2"/>
        <v xml:space="preserve"> </v>
      </c>
      <c r="G49" s="133" t="str">
        <f>IF($B$7='Drop down lijsten'!$A$20,0.5,"")</f>
        <v/>
      </c>
      <c r="H49" s="118" t="str">
        <f t="shared" si="3"/>
        <v xml:space="preserve"> </v>
      </c>
    </row>
    <row r="50" spans="1:12" x14ac:dyDescent="0.15">
      <c r="A50" s="256"/>
      <c r="B50" s="261"/>
      <c r="C50" s="199"/>
      <c r="D50" s="290"/>
      <c r="E50" s="288" t="str">
        <f>IF($B$7='Drop down lijsten'!$A$19, "€ 87.50","")</f>
        <v/>
      </c>
      <c r="F50" s="117" t="str">
        <f t="shared" si="2"/>
        <v xml:space="preserve"> </v>
      </c>
      <c r="G50" s="133" t="str">
        <f>IF($B$7='Drop down lijsten'!$A$20,0.5,"")</f>
        <v/>
      </c>
      <c r="H50" s="118" t="str">
        <f t="shared" si="3"/>
        <v xml:space="preserve"> </v>
      </c>
    </row>
    <row r="51" spans="1:12" x14ac:dyDescent="0.15">
      <c r="A51" s="256"/>
      <c r="B51" s="261"/>
      <c r="C51" s="199"/>
      <c r="D51" s="290"/>
      <c r="E51" s="288" t="str">
        <f>IF($B$7='Drop down lijsten'!$A$19, "€ 87.50","")</f>
        <v/>
      </c>
      <c r="F51" s="117" t="str">
        <f t="shared" si="2"/>
        <v xml:space="preserve"> </v>
      </c>
      <c r="G51" s="133" t="str">
        <f>IF($B$7='Drop down lijsten'!$A$20,0.5,"")</f>
        <v/>
      </c>
      <c r="H51" s="118" t="str">
        <f t="shared" si="3"/>
        <v xml:space="preserve"> </v>
      </c>
    </row>
    <row r="52" spans="1:12" x14ac:dyDescent="0.15">
      <c r="A52" s="256"/>
      <c r="B52" s="261"/>
      <c r="C52" s="199"/>
      <c r="D52" s="290"/>
      <c r="E52" s="288" t="str">
        <f>IF($B$7='Drop down lijsten'!$A$19, "€ 87.50","")</f>
        <v/>
      </c>
      <c r="F52" s="117" t="str">
        <f t="shared" si="2"/>
        <v xml:space="preserve"> </v>
      </c>
      <c r="G52" s="133" t="str">
        <f>IF($B$7='Drop down lijsten'!$A$20,0.5,"")</f>
        <v/>
      </c>
      <c r="H52" s="118" t="str">
        <f t="shared" si="3"/>
        <v xml:space="preserve"> </v>
      </c>
    </row>
    <row r="53" spans="1:12" x14ac:dyDescent="0.15">
      <c r="A53" s="256"/>
      <c r="B53" s="261"/>
      <c r="C53" s="199"/>
      <c r="D53" s="290"/>
      <c r="E53" s="288" t="str">
        <f>IF($B$7='Drop down lijsten'!$A$19, "€ 87.50","")</f>
        <v/>
      </c>
      <c r="F53" s="117" t="str">
        <f t="shared" si="2"/>
        <v xml:space="preserve"> </v>
      </c>
      <c r="G53" s="133" t="str">
        <f>IF($B$7='Drop down lijsten'!$A$20,0.5,"")</f>
        <v/>
      </c>
      <c r="H53" s="118" t="str">
        <f t="shared" si="3"/>
        <v xml:space="preserve"> </v>
      </c>
    </row>
    <row r="54" spans="1:12" x14ac:dyDescent="0.15">
      <c r="A54" s="256"/>
      <c r="B54" s="261"/>
      <c r="C54" s="199"/>
      <c r="D54" s="290"/>
      <c r="E54" s="288" t="str">
        <f>IF($B$7='Drop down lijsten'!$A$19, "€ 87.50","")</f>
        <v/>
      </c>
      <c r="F54" s="117" t="str">
        <f t="shared" si="2"/>
        <v xml:space="preserve"> </v>
      </c>
      <c r="G54" s="133" t="str">
        <f>IF($B$7='Drop down lijsten'!$A$20,0.5,"")</f>
        <v/>
      </c>
      <c r="H54" s="118" t="str">
        <f t="shared" si="3"/>
        <v xml:space="preserve"> </v>
      </c>
    </row>
    <row r="55" spans="1:12" x14ac:dyDescent="0.15">
      <c r="A55" s="256"/>
      <c r="B55" s="261"/>
      <c r="C55" s="199"/>
      <c r="D55" s="290"/>
      <c r="E55" s="288" t="str">
        <f>IF($B$7='Drop down lijsten'!$A$19, "€ 87.50","")</f>
        <v/>
      </c>
      <c r="F55" s="117" t="str">
        <f t="shared" si="2"/>
        <v xml:space="preserve"> </v>
      </c>
      <c r="G55" s="133" t="str">
        <f>IF($B$7='Drop down lijsten'!$A$20,0.5,"")</f>
        <v/>
      </c>
      <c r="H55" s="118" t="str">
        <f t="shared" si="3"/>
        <v xml:space="preserve"> </v>
      </c>
    </row>
    <row r="56" spans="1:12" x14ac:dyDescent="0.15">
      <c r="A56" s="256"/>
      <c r="B56" s="261"/>
      <c r="C56" s="199"/>
      <c r="D56" s="290"/>
      <c r="E56" s="288" t="str">
        <f>IF($B$7='Drop down lijsten'!$A$19, "€ 87.50","")</f>
        <v/>
      </c>
      <c r="F56" s="117" t="str">
        <f t="shared" si="2"/>
        <v xml:space="preserve"> </v>
      </c>
      <c r="G56" s="133" t="str">
        <f>IF($B$7='Drop down lijsten'!$A$20,0.5,"")</f>
        <v/>
      </c>
      <c r="H56" s="118" t="str">
        <f t="shared" si="3"/>
        <v xml:space="preserve"> </v>
      </c>
    </row>
    <row r="57" spans="1:12" x14ac:dyDescent="0.15">
      <c r="A57" s="256"/>
      <c r="B57" s="261"/>
      <c r="C57" s="199"/>
      <c r="D57" s="290"/>
      <c r="E57" s="288" t="str">
        <f>IF($B$7='Drop down lijsten'!$A$19, "€ 87.50","")</f>
        <v/>
      </c>
      <c r="F57" s="117" t="str">
        <f t="shared" si="2"/>
        <v xml:space="preserve"> </v>
      </c>
      <c r="G57" s="133" t="str">
        <f>IF($B$7='Drop down lijsten'!$A$20,0.5,"")</f>
        <v/>
      </c>
      <c r="H57" s="118" t="str">
        <f t="shared" si="3"/>
        <v xml:space="preserve"> </v>
      </c>
    </row>
    <row r="58" spans="1:12" x14ac:dyDescent="0.15">
      <c r="A58" s="256"/>
      <c r="B58" s="261"/>
      <c r="C58" s="199"/>
      <c r="D58" s="290"/>
      <c r="E58" s="288" t="str">
        <f>IF($B$7='Drop down lijsten'!$A$19, "€ 87.50","")</f>
        <v/>
      </c>
      <c r="F58" s="117" t="str">
        <f t="shared" si="2"/>
        <v xml:space="preserve"> </v>
      </c>
      <c r="G58" s="133" t="str">
        <f>IF($B$7='Drop down lijsten'!$A$20,0.5,"")</f>
        <v/>
      </c>
      <c r="H58" s="118" t="str">
        <f t="shared" si="3"/>
        <v xml:space="preserve"> </v>
      </c>
    </row>
    <row r="59" spans="1:12" ht="12" thickBot="1" x14ac:dyDescent="0.2">
      <c r="A59" s="256"/>
      <c r="B59" s="261"/>
      <c r="C59" s="199"/>
      <c r="D59" s="290"/>
      <c r="E59" s="288" t="str">
        <f>IF($B$7='Drop down lijsten'!$A$19, "€ 87.50","")</f>
        <v/>
      </c>
      <c r="F59" s="131" t="str">
        <f t="shared" si="0"/>
        <v xml:space="preserve"> </v>
      </c>
      <c r="G59" s="134" t="str">
        <f>IF($B$7='Drop down lijsten'!$A$20,0.5,"")</f>
        <v/>
      </c>
      <c r="H59" s="132" t="str">
        <f t="shared" si="1"/>
        <v xml:space="preserve"> </v>
      </c>
    </row>
    <row r="60" spans="1:12" ht="12" thickBot="1" x14ac:dyDescent="0.2">
      <c r="A60" s="226" t="s">
        <v>53</v>
      </c>
      <c r="B60" s="125"/>
      <c r="C60" s="125"/>
      <c r="D60" s="224">
        <f>SUM(D15:D59)</f>
        <v>0</v>
      </c>
      <c r="E60" s="130"/>
      <c r="F60" s="135">
        <f>SUM(F15:F59)</f>
        <v>0</v>
      </c>
      <c r="G60" s="129"/>
      <c r="H60" s="136">
        <f>SUM(H15:H59)</f>
        <v>0</v>
      </c>
    </row>
    <row r="61" spans="1:12" ht="22.5" customHeight="1" x14ac:dyDescent="0.15">
      <c r="A61" s="126"/>
    </row>
    <row r="62" spans="1:12" ht="12" thickBot="1" x14ac:dyDescent="0.2"/>
    <row r="63" spans="1:12" ht="18.75" thickBot="1" x14ac:dyDescent="0.3">
      <c r="A63" s="137" t="s">
        <v>54</v>
      </c>
      <c r="B63" s="138"/>
      <c r="C63" s="139"/>
      <c r="D63" s="138"/>
      <c r="E63" s="138"/>
      <c r="F63" s="138"/>
      <c r="G63" s="138"/>
      <c r="H63" s="138"/>
      <c r="I63" s="138"/>
      <c r="J63" s="138"/>
      <c r="K63" s="138"/>
      <c r="L63" s="141"/>
    </row>
    <row r="64" spans="1:12" ht="123.75" x14ac:dyDescent="0.15">
      <c r="A64" s="142" t="s">
        <v>55</v>
      </c>
      <c r="B64" s="143" t="s">
        <v>47</v>
      </c>
      <c r="C64" s="144" t="s">
        <v>56</v>
      </c>
      <c r="D64" s="144" t="s">
        <v>57</v>
      </c>
      <c r="E64" s="144" t="s">
        <v>58</v>
      </c>
      <c r="F64" s="144" t="s">
        <v>59</v>
      </c>
      <c r="G64" s="144" t="s">
        <v>60</v>
      </c>
      <c r="H64" s="144" t="s">
        <v>61</v>
      </c>
      <c r="I64" s="144" t="s">
        <v>62</v>
      </c>
      <c r="J64" s="144" t="s">
        <v>63</v>
      </c>
      <c r="K64" s="145" t="s">
        <v>64</v>
      </c>
      <c r="L64" s="146" t="s">
        <v>65</v>
      </c>
    </row>
    <row r="65" spans="1:13" ht="11.25" customHeight="1" x14ac:dyDescent="0.15">
      <c r="A65" s="283"/>
      <c r="B65" s="284"/>
      <c r="C65" s="280"/>
      <c r="D65" s="280"/>
      <c r="E65" s="265"/>
      <c r="F65" s="267"/>
      <c r="G65" s="267"/>
      <c r="H65" s="267"/>
      <c r="I65" s="267"/>
      <c r="J65" s="268"/>
      <c r="K65" s="269"/>
      <c r="L65" s="147">
        <f>K65*(E65*(F65+G65)+H65+I65)</f>
        <v>0</v>
      </c>
    </row>
    <row r="66" spans="1:13" ht="11.25" customHeight="1" x14ac:dyDescent="0.15">
      <c r="A66" s="283"/>
      <c r="B66" s="284"/>
      <c r="C66" s="280"/>
      <c r="D66" s="280"/>
      <c r="E66" s="265"/>
      <c r="F66" s="270"/>
      <c r="G66" s="267"/>
      <c r="H66" s="267"/>
      <c r="I66" s="267"/>
      <c r="J66" s="268"/>
      <c r="K66" s="269"/>
      <c r="L66" s="147">
        <f t="shared" ref="L66:L94" si="4">K66*(E66*(F66+G66)+H66+I66)</f>
        <v>0</v>
      </c>
      <c r="M66" s="45"/>
    </row>
    <row r="67" spans="1:13" ht="11.25" customHeight="1" x14ac:dyDescent="0.15">
      <c r="A67" s="283"/>
      <c r="B67" s="284"/>
      <c r="C67" s="280"/>
      <c r="D67" s="280"/>
      <c r="E67" s="265"/>
      <c r="F67" s="270"/>
      <c r="G67" s="267"/>
      <c r="H67" s="267"/>
      <c r="I67" s="267"/>
      <c r="J67" s="268"/>
      <c r="K67" s="269"/>
      <c r="L67" s="147">
        <f t="shared" si="4"/>
        <v>0</v>
      </c>
      <c r="M67" s="45"/>
    </row>
    <row r="68" spans="1:13" ht="11.25" customHeight="1" x14ac:dyDescent="0.15">
      <c r="A68" s="283"/>
      <c r="B68" s="284"/>
      <c r="C68" s="280"/>
      <c r="D68" s="280"/>
      <c r="E68" s="265"/>
      <c r="F68" s="270"/>
      <c r="G68" s="267"/>
      <c r="H68" s="267"/>
      <c r="I68" s="267"/>
      <c r="J68" s="268"/>
      <c r="K68" s="269"/>
      <c r="L68" s="147">
        <f t="shared" si="4"/>
        <v>0</v>
      </c>
      <c r="M68" s="45"/>
    </row>
    <row r="69" spans="1:13" x14ac:dyDescent="0.15">
      <c r="A69" s="283"/>
      <c r="B69" s="284"/>
      <c r="C69" s="281"/>
      <c r="D69" s="281"/>
      <c r="E69" s="265"/>
      <c r="F69" s="270"/>
      <c r="G69" s="270"/>
      <c r="H69" s="270"/>
      <c r="I69" s="270"/>
      <c r="J69" s="271"/>
      <c r="K69" s="266"/>
      <c r="L69" s="147">
        <f t="shared" si="4"/>
        <v>0</v>
      </c>
      <c r="M69" s="8"/>
    </row>
    <row r="70" spans="1:13" x14ac:dyDescent="0.15">
      <c r="A70" s="283"/>
      <c r="B70" s="284"/>
      <c r="C70" s="280"/>
      <c r="D70" s="280"/>
      <c r="E70" s="265"/>
      <c r="F70" s="270"/>
      <c r="G70" s="270"/>
      <c r="H70" s="270"/>
      <c r="I70" s="270"/>
      <c r="J70" s="271"/>
      <c r="K70" s="266"/>
      <c r="L70" s="147">
        <f t="shared" si="4"/>
        <v>0</v>
      </c>
      <c r="M70" s="27"/>
    </row>
    <row r="71" spans="1:13" x14ac:dyDescent="0.15">
      <c r="A71" s="283"/>
      <c r="B71" s="284"/>
      <c r="C71" s="280"/>
      <c r="D71" s="280"/>
      <c r="E71" s="265"/>
      <c r="F71" s="270"/>
      <c r="G71" s="270"/>
      <c r="H71" s="270"/>
      <c r="I71" s="270"/>
      <c r="J71" s="271"/>
      <c r="K71" s="266"/>
      <c r="L71" s="147">
        <f t="shared" si="4"/>
        <v>0</v>
      </c>
      <c r="M71" s="8"/>
    </row>
    <row r="72" spans="1:13" x14ac:dyDescent="0.15">
      <c r="A72" s="283"/>
      <c r="B72" s="284"/>
      <c r="C72" s="280"/>
      <c r="D72" s="280"/>
      <c r="E72" s="265"/>
      <c r="F72" s="270"/>
      <c r="G72" s="270"/>
      <c r="H72" s="270"/>
      <c r="I72" s="270"/>
      <c r="J72" s="271"/>
      <c r="K72" s="266"/>
      <c r="L72" s="147">
        <f t="shared" si="4"/>
        <v>0</v>
      </c>
      <c r="M72" s="8"/>
    </row>
    <row r="73" spans="1:13" x14ac:dyDescent="0.15">
      <c r="A73" s="283"/>
      <c r="B73" s="284"/>
      <c r="C73" s="280"/>
      <c r="D73" s="280"/>
      <c r="E73" s="265"/>
      <c r="F73" s="270"/>
      <c r="G73" s="270"/>
      <c r="H73" s="270"/>
      <c r="I73" s="270"/>
      <c r="J73" s="271"/>
      <c r="K73" s="266"/>
      <c r="L73" s="147">
        <f t="shared" si="4"/>
        <v>0</v>
      </c>
      <c r="M73" s="8"/>
    </row>
    <row r="74" spans="1:13" x14ac:dyDescent="0.15">
      <c r="A74" s="283"/>
      <c r="B74" s="284"/>
      <c r="C74" s="280"/>
      <c r="D74" s="280"/>
      <c r="E74" s="265"/>
      <c r="F74" s="270"/>
      <c r="G74" s="270"/>
      <c r="H74" s="270"/>
      <c r="I74" s="270"/>
      <c r="J74" s="271"/>
      <c r="K74" s="266"/>
      <c r="L74" s="147">
        <f t="shared" si="4"/>
        <v>0</v>
      </c>
      <c r="M74" s="8"/>
    </row>
    <row r="75" spans="1:13" x14ac:dyDescent="0.15">
      <c r="A75" s="283"/>
      <c r="B75" s="284"/>
      <c r="C75" s="280"/>
      <c r="D75" s="274"/>
      <c r="E75" s="265"/>
      <c r="F75" s="270"/>
      <c r="G75" s="270"/>
      <c r="H75" s="270"/>
      <c r="I75" s="270"/>
      <c r="J75" s="271"/>
      <c r="K75" s="266"/>
      <c r="L75" s="147">
        <f t="shared" si="4"/>
        <v>0</v>
      </c>
      <c r="M75" s="8"/>
    </row>
    <row r="76" spans="1:13" x14ac:dyDescent="0.15">
      <c r="A76" s="283"/>
      <c r="B76" s="284"/>
      <c r="C76" s="280"/>
      <c r="D76" s="274"/>
      <c r="E76" s="265"/>
      <c r="F76" s="270"/>
      <c r="G76" s="270"/>
      <c r="H76" s="270"/>
      <c r="I76" s="270"/>
      <c r="J76" s="271"/>
      <c r="K76" s="266"/>
      <c r="L76" s="147">
        <f t="shared" si="4"/>
        <v>0</v>
      </c>
      <c r="M76" s="8"/>
    </row>
    <row r="77" spans="1:13" x14ac:dyDescent="0.15">
      <c r="A77" s="283"/>
      <c r="B77" s="284"/>
      <c r="C77" s="280"/>
      <c r="D77" s="274"/>
      <c r="E77" s="265"/>
      <c r="F77" s="270"/>
      <c r="G77" s="270"/>
      <c r="H77" s="270"/>
      <c r="I77" s="270"/>
      <c r="J77" s="271"/>
      <c r="K77" s="266"/>
      <c r="L77" s="147">
        <f t="shared" si="4"/>
        <v>0</v>
      </c>
      <c r="M77" s="8"/>
    </row>
    <row r="78" spans="1:13" x14ac:dyDescent="0.15">
      <c r="A78" s="283"/>
      <c r="B78" s="284"/>
      <c r="C78" s="280"/>
      <c r="D78" s="274"/>
      <c r="E78" s="265"/>
      <c r="F78" s="270"/>
      <c r="G78" s="270"/>
      <c r="H78" s="270"/>
      <c r="I78" s="270"/>
      <c r="J78" s="271"/>
      <c r="K78" s="266"/>
      <c r="L78" s="147">
        <f t="shared" si="4"/>
        <v>0</v>
      </c>
      <c r="M78" s="8"/>
    </row>
    <row r="79" spans="1:13" x14ac:dyDescent="0.15">
      <c r="A79" s="283"/>
      <c r="B79" s="284"/>
      <c r="C79" s="280"/>
      <c r="D79" s="274"/>
      <c r="E79" s="265"/>
      <c r="F79" s="270"/>
      <c r="G79" s="270"/>
      <c r="H79" s="270"/>
      <c r="I79" s="270"/>
      <c r="J79" s="271"/>
      <c r="K79" s="266"/>
      <c r="L79" s="147">
        <f t="shared" si="4"/>
        <v>0</v>
      </c>
      <c r="M79" s="8"/>
    </row>
    <row r="80" spans="1:13" x14ac:dyDescent="0.15">
      <c r="A80" s="283"/>
      <c r="B80" s="284"/>
      <c r="C80" s="280"/>
      <c r="D80" s="274"/>
      <c r="E80" s="265"/>
      <c r="F80" s="270"/>
      <c r="G80" s="270"/>
      <c r="H80" s="270"/>
      <c r="I80" s="270"/>
      <c r="J80" s="271"/>
      <c r="K80" s="266"/>
      <c r="L80" s="147">
        <f t="shared" si="4"/>
        <v>0</v>
      </c>
      <c r="M80" s="8"/>
    </row>
    <row r="81" spans="1:14" x14ac:dyDescent="0.15">
      <c r="A81" s="283"/>
      <c r="B81" s="284"/>
      <c r="C81" s="280"/>
      <c r="D81" s="274"/>
      <c r="E81" s="265"/>
      <c r="F81" s="270"/>
      <c r="G81" s="270"/>
      <c r="H81" s="270"/>
      <c r="I81" s="270"/>
      <c r="J81" s="271"/>
      <c r="K81" s="266"/>
      <c r="L81" s="147">
        <f t="shared" si="4"/>
        <v>0</v>
      </c>
      <c r="M81" s="8"/>
    </row>
    <row r="82" spans="1:14" x14ac:dyDescent="0.15">
      <c r="A82" s="283"/>
      <c r="B82" s="284"/>
      <c r="C82" s="280"/>
      <c r="D82" s="274"/>
      <c r="E82" s="265"/>
      <c r="F82" s="270"/>
      <c r="G82" s="270"/>
      <c r="H82" s="270"/>
      <c r="I82" s="270"/>
      <c r="J82" s="271"/>
      <c r="K82" s="266"/>
      <c r="L82" s="147">
        <f t="shared" si="4"/>
        <v>0</v>
      </c>
      <c r="M82" s="8"/>
    </row>
    <row r="83" spans="1:14" x14ac:dyDescent="0.15">
      <c r="A83" s="283"/>
      <c r="B83" s="284"/>
      <c r="C83" s="280"/>
      <c r="D83" s="274"/>
      <c r="E83" s="265"/>
      <c r="F83" s="270"/>
      <c r="G83" s="270"/>
      <c r="H83" s="270"/>
      <c r="I83" s="270"/>
      <c r="J83" s="271"/>
      <c r="K83" s="266"/>
      <c r="L83" s="147">
        <f t="shared" si="4"/>
        <v>0</v>
      </c>
      <c r="M83" s="8"/>
    </row>
    <row r="84" spans="1:14" x14ac:dyDescent="0.15">
      <c r="A84" s="283"/>
      <c r="B84" s="284"/>
      <c r="C84" s="280"/>
      <c r="D84" s="274"/>
      <c r="E84" s="265"/>
      <c r="F84" s="270"/>
      <c r="G84" s="270"/>
      <c r="H84" s="270"/>
      <c r="I84" s="270"/>
      <c r="J84" s="271"/>
      <c r="K84" s="266"/>
      <c r="L84" s="147">
        <f t="shared" si="4"/>
        <v>0</v>
      </c>
      <c r="M84" s="8"/>
    </row>
    <row r="85" spans="1:14" x14ac:dyDescent="0.15">
      <c r="A85" s="283"/>
      <c r="B85" s="284"/>
      <c r="C85" s="280"/>
      <c r="D85" s="274"/>
      <c r="E85" s="265"/>
      <c r="F85" s="270"/>
      <c r="G85" s="270"/>
      <c r="H85" s="270"/>
      <c r="I85" s="270"/>
      <c r="J85" s="271"/>
      <c r="K85" s="266"/>
      <c r="L85" s="147">
        <f t="shared" si="4"/>
        <v>0</v>
      </c>
      <c r="M85" s="8"/>
    </row>
    <row r="86" spans="1:14" x14ac:dyDescent="0.15">
      <c r="A86" s="283"/>
      <c r="B86" s="284"/>
      <c r="C86" s="280"/>
      <c r="D86" s="274"/>
      <c r="E86" s="265"/>
      <c r="F86" s="270"/>
      <c r="G86" s="270"/>
      <c r="H86" s="270"/>
      <c r="I86" s="270"/>
      <c r="J86" s="271"/>
      <c r="K86" s="266"/>
      <c r="L86" s="147">
        <f t="shared" si="4"/>
        <v>0</v>
      </c>
      <c r="M86" s="8"/>
    </row>
    <row r="87" spans="1:14" x14ac:dyDescent="0.15">
      <c r="A87" s="283"/>
      <c r="B87" s="284"/>
      <c r="C87" s="274"/>
      <c r="D87" s="274"/>
      <c r="E87" s="272"/>
      <c r="F87" s="273"/>
      <c r="G87" s="273"/>
      <c r="H87" s="273"/>
      <c r="I87" s="273"/>
      <c r="J87" s="274"/>
      <c r="K87" s="275"/>
      <c r="L87" s="147">
        <f t="shared" si="4"/>
        <v>0</v>
      </c>
    </row>
    <row r="88" spans="1:14" x14ac:dyDescent="0.15">
      <c r="A88" s="283"/>
      <c r="B88" s="284"/>
      <c r="C88" s="274"/>
      <c r="D88" s="274"/>
      <c r="E88" s="272"/>
      <c r="F88" s="273"/>
      <c r="G88" s="273"/>
      <c r="H88" s="273"/>
      <c r="I88" s="273"/>
      <c r="J88" s="274"/>
      <c r="K88" s="275"/>
      <c r="L88" s="147">
        <f t="shared" si="4"/>
        <v>0</v>
      </c>
    </row>
    <row r="89" spans="1:14" x14ac:dyDescent="0.15">
      <c r="A89" s="283"/>
      <c r="B89" s="284"/>
      <c r="C89" s="274"/>
      <c r="D89" s="274"/>
      <c r="E89" s="272"/>
      <c r="F89" s="273"/>
      <c r="G89" s="273"/>
      <c r="H89" s="273"/>
      <c r="I89" s="273"/>
      <c r="J89" s="274"/>
      <c r="K89" s="275"/>
      <c r="L89" s="147">
        <f t="shared" si="4"/>
        <v>0</v>
      </c>
    </row>
    <row r="90" spans="1:14" x14ac:dyDescent="0.15">
      <c r="A90" s="283"/>
      <c r="B90" s="284"/>
      <c r="C90" s="274"/>
      <c r="D90" s="274"/>
      <c r="E90" s="272"/>
      <c r="F90" s="273"/>
      <c r="G90" s="273"/>
      <c r="H90" s="273"/>
      <c r="I90" s="273"/>
      <c r="J90" s="274"/>
      <c r="K90" s="275"/>
      <c r="L90" s="147">
        <f t="shared" si="4"/>
        <v>0</v>
      </c>
    </row>
    <row r="91" spans="1:14" x14ac:dyDescent="0.15">
      <c r="A91" s="283"/>
      <c r="B91" s="284"/>
      <c r="C91" s="274"/>
      <c r="D91" s="274"/>
      <c r="E91" s="272"/>
      <c r="F91" s="273"/>
      <c r="G91" s="273"/>
      <c r="H91" s="273"/>
      <c r="I91" s="273"/>
      <c r="J91" s="274"/>
      <c r="K91" s="275"/>
      <c r="L91" s="147">
        <f t="shared" si="4"/>
        <v>0</v>
      </c>
    </row>
    <row r="92" spans="1:14" x14ac:dyDescent="0.15">
      <c r="A92" s="283"/>
      <c r="B92" s="284"/>
      <c r="C92" s="274"/>
      <c r="D92" s="274"/>
      <c r="E92" s="272"/>
      <c r="F92" s="273"/>
      <c r="G92" s="273"/>
      <c r="H92" s="273"/>
      <c r="I92" s="273"/>
      <c r="J92" s="274"/>
      <c r="K92" s="275"/>
      <c r="L92" s="147">
        <f t="shared" si="4"/>
        <v>0</v>
      </c>
    </row>
    <row r="93" spans="1:14" x14ac:dyDescent="0.15">
      <c r="A93" s="283"/>
      <c r="B93" s="284"/>
      <c r="C93" s="274"/>
      <c r="D93" s="274"/>
      <c r="E93" s="272"/>
      <c r="F93" s="273"/>
      <c r="G93" s="273"/>
      <c r="H93" s="273"/>
      <c r="I93" s="273"/>
      <c r="J93" s="274"/>
      <c r="K93" s="275"/>
      <c r="L93" s="147">
        <f t="shared" si="4"/>
        <v>0</v>
      </c>
    </row>
    <row r="94" spans="1:14" ht="12" thickBot="1" x14ac:dyDescent="0.2">
      <c r="A94" s="285"/>
      <c r="B94" s="286"/>
      <c r="C94" s="278"/>
      <c r="D94" s="278"/>
      <c r="E94" s="276"/>
      <c r="F94" s="277"/>
      <c r="G94" s="277"/>
      <c r="H94" s="277"/>
      <c r="I94" s="277"/>
      <c r="J94" s="278"/>
      <c r="K94" s="279"/>
      <c r="L94" s="303">
        <f t="shared" si="4"/>
        <v>0</v>
      </c>
    </row>
    <row r="95" spans="1:14" ht="12" thickBot="1" x14ac:dyDescent="0.2">
      <c r="A95" s="148"/>
      <c r="B95" s="125"/>
      <c r="C95" s="125"/>
      <c r="D95" s="125"/>
      <c r="E95" s="125"/>
      <c r="F95" s="125"/>
      <c r="G95" s="125"/>
      <c r="H95" s="125"/>
      <c r="I95" s="125"/>
      <c r="J95" s="125"/>
      <c r="K95" s="128" t="s">
        <v>66</v>
      </c>
      <c r="L95" s="150">
        <f>SUM(L65:L94)</f>
        <v>0</v>
      </c>
    </row>
    <row r="96" spans="1:14" ht="23.25" customHeight="1" x14ac:dyDescent="0.15">
      <c r="A96" s="3"/>
      <c r="C96" s="13"/>
      <c r="D96" s="3"/>
      <c r="E96" s="8"/>
      <c r="F96" s="8"/>
      <c r="G96" s="8"/>
      <c r="H96" s="8"/>
      <c r="I96" s="8"/>
      <c r="J96" s="8"/>
      <c r="K96" s="8"/>
      <c r="L96" s="8"/>
      <c r="M96" s="8"/>
      <c r="N96" s="8"/>
    </row>
    <row r="97" spans="1:7" ht="23.25" customHeight="1" thickBot="1" x14ac:dyDescent="0.2"/>
    <row r="98" spans="1:7" ht="18.75" thickBot="1" x14ac:dyDescent="0.3">
      <c r="A98" s="137" t="s">
        <v>137</v>
      </c>
      <c r="B98" s="138"/>
      <c r="C98" s="138"/>
      <c r="D98" s="141"/>
    </row>
    <row r="99" spans="1:7" ht="36" customHeight="1" thickBot="1" x14ac:dyDescent="0.2">
      <c r="A99" s="143" t="s">
        <v>249</v>
      </c>
      <c r="B99" s="143" t="s">
        <v>47</v>
      </c>
      <c r="C99" s="145" t="s">
        <v>68</v>
      </c>
      <c r="D99" s="185" t="s">
        <v>50</v>
      </c>
      <c r="G99" s="25"/>
    </row>
    <row r="100" spans="1:7" x14ac:dyDescent="0.15">
      <c r="A100" s="262"/>
      <c r="B100" s="201"/>
      <c r="C100" s="203"/>
      <c r="D100" s="202"/>
      <c r="E100" s="32"/>
    </row>
    <row r="101" spans="1:7" x14ac:dyDescent="0.15">
      <c r="A101" s="262"/>
      <c r="B101" s="198"/>
      <c r="C101" s="203"/>
      <c r="D101" s="204"/>
    </row>
    <row r="102" spans="1:7" x14ac:dyDescent="0.15">
      <c r="A102" s="262"/>
      <c r="B102" s="198"/>
      <c r="C102" s="203"/>
      <c r="D102" s="204"/>
    </row>
    <row r="103" spans="1:7" x14ac:dyDescent="0.15">
      <c r="A103" s="262"/>
      <c r="B103" s="198"/>
      <c r="C103" s="203"/>
      <c r="D103" s="204"/>
    </row>
    <row r="104" spans="1:7" x14ac:dyDescent="0.15">
      <c r="A104" s="262"/>
      <c r="B104" s="198"/>
      <c r="C104" s="203"/>
      <c r="D104" s="204"/>
    </row>
    <row r="105" spans="1:7" x14ac:dyDescent="0.15">
      <c r="A105" s="262"/>
      <c r="B105" s="198"/>
      <c r="C105" s="203"/>
      <c r="D105" s="204"/>
    </row>
    <row r="106" spans="1:7" x14ac:dyDescent="0.15">
      <c r="A106" s="262"/>
      <c r="B106" s="198"/>
      <c r="C106" s="203"/>
      <c r="D106" s="204"/>
    </row>
    <row r="107" spans="1:7" x14ac:dyDescent="0.15">
      <c r="A107" s="262"/>
      <c r="B107" s="198"/>
      <c r="C107" s="203"/>
      <c r="D107" s="204"/>
    </row>
    <row r="108" spans="1:7" x14ac:dyDescent="0.15">
      <c r="A108" s="262"/>
      <c r="B108" s="198"/>
      <c r="C108" s="203"/>
      <c r="D108" s="204"/>
    </row>
    <row r="109" spans="1:7" x14ac:dyDescent="0.15">
      <c r="A109" s="262"/>
      <c r="B109" s="198"/>
      <c r="C109" s="203"/>
      <c r="D109" s="204"/>
    </row>
    <row r="110" spans="1:7" x14ac:dyDescent="0.15">
      <c r="A110" s="262"/>
      <c r="B110" s="198"/>
      <c r="C110" s="203"/>
      <c r="D110" s="204"/>
    </row>
    <row r="111" spans="1:7" x14ac:dyDescent="0.15">
      <c r="A111" s="262"/>
      <c r="B111" s="198"/>
      <c r="C111" s="203"/>
      <c r="D111" s="204"/>
    </row>
    <row r="112" spans="1:7" x14ac:dyDescent="0.15">
      <c r="A112" s="262"/>
      <c r="B112" s="198"/>
      <c r="C112" s="203"/>
      <c r="D112" s="204"/>
    </row>
    <row r="113" spans="1:4" x14ac:dyDescent="0.15">
      <c r="A113" s="262"/>
      <c r="B113" s="198"/>
      <c r="C113" s="203"/>
      <c r="D113" s="204"/>
    </row>
    <row r="114" spans="1:4" x14ac:dyDescent="0.15">
      <c r="A114" s="262"/>
      <c r="B114" s="198"/>
      <c r="C114" s="203"/>
      <c r="D114" s="204"/>
    </row>
    <row r="115" spans="1:4" x14ac:dyDescent="0.15">
      <c r="A115" s="262"/>
      <c r="B115" s="198"/>
      <c r="C115" s="203"/>
      <c r="D115" s="204"/>
    </row>
    <row r="116" spans="1:4" x14ac:dyDescent="0.15">
      <c r="A116" s="262"/>
      <c r="B116" s="198"/>
      <c r="C116" s="203"/>
      <c r="D116" s="204"/>
    </row>
    <row r="117" spans="1:4" x14ac:dyDescent="0.15">
      <c r="A117" s="262"/>
      <c r="B117" s="198"/>
      <c r="C117" s="203"/>
      <c r="D117" s="204"/>
    </row>
    <row r="118" spans="1:4" x14ac:dyDescent="0.15">
      <c r="A118" s="262"/>
      <c r="B118" s="198"/>
      <c r="C118" s="203"/>
      <c r="D118" s="204"/>
    </row>
    <row r="119" spans="1:4" x14ac:dyDescent="0.15">
      <c r="A119" s="262"/>
      <c r="B119" s="198"/>
      <c r="C119" s="203"/>
      <c r="D119" s="204"/>
    </row>
    <row r="120" spans="1:4" x14ac:dyDescent="0.15">
      <c r="A120" s="262"/>
      <c r="B120" s="198"/>
      <c r="C120" s="203"/>
      <c r="D120" s="204"/>
    </row>
    <row r="121" spans="1:4" x14ac:dyDescent="0.15">
      <c r="A121" s="262"/>
      <c r="B121" s="198"/>
      <c r="C121" s="203"/>
      <c r="D121" s="204"/>
    </row>
    <row r="122" spans="1:4" x14ac:dyDescent="0.15">
      <c r="A122" s="262"/>
      <c r="B122" s="198"/>
      <c r="C122" s="203"/>
      <c r="D122" s="204"/>
    </row>
    <row r="123" spans="1:4" x14ac:dyDescent="0.15">
      <c r="A123" s="262"/>
      <c r="B123" s="198"/>
      <c r="C123" s="203"/>
      <c r="D123" s="204"/>
    </row>
    <row r="124" spans="1:4" x14ac:dyDescent="0.15">
      <c r="A124" s="262"/>
      <c r="B124" s="198"/>
      <c r="C124" s="203"/>
      <c r="D124" s="204"/>
    </row>
    <row r="125" spans="1:4" x14ac:dyDescent="0.15">
      <c r="A125" s="262"/>
      <c r="B125" s="198"/>
      <c r="C125" s="203"/>
      <c r="D125" s="204"/>
    </row>
    <row r="126" spans="1:4" x14ac:dyDescent="0.15">
      <c r="A126" s="262"/>
      <c r="B126" s="198"/>
      <c r="C126" s="203"/>
      <c r="D126" s="204"/>
    </row>
    <row r="127" spans="1:4" x14ac:dyDescent="0.15">
      <c r="A127" s="262"/>
      <c r="B127" s="198"/>
      <c r="C127" s="203"/>
      <c r="D127" s="204"/>
    </row>
    <row r="128" spans="1:4" x14ac:dyDescent="0.15">
      <c r="A128" s="262"/>
      <c r="B128" s="198"/>
      <c r="C128" s="203"/>
      <c r="D128" s="204"/>
    </row>
    <row r="129" spans="1:8" ht="12" thickBot="1" x14ac:dyDescent="0.2">
      <c r="A129" s="263"/>
      <c r="B129" s="199"/>
      <c r="C129" s="205"/>
      <c r="D129" s="206"/>
    </row>
    <row r="130" spans="1:8" ht="12" thickBot="1" x14ac:dyDescent="0.2">
      <c r="A130" s="151"/>
      <c r="B130" s="125"/>
      <c r="C130" s="128" t="s">
        <v>71</v>
      </c>
      <c r="D130" s="152">
        <f>SUM(D100:D129)</f>
        <v>0</v>
      </c>
    </row>
    <row r="131" spans="1:8" ht="19.5" customHeight="1" x14ac:dyDescent="0.15">
      <c r="A131" s="3"/>
      <c r="E131" s="2"/>
    </row>
    <row r="132" spans="1:8" ht="19.5" customHeight="1" thickBot="1" x14ac:dyDescent="0.2">
      <c r="A132" s="1"/>
      <c r="E132" s="2"/>
    </row>
    <row r="133" spans="1:8" ht="18.75" thickBot="1" x14ac:dyDescent="0.3">
      <c r="A133" s="137" t="s">
        <v>238</v>
      </c>
      <c r="B133" s="360"/>
    </row>
    <row r="134" spans="1:8" x14ac:dyDescent="0.15">
      <c r="A134" s="178" t="s">
        <v>72</v>
      </c>
      <c r="E134" s="310">
        <f>H60+L95+D130</f>
        <v>0</v>
      </c>
    </row>
    <row r="135" spans="1:8" x14ac:dyDescent="0.15">
      <c r="A135" s="179" t="s">
        <v>263</v>
      </c>
      <c r="D135" s="15">
        <v>1</v>
      </c>
      <c r="E135" s="311">
        <f>E134*D135</f>
        <v>0</v>
      </c>
    </row>
    <row r="136" spans="1:8" ht="34.5" thickBot="1" x14ac:dyDescent="0.2">
      <c r="A136" s="170" t="s">
        <v>264</v>
      </c>
      <c r="D136" s="15"/>
      <c r="E136" s="304"/>
    </row>
    <row r="137" spans="1:8" ht="12" thickBot="1" x14ac:dyDescent="0.2">
      <c r="A137" s="48" t="s">
        <v>2</v>
      </c>
      <c r="D137" s="15"/>
      <c r="E137" s="306">
        <f>E135-E136</f>
        <v>0</v>
      </c>
    </row>
    <row r="138" spans="1:8" ht="18.75" customHeight="1" thickTop="1" x14ac:dyDescent="0.15">
      <c r="D138" s="15"/>
    </row>
    <row r="139" spans="1:8" ht="18.75" customHeight="1" x14ac:dyDescent="0.15">
      <c r="D139" s="15"/>
    </row>
    <row r="140" spans="1:8" ht="23.25" thickBot="1" x14ac:dyDescent="0.2">
      <c r="A140" s="50" t="s">
        <v>73</v>
      </c>
      <c r="B140" s="32"/>
      <c r="D140" s="215"/>
      <c r="E140" s="216"/>
      <c r="F140" s="46"/>
    </row>
    <row r="141" spans="1:8" x14ac:dyDescent="0.15">
      <c r="A141" s="367" t="s">
        <v>157</v>
      </c>
      <c r="B141" s="368"/>
      <c r="C141" s="369"/>
      <c r="D141" s="194"/>
      <c r="E141" s="309">
        <f>E137</f>
        <v>0</v>
      </c>
    </row>
    <row r="142" spans="1:8" x14ac:dyDescent="0.15">
      <c r="A142" s="370" t="s">
        <v>74</v>
      </c>
      <c r="B142" s="368"/>
      <c r="C142" s="368"/>
      <c r="D142" s="305"/>
      <c r="E142" s="195"/>
    </row>
    <row r="143" spans="1:8" x14ac:dyDescent="0.15">
      <c r="A143" s="371" t="s">
        <v>155</v>
      </c>
      <c r="B143" s="372"/>
      <c r="C143" s="372"/>
      <c r="D143" s="305"/>
      <c r="E143" s="195"/>
      <c r="F143" s="32"/>
      <c r="H143" s="3"/>
    </row>
    <row r="144" spans="1:8" x14ac:dyDescent="0.15">
      <c r="A144" s="370" t="s">
        <v>75</v>
      </c>
      <c r="B144" s="368"/>
      <c r="C144" s="180"/>
      <c r="D144" s="305"/>
      <c r="E144" s="195"/>
      <c r="G144" s="4"/>
      <c r="H144" s="3"/>
    </row>
    <row r="145" spans="1:8" ht="12" thickBot="1" x14ac:dyDescent="0.2">
      <c r="A145" s="49" t="s">
        <v>239</v>
      </c>
      <c r="B145" s="51"/>
      <c r="C145" s="51"/>
      <c r="E145" s="307">
        <f>SUM(D142:D144)</f>
        <v>0</v>
      </c>
      <c r="G145" s="4"/>
      <c r="H145" s="3"/>
    </row>
    <row r="146" spans="1:8" x14ac:dyDescent="0.15">
      <c r="E146" s="52"/>
    </row>
    <row r="147" spans="1:8" ht="12" thickBot="1" x14ac:dyDescent="0.2">
      <c r="A147" s="366" t="s">
        <v>76</v>
      </c>
      <c r="B147" s="366"/>
      <c r="E147" s="308">
        <f>E141-E145</f>
        <v>0</v>
      </c>
    </row>
    <row r="148" spans="1:8" ht="12" thickTop="1" x14ac:dyDescent="0.15"/>
  </sheetData>
  <sheetProtection algorithmName="SHA-512" hashValue="wRLnH1mcRgI/976IESuX2ttRqQ3WYHGcE5O3VCnOhGTN1iUAhWDNEYImjnWH8jJdOKGKJ1nd+wemam6n459NyA==" saltValue="R/TD1gZ8scUDC1tUE8oLmw==" spinCount="100000" sheet="1" objects="1" scenarios="1"/>
  <mergeCells count="6">
    <mergeCell ref="A147:B147"/>
    <mergeCell ref="A1:B1"/>
    <mergeCell ref="A141:C141"/>
    <mergeCell ref="A142:C142"/>
    <mergeCell ref="A143:C143"/>
    <mergeCell ref="A144:B144"/>
  </mergeCells>
  <conditionalFormatting sqref="G11">
    <cfRule type="iconSet" priority="2">
      <iconSet iconSet="3TrafficLights2">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9" scale="55" orientation="landscape" r:id="rId1"/>
  <headerFooter>
    <oddFooter>&amp;C&amp;A&amp;R&amp;P of &amp;N</oddFooter>
  </headerFooter>
  <rowBreaks count="2" manualBreakCount="2">
    <brk id="61" max="11" man="1"/>
    <brk id="96" max="11" man="1"/>
  </rowBreaks>
  <colBreaks count="1" manualBreakCount="1">
    <brk id="13" max="148" man="1"/>
  </colBreaks>
  <legacyDrawing r:id="rId2"/>
  <extLst>
    <ext xmlns:x14="http://schemas.microsoft.com/office/spreadsheetml/2009/9/main" uri="{78C0D931-6437-407d-A8EE-F0AAD7539E65}">
      <x14:conditionalFormattings>
        <x14:conditionalFormatting xmlns:xm="http://schemas.microsoft.com/office/excel/2006/main">
          <x14:cfRule type="iconSet" priority="1" id="{FCE1B106-1182-4D99-B214-146EADE1E539}">
            <x14:iconSet iconSet="3TrafficLights2" custom="1">
              <x14:cfvo type="percent">
                <xm:f>0</xm:f>
              </x14:cfvo>
              <x14:cfvo type="num">
                <xm:f>2</xm:f>
              </x14:cfvo>
              <x14:cfvo type="num" gte="0">
                <xm:f>4</xm:f>
              </x14:cfvo>
              <x14:cfIcon iconSet="3Symbols2" iconId="0"/>
              <x14:cfIcon iconSet="3Symbols2" iconId="2"/>
              <x14:cfIcon iconSet="3Symbols2" iconId="0"/>
            </x14:iconSet>
          </x14:cfRule>
          <xm:sqref>E10 B10 F9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05D08E9-37C5-4C33-A5F3-D5016F512729}">
          <x14:formula1>
            <xm:f>'Drop down lijsten'!$A$46:$A$47</xm:f>
          </x14:formula1>
          <xm:sqref>C100:C129</xm:sqref>
        </x14:dataValidation>
        <x14:dataValidation type="list" allowBlank="1" showInputMessage="1" showErrorMessage="1" xr:uid="{58CBE8D9-5353-45BA-940E-2C4EF9DA0124}">
          <x14:formula1>
            <xm:f>'Drop down lijsten'!$A$26:$A$40</xm:f>
          </x14:formula1>
          <xm:sqref>C15:C59 B65:B94 B100:B129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45F2-2030-41CA-850A-AD735116F2CE}">
  <sheetPr>
    <tabColor rgb="FFFF00FF"/>
  </sheetPr>
  <dimension ref="A1:N148"/>
  <sheetViews>
    <sheetView showGridLines="0" zoomScaleNormal="100" workbookViewId="0">
      <selection sqref="A1:B1"/>
    </sheetView>
  </sheetViews>
  <sheetFormatPr defaultRowHeight="11.25" x14ac:dyDescent="0.15"/>
  <cols>
    <col min="1" max="1" width="35.875" customWidth="1"/>
    <col min="2" max="2" width="28.5" customWidth="1"/>
    <col min="3" max="3" width="26.375" customWidth="1"/>
    <col min="4" max="4" width="21" customWidth="1"/>
    <col min="5" max="5" width="17" customWidth="1"/>
    <col min="6" max="6" width="13.25" customWidth="1"/>
    <col min="7" max="7" width="16.125" customWidth="1"/>
    <col min="8" max="8" width="14.375" customWidth="1"/>
    <col min="9" max="9" width="11.875" customWidth="1"/>
    <col min="10" max="10" width="20.375" customWidth="1"/>
    <col min="11" max="11" width="12.5" customWidth="1"/>
    <col min="12" max="12" width="15.75" customWidth="1"/>
    <col min="13" max="13" width="16.875" customWidth="1"/>
    <col min="14" max="14" width="13.5" bestFit="1" customWidth="1"/>
    <col min="18" max="18" width="16.625" bestFit="1" customWidth="1"/>
  </cols>
  <sheetData>
    <row r="1" spans="1:12" ht="24.75" x14ac:dyDescent="0.3">
      <c r="A1" s="365" t="s">
        <v>36</v>
      </c>
      <c r="B1" s="365"/>
    </row>
    <row r="2" spans="1:12" ht="12" thickBot="1" x14ac:dyDescent="0.2"/>
    <row r="3" spans="1:12" ht="18.75" thickBot="1" x14ac:dyDescent="0.3">
      <c r="A3" s="149" t="s">
        <v>37</v>
      </c>
      <c r="B3" s="140"/>
    </row>
    <row r="4" spans="1:12" x14ac:dyDescent="0.15">
      <c r="A4" s="156" t="s">
        <v>38</v>
      </c>
      <c r="B4" s="181">
        <f>'Project and applicant details'!C5</f>
        <v>0</v>
      </c>
    </row>
    <row r="5" spans="1:12" x14ac:dyDescent="0.15">
      <c r="A5" s="156" t="s">
        <v>39</v>
      </c>
      <c r="B5" s="182">
        <f>'Project and applicant details'!C15</f>
        <v>0</v>
      </c>
    </row>
    <row r="6" spans="1:12" x14ac:dyDescent="0.15">
      <c r="A6" s="156" t="s">
        <v>40</v>
      </c>
      <c r="B6" s="183">
        <f>'Project and applicant details'!D15</f>
        <v>0</v>
      </c>
      <c r="D6" s="32"/>
      <c r="E6" s="32"/>
      <c r="F6" s="32"/>
    </row>
    <row r="7" spans="1:12" x14ac:dyDescent="0.15">
      <c r="A7" s="156" t="s">
        <v>233</v>
      </c>
      <c r="B7" s="184">
        <f>'Project and applicant details'!E15</f>
        <v>0</v>
      </c>
    </row>
    <row r="8" spans="1:12" x14ac:dyDescent="0.15">
      <c r="A8" s="157" t="s">
        <v>41</v>
      </c>
      <c r="B8" s="192" t="str">
        <f>'Lead applicant (1)'!B8</f>
        <v>DD-MM-YYYY</v>
      </c>
    </row>
    <row r="9" spans="1:12" x14ac:dyDescent="0.15">
      <c r="A9" s="157" t="s">
        <v>42</v>
      </c>
      <c r="B9" s="192" t="str">
        <f>'Lead applicant (1)'!B9</f>
        <v>DD-MM-YYYY</v>
      </c>
      <c r="C9" s="154"/>
      <c r="D9" s="153"/>
      <c r="E9" s="154"/>
      <c r="F9" s="155"/>
      <c r="H9" s="3"/>
    </row>
    <row r="10" spans="1:12" ht="12" thickBot="1" x14ac:dyDescent="0.2">
      <c r="A10" s="158" t="s">
        <v>43</v>
      </c>
      <c r="B10" s="159" t="str">
        <f>IFERROR((B9-B8)/365," ")</f>
        <v xml:space="preserve"> </v>
      </c>
      <c r="C10" s="1"/>
      <c r="D10" s="154"/>
      <c r="E10" s="214"/>
      <c r="G10" s="3"/>
      <c r="H10" s="3"/>
    </row>
    <row r="11" spans="1:12" ht="21" customHeight="1" thickBot="1" x14ac:dyDescent="0.2">
      <c r="A11" s="231"/>
      <c r="B11" s="232"/>
    </row>
    <row r="12" spans="1:12" ht="21" customHeight="1" thickBot="1" x14ac:dyDescent="0.2">
      <c r="G12" s="233"/>
    </row>
    <row r="13" spans="1:12" ht="18.75" thickBot="1" x14ac:dyDescent="0.3">
      <c r="A13" s="113" t="s">
        <v>45</v>
      </c>
      <c r="B13" s="114" t="s">
        <v>44</v>
      </c>
      <c r="C13" s="114"/>
      <c r="D13" s="114" t="s">
        <v>44</v>
      </c>
      <c r="E13" s="114" t="s">
        <v>44</v>
      </c>
      <c r="F13" s="114" t="s">
        <v>44</v>
      </c>
      <c r="G13" s="114" t="s">
        <v>44</v>
      </c>
      <c r="H13" s="234" t="s">
        <v>44</v>
      </c>
    </row>
    <row r="14" spans="1:12" ht="68.25" customHeight="1" x14ac:dyDescent="0.15">
      <c r="A14" s="119" t="s">
        <v>262</v>
      </c>
      <c r="B14" s="119" t="s">
        <v>46</v>
      </c>
      <c r="C14" s="120" t="s">
        <v>47</v>
      </c>
      <c r="D14" s="119" t="s">
        <v>48</v>
      </c>
      <c r="E14" s="121" t="s">
        <v>49</v>
      </c>
      <c r="F14" s="122" t="s">
        <v>50</v>
      </c>
      <c r="G14" s="123" t="s">
        <v>51</v>
      </c>
      <c r="H14" s="124" t="s">
        <v>52</v>
      </c>
      <c r="I14" s="212"/>
      <c r="J14" s="213"/>
      <c r="K14" s="213"/>
      <c r="L14" s="213"/>
    </row>
    <row r="15" spans="1:12" x14ac:dyDescent="0.15">
      <c r="A15" s="196"/>
      <c r="B15" s="197"/>
      <c r="C15" s="198"/>
      <c r="D15" s="287"/>
      <c r="E15" s="288" t="str">
        <f>IF($B$7='Drop down lijsten'!$A$19, "€ 87.50","")</f>
        <v/>
      </c>
      <c r="F15" s="117" t="str">
        <f>IFERROR(D15*E15," ")</f>
        <v xml:space="preserve"> </v>
      </c>
      <c r="G15" s="133" t="str">
        <f>IF($B$7='Drop down lijsten'!$A$20,0.5,"")</f>
        <v/>
      </c>
      <c r="H15" s="118" t="str">
        <f>IFERROR(IF(G15="",F15,(F15*(1+G15))),"")</f>
        <v xml:space="preserve"> </v>
      </c>
      <c r="I15" s="229"/>
    </row>
    <row r="16" spans="1:12" x14ac:dyDescent="0.15">
      <c r="A16" s="256"/>
      <c r="B16" s="258"/>
      <c r="C16" s="198"/>
      <c r="D16" s="289"/>
      <c r="E16" s="288" t="str">
        <f>IF($B$7='Drop down lijsten'!$A$19, "€ 87.50","")</f>
        <v/>
      </c>
      <c r="F16" s="117" t="str">
        <f t="shared" ref="F16:F59" si="0">IFERROR(D16*E16," ")</f>
        <v xml:space="preserve"> </v>
      </c>
      <c r="G16" s="133" t="str">
        <f>IF($B$7='Drop down lijsten'!$A$20,0.5,"")</f>
        <v/>
      </c>
      <c r="H16" s="118" t="str">
        <f t="shared" ref="H16:H59" si="1">IFERROR(IF(G16="",F16,(F16*(1+G16))),"")</f>
        <v xml:space="preserve"> </v>
      </c>
    </row>
    <row r="17" spans="1:8" x14ac:dyDescent="0.15">
      <c r="A17" s="256"/>
      <c r="B17" s="258"/>
      <c r="C17" s="198"/>
      <c r="D17" s="289"/>
      <c r="E17" s="288" t="str">
        <f>IF($B$7='Drop down lijsten'!$A$19, "€ 87.50","")</f>
        <v/>
      </c>
      <c r="F17" s="117" t="str">
        <f t="shared" si="0"/>
        <v xml:space="preserve"> </v>
      </c>
      <c r="G17" s="133" t="str">
        <f>IF($B$7='Drop down lijsten'!$A$20,0.5,"")</f>
        <v/>
      </c>
      <c r="H17" s="118" t="str">
        <f t="shared" si="1"/>
        <v xml:space="preserve"> </v>
      </c>
    </row>
    <row r="18" spans="1:8" x14ac:dyDescent="0.15">
      <c r="A18" s="256"/>
      <c r="B18" s="258"/>
      <c r="C18" s="198"/>
      <c r="D18" s="287"/>
      <c r="E18" s="288" t="str">
        <f>IF($B$7='Drop down lijsten'!$A$19, "€ 87.50","")</f>
        <v/>
      </c>
      <c r="F18" s="117" t="str">
        <f t="shared" si="0"/>
        <v xml:space="preserve"> </v>
      </c>
      <c r="G18" s="133" t="str">
        <f>IF($B$7='Drop down lijsten'!$A$20,0.5,"")</f>
        <v/>
      </c>
      <c r="H18" s="118" t="str">
        <f t="shared" si="1"/>
        <v xml:space="preserve"> </v>
      </c>
    </row>
    <row r="19" spans="1:8" x14ac:dyDescent="0.15">
      <c r="A19" s="256"/>
      <c r="B19" s="258"/>
      <c r="C19" s="198"/>
      <c r="D19" s="287"/>
      <c r="E19" s="288" t="str">
        <f>IF($B$7='Drop down lijsten'!$A$19, "€ 87.50","")</f>
        <v/>
      </c>
      <c r="F19" s="117" t="str">
        <f t="shared" si="0"/>
        <v xml:space="preserve"> </v>
      </c>
      <c r="G19" s="133" t="str">
        <f>IF($B$7='Drop down lijsten'!$A$20,0.5,"")</f>
        <v/>
      </c>
      <c r="H19" s="118" t="str">
        <f t="shared" si="1"/>
        <v xml:space="preserve"> </v>
      </c>
    </row>
    <row r="20" spans="1:8" x14ac:dyDescent="0.15">
      <c r="A20" s="256"/>
      <c r="B20" s="258"/>
      <c r="C20" s="198"/>
      <c r="D20" s="287"/>
      <c r="E20" s="288" t="str">
        <f>IF($B$7='Drop down lijsten'!$A$19, "€ 87.50","")</f>
        <v/>
      </c>
      <c r="F20" s="117" t="str">
        <f t="shared" si="0"/>
        <v xml:space="preserve"> </v>
      </c>
      <c r="G20" s="133" t="str">
        <f>IF($B$7='Drop down lijsten'!$A$20,0.5,"")</f>
        <v/>
      </c>
      <c r="H20" s="118" t="str">
        <f t="shared" si="1"/>
        <v xml:space="preserve"> </v>
      </c>
    </row>
    <row r="21" spans="1:8" x14ac:dyDescent="0.15">
      <c r="A21" s="256"/>
      <c r="B21" s="258"/>
      <c r="C21" s="198"/>
      <c r="D21" s="287"/>
      <c r="E21" s="288" t="str">
        <f>IF($B$7='Drop down lijsten'!$A$19, "€ 87.50","")</f>
        <v/>
      </c>
      <c r="F21" s="117" t="str">
        <f t="shared" si="0"/>
        <v xml:space="preserve"> </v>
      </c>
      <c r="G21" s="133" t="str">
        <f>IF($B$7='Drop down lijsten'!$A$20,0.5,"")</f>
        <v/>
      </c>
      <c r="H21" s="118" t="str">
        <f t="shared" si="1"/>
        <v xml:space="preserve"> </v>
      </c>
    </row>
    <row r="22" spans="1:8" x14ac:dyDescent="0.15">
      <c r="A22" s="256"/>
      <c r="B22" s="258"/>
      <c r="C22" s="198"/>
      <c r="D22" s="287"/>
      <c r="E22" s="288" t="str">
        <f>IF($B$7='Drop down lijsten'!$A$19, "€ 87.50","")</f>
        <v/>
      </c>
      <c r="F22" s="117" t="str">
        <f t="shared" si="0"/>
        <v xml:space="preserve"> </v>
      </c>
      <c r="G22" s="133" t="str">
        <f>IF($B$7='Drop down lijsten'!$A$20,0.5,"")</f>
        <v/>
      </c>
      <c r="H22" s="118" t="str">
        <f t="shared" si="1"/>
        <v xml:space="preserve"> </v>
      </c>
    </row>
    <row r="23" spans="1:8" x14ac:dyDescent="0.15">
      <c r="A23" s="256"/>
      <c r="B23" s="259"/>
      <c r="C23" s="198"/>
      <c r="D23" s="287"/>
      <c r="E23" s="288" t="str">
        <f>IF($B$7='Drop down lijsten'!$A$19, "€ 87.50","")</f>
        <v/>
      </c>
      <c r="F23" s="117" t="str">
        <f t="shared" si="0"/>
        <v xml:space="preserve"> </v>
      </c>
      <c r="G23" s="133" t="str">
        <f>IF($B$7='Drop down lijsten'!$A$20,0.5,"")</f>
        <v/>
      </c>
      <c r="H23" s="118" t="str">
        <f t="shared" si="1"/>
        <v xml:space="preserve"> </v>
      </c>
    </row>
    <row r="24" spans="1:8" x14ac:dyDescent="0.15">
      <c r="A24" s="256"/>
      <c r="B24" s="258"/>
      <c r="C24" s="198"/>
      <c r="D24" s="287"/>
      <c r="E24" s="288" t="str">
        <f>IF($B$7='Drop down lijsten'!$A$19, "€ 87.50","")</f>
        <v/>
      </c>
      <c r="F24" s="117" t="str">
        <f t="shared" si="0"/>
        <v xml:space="preserve"> </v>
      </c>
      <c r="G24" s="133" t="str">
        <f>IF($B$7='Drop down lijsten'!$A$20,0.5,"")</f>
        <v/>
      </c>
      <c r="H24" s="118" t="str">
        <f t="shared" si="1"/>
        <v xml:space="preserve"> </v>
      </c>
    </row>
    <row r="25" spans="1:8" x14ac:dyDescent="0.15">
      <c r="A25" s="256"/>
      <c r="B25" s="258"/>
      <c r="C25" s="198"/>
      <c r="D25" s="287"/>
      <c r="E25" s="288" t="str">
        <f>IF($B$7='Drop down lijsten'!$A$19, "€ 87.50","")</f>
        <v/>
      </c>
      <c r="F25" s="117" t="str">
        <f t="shared" si="0"/>
        <v xml:space="preserve"> </v>
      </c>
      <c r="G25" s="133" t="str">
        <f>IF($B$7='Drop down lijsten'!$A$20,0.5,"")</f>
        <v/>
      </c>
      <c r="H25" s="118" t="str">
        <f t="shared" si="1"/>
        <v xml:space="preserve"> </v>
      </c>
    </row>
    <row r="26" spans="1:8" x14ac:dyDescent="0.15">
      <c r="A26" s="256"/>
      <c r="B26" s="258"/>
      <c r="C26" s="198"/>
      <c r="D26" s="287"/>
      <c r="E26" s="288" t="str">
        <f>IF($B$7='Drop down lijsten'!$A$19, "€ 87.50","")</f>
        <v/>
      </c>
      <c r="F26" s="117" t="str">
        <f t="shared" si="0"/>
        <v xml:space="preserve"> </v>
      </c>
      <c r="G26" s="133" t="str">
        <f>IF($B$7='Drop down lijsten'!$A$20,0.5,"")</f>
        <v/>
      </c>
      <c r="H26" s="118" t="str">
        <f t="shared" si="1"/>
        <v xml:space="preserve"> </v>
      </c>
    </row>
    <row r="27" spans="1:8" x14ac:dyDescent="0.15">
      <c r="A27" s="256"/>
      <c r="B27" s="258"/>
      <c r="C27" s="198"/>
      <c r="D27" s="287"/>
      <c r="E27" s="288" t="str">
        <f>IF($B$7='Drop down lijsten'!$A$19, "€ 87.50","")</f>
        <v/>
      </c>
      <c r="F27" s="117" t="str">
        <f t="shared" si="0"/>
        <v xml:space="preserve"> </v>
      </c>
      <c r="G27" s="133" t="str">
        <f>IF($B$7='Drop down lijsten'!$A$20,0.5,"")</f>
        <v/>
      </c>
      <c r="H27" s="118" t="str">
        <f t="shared" si="1"/>
        <v xml:space="preserve"> </v>
      </c>
    </row>
    <row r="28" spans="1:8" x14ac:dyDescent="0.15">
      <c r="A28" s="256"/>
      <c r="B28" s="258"/>
      <c r="C28" s="198"/>
      <c r="D28" s="287"/>
      <c r="E28" s="288" t="str">
        <f>IF($B$7='Drop down lijsten'!$A$19, "€ 87.50","")</f>
        <v/>
      </c>
      <c r="F28" s="117" t="str">
        <f t="shared" si="0"/>
        <v xml:space="preserve"> </v>
      </c>
      <c r="G28" s="133" t="str">
        <f>IF($B$7='Drop down lijsten'!$A$20,0.5,"")</f>
        <v/>
      </c>
      <c r="H28" s="118" t="str">
        <f t="shared" si="1"/>
        <v xml:space="preserve"> </v>
      </c>
    </row>
    <row r="29" spans="1:8" x14ac:dyDescent="0.15">
      <c r="A29" s="256"/>
      <c r="B29" s="258"/>
      <c r="C29" s="198"/>
      <c r="D29" s="287"/>
      <c r="E29" s="288" t="str">
        <f>IF($B$7='Drop down lijsten'!$A$19, "€ 87.50","")</f>
        <v/>
      </c>
      <c r="F29" s="117" t="str">
        <f t="shared" si="0"/>
        <v xml:space="preserve"> </v>
      </c>
      <c r="G29" s="133" t="str">
        <f>IF($B$7='Drop down lijsten'!$A$20,0.5,"")</f>
        <v/>
      </c>
      <c r="H29" s="118" t="str">
        <f t="shared" si="1"/>
        <v xml:space="preserve"> </v>
      </c>
    </row>
    <row r="30" spans="1:8" x14ac:dyDescent="0.15">
      <c r="A30" s="256"/>
      <c r="B30" s="258"/>
      <c r="C30" s="198"/>
      <c r="D30" s="287"/>
      <c r="E30" s="288" t="str">
        <f>IF($B$7='Drop down lijsten'!$A$19, "€ 87.50","")</f>
        <v/>
      </c>
      <c r="F30" s="117" t="str">
        <f t="shared" si="0"/>
        <v xml:space="preserve"> </v>
      </c>
      <c r="G30" s="133" t="str">
        <f>IF($B$7='Drop down lijsten'!$A$20,0.5,"")</f>
        <v/>
      </c>
      <c r="H30" s="118" t="str">
        <f t="shared" si="1"/>
        <v xml:space="preserve"> </v>
      </c>
    </row>
    <row r="31" spans="1:8" x14ac:dyDescent="0.15">
      <c r="A31" s="256"/>
      <c r="B31" s="258"/>
      <c r="C31" s="198"/>
      <c r="D31" s="287"/>
      <c r="E31" s="288" t="str">
        <f>IF($B$7='Drop down lijsten'!$A$19, "€ 87.50","")</f>
        <v/>
      </c>
      <c r="F31" s="117" t="str">
        <f t="shared" si="0"/>
        <v xml:space="preserve"> </v>
      </c>
      <c r="G31" s="133" t="str">
        <f>IF($B$7='Drop down lijsten'!$A$20,0.5,"")</f>
        <v/>
      </c>
      <c r="H31" s="118" t="str">
        <f t="shared" si="1"/>
        <v xml:space="preserve"> </v>
      </c>
    </row>
    <row r="32" spans="1:8" x14ac:dyDescent="0.15">
      <c r="A32" s="256"/>
      <c r="B32" s="258"/>
      <c r="C32" s="198"/>
      <c r="D32" s="287"/>
      <c r="E32" s="288" t="str">
        <f>IF($B$7='Drop down lijsten'!$A$19, "€ 87.50","")</f>
        <v/>
      </c>
      <c r="F32" s="117" t="str">
        <f t="shared" si="0"/>
        <v xml:space="preserve"> </v>
      </c>
      <c r="G32" s="133" t="str">
        <f>IF($B$7='Drop down lijsten'!$A$20,0.5,"")</f>
        <v/>
      </c>
      <c r="H32" s="118" t="str">
        <f t="shared" si="1"/>
        <v xml:space="preserve"> </v>
      </c>
    </row>
    <row r="33" spans="1:8" x14ac:dyDescent="0.15">
      <c r="A33" s="256"/>
      <c r="B33" s="258"/>
      <c r="C33" s="198"/>
      <c r="D33" s="287"/>
      <c r="E33" s="288" t="str">
        <f>IF($B$7='Drop down lijsten'!$A$19, "€ 87.50","")</f>
        <v/>
      </c>
      <c r="F33" s="117" t="str">
        <f t="shared" si="0"/>
        <v xml:space="preserve"> </v>
      </c>
      <c r="G33" s="133" t="str">
        <f>IF($B$7='Drop down lijsten'!$A$20,0.5,"")</f>
        <v/>
      </c>
      <c r="H33" s="118" t="str">
        <f t="shared" si="1"/>
        <v xml:space="preserve"> </v>
      </c>
    </row>
    <row r="34" spans="1:8" x14ac:dyDescent="0.15">
      <c r="A34" s="256"/>
      <c r="B34" s="258"/>
      <c r="C34" s="198"/>
      <c r="D34" s="287"/>
      <c r="E34" s="288" t="str">
        <f>IF($B$7='Drop down lijsten'!$A$19, "€ 87.50","")</f>
        <v/>
      </c>
      <c r="F34" s="117" t="str">
        <f t="shared" si="0"/>
        <v xml:space="preserve"> </v>
      </c>
      <c r="G34" s="133" t="str">
        <f>IF($B$7='Drop down lijsten'!$A$20,0.5,"")</f>
        <v/>
      </c>
      <c r="H34" s="118" t="str">
        <f t="shared" si="1"/>
        <v xml:space="preserve"> </v>
      </c>
    </row>
    <row r="35" spans="1:8" x14ac:dyDescent="0.15">
      <c r="A35" s="256"/>
      <c r="B35" s="258"/>
      <c r="C35" s="198"/>
      <c r="D35" s="287"/>
      <c r="E35" s="288" t="str">
        <f>IF($B$7='Drop down lijsten'!$A$19, "€ 87.50","")</f>
        <v/>
      </c>
      <c r="F35" s="117" t="str">
        <f t="shared" si="0"/>
        <v xml:space="preserve"> </v>
      </c>
      <c r="G35" s="133" t="str">
        <f>IF($B$7='Drop down lijsten'!$A$20,0.5,"")</f>
        <v/>
      </c>
      <c r="H35" s="118" t="str">
        <f t="shared" si="1"/>
        <v xml:space="preserve"> </v>
      </c>
    </row>
    <row r="36" spans="1:8" x14ac:dyDescent="0.15">
      <c r="A36" s="256"/>
      <c r="B36" s="258"/>
      <c r="C36" s="198"/>
      <c r="D36" s="287"/>
      <c r="E36" s="288" t="str">
        <f>IF($B$7='Drop down lijsten'!$A$19, "€ 87.50","")</f>
        <v/>
      </c>
      <c r="F36" s="117" t="str">
        <f t="shared" si="0"/>
        <v xml:space="preserve"> </v>
      </c>
      <c r="G36" s="133" t="str">
        <f>IF($B$7='Drop down lijsten'!$A$20,0.5,"")</f>
        <v/>
      </c>
      <c r="H36" s="118" t="str">
        <f t="shared" si="1"/>
        <v xml:space="preserve"> </v>
      </c>
    </row>
    <row r="37" spans="1:8" x14ac:dyDescent="0.15">
      <c r="A37" s="256"/>
      <c r="B37" s="258"/>
      <c r="C37" s="198"/>
      <c r="D37" s="287"/>
      <c r="E37" s="288" t="str">
        <f>IF($B$7='Drop down lijsten'!$A$19, "€ 87.50","")</f>
        <v/>
      </c>
      <c r="F37" s="117" t="str">
        <f t="shared" si="0"/>
        <v xml:space="preserve"> </v>
      </c>
      <c r="G37" s="133" t="str">
        <f>IF($B$7='Drop down lijsten'!$A$20,0.5,"")</f>
        <v/>
      </c>
      <c r="H37" s="118" t="str">
        <f t="shared" si="1"/>
        <v xml:space="preserve"> </v>
      </c>
    </row>
    <row r="38" spans="1:8" x14ac:dyDescent="0.15">
      <c r="A38" s="256"/>
      <c r="B38" s="258"/>
      <c r="C38" s="198"/>
      <c r="D38" s="287"/>
      <c r="E38" s="288" t="str">
        <f>IF($B$7='Drop down lijsten'!$A$19, "€ 87.50","")</f>
        <v/>
      </c>
      <c r="F38" s="117" t="str">
        <f t="shared" si="0"/>
        <v xml:space="preserve"> </v>
      </c>
      <c r="G38" s="133" t="str">
        <f>IF($B$7='Drop down lijsten'!$A$20,0.5,"")</f>
        <v/>
      </c>
      <c r="H38" s="118" t="str">
        <f t="shared" si="1"/>
        <v xml:space="preserve"> </v>
      </c>
    </row>
    <row r="39" spans="1:8" x14ac:dyDescent="0.15">
      <c r="A39" s="256"/>
      <c r="B39" s="258"/>
      <c r="C39" s="198"/>
      <c r="D39" s="287"/>
      <c r="E39" s="288" t="str">
        <f>IF($B$7='Drop down lijsten'!$A$19, "€ 87.50","")</f>
        <v/>
      </c>
      <c r="F39" s="117" t="str">
        <f t="shared" si="0"/>
        <v xml:space="preserve"> </v>
      </c>
      <c r="G39" s="133" t="str">
        <f>IF($B$7='Drop down lijsten'!$A$20,0.5,"")</f>
        <v/>
      </c>
      <c r="H39" s="118" t="str">
        <f t="shared" si="1"/>
        <v xml:space="preserve"> </v>
      </c>
    </row>
    <row r="40" spans="1:8" x14ac:dyDescent="0.15">
      <c r="A40" s="256"/>
      <c r="B40" s="258"/>
      <c r="C40" s="198"/>
      <c r="D40" s="287"/>
      <c r="E40" s="288" t="str">
        <f>IF($B$7='Drop down lijsten'!$A$19, "€ 87.50","")</f>
        <v/>
      </c>
      <c r="F40" s="117" t="str">
        <f t="shared" si="0"/>
        <v xml:space="preserve"> </v>
      </c>
      <c r="G40" s="133" t="str">
        <f>IF($B$7='Drop down lijsten'!$A$20,0.5,"")</f>
        <v/>
      </c>
      <c r="H40" s="118" t="str">
        <f t="shared" si="1"/>
        <v xml:space="preserve"> </v>
      </c>
    </row>
    <row r="41" spans="1:8" x14ac:dyDescent="0.15">
      <c r="A41" s="256"/>
      <c r="B41" s="258"/>
      <c r="C41" s="198"/>
      <c r="D41" s="287"/>
      <c r="E41" s="288" t="str">
        <f>IF($B$7='Drop down lijsten'!$A$19, "€ 87.50","")</f>
        <v/>
      </c>
      <c r="F41" s="117" t="str">
        <f t="shared" si="0"/>
        <v xml:space="preserve"> </v>
      </c>
      <c r="G41" s="133" t="str">
        <f>IF($B$7='Drop down lijsten'!$A$20,0.5,"")</f>
        <v/>
      </c>
      <c r="H41" s="118" t="str">
        <f t="shared" si="1"/>
        <v xml:space="preserve"> </v>
      </c>
    </row>
    <row r="42" spans="1:8" x14ac:dyDescent="0.15">
      <c r="A42" s="256"/>
      <c r="B42" s="258"/>
      <c r="C42" s="198"/>
      <c r="D42" s="287"/>
      <c r="E42" s="288" t="str">
        <f>IF($B$7='Drop down lijsten'!$A$19, "€ 87.50","")</f>
        <v/>
      </c>
      <c r="F42" s="117" t="str">
        <f t="shared" si="0"/>
        <v xml:space="preserve"> </v>
      </c>
      <c r="G42" s="133" t="str">
        <f>IF($B$7='Drop down lijsten'!$A$20,0.5,"")</f>
        <v/>
      </c>
      <c r="H42" s="118" t="str">
        <f t="shared" si="1"/>
        <v xml:space="preserve"> </v>
      </c>
    </row>
    <row r="43" spans="1:8" x14ac:dyDescent="0.15">
      <c r="A43" s="256"/>
      <c r="B43" s="258"/>
      <c r="C43" s="198"/>
      <c r="D43" s="287"/>
      <c r="E43" s="288" t="str">
        <f>IF($B$7='Drop down lijsten'!$A$19, "€ 87.50","")</f>
        <v/>
      </c>
      <c r="F43" s="117" t="str">
        <f t="shared" si="0"/>
        <v xml:space="preserve"> </v>
      </c>
      <c r="G43" s="133" t="str">
        <f>IF($B$7='Drop down lijsten'!$A$20,0.5,"")</f>
        <v/>
      </c>
      <c r="H43" s="118" t="str">
        <f t="shared" si="1"/>
        <v xml:space="preserve"> </v>
      </c>
    </row>
    <row r="44" spans="1:8" x14ac:dyDescent="0.15">
      <c r="A44" s="260"/>
      <c r="B44" s="261"/>
      <c r="C44" s="199"/>
      <c r="D44" s="290"/>
      <c r="E44" s="288" t="str">
        <f>IF($B$7='Drop down lijsten'!$A$19, "€ 87.50","")</f>
        <v/>
      </c>
      <c r="F44" s="117" t="str">
        <f t="shared" ref="F44:F58" si="2">IFERROR(D44*E44," ")</f>
        <v xml:space="preserve"> </v>
      </c>
      <c r="G44" s="133" t="str">
        <f>IF($B$7='Drop down lijsten'!$A$20,0.5,"")</f>
        <v/>
      </c>
      <c r="H44" s="118" t="str">
        <f t="shared" ref="H44:H58" si="3">IFERROR(IF(G44="",F44,(F44*(1+G44))),"")</f>
        <v xml:space="preserve"> </v>
      </c>
    </row>
    <row r="45" spans="1:8" x14ac:dyDescent="0.15">
      <c r="A45" s="256"/>
      <c r="B45" s="261"/>
      <c r="C45" s="199"/>
      <c r="D45" s="290"/>
      <c r="E45" s="288" t="str">
        <f>IF($B$7='Drop down lijsten'!$A$19, "€ 87.50","")</f>
        <v/>
      </c>
      <c r="F45" s="117" t="str">
        <f t="shared" si="2"/>
        <v xml:space="preserve"> </v>
      </c>
      <c r="G45" s="133" t="str">
        <f>IF($B$7='Drop down lijsten'!$A$20,0.5,"")</f>
        <v/>
      </c>
      <c r="H45" s="118" t="str">
        <f t="shared" si="3"/>
        <v xml:space="preserve"> </v>
      </c>
    </row>
    <row r="46" spans="1:8" x14ac:dyDescent="0.15">
      <c r="A46" s="256"/>
      <c r="B46" s="261"/>
      <c r="C46" s="199"/>
      <c r="D46" s="290"/>
      <c r="E46" s="288" t="str">
        <f>IF($B$7='Drop down lijsten'!$A$19, "€ 87.50","")</f>
        <v/>
      </c>
      <c r="F46" s="117" t="str">
        <f t="shared" si="2"/>
        <v xml:space="preserve"> </v>
      </c>
      <c r="G46" s="133" t="str">
        <f>IF($B$7='Drop down lijsten'!$A$20,0.5,"")</f>
        <v/>
      </c>
      <c r="H46" s="118" t="str">
        <f t="shared" si="3"/>
        <v xml:space="preserve"> </v>
      </c>
    </row>
    <row r="47" spans="1:8" x14ac:dyDescent="0.15">
      <c r="A47" s="256"/>
      <c r="B47" s="261"/>
      <c r="C47" s="199"/>
      <c r="D47" s="290"/>
      <c r="E47" s="288" t="str">
        <f>IF($B$7='Drop down lijsten'!$A$19, "€ 87.50","")</f>
        <v/>
      </c>
      <c r="F47" s="117" t="str">
        <f t="shared" si="2"/>
        <v xml:space="preserve"> </v>
      </c>
      <c r="G47" s="133" t="str">
        <f>IF($B$7='Drop down lijsten'!$A$20,0.5,"")</f>
        <v/>
      </c>
      <c r="H47" s="118" t="str">
        <f t="shared" si="3"/>
        <v xml:space="preserve"> </v>
      </c>
    </row>
    <row r="48" spans="1:8" x14ac:dyDescent="0.15">
      <c r="A48" s="256"/>
      <c r="B48" s="261"/>
      <c r="C48" s="199"/>
      <c r="D48" s="290"/>
      <c r="E48" s="288" t="str">
        <f>IF($B$7='Drop down lijsten'!$A$19, "€ 87.50","")</f>
        <v/>
      </c>
      <c r="F48" s="117" t="str">
        <f t="shared" si="2"/>
        <v xml:space="preserve"> </v>
      </c>
      <c r="G48" s="133" t="str">
        <f>IF($B$7='Drop down lijsten'!$A$20,0.5,"")</f>
        <v/>
      </c>
      <c r="H48" s="118" t="str">
        <f t="shared" si="3"/>
        <v xml:space="preserve"> </v>
      </c>
    </row>
    <row r="49" spans="1:12" x14ac:dyDescent="0.15">
      <c r="A49" s="256"/>
      <c r="B49" s="261"/>
      <c r="C49" s="199"/>
      <c r="D49" s="290"/>
      <c r="E49" s="288" t="str">
        <f>IF($B$7='Drop down lijsten'!$A$19, "€ 87.50","")</f>
        <v/>
      </c>
      <c r="F49" s="117" t="str">
        <f t="shared" si="2"/>
        <v xml:space="preserve"> </v>
      </c>
      <c r="G49" s="133" t="str">
        <f>IF($B$7='Drop down lijsten'!$A$20,0.5,"")</f>
        <v/>
      </c>
      <c r="H49" s="118" t="str">
        <f t="shared" si="3"/>
        <v xml:space="preserve"> </v>
      </c>
    </row>
    <row r="50" spans="1:12" x14ac:dyDescent="0.15">
      <c r="A50" s="256"/>
      <c r="B50" s="261"/>
      <c r="C50" s="199"/>
      <c r="D50" s="290"/>
      <c r="E50" s="288" t="str">
        <f>IF($B$7='Drop down lijsten'!$A$19, "€ 87.50","")</f>
        <v/>
      </c>
      <c r="F50" s="117" t="str">
        <f t="shared" si="2"/>
        <v xml:space="preserve"> </v>
      </c>
      <c r="G50" s="133" t="str">
        <f>IF($B$7='Drop down lijsten'!$A$20,0.5,"")</f>
        <v/>
      </c>
      <c r="H50" s="118" t="str">
        <f t="shared" si="3"/>
        <v xml:space="preserve"> </v>
      </c>
    </row>
    <row r="51" spans="1:12" x14ac:dyDescent="0.15">
      <c r="A51" s="256"/>
      <c r="B51" s="261"/>
      <c r="C51" s="199"/>
      <c r="D51" s="290"/>
      <c r="E51" s="288" t="str">
        <f>IF($B$7='Drop down lijsten'!$A$19, "€ 87.50","")</f>
        <v/>
      </c>
      <c r="F51" s="117" t="str">
        <f t="shared" si="2"/>
        <v xml:space="preserve"> </v>
      </c>
      <c r="G51" s="133" t="str">
        <f>IF($B$7='Drop down lijsten'!$A$20,0.5,"")</f>
        <v/>
      </c>
      <c r="H51" s="118" t="str">
        <f t="shared" si="3"/>
        <v xml:space="preserve"> </v>
      </c>
    </row>
    <row r="52" spans="1:12" x14ac:dyDescent="0.15">
      <c r="A52" s="256"/>
      <c r="B52" s="261"/>
      <c r="C52" s="199"/>
      <c r="D52" s="290"/>
      <c r="E52" s="288" t="str">
        <f>IF($B$7='Drop down lijsten'!$A$19, "€ 87.50","")</f>
        <v/>
      </c>
      <c r="F52" s="117" t="str">
        <f t="shared" si="2"/>
        <v xml:space="preserve"> </v>
      </c>
      <c r="G52" s="133" t="str">
        <f>IF($B$7='Drop down lijsten'!$A$20,0.5,"")</f>
        <v/>
      </c>
      <c r="H52" s="118" t="str">
        <f t="shared" si="3"/>
        <v xml:space="preserve"> </v>
      </c>
    </row>
    <row r="53" spans="1:12" x14ac:dyDescent="0.15">
      <c r="A53" s="256"/>
      <c r="B53" s="261"/>
      <c r="C53" s="199"/>
      <c r="D53" s="290"/>
      <c r="E53" s="288" t="str">
        <f>IF($B$7='Drop down lijsten'!$A$19, "€ 87.50","")</f>
        <v/>
      </c>
      <c r="F53" s="117" t="str">
        <f t="shared" si="2"/>
        <v xml:space="preserve"> </v>
      </c>
      <c r="G53" s="133" t="str">
        <f>IF($B$7='Drop down lijsten'!$A$20,0.5,"")</f>
        <v/>
      </c>
      <c r="H53" s="118" t="str">
        <f t="shared" si="3"/>
        <v xml:space="preserve"> </v>
      </c>
    </row>
    <row r="54" spans="1:12" x14ac:dyDescent="0.15">
      <c r="A54" s="256"/>
      <c r="B54" s="261"/>
      <c r="C54" s="199"/>
      <c r="D54" s="290"/>
      <c r="E54" s="288" t="str">
        <f>IF($B$7='Drop down lijsten'!$A$19, "€ 87.50","")</f>
        <v/>
      </c>
      <c r="F54" s="117" t="str">
        <f t="shared" si="2"/>
        <v xml:space="preserve"> </v>
      </c>
      <c r="G54" s="133" t="str">
        <f>IF($B$7='Drop down lijsten'!$A$20,0.5,"")</f>
        <v/>
      </c>
      <c r="H54" s="118" t="str">
        <f t="shared" si="3"/>
        <v xml:space="preserve"> </v>
      </c>
    </row>
    <row r="55" spans="1:12" x14ac:dyDescent="0.15">
      <c r="A55" s="256"/>
      <c r="B55" s="261"/>
      <c r="C55" s="199"/>
      <c r="D55" s="290"/>
      <c r="E55" s="288" t="str">
        <f>IF($B$7='Drop down lijsten'!$A$19, "€ 87.50","")</f>
        <v/>
      </c>
      <c r="F55" s="117" t="str">
        <f t="shared" si="2"/>
        <v xml:space="preserve"> </v>
      </c>
      <c r="G55" s="133" t="str">
        <f>IF($B$7='Drop down lijsten'!$A$20,0.5,"")</f>
        <v/>
      </c>
      <c r="H55" s="118" t="str">
        <f t="shared" si="3"/>
        <v xml:space="preserve"> </v>
      </c>
    </row>
    <row r="56" spans="1:12" x14ac:dyDescent="0.15">
      <c r="A56" s="256"/>
      <c r="B56" s="261"/>
      <c r="C56" s="199"/>
      <c r="D56" s="290"/>
      <c r="E56" s="288" t="str">
        <f>IF($B$7='Drop down lijsten'!$A$19, "€ 87.50","")</f>
        <v/>
      </c>
      <c r="F56" s="117" t="str">
        <f t="shared" si="2"/>
        <v xml:space="preserve"> </v>
      </c>
      <c r="G56" s="133" t="str">
        <f>IF($B$7='Drop down lijsten'!$A$20,0.5,"")</f>
        <v/>
      </c>
      <c r="H56" s="118" t="str">
        <f t="shared" si="3"/>
        <v xml:space="preserve"> </v>
      </c>
    </row>
    <row r="57" spans="1:12" x14ac:dyDescent="0.15">
      <c r="A57" s="256"/>
      <c r="B57" s="261"/>
      <c r="C57" s="199"/>
      <c r="D57" s="290"/>
      <c r="E57" s="288" t="str">
        <f>IF($B$7='Drop down lijsten'!$A$19, "€ 87.50","")</f>
        <v/>
      </c>
      <c r="F57" s="117" t="str">
        <f t="shared" si="2"/>
        <v xml:space="preserve"> </v>
      </c>
      <c r="G57" s="133" t="str">
        <f>IF($B$7='Drop down lijsten'!$A$20,0.5,"")</f>
        <v/>
      </c>
      <c r="H57" s="118" t="str">
        <f t="shared" si="3"/>
        <v xml:space="preserve"> </v>
      </c>
    </row>
    <row r="58" spans="1:12" x14ac:dyDescent="0.15">
      <c r="A58" s="256"/>
      <c r="B58" s="261"/>
      <c r="C58" s="199"/>
      <c r="D58" s="290"/>
      <c r="E58" s="288" t="str">
        <f>IF($B$7='Drop down lijsten'!$A$19, "€ 87.50","")</f>
        <v/>
      </c>
      <c r="F58" s="117" t="str">
        <f t="shared" si="2"/>
        <v xml:space="preserve"> </v>
      </c>
      <c r="G58" s="133" t="str">
        <f>IF($B$7='Drop down lijsten'!$A$20,0.5,"")</f>
        <v/>
      </c>
      <c r="H58" s="118" t="str">
        <f t="shared" si="3"/>
        <v xml:space="preserve"> </v>
      </c>
    </row>
    <row r="59" spans="1:12" ht="12" thickBot="1" x14ac:dyDescent="0.2">
      <c r="A59" s="256"/>
      <c r="B59" s="261"/>
      <c r="C59" s="199"/>
      <c r="D59" s="290"/>
      <c r="E59" s="288" t="str">
        <f>IF($B$7='Drop down lijsten'!$A$19, "€ 87.50","")</f>
        <v/>
      </c>
      <c r="F59" s="131" t="str">
        <f t="shared" si="0"/>
        <v xml:space="preserve"> </v>
      </c>
      <c r="G59" s="134" t="str">
        <f>IF($B$7='Drop down lijsten'!$A$20,0.5,"")</f>
        <v/>
      </c>
      <c r="H59" s="132" t="str">
        <f t="shared" si="1"/>
        <v xml:space="preserve"> </v>
      </c>
    </row>
    <row r="60" spans="1:12" ht="12" thickBot="1" x14ac:dyDescent="0.2">
      <c r="A60" s="226" t="s">
        <v>53</v>
      </c>
      <c r="B60" s="125"/>
      <c r="C60" s="125"/>
      <c r="D60" s="224">
        <f>SUM(D15:D59)</f>
        <v>0</v>
      </c>
      <c r="E60" s="130"/>
      <c r="F60" s="135">
        <f>SUM(F15:F59)</f>
        <v>0</v>
      </c>
      <c r="G60" s="129"/>
      <c r="H60" s="136">
        <f>SUM(H15:H59)</f>
        <v>0</v>
      </c>
    </row>
    <row r="61" spans="1:12" ht="22.5" customHeight="1" x14ac:dyDescent="0.15">
      <c r="A61" s="126"/>
    </row>
    <row r="62" spans="1:12" ht="12" thickBot="1" x14ac:dyDescent="0.2"/>
    <row r="63" spans="1:12" ht="18.75" thickBot="1" x14ac:dyDescent="0.3">
      <c r="A63" s="137" t="s">
        <v>54</v>
      </c>
      <c r="B63" s="138"/>
      <c r="C63" s="139"/>
      <c r="D63" s="138"/>
      <c r="E63" s="138"/>
      <c r="F63" s="138"/>
      <c r="G63" s="138"/>
      <c r="H63" s="138"/>
      <c r="I63" s="138"/>
      <c r="J63" s="138"/>
      <c r="K63" s="138"/>
      <c r="L63" s="141"/>
    </row>
    <row r="64" spans="1:12" ht="123.75" x14ac:dyDescent="0.15">
      <c r="A64" s="142" t="s">
        <v>55</v>
      </c>
      <c r="B64" s="143" t="s">
        <v>47</v>
      </c>
      <c r="C64" s="144"/>
      <c r="D64" s="144"/>
      <c r="E64" s="144" t="s">
        <v>58</v>
      </c>
      <c r="F64" s="144" t="s">
        <v>59</v>
      </c>
      <c r="G64" s="144" t="s">
        <v>60</v>
      </c>
      <c r="H64" s="144" t="s">
        <v>61</v>
      </c>
      <c r="I64" s="144" t="s">
        <v>62</v>
      </c>
      <c r="J64" s="144" t="s">
        <v>63</v>
      </c>
      <c r="K64" s="145" t="s">
        <v>64</v>
      </c>
      <c r="L64" s="146" t="s">
        <v>65</v>
      </c>
    </row>
    <row r="65" spans="1:13" ht="11.25" customHeight="1" x14ac:dyDescent="0.15">
      <c r="A65" s="283"/>
      <c r="B65" s="284"/>
      <c r="C65" s="280"/>
      <c r="D65" s="280"/>
      <c r="E65" s="265"/>
      <c r="F65" s="267"/>
      <c r="G65" s="267"/>
      <c r="H65" s="267"/>
      <c r="I65" s="267"/>
      <c r="J65" s="268"/>
      <c r="K65" s="269"/>
      <c r="L65" s="147">
        <f>K65*(E65*(F65+G65)+H65+I65)</f>
        <v>0</v>
      </c>
    </row>
    <row r="66" spans="1:13" ht="11.25" customHeight="1" x14ac:dyDescent="0.15">
      <c r="A66" s="283"/>
      <c r="B66" s="284"/>
      <c r="C66" s="280"/>
      <c r="D66" s="280"/>
      <c r="E66" s="265"/>
      <c r="F66" s="270"/>
      <c r="G66" s="267"/>
      <c r="H66" s="267"/>
      <c r="I66" s="267"/>
      <c r="J66" s="268"/>
      <c r="K66" s="269"/>
      <c r="L66" s="147">
        <f t="shared" ref="L66:L94" si="4">K66*(E66*(F66+G66)+H66+I66)</f>
        <v>0</v>
      </c>
      <c r="M66" s="45"/>
    </row>
    <row r="67" spans="1:13" ht="11.25" customHeight="1" x14ac:dyDescent="0.15">
      <c r="A67" s="283"/>
      <c r="B67" s="284"/>
      <c r="C67" s="280"/>
      <c r="D67" s="280"/>
      <c r="E67" s="265"/>
      <c r="F67" s="270"/>
      <c r="G67" s="267"/>
      <c r="H67" s="267"/>
      <c r="I67" s="267"/>
      <c r="J67" s="268"/>
      <c r="K67" s="269"/>
      <c r="L67" s="147">
        <f t="shared" si="4"/>
        <v>0</v>
      </c>
      <c r="M67" s="45"/>
    </row>
    <row r="68" spans="1:13" ht="11.25" customHeight="1" x14ac:dyDescent="0.15">
      <c r="A68" s="283"/>
      <c r="B68" s="284"/>
      <c r="C68" s="281"/>
      <c r="D68" s="280"/>
      <c r="E68" s="265"/>
      <c r="F68" s="270"/>
      <c r="G68" s="267"/>
      <c r="H68" s="267"/>
      <c r="I68" s="267"/>
      <c r="J68" s="268"/>
      <c r="K68" s="269"/>
      <c r="L68" s="147">
        <f t="shared" si="4"/>
        <v>0</v>
      </c>
      <c r="M68" s="45"/>
    </row>
    <row r="69" spans="1:13" x14ac:dyDescent="0.15">
      <c r="A69" s="283"/>
      <c r="B69" s="284"/>
      <c r="C69" s="280"/>
      <c r="D69" s="281"/>
      <c r="E69" s="265"/>
      <c r="F69" s="270"/>
      <c r="G69" s="270"/>
      <c r="H69" s="270"/>
      <c r="I69" s="270"/>
      <c r="J69" s="271"/>
      <c r="K69" s="266"/>
      <c r="L69" s="147">
        <f t="shared" si="4"/>
        <v>0</v>
      </c>
      <c r="M69" s="8"/>
    </row>
    <row r="70" spans="1:13" x14ac:dyDescent="0.15">
      <c r="A70" s="283"/>
      <c r="B70" s="284"/>
      <c r="C70" s="280"/>
      <c r="D70" s="280"/>
      <c r="E70" s="265"/>
      <c r="F70" s="270"/>
      <c r="G70" s="270"/>
      <c r="H70" s="270"/>
      <c r="I70" s="270"/>
      <c r="J70" s="271"/>
      <c r="K70" s="266"/>
      <c r="L70" s="147">
        <f t="shared" si="4"/>
        <v>0</v>
      </c>
      <c r="M70" s="27"/>
    </row>
    <row r="71" spans="1:13" x14ac:dyDescent="0.15">
      <c r="A71" s="283"/>
      <c r="B71" s="284"/>
      <c r="C71" s="280"/>
      <c r="D71" s="280"/>
      <c r="E71" s="265"/>
      <c r="F71" s="270"/>
      <c r="G71" s="270"/>
      <c r="H71" s="270"/>
      <c r="I71" s="270"/>
      <c r="J71" s="271"/>
      <c r="K71" s="266"/>
      <c r="L71" s="147">
        <f t="shared" si="4"/>
        <v>0</v>
      </c>
      <c r="M71" s="8"/>
    </row>
    <row r="72" spans="1:13" x14ac:dyDescent="0.15">
      <c r="A72" s="283"/>
      <c r="B72" s="284"/>
      <c r="C72" s="280"/>
      <c r="D72" s="280"/>
      <c r="E72" s="265"/>
      <c r="F72" s="270"/>
      <c r="G72" s="270"/>
      <c r="H72" s="270"/>
      <c r="I72" s="270"/>
      <c r="J72" s="271"/>
      <c r="K72" s="266"/>
      <c r="L72" s="147">
        <f t="shared" si="4"/>
        <v>0</v>
      </c>
      <c r="M72" s="8"/>
    </row>
    <row r="73" spans="1:13" x14ac:dyDescent="0.15">
      <c r="A73" s="283"/>
      <c r="B73" s="284"/>
      <c r="C73" s="280"/>
      <c r="D73" s="280"/>
      <c r="E73" s="265"/>
      <c r="F73" s="270"/>
      <c r="G73" s="270"/>
      <c r="H73" s="270"/>
      <c r="I73" s="270"/>
      <c r="J73" s="271"/>
      <c r="K73" s="266"/>
      <c r="L73" s="147">
        <f t="shared" si="4"/>
        <v>0</v>
      </c>
      <c r="M73" s="8"/>
    </row>
    <row r="74" spans="1:13" x14ac:dyDescent="0.15">
      <c r="A74" s="283"/>
      <c r="B74" s="284"/>
      <c r="C74" s="280"/>
      <c r="D74" s="280"/>
      <c r="E74" s="265"/>
      <c r="F74" s="270"/>
      <c r="G74" s="270"/>
      <c r="H74" s="270"/>
      <c r="I74" s="270"/>
      <c r="J74" s="271"/>
      <c r="K74" s="266"/>
      <c r="L74" s="147">
        <f t="shared" si="4"/>
        <v>0</v>
      </c>
      <c r="M74" s="8"/>
    </row>
    <row r="75" spans="1:13" x14ac:dyDescent="0.15">
      <c r="A75" s="283"/>
      <c r="B75" s="284"/>
      <c r="C75" s="280"/>
      <c r="D75" s="280"/>
      <c r="E75" s="265"/>
      <c r="F75" s="270"/>
      <c r="G75" s="270"/>
      <c r="H75" s="270"/>
      <c r="I75" s="270"/>
      <c r="J75" s="271"/>
      <c r="K75" s="266"/>
      <c r="L75" s="147">
        <f t="shared" si="4"/>
        <v>0</v>
      </c>
      <c r="M75" s="8"/>
    </row>
    <row r="76" spans="1:13" x14ac:dyDescent="0.15">
      <c r="A76" s="283"/>
      <c r="B76" s="284"/>
      <c r="C76" s="280"/>
      <c r="D76" s="281"/>
      <c r="E76" s="265"/>
      <c r="F76" s="270"/>
      <c r="G76" s="270"/>
      <c r="H76" s="270"/>
      <c r="I76" s="270"/>
      <c r="J76" s="271"/>
      <c r="K76" s="266"/>
      <c r="L76" s="147">
        <f t="shared" si="4"/>
        <v>0</v>
      </c>
      <c r="M76" s="8"/>
    </row>
    <row r="77" spans="1:13" x14ac:dyDescent="0.15">
      <c r="A77" s="283"/>
      <c r="B77" s="284"/>
      <c r="C77" s="280"/>
      <c r="D77" s="281"/>
      <c r="E77" s="265"/>
      <c r="F77" s="270"/>
      <c r="G77" s="270"/>
      <c r="H77" s="270"/>
      <c r="I77" s="270"/>
      <c r="J77" s="271"/>
      <c r="K77" s="266"/>
      <c r="L77" s="147">
        <f t="shared" si="4"/>
        <v>0</v>
      </c>
      <c r="M77" s="8"/>
    </row>
    <row r="78" spans="1:13" x14ac:dyDescent="0.15">
      <c r="A78" s="283"/>
      <c r="B78" s="284"/>
      <c r="C78" s="280"/>
      <c r="D78" s="281"/>
      <c r="E78" s="265"/>
      <c r="F78" s="270"/>
      <c r="G78" s="270"/>
      <c r="H78" s="270"/>
      <c r="I78" s="270"/>
      <c r="J78" s="271"/>
      <c r="K78" s="266"/>
      <c r="L78" s="147">
        <f t="shared" si="4"/>
        <v>0</v>
      </c>
      <c r="M78" s="8"/>
    </row>
    <row r="79" spans="1:13" x14ac:dyDescent="0.15">
      <c r="A79" s="283"/>
      <c r="B79" s="284"/>
      <c r="C79" s="280"/>
      <c r="D79" s="281"/>
      <c r="E79" s="265"/>
      <c r="F79" s="270"/>
      <c r="G79" s="270"/>
      <c r="H79" s="270"/>
      <c r="I79" s="270"/>
      <c r="J79" s="271"/>
      <c r="K79" s="266"/>
      <c r="L79" s="147">
        <f t="shared" si="4"/>
        <v>0</v>
      </c>
      <c r="M79" s="8"/>
    </row>
    <row r="80" spans="1:13" x14ac:dyDescent="0.15">
      <c r="A80" s="283"/>
      <c r="B80" s="284"/>
      <c r="C80" s="280"/>
      <c r="D80" s="281"/>
      <c r="E80" s="265"/>
      <c r="F80" s="270"/>
      <c r="G80" s="270"/>
      <c r="H80" s="270"/>
      <c r="I80" s="270"/>
      <c r="J80" s="271"/>
      <c r="K80" s="266"/>
      <c r="L80" s="147">
        <f t="shared" si="4"/>
        <v>0</v>
      </c>
      <c r="M80" s="8"/>
    </row>
    <row r="81" spans="1:14" x14ac:dyDescent="0.15">
      <c r="A81" s="283"/>
      <c r="B81" s="284"/>
      <c r="C81" s="280"/>
      <c r="D81" s="281"/>
      <c r="E81" s="265"/>
      <c r="F81" s="270"/>
      <c r="G81" s="270"/>
      <c r="H81" s="270"/>
      <c r="I81" s="270"/>
      <c r="J81" s="271"/>
      <c r="K81" s="266"/>
      <c r="L81" s="147">
        <f t="shared" si="4"/>
        <v>0</v>
      </c>
      <c r="M81" s="8"/>
    </row>
    <row r="82" spans="1:14" x14ac:dyDescent="0.15">
      <c r="A82" s="283"/>
      <c r="B82" s="284"/>
      <c r="C82" s="280"/>
      <c r="D82" s="281"/>
      <c r="E82" s="265"/>
      <c r="F82" s="270"/>
      <c r="G82" s="270"/>
      <c r="H82" s="270"/>
      <c r="I82" s="270"/>
      <c r="J82" s="271"/>
      <c r="K82" s="266"/>
      <c r="L82" s="147">
        <f t="shared" si="4"/>
        <v>0</v>
      </c>
      <c r="M82" s="8"/>
    </row>
    <row r="83" spans="1:14" x14ac:dyDescent="0.15">
      <c r="A83" s="283"/>
      <c r="B83" s="284"/>
      <c r="C83" s="280"/>
      <c r="D83" s="281"/>
      <c r="E83" s="265"/>
      <c r="F83" s="270"/>
      <c r="G83" s="270"/>
      <c r="H83" s="270"/>
      <c r="I83" s="270"/>
      <c r="J83" s="271"/>
      <c r="K83" s="266"/>
      <c r="L83" s="147">
        <f t="shared" si="4"/>
        <v>0</v>
      </c>
      <c r="M83" s="8"/>
    </row>
    <row r="84" spans="1:14" x14ac:dyDescent="0.15">
      <c r="A84" s="283"/>
      <c r="B84" s="284"/>
      <c r="C84" s="280"/>
      <c r="D84" s="281"/>
      <c r="E84" s="265"/>
      <c r="F84" s="270"/>
      <c r="G84" s="270"/>
      <c r="H84" s="270"/>
      <c r="I84" s="270"/>
      <c r="J84" s="271"/>
      <c r="K84" s="266"/>
      <c r="L84" s="147">
        <f t="shared" si="4"/>
        <v>0</v>
      </c>
      <c r="M84" s="8"/>
    </row>
    <row r="85" spans="1:14" x14ac:dyDescent="0.15">
      <c r="A85" s="283"/>
      <c r="B85" s="284"/>
      <c r="C85" s="280"/>
      <c r="D85" s="281"/>
      <c r="E85" s="265"/>
      <c r="F85" s="270"/>
      <c r="G85" s="270"/>
      <c r="H85" s="270"/>
      <c r="I85" s="270"/>
      <c r="J85" s="271"/>
      <c r="K85" s="266"/>
      <c r="L85" s="147">
        <f t="shared" si="4"/>
        <v>0</v>
      </c>
      <c r="M85" s="8"/>
    </row>
    <row r="86" spans="1:14" x14ac:dyDescent="0.15">
      <c r="A86" s="283"/>
      <c r="B86" s="284"/>
      <c r="C86" s="280"/>
      <c r="D86" s="281"/>
      <c r="E86" s="265"/>
      <c r="F86" s="270"/>
      <c r="G86" s="270"/>
      <c r="H86" s="270"/>
      <c r="I86" s="270"/>
      <c r="J86" s="271"/>
      <c r="K86" s="266"/>
      <c r="L86" s="147">
        <f t="shared" si="4"/>
        <v>0</v>
      </c>
      <c r="M86" s="8"/>
    </row>
    <row r="87" spans="1:14" x14ac:dyDescent="0.15">
      <c r="A87" s="283"/>
      <c r="B87" s="284"/>
      <c r="C87" s="281"/>
      <c r="D87" s="281"/>
      <c r="E87" s="272"/>
      <c r="F87" s="273"/>
      <c r="G87" s="273"/>
      <c r="H87" s="273"/>
      <c r="I87" s="273"/>
      <c r="J87" s="274"/>
      <c r="K87" s="275"/>
      <c r="L87" s="147">
        <f t="shared" si="4"/>
        <v>0</v>
      </c>
    </row>
    <row r="88" spans="1:14" x14ac:dyDescent="0.15">
      <c r="A88" s="283"/>
      <c r="B88" s="284"/>
      <c r="C88" s="281"/>
      <c r="D88" s="281"/>
      <c r="E88" s="272"/>
      <c r="F88" s="273"/>
      <c r="G88" s="273"/>
      <c r="H88" s="273"/>
      <c r="I88" s="273"/>
      <c r="J88" s="274"/>
      <c r="K88" s="275"/>
      <c r="L88" s="147">
        <f t="shared" si="4"/>
        <v>0</v>
      </c>
    </row>
    <row r="89" spans="1:14" x14ac:dyDescent="0.15">
      <c r="A89" s="283"/>
      <c r="B89" s="284"/>
      <c r="C89" s="281"/>
      <c r="D89" s="281"/>
      <c r="E89" s="272"/>
      <c r="F89" s="273"/>
      <c r="G89" s="273"/>
      <c r="H89" s="273"/>
      <c r="I89" s="273"/>
      <c r="J89" s="274"/>
      <c r="K89" s="275"/>
      <c r="L89" s="147">
        <f t="shared" si="4"/>
        <v>0</v>
      </c>
    </row>
    <row r="90" spans="1:14" x14ac:dyDescent="0.15">
      <c r="A90" s="283"/>
      <c r="B90" s="284"/>
      <c r="C90" s="281"/>
      <c r="D90" s="281"/>
      <c r="E90" s="272"/>
      <c r="F90" s="273"/>
      <c r="G90" s="273"/>
      <c r="H90" s="273"/>
      <c r="I90" s="273"/>
      <c r="J90" s="274"/>
      <c r="K90" s="275"/>
      <c r="L90" s="147">
        <f t="shared" si="4"/>
        <v>0</v>
      </c>
    </row>
    <row r="91" spans="1:14" x14ac:dyDescent="0.15">
      <c r="A91" s="283"/>
      <c r="B91" s="284"/>
      <c r="C91" s="281"/>
      <c r="D91" s="281"/>
      <c r="E91" s="272"/>
      <c r="F91" s="273"/>
      <c r="G91" s="273"/>
      <c r="H91" s="273"/>
      <c r="I91" s="273"/>
      <c r="J91" s="274"/>
      <c r="K91" s="275"/>
      <c r="L91" s="147">
        <f t="shared" si="4"/>
        <v>0</v>
      </c>
    </row>
    <row r="92" spans="1:14" x14ac:dyDescent="0.15">
      <c r="A92" s="283"/>
      <c r="B92" s="284"/>
      <c r="C92" s="281"/>
      <c r="D92" s="281"/>
      <c r="E92" s="272"/>
      <c r="F92" s="273"/>
      <c r="G92" s="273"/>
      <c r="H92" s="273"/>
      <c r="I92" s="273"/>
      <c r="J92" s="274"/>
      <c r="K92" s="275"/>
      <c r="L92" s="147">
        <f t="shared" si="4"/>
        <v>0</v>
      </c>
    </row>
    <row r="93" spans="1:14" x14ac:dyDescent="0.15">
      <c r="A93" s="283"/>
      <c r="B93" s="284"/>
      <c r="C93" s="281"/>
      <c r="D93" s="281"/>
      <c r="E93" s="272"/>
      <c r="F93" s="273"/>
      <c r="G93" s="273"/>
      <c r="H93" s="273"/>
      <c r="I93" s="273"/>
      <c r="J93" s="274"/>
      <c r="K93" s="275"/>
      <c r="L93" s="147">
        <f t="shared" si="4"/>
        <v>0</v>
      </c>
    </row>
    <row r="94" spans="1:14" ht="12" thickBot="1" x14ac:dyDescent="0.2">
      <c r="A94" s="285"/>
      <c r="B94" s="286"/>
      <c r="C94" s="282"/>
      <c r="D94" s="282"/>
      <c r="E94" s="276"/>
      <c r="F94" s="277"/>
      <c r="G94" s="277"/>
      <c r="H94" s="277"/>
      <c r="I94" s="277"/>
      <c r="J94" s="278"/>
      <c r="K94" s="279"/>
      <c r="L94" s="303">
        <f t="shared" si="4"/>
        <v>0</v>
      </c>
    </row>
    <row r="95" spans="1:14" ht="12" thickBot="1" x14ac:dyDescent="0.2">
      <c r="A95" s="148"/>
      <c r="B95" s="125"/>
      <c r="C95" s="125"/>
      <c r="D95" s="125"/>
      <c r="E95" s="125"/>
      <c r="F95" s="125"/>
      <c r="G95" s="125"/>
      <c r="H95" s="125"/>
      <c r="I95" s="125"/>
      <c r="J95" s="125"/>
      <c r="K95" s="128" t="s">
        <v>66</v>
      </c>
      <c r="L95" s="150">
        <f>SUM(L65:L94)</f>
        <v>0</v>
      </c>
    </row>
    <row r="96" spans="1:14" ht="23.25" customHeight="1" x14ac:dyDescent="0.15">
      <c r="A96" s="3"/>
      <c r="C96" s="13"/>
      <c r="D96" s="3"/>
      <c r="E96" s="8"/>
      <c r="F96" s="8"/>
      <c r="G96" s="8"/>
      <c r="H96" s="8"/>
      <c r="I96" s="8"/>
      <c r="J96" s="8"/>
      <c r="K96" s="8"/>
      <c r="L96" s="8"/>
      <c r="M96" s="8"/>
      <c r="N96" s="8"/>
    </row>
    <row r="97" spans="1:7" ht="23.25" customHeight="1" thickBot="1" x14ac:dyDescent="0.2"/>
    <row r="98" spans="1:7" ht="18.75" thickBot="1" x14ac:dyDescent="0.3">
      <c r="A98" s="137" t="s">
        <v>137</v>
      </c>
      <c r="B98" s="138"/>
      <c r="C98" s="138"/>
      <c r="D98" s="141"/>
    </row>
    <row r="99" spans="1:7" ht="36" customHeight="1" thickBot="1" x14ac:dyDescent="0.2">
      <c r="A99" s="143" t="s">
        <v>249</v>
      </c>
      <c r="B99" s="143" t="s">
        <v>47</v>
      </c>
      <c r="C99" s="145" t="s">
        <v>68</v>
      </c>
      <c r="D99" s="185" t="s">
        <v>50</v>
      </c>
      <c r="G99" s="25"/>
    </row>
    <row r="100" spans="1:7" x14ac:dyDescent="0.15">
      <c r="A100" s="262"/>
      <c r="B100" s="201"/>
      <c r="C100" s="203"/>
      <c r="D100" s="202"/>
      <c r="E100" s="32"/>
    </row>
    <row r="101" spans="1:7" x14ac:dyDescent="0.15">
      <c r="A101" s="262"/>
      <c r="B101" s="198"/>
      <c r="C101" s="203"/>
      <c r="D101" s="204"/>
    </row>
    <row r="102" spans="1:7" x14ac:dyDescent="0.15">
      <c r="A102" s="262"/>
      <c r="B102" s="198"/>
      <c r="C102" s="203"/>
      <c r="D102" s="204"/>
    </row>
    <row r="103" spans="1:7" x14ac:dyDescent="0.15">
      <c r="A103" s="262"/>
      <c r="B103" s="198"/>
      <c r="C103" s="203"/>
      <c r="D103" s="204"/>
    </row>
    <row r="104" spans="1:7" x14ac:dyDescent="0.15">
      <c r="A104" s="262"/>
      <c r="B104" s="198"/>
      <c r="C104" s="203"/>
      <c r="D104" s="204"/>
    </row>
    <row r="105" spans="1:7" x14ac:dyDescent="0.15">
      <c r="A105" s="262"/>
      <c r="B105" s="198"/>
      <c r="C105" s="203"/>
      <c r="D105" s="204"/>
    </row>
    <row r="106" spans="1:7" x14ac:dyDescent="0.15">
      <c r="A106" s="262"/>
      <c r="B106" s="198"/>
      <c r="C106" s="203"/>
      <c r="D106" s="204"/>
    </row>
    <row r="107" spans="1:7" x14ac:dyDescent="0.15">
      <c r="A107" s="262"/>
      <c r="B107" s="198"/>
      <c r="C107" s="203"/>
      <c r="D107" s="204"/>
    </row>
    <row r="108" spans="1:7" x14ac:dyDescent="0.15">
      <c r="A108" s="262"/>
      <c r="B108" s="198"/>
      <c r="C108" s="203"/>
      <c r="D108" s="204"/>
    </row>
    <row r="109" spans="1:7" x14ac:dyDescent="0.15">
      <c r="A109" s="262"/>
      <c r="B109" s="198"/>
      <c r="C109" s="203"/>
      <c r="D109" s="204"/>
    </row>
    <row r="110" spans="1:7" x14ac:dyDescent="0.15">
      <c r="A110" s="262"/>
      <c r="B110" s="198"/>
      <c r="C110" s="203"/>
      <c r="D110" s="204"/>
    </row>
    <row r="111" spans="1:7" x14ac:dyDescent="0.15">
      <c r="A111" s="262"/>
      <c r="B111" s="198"/>
      <c r="C111" s="203"/>
      <c r="D111" s="204"/>
    </row>
    <row r="112" spans="1:7" x14ac:dyDescent="0.15">
      <c r="A112" s="262"/>
      <c r="B112" s="198"/>
      <c r="C112" s="203"/>
      <c r="D112" s="204"/>
    </row>
    <row r="113" spans="1:4" x14ac:dyDescent="0.15">
      <c r="A113" s="262"/>
      <c r="B113" s="198"/>
      <c r="C113" s="203"/>
      <c r="D113" s="204"/>
    </row>
    <row r="114" spans="1:4" x14ac:dyDescent="0.15">
      <c r="A114" s="262"/>
      <c r="B114" s="198"/>
      <c r="C114" s="203"/>
      <c r="D114" s="204"/>
    </row>
    <row r="115" spans="1:4" x14ac:dyDescent="0.15">
      <c r="A115" s="262"/>
      <c r="B115" s="198"/>
      <c r="C115" s="203"/>
      <c r="D115" s="204"/>
    </row>
    <row r="116" spans="1:4" x14ac:dyDescent="0.15">
      <c r="A116" s="262"/>
      <c r="B116" s="198"/>
      <c r="C116" s="203"/>
      <c r="D116" s="204"/>
    </row>
    <row r="117" spans="1:4" x14ac:dyDescent="0.15">
      <c r="A117" s="262"/>
      <c r="B117" s="198"/>
      <c r="C117" s="203"/>
      <c r="D117" s="204"/>
    </row>
    <row r="118" spans="1:4" x14ac:dyDescent="0.15">
      <c r="A118" s="262"/>
      <c r="B118" s="198"/>
      <c r="C118" s="203"/>
      <c r="D118" s="204"/>
    </row>
    <row r="119" spans="1:4" x14ac:dyDescent="0.15">
      <c r="A119" s="262"/>
      <c r="B119" s="198"/>
      <c r="C119" s="203"/>
      <c r="D119" s="204"/>
    </row>
    <row r="120" spans="1:4" x14ac:dyDescent="0.15">
      <c r="A120" s="262"/>
      <c r="B120" s="198"/>
      <c r="C120" s="203"/>
      <c r="D120" s="204"/>
    </row>
    <row r="121" spans="1:4" x14ac:dyDescent="0.15">
      <c r="A121" s="262"/>
      <c r="B121" s="198"/>
      <c r="C121" s="203"/>
      <c r="D121" s="204"/>
    </row>
    <row r="122" spans="1:4" x14ac:dyDescent="0.15">
      <c r="A122" s="262"/>
      <c r="B122" s="198"/>
      <c r="C122" s="203"/>
      <c r="D122" s="204"/>
    </row>
    <row r="123" spans="1:4" x14ac:dyDescent="0.15">
      <c r="A123" s="262"/>
      <c r="B123" s="198"/>
      <c r="C123" s="203"/>
      <c r="D123" s="204"/>
    </row>
    <row r="124" spans="1:4" x14ac:dyDescent="0.15">
      <c r="A124" s="262"/>
      <c r="B124" s="198"/>
      <c r="C124" s="203"/>
      <c r="D124" s="204"/>
    </row>
    <row r="125" spans="1:4" x14ac:dyDescent="0.15">
      <c r="A125" s="262"/>
      <c r="B125" s="198"/>
      <c r="C125" s="203"/>
      <c r="D125" s="204"/>
    </row>
    <row r="126" spans="1:4" x14ac:dyDescent="0.15">
      <c r="A126" s="262"/>
      <c r="B126" s="198"/>
      <c r="C126" s="203"/>
      <c r="D126" s="204"/>
    </row>
    <row r="127" spans="1:4" x14ac:dyDescent="0.15">
      <c r="A127" s="262"/>
      <c r="B127" s="198"/>
      <c r="C127" s="203"/>
      <c r="D127" s="204"/>
    </row>
    <row r="128" spans="1:4" x14ac:dyDescent="0.15">
      <c r="A128" s="262"/>
      <c r="B128" s="198"/>
      <c r="C128" s="203"/>
      <c r="D128" s="204"/>
    </row>
    <row r="129" spans="1:8" ht="12" thickBot="1" x14ac:dyDescent="0.2">
      <c r="A129" s="263"/>
      <c r="B129" s="199"/>
      <c r="C129" s="205"/>
      <c r="D129" s="206"/>
    </row>
    <row r="130" spans="1:8" ht="12" thickBot="1" x14ac:dyDescent="0.2">
      <c r="A130" s="151"/>
      <c r="B130" s="125"/>
      <c r="C130" s="128" t="s">
        <v>71</v>
      </c>
      <c r="D130" s="152">
        <f>SUM(D100:D129)</f>
        <v>0</v>
      </c>
    </row>
    <row r="131" spans="1:8" ht="19.5" customHeight="1" x14ac:dyDescent="0.15">
      <c r="A131" s="3"/>
      <c r="E131" s="2"/>
    </row>
    <row r="132" spans="1:8" ht="19.5" customHeight="1" thickBot="1" x14ac:dyDescent="0.2">
      <c r="A132" s="1"/>
      <c r="E132" s="2"/>
    </row>
    <row r="133" spans="1:8" ht="18.75" thickBot="1" x14ac:dyDescent="0.3">
      <c r="A133" s="137" t="s">
        <v>238</v>
      </c>
      <c r="B133" s="360"/>
    </row>
    <row r="134" spans="1:8" x14ac:dyDescent="0.15">
      <c r="A134" s="178" t="s">
        <v>72</v>
      </c>
      <c r="E134" s="310">
        <f>H60+L95+D130</f>
        <v>0</v>
      </c>
    </row>
    <row r="135" spans="1:8" x14ac:dyDescent="0.15">
      <c r="A135" s="179" t="s">
        <v>263</v>
      </c>
      <c r="D135" s="15">
        <v>1</v>
      </c>
      <c r="E135" s="311">
        <f>E134*D135</f>
        <v>0</v>
      </c>
    </row>
    <row r="136" spans="1:8" ht="34.5" thickBot="1" x14ac:dyDescent="0.2">
      <c r="A136" s="170" t="s">
        <v>264</v>
      </c>
      <c r="D136" s="15"/>
      <c r="E136" s="304"/>
    </row>
    <row r="137" spans="1:8" ht="12" thickBot="1" x14ac:dyDescent="0.2">
      <c r="A137" s="48" t="s">
        <v>2</v>
      </c>
      <c r="D137" s="15"/>
      <c r="E137" s="306">
        <f>E135-E136</f>
        <v>0</v>
      </c>
    </row>
    <row r="138" spans="1:8" ht="18.75" customHeight="1" thickTop="1" x14ac:dyDescent="0.15">
      <c r="D138" s="15"/>
    </row>
    <row r="139" spans="1:8" ht="18.75" customHeight="1" x14ac:dyDescent="0.15">
      <c r="D139" s="15"/>
    </row>
    <row r="140" spans="1:8" ht="23.25" thickBot="1" x14ac:dyDescent="0.2">
      <c r="A140" s="50" t="s">
        <v>73</v>
      </c>
      <c r="B140" s="32"/>
      <c r="D140" s="215"/>
      <c r="E140" s="216"/>
      <c r="F140" s="46"/>
    </row>
    <row r="141" spans="1:8" x14ac:dyDescent="0.15">
      <c r="A141" s="367" t="s">
        <v>157</v>
      </c>
      <c r="B141" s="368"/>
      <c r="C141" s="369"/>
      <c r="D141" s="194"/>
      <c r="E141" s="309">
        <f>E137</f>
        <v>0</v>
      </c>
    </row>
    <row r="142" spans="1:8" x14ac:dyDescent="0.15">
      <c r="A142" s="370" t="s">
        <v>74</v>
      </c>
      <c r="B142" s="368"/>
      <c r="C142" s="368"/>
      <c r="D142" s="305"/>
      <c r="E142" s="195"/>
    </row>
    <row r="143" spans="1:8" x14ac:dyDescent="0.15">
      <c r="A143" s="371" t="s">
        <v>155</v>
      </c>
      <c r="B143" s="372"/>
      <c r="C143" s="372"/>
      <c r="D143" s="305"/>
      <c r="E143" s="195"/>
      <c r="F143" s="32"/>
      <c r="H143" s="3"/>
    </row>
    <row r="144" spans="1:8" x14ac:dyDescent="0.15">
      <c r="A144" s="370" t="s">
        <v>75</v>
      </c>
      <c r="B144" s="368"/>
      <c r="C144" s="180"/>
      <c r="D144" s="305"/>
      <c r="E144" s="195"/>
      <c r="G144" s="4"/>
      <c r="H144" s="3"/>
    </row>
    <row r="145" spans="1:8" ht="12" thickBot="1" x14ac:dyDescent="0.2">
      <c r="A145" s="49" t="s">
        <v>239</v>
      </c>
      <c r="B145" s="51"/>
      <c r="C145" s="51"/>
      <c r="E145" s="307">
        <f>SUM(D142:D144)</f>
        <v>0</v>
      </c>
      <c r="G145" s="4"/>
      <c r="H145" s="3"/>
    </row>
    <row r="146" spans="1:8" x14ac:dyDescent="0.15">
      <c r="E146" s="52"/>
    </row>
    <row r="147" spans="1:8" ht="12" thickBot="1" x14ac:dyDescent="0.2">
      <c r="A147" s="366" t="s">
        <v>76</v>
      </c>
      <c r="B147" s="366"/>
      <c r="E147" s="308">
        <f>E141-E145</f>
        <v>0</v>
      </c>
    </row>
    <row r="148" spans="1:8" ht="12" thickTop="1" x14ac:dyDescent="0.15"/>
  </sheetData>
  <sheetProtection algorithmName="SHA-512" hashValue="oFS6I5u9NICaGzzqDgLz83hjubmqLLM13E21R6nHjbZ42a1v0znMpr+elAif+StQre+SL8STyjiSGTko6jW56A==" saltValue="qUBfAvuQZ6aHq4d58YavOA==" spinCount="100000" sheet="1" objects="1" scenarios="1"/>
  <mergeCells count="6">
    <mergeCell ref="A147:B147"/>
    <mergeCell ref="A1:B1"/>
    <mergeCell ref="A141:C141"/>
    <mergeCell ref="A142:C142"/>
    <mergeCell ref="A143:C143"/>
    <mergeCell ref="A144:B144"/>
  </mergeCells>
  <conditionalFormatting sqref="G11">
    <cfRule type="iconSet" priority="2">
      <iconSet iconSet="3TrafficLights2">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9" scale="55" orientation="landscape" r:id="rId1"/>
  <headerFooter>
    <oddFooter>&amp;C&amp;A&amp;R&amp;P of &amp;N</oddFooter>
  </headerFooter>
  <rowBreaks count="2" manualBreakCount="2">
    <brk id="61" max="11" man="1"/>
    <brk id="96" max="16383" man="1"/>
  </rowBreaks>
  <legacyDrawing r:id="rId2"/>
  <extLst>
    <ext xmlns:x14="http://schemas.microsoft.com/office/spreadsheetml/2009/9/main" uri="{78C0D931-6437-407d-A8EE-F0AAD7539E65}">
      <x14:conditionalFormattings>
        <x14:conditionalFormatting xmlns:xm="http://schemas.microsoft.com/office/excel/2006/main">
          <x14:cfRule type="iconSet" priority="1" id="{B48B2A33-F569-4B0B-8631-B831E8CA0E4F}">
            <x14:iconSet iconSet="3TrafficLights2" custom="1">
              <x14:cfvo type="percent">
                <xm:f>0</xm:f>
              </x14:cfvo>
              <x14:cfvo type="num">
                <xm:f>2</xm:f>
              </x14:cfvo>
              <x14:cfvo type="num" gte="0">
                <xm:f>4</xm:f>
              </x14:cfvo>
              <x14:cfIcon iconSet="3Symbols2" iconId="0"/>
              <x14:cfIcon iconSet="3Symbols2" iconId="2"/>
              <x14:cfIcon iconSet="3Symbols2" iconId="0"/>
            </x14:iconSet>
          </x14:cfRule>
          <xm:sqref>E10 B10 F9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AAA194B-8546-45B2-9EC6-3C8B52FFA08F}">
          <x14:formula1>
            <xm:f>'Drop down lijsten'!$A$46:$A$47</xm:f>
          </x14:formula1>
          <xm:sqref>C100:C129</xm:sqref>
        </x14:dataValidation>
        <x14:dataValidation type="list" allowBlank="1" showInputMessage="1" showErrorMessage="1" xr:uid="{9E0FC24C-A7FE-4F8F-8EA6-BFD990381187}">
          <x14:formula1>
            <xm:f>'Drop down lijsten'!$A$26:$A$40</xm:f>
          </x14:formula1>
          <xm:sqref>C15:C59 B65:B94 B100:B129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B6DF-8D01-443F-BB3A-7F8339235331}">
  <sheetPr>
    <tabColor rgb="FFFF00FF"/>
  </sheetPr>
  <dimension ref="A1:N148"/>
  <sheetViews>
    <sheetView showGridLines="0" zoomScaleNormal="100" workbookViewId="0">
      <selection sqref="A1:B1"/>
    </sheetView>
  </sheetViews>
  <sheetFormatPr defaultRowHeight="11.25" x14ac:dyDescent="0.15"/>
  <cols>
    <col min="1" max="1" width="33.875" customWidth="1"/>
    <col min="2" max="2" width="28.5" customWidth="1"/>
    <col min="3" max="3" width="26.375" customWidth="1"/>
    <col min="4" max="4" width="21" customWidth="1"/>
    <col min="5" max="5" width="17" customWidth="1"/>
    <col min="6" max="6" width="13.25" customWidth="1"/>
    <col min="7" max="7" width="16.125" customWidth="1"/>
    <col min="8" max="8" width="14.375" customWidth="1"/>
    <col min="9" max="9" width="11.875" customWidth="1"/>
    <col min="10" max="10" width="20.375" customWidth="1"/>
    <col min="11" max="11" width="12.5" customWidth="1"/>
    <col min="12" max="12" width="15.75" customWidth="1"/>
    <col min="13" max="13" width="16.875" customWidth="1"/>
    <col min="14" max="14" width="13.5" bestFit="1" customWidth="1"/>
    <col min="18" max="18" width="16.625" bestFit="1" customWidth="1"/>
  </cols>
  <sheetData>
    <row r="1" spans="1:12" ht="24.75" x14ac:dyDescent="0.3">
      <c r="A1" s="365" t="s">
        <v>36</v>
      </c>
      <c r="B1" s="365"/>
    </row>
    <row r="2" spans="1:12" ht="12" thickBot="1" x14ac:dyDescent="0.2"/>
    <row r="3" spans="1:12" ht="18.75" thickBot="1" x14ac:dyDescent="0.3">
      <c r="A3" s="149" t="s">
        <v>37</v>
      </c>
      <c r="B3" s="140"/>
    </row>
    <row r="4" spans="1:12" x14ac:dyDescent="0.15">
      <c r="A4" s="156" t="s">
        <v>38</v>
      </c>
      <c r="B4" s="181">
        <f>'Project and applicant details'!C5</f>
        <v>0</v>
      </c>
    </row>
    <row r="5" spans="1:12" x14ac:dyDescent="0.15">
      <c r="A5" s="156" t="s">
        <v>39</v>
      </c>
      <c r="B5" s="182">
        <f>'Project and applicant details'!C16</f>
        <v>0</v>
      </c>
    </row>
    <row r="6" spans="1:12" x14ac:dyDescent="0.15">
      <c r="A6" s="156" t="s">
        <v>40</v>
      </c>
      <c r="B6" s="183">
        <f>'Project and applicant details'!D16</f>
        <v>0</v>
      </c>
      <c r="D6" s="32"/>
      <c r="E6" s="32"/>
      <c r="F6" s="32"/>
    </row>
    <row r="7" spans="1:12" x14ac:dyDescent="0.15">
      <c r="A7" s="156" t="s">
        <v>233</v>
      </c>
      <c r="B7" s="184">
        <f>'Project and applicant details'!E16</f>
        <v>0</v>
      </c>
    </row>
    <row r="8" spans="1:12" x14ac:dyDescent="0.15">
      <c r="A8" s="157" t="s">
        <v>41</v>
      </c>
      <c r="B8" s="192" t="str">
        <f>'Lead applicant (1)'!B8</f>
        <v>DD-MM-YYYY</v>
      </c>
    </row>
    <row r="9" spans="1:12" x14ac:dyDescent="0.15">
      <c r="A9" s="157" t="s">
        <v>42</v>
      </c>
      <c r="B9" s="192" t="str">
        <f>'Lead applicant (1)'!B9</f>
        <v>DD-MM-YYYY</v>
      </c>
      <c r="C9" s="154"/>
      <c r="D9" s="153"/>
      <c r="E9" s="154"/>
      <c r="F9" s="155"/>
      <c r="H9" s="3"/>
    </row>
    <row r="10" spans="1:12" ht="12" thickBot="1" x14ac:dyDescent="0.2">
      <c r="A10" s="158" t="s">
        <v>43</v>
      </c>
      <c r="B10" s="159" t="str">
        <f>IFERROR((B9-B8)/365," ")</f>
        <v xml:space="preserve"> </v>
      </c>
      <c r="C10" s="1"/>
      <c r="D10" s="154"/>
      <c r="E10" s="214"/>
      <c r="G10" s="3"/>
      <c r="H10" s="3"/>
    </row>
    <row r="11" spans="1:12" ht="21" customHeight="1" thickBot="1" x14ac:dyDescent="0.2">
      <c r="A11" s="231"/>
      <c r="B11" s="232"/>
    </row>
    <row r="12" spans="1:12" ht="21" customHeight="1" thickBot="1" x14ac:dyDescent="0.2">
      <c r="G12" s="233"/>
    </row>
    <row r="13" spans="1:12" ht="18.75" thickBot="1" x14ac:dyDescent="0.3">
      <c r="A13" s="113" t="s">
        <v>45</v>
      </c>
      <c r="B13" s="114" t="s">
        <v>44</v>
      </c>
      <c r="C13" s="114"/>
      <c r="D13" s="114" t="s">
        <v>44</v>
      </c>
      <c r="E13" s="114" t="s">
        <v>44</v>
      </c>
      <c r="F13" s="114" t="s">
        <v>44</v>
      </c>
      <c r="G13" s="114" t="s">
        <v>44</v>
      </c>
      <c r="H13" s="234" t="s">
        <v>44</v>
      </c>
    </row>
    <row r="14" spans="1:12" ht="68.25" customHeight="1" x14ac:dyDescent="0.15">
      <c r="A14" s="119" t="s">
        <v>262</v>
      </c>
      <c r="B14" s="119" t="s">
        <v>46</v>
      </c>
      <c r="C14" s="120" t="s">
        <v>47</v>
      </c>
      <c r="D14" s="119" t="s">
        <v>48</v>
      </c>
      <c r="E14" s="121" t="s">
        <v>49</v>
      </c>
      <c r="F14" s="122" t="s">
        <v>50</v>
      </c>
      <c r="G14" s="123" t="s">
        <v>51</v>
      </c>
      <c r="H14" s="124" t="s">
        <v>52</v>
      </c>
      <c r="I14" s="212"/>
      <c r="J14" s="213"/>
      <c r="K14" s="213"/>
      <c r="L14" s="213"/>
    </row>
    <row r="15" spans="1:12" x14ac:dyDescent="0.15">
      <c r="A15" s="256"/>
      <c r="B15" s="257"/>
      <c r="C15" s="198"/>
      <c r="D15" s="287"/>
      <c r="E15" s="288" t="str">
        <f>IF($B$7='Drop down lijsten'!$A$19, "€ 87.50","")</f>
        <v/>
      </c>
      <c r="F15" s="117" t="str">
        <f>IFERROR(D15*E15," ")</f>
        <v xml:space="preserve"> </v>
      </c>
      <c r="G15" s="133" t="str">
        <f>IF($B$7='Drop down lijsten'!$A$20,0.5,"")</f>
        <v/>
      </c>
      <c r="H15" s="118" t="str">
        <f>IFERROR(IF(G15="",F15,(F15*(1+G15))),"")</f>
        <v xml:space="preserve"> </v>
      </c>
      <c r="I15" s="229"/>
    </row>
    <row r="16" spans="1:12" x14ac:dyDescent="0.15">
      <c r="A16" s="256"/>
      <c r="B16" s="258"/>
      <c r="C16" s="198"/>
      <c r="D16" s="289"/>
      <c r="E16" s="288" t="str">
        <f>IF($B$7='Drop down lijsten'!$A$19, "€ 87.50","")</f>
        <v/>
      </c>
      <c r="F16" s="117" t="str">
        <f t="shared" ref="F16:F59" si="0">IFERROR(D16*E16," ")</f>
        <v xml:space="preserve"> </v>
      </c>
      <c r="G16" s="133" t="str">
        <f>IF($B$7='Drop down lijsten'!$A$20,0.5,"")</f>
        <v/>
      </c>
      <c r="H16" s="118" t="str">
        <f t="shared" ref="H16:H59" si="1">IFERROR(IF(G16="",F16,(F16*(1+G16))),"")</f>
        <v xml:space="preserve"> </v>
      </c>
    </row>
    <row r="17" spans="1:8" x14ac:dyDescent="0.15">
      <c r="A17" s="256"/>
      <c r="B17" s="258"/>
      <c r="C17" s="198"/>
      <c r="D17" s="289"/>
      <c r="E17" s="288" t="str">
        <f>IF($B$7='Drop down lijsten'!$A$19, "€ 87.50","")</f>
        <v/>
      </c>
      <c r="F17" s="117" t="str">
        <f t="shared" si="0"/>
        <v xml:space="preserve"> </v>
      </c>
      <c r="G17" s="133" t="str">
        <f>IF($B$7='Drop down lijsten'!$A$20,0.5,"")</f>
        <v/>
      </c>
      <c r="H17" s="118" t="str">
        <f t="shared" si="1"/>
        <v xml:space="preserve"> </v>
      </c>
    </row>
    <row r="18" spans="1:8" x14ac:dyDescent="0.15">
      <c r="A18" s="256"/>
      <c r="B18" s="258"/>
      <c r="C18" s="198"/>
      <c r="D18" s="287"/>
      <c r="E18" s="288" t="str">
        <f>IF($B$7='Drop down lijsten'!$A$19, "€ 87.50","")</f>
        <v/>
      </c>
      <c r="F18" s="117" t="str">
        <f t="shared" si="0"/>
        <v xml:space="preserve"> </v>
      </c>
      <c r="G18" s="133" t="str">
        <f>IF($B$7='Drop down lijsten'!$A$20,0.5,"")</f>
        <v/>
      </c>
      <c r="H18" s="118" t="str">
        <f t="shared" si="1"/>
        <v xml:space="preserve"> </v>
      </c>
    </row>
    <row r="19" spans="1:8" x14ac:dyDescent="0.15">
      <c r="A19" s="256"/>
      <c r="B19" s="258"/>
      <c r="C19" s="198"/>
      <c r="D19" s="287"/>
      <c r="E19" s="288" t="str">
        <f>IF($B$7='Drop down lijsten'!$A$19, "€ 87.50","")</f>
        <v/>
      </c>
      <c r="F19" s="117" t="str">
        <f t="shared" si="0"/>
        <v xml:space="preserve"> </v>
      </c>
      <c r="G19" s="133" t="str">
        <f>IF($B$7='Drop down lijsten'!$A$20,0.5,"")</f>
        <v/>
      </c>
      <c r="H19" s="118" t="str">
        <f t="shared" si="1"/>
        <v xml:space="preserve"> </v>
      </c>
    </row>
    <row r="20" spans="1:8" x14ac:dyDescent="0.15">
      <c r="A20" s="256"/>
      <c r="B20" s="258"/>
      <c r="C20" s="198"/>
      <c r="D20" s="287"/>
      <c r="E20" s="288" t="str">
        <f>IF($B$7='Drop down lijsten'!$A$19, "€ 87.50","")</f>
        <v/>
      </c>
      <c r="F20" s="117" t="str">
        <f t="shared" si="0"/>
        <v xml:space="preserve"> </v>
      </c>
      <c r="G20" s="133" t="str">
        <f>IF($B$7='Drop down lijsten'!$A$20,0.5,"")</f>
        <v/>
      </c>
      <c r="H20" s="118" t="str">
        <f t="shared" si="1"/>
        <v xml:space="preserve"> </v>
      </c>
    </row>
    <row r="21" spans="1:8" x14ac:dyDescent="0.15">
      <c r="A21" s="256"/>
      <c r="B21" s="258"/>
      <c r="C21" s="198"/>
      <c r="D21" s="287"/>
      <c r="E21" s="288" t="str">
        <f>IF($B$7='Drop down lijsten'!$A$19, "€ 87.50","")</f>
        <v/>
      </c>
      <c r="F21" s="117" t="str">
        <f t="shared" si="0"/>
        <v xml:space="preserve"> </v>
      </c>
      <c r="G21" s="133" t="str">
        <f>IF($B$7='Drop down lijsten'!$A$20,0.5,"")</f>
        <v/>
      </c>
      <c r="H21" s="118" t="str">
        <f t="shared" si="1"/>
        <v xml:space="preserve"> </v>
      </c>
    </row>
    <row r="22" spans="1:8" x14ac:dyDescent="0.15">
      <c r="A22" s="256"/>
      <c r="B22" s="258"/>
      <c r="C22" s="198"/>
      <c r="D22" s="287"/>
      <c r="E22" s="288" t="str">
        <f>IF($B$7='Drop down lijsten'!$A$19, "€ 87.50","")</f>
        <v/>
      </c>
      <c r="F22" s="117" t="str">
        <f t="shared" si="0"/>
        <v xml:space="preserve"> </v>
      </c>
      <c r="G22" s="133" t="str">
        <f>IF($B$7='Drop down lijsten'!$A$20,0.5,"")</f>
        <v/>
      </c>
      <c r="H22" s="118" t="str">
        <f t="shared" si="1"/>
        <v xml:space="preserve"> </v>
      </c>
    </row>
    <row r="23" spans="1:8" x14ac:dyDescent="0.15">
      <c r="A23" s="256"/>
      <c r="B23" s="259"/>
      <c r="C23" s="198"/>
      <c r="D23" s="287"/>
      <c r="E23" s="288" t="str">
        <f>IF($B$7='Drop down lijsten'!$A$19, "€ 87.50","")</f>
        <v/>
      </c>
      <c r="F23" s="117" t="str">
        <f t="shared" si="0"/>
        <v xml:space="preserve"> </v>
      </c>
      <c r="G23" s="133" t="str">
        <f>IF($B$7='Drop down lijsten'!$A$20,0.5,"")</f>
        <v/>
      </c>
      <c r="H23" s="118" t="str">
        <f t="shared" si="1"/>
        <v xml:space="preserve"> </v>
      </c>
    </row>
    <row r="24" spans="1:8" x14ac:dyDescent="0.15">
      <c r="A24" s="256"/>
      <c r="B24" s="258"/>
      <c r="C24" s="198"/>
      <c r="D24" s="287"/>
      <c r="E24" s="288" t="str">
        <f>IF($B$7='Drop down lijsten'!$A$19, "€ 87.50","")</f>
        <v/>
      </c>
      <c r="F24" s="117" t="str">
        <f t="shared" si="0"/>
        <v xml:space="preserve"> </v>
      </c>
      <c r="G24" s="133" t="str">
        <f>IF($B$7='Drop down lijsten'!$A$20,0.5,"")</f>
        <v/>
      </c>
      <c r="H24" s="118" t="str">
        <f t="shared" si="1"/>
        <v xml:space="preserve"> </v>
      </c>
    </row>
    <row r="25" spans="1:8" x14ac:dyDescent="0.15">
      <c r="A25" s="256"/>
      <c r="B25" s="258"/>
      <c r="C25" s="198"/>
      <c r="D25" s="287"/>
      <c r="E25" s="288" t="str">
        <f>IF($B$7='Drop down lijsten'!$A$19, "€ 87.50","")</f>
        <v/>
      </c>
      <c r="F25" s="117" t="str">
        <f t="shared" si="0"/>
        <v xml:space="preserve"> </v>
      </c>
      <c r="G25" s="133" t="str">
        <f>IF($B$7='Drop down lijsten'!$A$20,0.5,"")</f>
        <v/>
      </c>
      <c r="H25" s="118" t="str">
        <f t="shared" si="1"/>
        <v xml:space="preserve"> </v>
      </c>
    </row>
    <row r="26" spans="1:8" x14ac:dyDescent="0.15">
      <c r="A26" s="256"/>
      <c r="B26" s="258"/>
      <c r="C26" s="198"/>
      <c r="D26" s="287"/>
      <c r="E26" s="288" t="str">
        <f>IF($B$7='Drop down lijsten'!$A$19, "€ 87.50","")</f>
        <v/>
      </c>
      <c r="F26" s="117" t="str">
        <f t="shared" si="0"/>
        <v xml:space="preserve"> </v>
      </c>
      <c r="G26" s="133" t="str">
        <f>IF($B$7='Drop down lijsten'!$A$20,0.5,"")</f>
        <v/>
      </c>
      <c r="H26" s="118" t="str">
        <f t="shared" si="1"/>
        <v xml:space="preserve"> </v>
      </c>
    </row>
    <row r="27" spans="1:8" x14ac:dyDescent="0.15">
      <c r="A27" s="256"/>
      <c r="B27" s="258"/>
      <c r="C27" s="198"/>
      <c r="D27" s="287"/>
      <c r="E27" s="288" t="str">
        <f>IF($B$7='Drop down lijsten'!$A$19, "€ 87.50","")</f>
        <v/>
      </c>
      <c r="F27" s="117" t="str">
        <f t="shared" si="0"/>
        <v xml:space="preserve"> </v>
      </c>
      <c r="G27" s="133" t="str">
        <f>IF($B$7='Drop down lijsten'!$A$20,0.5,"")</f>
        <v/>
      </c>
      <c r="H27" s="118" t="str">
        <f t="shared" si="1"/>
        <v xml:space="preserve"> </v>
      </c>
    </row>
    <row r="28" spans="1:8" x14ac:dyDescent="0.15">
      <c r="A28" s="256"/>
      <c r="B28" s="258"/>
      <c r="C28" s="198"/>
      <c r="D28" s="287"/>
      <c r="E28" s="288" t="str">
        <f>IF($B$7='Drop down lijsten'!$A$19, "€ 87.50","")</f>
        <v/>
      </c>
      <c r="F28" s="117" t="str">
        <f t="shared" si="0"/>
        <v xml:space="preserve"> </v>
      </c>
      <c r="G28" s="133" t="str">
        <f>IF($B$7='Drop down lijsten'!$A$20,0.5,"")</f>
        <v/>
      </c>
      <c r="H28" s="118" t="str">
        <f t="shared" si="1"/>
        <v xml:space="preserve"> </v>
      </c>
    </row>
    <row r="29" spans="1:8" x14ac:dyDescent="0.15">
      <c r="A29" s="256"/>
      <c r="B29" s="258"/>
      <c r="C29" s="198"/>
      <c r="D29" s="287"/>
      <c r="E29" s="288" t="str">
        <f>IF($B$7='Drop down lijsten'!$A$19, "€ 87.50","")</f>
        <v/>
      </c>
      <c r="F29" s="117" t="str">
        <f t="shared" si="0"/>
        <v xml:space="preserve"> </v>
      </c>
      <c r="G29" s="133" t="str">
        <f>IF($B$7='Drop down lijsten'!$A$20,0.5,"")</f>
        <v/>
      </c>
      <c r="H29" s="118" t="str">
        <f t="shared" si="1"/>
        <v xml:space="preserve"> </v>
      </c>
    </row>
    <row r="30" spans="1:8" x14ac:dyDescent="0.15">
      <c r="A30" s="256"/>
      <c r="B30" s="258"/>
      <c r="C30" s="198"/>
      <c r="D30" s="287"/>
      <c r="E30" s="288" t="str">
        <f>IF($B$7='Drop down lijsten'!$A$19, "€ 87.50","")</f>
        <v/>
      </c>
      <c r="F30" s="117" t="str">
        <f t="shared" si="0"/>
        <v xml:space="preserve"> </v>
      </c>
      <c r="G30" s="133" t="str">
        <f>IF($B$7='Drop down lijsten'!$A$20,0.5,"")</f>
        <v/>
      </c>
      <c r="H30" s="118" t="str">
        <f t="shared" si="1"/>
        <v xml:space="preserve"> </v>
      </c>
    </row>
    <row r="31" spans="1:8" x14ac:dyDescent="0.15">
      <c r="A31" s="256"/>
      <c r="B31" s="258"/>
      <c r="C31" s="198"/>
      <c r="D31" s="287"/>
      <c r="E31" s="288" t="str">
        <f>IF($B$7='Drop down lijsten'!$A$19, "€ 87.50","")</f>
        <v/>
      </c>
      <c r="F31" s="117" t="str">
        <f t="shared" si="0"/>
        <v xml:space="preserve"> </v>
      </c>
      <c r="G31" s="133" t="str">
        <f>IF($B$7='Drop down lijsten'!$A$20,0.5,"")</f>
        <v/>
      </c>
      <c r="H31" s="118" t="str">
        <f t="shared" si="1"/>
        <v xml:space="preserve"> </v>
      </c>
    </row>
    <row r="32" spans="1:8" x14ac:dyDescent="0.15">
      <c r="A32" s="256"/>
      <c r="B32" s="258"/>
      <c r="C32" s="198"/>
      <c r="D32" s="287"/>
      <c r="E32" s="288" t="str">
        <f>IF($B$7='Drop down lijsten'!$A$19, "€ 87.50","")</f>
        <v/>
      </c>
      <c r="F32" s="117" t="str">
        <f t="shared" si="0"/>
        <v xml:space="preserve"> </v>
      </c>
      <c r="G32" s="133" t="str">
        <f>IF($B$7='Drop down lijsten'!$A$20,0.5,"")</f>
        <v/>
      </c>
      <c r="H32" s="118" t="str">
        <f t="shared" si="1"/>
        <v xml:space="preserve"> </v>
      </c>
    </row>
    <row r="33" spans="1:8" x14ac:dyDescent="0.15">
      <c r="A33" s="256"/>
      <c r="B33" s="258"/>
      <c r="C33" s="198"/>
      <c r="D33" s="287"/>
      <c r="E33" s="288" t="str">
        <f>IF($B$7='Drop down lijsten'!$A$19, "€ 87.50","")</f>
        <v/>
      </c>
      <c r="F33" s="117" t="str">
        <f t="shared" si="0"/>
        <v xml:space="preserve"> </v>
      </c>
      <c r="G33" s="133" t="str">
        <f>IF($B$7='Drop down lijsten'!$A$20,0.5,"")</f>
        <v/>
      </c>
      <c r="H33" s="118" t="str">
        <f t="shared" si="1"/>
        <v xml:space="preserve"> </v>
      </c>
    </row>
    <row r="34" spans="1:8" x14ac:dyDescent="0.15">
      <c r="A34" s="256"/>
      <c r="B34" s="258"/>
      <c r="C34" s="198"/>
      <c r="D34" s="287"/>
      <c r="E34" s="288" t="str">
        <f>IF($B$7='Drop down lijsten'!$A$19, "€ 87.50","")</f>
        <v/>
      </c>
      <c r="F34" s="117" t="str">
        <f t="shared" si="0"/>
        <v xml:space="preserve"> </v>
      </c>
      <c r="G34" s="133" t="str">
        <f>IF($B$7='Drop down lijsten'!$A$20,0.5,"")</f>
        <v/>
      </c>
      <c r="H34" s="118" t="str">
        <f t="shared" si="1"/>
        <v xml:space="preserve"> </v>
      </c>
    </row>
    <row r="35" spans="1:8" x14ac:dyDescent="0.15">
      <c r="A35" s="256"/>
      <c r="B35" s="258"/>
      <c r="C35" s="198"/>
      <c r="D35" s="287"/>
      <c r="E35" s="288" t="str">
        <f>IF($B$7='Drop down lijsten'!$A$19, "€ 87.50","")</f>
        <v/>
      </c>
      <c r="F35" s="117" t="str">
        <f t="shared" si="0"/>
        <v xml:space="preserve"> </v>
      </c>
      <c r="G35" s="133" t="str">
        <f>IF($B$7='Drop down lijsten'!$A$20,0.5,"")</f>
        <v/>
      </c>
      <c r="H35" s="118" t="str">
        <f t="shared" si="1"/>
        <v xml:space="preserve"> </v>
      </c>
    </row>
    <row r="36" spans="1:8" x14ac:dyDescent="0.15">
      <c r="A36" s="256"/>
      <c r="B36" s="258"/>
      <c r="C36" s="198"/>
      <c r="D36" s="287"/>
      <c r="E36" s="288" t="str">
        <f>IF($B$7='Drop down lijsten'!$A$19, "€ 87.50","")</f>
        <v/>
      </c>
      <c r="F36" s="117" t="str">
        <f t="shared" si="0"/>
        <v xml:space="preserve"> </v>
      </c>
      <c r="G36" s="133" t="str">
        <f>IF($B$7='Drop down lijsten'!$A$20,0.5,"")</f>
        <v/>
      </c>
      <c r="H36" s="118" t="str">
        <f t="shared" si="1"/>
        <v xml:space="preserve"> </v>
      </c>
    </row>
    <row r="37" spans="1:8" x14ac:dyDescent="0.15">
      <c r="A37" s="256"/>
      <c r="B37" s="258"/>
      <c r="C37" s="198"/>
      <c r="D37" s="287"/>
      <c r="E37" s="288" t="str">
        <f>IF($B$7='Drop down lijsten'!$A$19, "€ 87.50","")</f>
        <v/>
      </c>
      <c r="F37" s="117" t="str">
        <f t="shared" si="0"/>
        <v xml:space="preserve"> </v>
      </c>
      <c r="G37" s="133" t="str">
        <f>IF($B$7='Drop down lijsten'!$A$20,0.5,"")</f>
        <v/>
      </c>
      <c r="H37" s="118" t="str">
        <f t="shared" si="1"/>
        <v xml:space="preserve"> </v>
      </c>
    </row>
    <row r="38" spans="1:8" x14ac:dyDescent="0.15">
      <c r="A38" s="256"/>
      <c r="B38" s="258"/>
      <c r="C38" s="198"/>
      <c r="D38" s="287"/>
      <c r="E38" s="288" t="str">
        <f>IF($B$7='Drop down lijsten'!$A$19, "€ 87.50","")</f>
        <v/>
      </c>
      <c r="F38" s="117" t="str">
        <f t="shared" si="0"/>
        <v xml:space="preserve"> </v>
      </c>
      <c r="G38" s="133" t="str">
        <f>IF($B$7='Drop down lijsten'!$A$20,0.5,"")</f>
        <v/>
      </c>
      <c r="H38" s="118" t="str">
        <f t="shared" si="1"/>
        <v xml:space="preserve"> </v>
      </c>
    </row>
    <row r="39" spans="1:8" x14ac:dyDescent="0.15">
      <c r="A39" s="256"/>
      <c r="B39" s="258"/>
      <c r="C39" s="198"/>
      <c r="D39" s="287"/>
      <c r="E39" s="288" t="str">
        <f>IF($B$7='Drop down lijsten'!$A$19, "€ 87.50","")</f>
        <v/>
      </c>
      <c r="F39" s="117" t="str">
        <f t="shared" si="0"/>
        <v xml:space="preserve"> </v>
      </c>
      <c r="G39" s="133" t="str">
        <f>IF($B$7='Drop down lijsten'!$A$20,0.5,"")</f>
        <v/>
      </c>
      <c r="H39" s="118" t="str">
        <f t="shared" si="1"/>
        <v xml:space="preserve"> </v>
      </c>
    </row>
    <row r="40" spans="1:8" x14ac:dyDescent="0.15">
      <c r="A40" s="256"/>
      <c r="B40" s="258"/>
      <c r="C40" s="198"/>
      <c r="D40" s="287"/>
      <c r="E40" s="288" t="str">
        <f>IF($B$7='Drop down lijsten'!$A$19, "€ 87.50","")</f>
        <v/>
      </c>
      <c r="F40" s="117" t="str">
        <f t="shared" si="0"/>
        <v xml:space="preserve"> </v>
      </c>
      <c r="G40" s="133" t="str">
        <f>IF($B$7='Drop down lijsten'!$A$20,0.5,"")</f>
        <v/>
      </c>
      <c r="H40" s="118" t="str">
        <f t="shared" si="1"/>
        <v xml:space="preserve"> </v>
      </c>
    </row>
    <row r="41" spans="1:8" x14ac:dyDescent="0.15">
      <c r="A41" s="256"/>
      <c r="B41" s="258"/>
      <c r="C41" s="198"/>
      <c r="D41" s="287"/>
      <c r="E41" s="288" t="str">
        <f>IF($B$7='Drop down lijsten'!$A$19, "€ 87.50","")</f>
        <v/>
      </c>
      <c r="F41" s="117" t="str">
        <f t="shared" si="0"/>
        <v xml:space="preserve"> </v>
      </c>
      <c r="G41" s="133" t="str">
        <f>IF($B$7='Drop down lijsten'!$A$20,0.5,"")</f>
        <v/>
      </c>
      <c r="H41" s="118" t="str">
        <f t="shared" si="1"/>
        <v xml:space="preserve"> </v>
      </c>
    </row>
    <row r="42" spans="1:8" x14ac:dyDescent="0.15">
      <c r="A42" s="256"/>
      <c r="B42" s="258"/>
      <c r="C42" s="198"/>
      <c r="D42" s="287"/>
      <c r="E42" s="288" t="str">
        <f>IF($B$7='Drop down lijsten'!$A$19, "€ 87.50","")</f>
        <v/>
      </c>
      <c r="F42" s="117" t="str">
        <f t="shared" si="0"/>
        <v xml:space="preserve"> </v>
      </c>
      <c r="G42" s="133" t="str">
        <f>IF($B$7='Drop down lijsten'!$A$20,0.5,"")</f>
        <v/>
      </c>
      <c r="H42" s="118" t="str">
        <f t="shared" si="1"/>
        <v xml:space="preserve"> </v>
      </c>
    </row>
    <row r="43" spans="1:8" x14ac:dyDescent="0.15">
      <c r="A43" s="256"/>
      <c r="B43" s="258"/>
      <c r="C43" s="198"/>
      <c r="D43" s="287"/>
      <c r="E43" s="288" t="str">
        <f>IF($B$7='Drop down lijsten'!$A$19, "€ 87.50","")</f>
        <v/>
      </c>
      <c r="F43" s="117" t="str">
        <f t="shared" si="0"/>
        <v xml:space="preserve"> </v>
      </c>
      <c r="G43" s="133" t="str">
        <f>IF($B$7='Drop down lijsten'!$A$20,0.5,"")</f>
        <v/>
      </c>
      <c r="H43" s="118" t="str">
        <f t="shared" si="1"/>
        <v xml:space="preserve"> </v>
      </c>
    </row>
    <row r="44" spans="1:8" x14ac:dyDescent="0.15">
      <c r="A44" s="260"/>
      <c r="B44" s="261"/>
      <c r="C44" s="199"/>
      <c r="D44" s="290"/>
      <c r="E44" s="288" t="str">
        <f>IF($B$7='Drop down lijsten'!$A$19, "€ 87.50","")</f>
        <v/>
      </c>
      <c r="F44" s="117" t="str">
        <f t="shared" ref="F44:F58" si="2">IFERROR(D44*E44," ")</f>
        <v xml:space="preserve"> </v>
      </c>
      <c r="G44" s="133" t="str">
        <f>IF($B$7='Drop down lijsten'!$A$20,0.5,"")</f>
        <v/>
      </c>
      <c r="H44" s="118" t="str">
        <f t="shared" ref="H44:H58" si="3">IFERROR(IF(G44="",F44,(F44*(1+G44))),"")</f>
        <v xml:space="preserve"> </v>
      </c>
    </row>
    <row r="45" spans="1:8" x14ac:dyDescent="0.15">
      <c r="A45" s="256"/>
      <c r="B45" s="261"/>
      <c r="C45" s="199"/>
      <c r="D45" s="290"/>
      <c r="E45" s="288" t="str">
        <f>IF($B$7='Drop down lijsten'!$A$19, "€ 87.50","")</f>
        <v/>
      </c>
      <c r="F45" s="117" t="str">
        <f t="shared" si="2"/>
        <v xml:space="preserve"> </v>
      </c>
      <c r="G45" s="133" t="str">
        <f>IF($B$7='Drop down lijsten'!$A$20,0.5,"")</f>
        <v/>
      </c>
      <c r="H45" s="118" t="str">
        <f t="shared" si="3"/>
        <v xml:space="preserve"> </v>
      </c>
    </row>
    <row r="46" spans="1:8" x14ac:dyDescent="0.15">
      <c r="A46" s="256"/>
      <c r="B46" s="261"/>
      <c r="C46" s="199"/>
      <c r="D46" s="290"/>
      <c r="E46" s="288" t="str">
        <f>IF($B$7='Drop down lijsten'!$A$19, "€ 87.50","")</f>
        <v/>
      </c>
      <c r="F46" s="117" t="str">
        <f t="shared" si="2"/>
        <v xml:space="preserve"> </v>
      </c>
      <c r="G46" s="133" t="str">
        <f>IF($B$7='Drop down lijsten'!$A$20,0.5,"")</f>
        <v/>
      </c>
      <c r="H46" s="118" t="str">
        <f t="shared" si="3"/>
        <v xml:space="preserve"> </v>
      </c>
    </row>
    <row r="47" spans="1:8" x14ac:dyDescent="0.15">
      <c r="A47" s="256"/>
      <c r="B47" s="261"/>
      <c r="C47" s="199"/>
      <c r="D47" s="290"/>
      <c r="E47" s="288" t="str">
        <f>IF($B$7='Drop down lijsten'!$A$19, "€ 87.50","")</f>
        <v/>
      </c>
      <c r="F47" s="117" t="str">
        <f t="shared" si="2"/>
        <v xml:space="preserve"> </v>
      </c>
      <c r="G47" s="133" t="str">
        <f>IF($B$7='Drop down lijsten'!$A$20,0.5,"")</f>
        <v/>
      </c>
      <c r="H47" s="118" t="str">
        <f t="shared" si="3"/>
        <v xml:space="preserve"> </v>
      </c>
    </row>
    <row r="48" spans="1:8" x14ac:dyDescent="0.15">
      <c r="A48" s="256"/>
      <c r="B48" s="261"/>
      <c r="C48" s="199"/>
      <c r="D48" s="290"/>
      <c r="E48" s="288" t="str">
        <f>IF($B$7='Drop down lijsten'!$A$19, "€ 87.50","")</f>
        <v/>
      </c>
      <c r="F48" s="117" t="str">
        <f t="shared" si="2"/>
        <v xml:space="preserve"> </v>
      </c>
      <c r="G48" s="133" t="str">
        <f>IF($B$7='Drop down lijsten'!$A$20,0.5,"")</f>
        <v/>
      </c>
      <c r="H48" s="118" t="str">
        <f t="shared" si="3"/>
        <v xml:space="preserve"> </v>
      </c>
    </row>
    <row r="49" spans="1:12" x14ac:dyDescent="0.15">
      <c r="A49" s="256"/>
      <c r="B49" s="261"/>
      <c r="C49" s="199"/>
      <c r="D49" s="290"/>
      <c r="E49" s="288" t="str">
        <f>IF($B$7='Drop down lijsten'!$A$19, "€ 87.50","")</f>
        <v/>
      </c>
      <c r="F49" s="117" t="str">
        <f t="shared" si="2"/>
        <v xml:space="preserve"> </v>
      </c>
      <c r="G49" s="133" t="str">
        <f>IF($B$7='Drop down lijsten'!$A$20,0.5,"")</f>
        <v/>
      </c>
      <c r="H49" s="118" t="str">
        <f t="shared" si="3"/>
        <v xml:space="preserve"> </v>
      </c>
    </row>
    <row r="50" spans="1:12" x14ac:dyDescent="0.15">
      <c r="A50" s="256"/>
      <c r="B50" s="261"/>
      <c r="C50" s="199"/>
      <c r="D50" s="290"/>
      <c r="E50" s="288" t="str">
        <f>IF($B$7='Drop down lijsten'!$A$19, "€ 87.50","")</f>
        <v/>
      </c>
      <c r="F50" s="117" t="str">
        <f t="shared" si="2"/>
        <v xml:space="preserve"> </v>
      </c>
      <c r="G50" s="133" t="str">
        <f>IF($B$7='Drop down lijsten'!$A$20,0.5,"")</f>
        <v/>
      </c>
      <c r="H50" s="118" t="str">
        <f t="shared" si="3"/>
        <v xml:space="preserve"> </v>
      </c>
    </row>
    <row r="51" spans="1:12" x14ac:dyDescent="0.15">
      <c r="A51" s="256"/>
      <c r="B51" s="261"/>
      <c r="C51" s="199"/>
      <c r="D51" s="290"/>
      <c r="E51" s="288" t="str">
        <f>IF($B$7='Drop down lijsten'!$A$19, "€ 87.50","")</f>
        <v/>
      </c>
      <c r="F51" s="117" t="str">
        <f t="shared" si="2"/>
        <v xml:space="preserve"> </v>
      </c>
      <c r="G51" s="133" t="str">
        <f>IF($B$7='Drop down lijsten'!$A$20,0.5,"")</f>
        <v/>
      </c>
      <c r="H51" s="118" t="str">
        <f t="shared" si="3"/>
        <v xml:space="preserve"> </v>
      </c>
    </row>
    <row r="52" spans="1:12" x14ac:dyDescent="0.15">
      <c r="A52" s="256"/>
      <c r="B52" s="261"/>
      <c r="C52" s="199"/>
      <c r="D52" s="290"/>
      <c r="E52" s="288" t="str">
        <f>IF($B$7='Drop down lijsten'!$A$19, "€ 87.50","")</f>
        <v/>
      </c>
      <c r="F52" s="117" t="str">
        <f t="shared" si="2"/>
        <v xml:space="preserve"> </v>
      </c>
      <c r="G52" s="133" t="str">
        <f>IF($B$7='Drop down lijsten'!$A$20,0.5,"")</f>
        <v/>
      </c>
      <c r="H52" s="118" t="str">
        <f t="shared" si="3"/>
        <v xml:space="preserve"> </v>
      </c>
    </row>
    <row r="53" spans="1:12" x14ac:dyDescent="0.15">
      <c r="A53" s="256"/>
      <c r="B53" s="261"/>
      <c r="C53" s="199"/>
      <c r="D53" s="290"/>
      <c r="E53" s="288" t="str">
        <f>IF($B$7='Drop down lijsten'!$A$19, "€ 87.50","")</f>
        <v/>
      </c>
      <c r="F53" s="117" t="str">
        <f t="shared" si="2"/>
        <v xml:space="preserve"> </v>
      </c>
      <c r="G53" s="133" t="str">
        <f>IF($B$7='Drop down lijsten'!$A$20,0.5,"")</f>
        <v/>
      </c>
      <c r="H53" s="118" t="str">
        <f t="shared" si="3"/>
        <v xml:space="preserve"> </v>
      </c>
    </row>
    <row r="54" spans="1:12" x14ac:dyDescent="0.15">
      <c r="A54" s="256"/>
      <c r="B54" s="261"/>
      <c r="C54" s="199"/>
      <c r="D54" s="290"/>
      <c r="E54" s="288" t="str">
        <f>IF($B$7='Drop down lijsten'!$A$19, "€ 87.50","")</f>
        <v/>
      </c>
      <c r="F54" s="117" t="str">
        <f t="shared" si="2"/>
        <v xml:space="preserve"> </v>
      </c>
      <c r="G54" s="133" t="str">
        <f>IF($B$7='Drop down lijsten'!$A$20,0.5,"")</f>
        <v/>
      </c>
      <c r="H54" s="118" t="str">
        <f t="shared" si="3"/>
        <v xml:space="preserve"> </v>
      </c>
    </row>
    <row r="55" spans="1:12" x14ac:dyDescent="0.15">
      <c r="A55" s="256"/>
      <c r="B55" s="261"/>
      <c r="C55" s="199"/>
      <c r="D55" s="290"/>
      <c r="E55" s="288" t="str">
        <f>IF($B$7='Drop down lijsten'!$A$19, "€ 87.50","")</f>
        <v/>
      </c>
      <c r="F55" s="117" t="str">
        <f t="shared" si="2"/>
        <v xml:space="preserve"> </v>
      </c>
      <c r="G55" s="133" t="str">
        <f>IF($B$7='Drop down lijsten'!$A$20,0.5,"")</f>
        <v/>
      </c>
      <c r="H55" s="118" t="str">
        <f t="shared" si="3"/>
        <v xml:space="preserve"> </v>
      </c>
    </row>
    <row r="56" spans="1:12" x14ac:dyDescent="0.15">
      <c r="A56" s="256"/>
      <c r="B56" s="261"/>
      <c r="C56" s="199"/>
      <c r="D56" s="290"/>
      <c r="E56" s="288" t="str">
        <f>IF($B$7='Drop down lijsten'!$A$19, "€ 87.50","")</f>
        <v/>
      </c>
      <c r="F56" s="117" t="str">
        <f t="shared" si="2"/>
        <v xml:space="preserve"> </v>
      </c>
      <c r="G56" s="133" t="str">
        <f>IF($B$7='Drop down lijsten'!$A$20,0.5,"")</f>
        <v/>
      </c>
      <c r="H56" s="118" t="str">
        <f t="shared" si="3"/>
        <v xml:space="preserve"> </v>
      </c>
    </row>
    <row r="57" spans="1:12" x14ac:dyDescent="0.15">
      <c r="A57" s="256"/>
      <c r="B57" s="261"/>
      <c r="C57" s="199"/>
      <c r="D57" s="290"/>
      <c r="E57" s="288" t="str">
        <f>IF($B$7='Drop down lijsten'!$A$19, "€ 87.50","")</f>
        <v/>
      </c>
      <c r="F57" s="117" t="str">
        <f t="shared" si="2"/>
        <v xml:space="preserve"> </v>
      </c>
      <c r="G57" s="133" t="str">
        <f>IF($B$7='Drop down lijsten'!$A$20,0.5,"")</f>
        <v/>
      </c>
      <c r="H57" s="118" t="str">
        <f t="shared" si="3"/>
        <v xml:space="preserve"> </v>
      </c>
    </row>
    <row r="58" spans="1:12" x14ac:dyDescent="0.15">
      <c r="A58" s="256"/>
      <c r="B58" s="261"/>
      <c r="C58" s="199"/>
      <c r="D58" s="290"/>
      <c r="E58" s="288" t="str">
        <f>IF($B$7='Drop down lijsten'!$A$19, "€ 87.50","")</f>
        <v/>
      </c>
      <c r="F58" s="117" t="str">
        <f t="shared" si="2"/>
        <v xml:space="preserve"> </v>
      </c>
      <c r="G58" s="133" t="str">
        <f>IF($B$7='Drop down lijsten'!$A$20,0.5,"")</f>
        <v/>
      </c>
      <c r="H58" s="118" t="str">
        <f t="shared" si="3"/>
        <v xml:space="preserve"> </v>
      </c>
    </row>
    <row r="59" spans="1:12" ht="12" thickBot="1" x14ac:dyDescent="0.2">
      <c r="A59" s="256"/>
      <c r="B59" s="261"/>
      <c r="C59" s="199"/>
      <c r="D59" s="290"/>
      <c r="E59" s="288" t="str">
        <f>IF($B$7='Drop down lijsten'!$A$19, "€ 87.50","")</f>
        <v/>
      </c>
      <c r="F59" s="131" t="str">
        <f t="shared" si="0"/>
        <v xml:space="preserve"> </v>
      </c>
      <c r="G59" s="134" t="str">
        <f>IF($B$7='Drop down lijsten'!$A$20,0.5,"")</f>
        <v/>
      </c>
      <c r="H59" s="132" t="str">
        <f t="shared" si="1"/>
        <v xml:space="preserve"> </v>
      </c>
    </row>
    <row r="60" spans="1:12" ht="12" thickBot="1" x14ac:dyDescent="0.2">
      <c r="A60" s="226" t="s">
        <v>53</v>
      </c>
      <c r="B60" s="125"/>
      <c r="C60" s="125"/>
      <c r="D60" s="224">
        <f>SUM(D15:D59)</f>
        <v>0</v>
      </c>
      <c r="E60" s="130"/>
      <c r="F60" s="135">
        <f>SUM(F15:F59)</f>
        <v>0</v>
      </c>
      <c r="G60" s="129"/>
      <c r="H60" s="136">
        <f>SUM(H15:H59)</f>
        <v>0</v>
      </c>
    </row>
    <row r="61" spans="1:12" ht="22.5" customHeight="1" x14ac:dyDescent="0.15">
      <c r="A61" s="126"/>
    </row>
    <row r="62" spans="1:12" ht="12" thickBot="1" x14ac:dyDescent="0.2"/>
    <row r="63" spans="1:12" ht="18.75" thickBot="1" x14ac:dyDescent="0.3">
      <c r="A63" s="137" t="s">
        <v>54</v>
      </c>
      <c r="B63" s="138"/>
      <c r="C63" s="139"/>
      <c r="D63" s="138"/>
      <c r="E63" s="138"/>
      <c r="F63" s="138"/>
      <c r="G63" s="138"/>
      <c r="H63" s="138"/>
      <c r="I63" s="138"/>
      <c r="J63" s="138"/>
      <c r="K63" s="138"/>
      <c r="L63" s="141"/>
    </row>
    <row r="64" spans="1:12" ht="123.75" x14ac:dyDescent="0.15">
      <c r="A64" s="142" t="s">
        <v>55</v>
      </c>
      <c r="B64" s="143" t="s">
        <v>47</v>
      </c>
      <c r="C64" s="144" t="s">
        <v>56</v>
      </c>
      <c r="D64" s="144" t="s">
        <v>57</v>
      </c>
      <c r="E64" s="144" t="s">
        <v>58</v>
      </c>
      <c r="F64" s="144" t="s">
        <v>59</v>
      </c>
      <c r="G64" s="144" t="s">
        <v>60</v>
      </c>
      <c r="H64" s="144" t="s">
        <v>61</v>
      </c>
      <c r="I64" s="144" t="s">
        <v>62</v>
      </c>
      <c r="J64" s="144" t="s">
        <v>63</v>
      </c>
      <c r="K64" s="145" t="s">
        <v>64</v>
      </c>
      <c r="L64" s="146" t="s">
        <v>65</v>
      </c>
    </row>
    <row r="65" spans="1:13" ht="11.25" customHeight="1" x14ac:dyDescent="0.15">
      <c r="A65" s="283"/>
      <c r="B65" s="284"/>
      <c r="C65" s="280"/>
      <c r="D65" s="271"/>
      <c r="E65" s="265"/>
      <c r="F65" s="267"/>
      <c r="G65" s="267"/>
      <c r="H65" s="267"/>
      <c r="I65" s="267"/>
      <c r="J65" s="268"/>
      <c r="K65" s="269"/>
      <c r="L65" s="147">
        <f>K65*(E65*(F65+G65)+H65+I65)</f>
        <v>0</v>
      </c>
    </row>
    <row r="66" spans="1:13" ht="11.25" customHeight="1" x14ac:dyDescent="0.15">
      <c r="A66" s="283"/>
      <c r="B66" s="284"/>
      <c r="C66" s="280"/>
      <c r="D66" s="271"/>
      <c r="E66" s="265"/>
      <c r="F66" s="270"/>
      <c r="G66" s="267"/>
      <c r="H66" s="267"/>
      <c r="I66" s="267"/>
      <c r="J66" s="268"/>
      <c r="K66" s="269"/>
      <c r="L66" s="147">
        <f t="shared" ref="L66:L94" si="4">K66*(E66*(F66+G66)+H66+I66)</f>
        <v>0</v>
      </c>
      <c r="M66" s="45"/>
    </row>
    <row r="67" spans="1:13" ht="11.25" customHeight="1" x14ac:dyDescent="0.15">
      <c r="A67" s="283"/>
      <c r="B67" s="284"/>
      <c r="C67" s="280"/>
      <c r="D67" s="271"/>
      <c r="E67" s="265"/>
      <c r="F67" s="270"/>
      <c r="G67" s="267"/>
      <c r="H67" s="267"/>
      <c r="I67" s="267"/>
      <c r="J67" s="268"/>
      <c r="K67" s="269"/>
      <c r="L67" s="147">
        <f t="shared" si="4"/>
        <v>0</v>
      </c>
      <c r="M67" s="45"/>
    </row>
    <row r="68" spans="1:13" ht="11.25" customHeight="1" x14ac:dyDescent="0.15">
      <c r="A68" s="283"/>
      <c r="B68" s="284"/>
      <c r="C68" s="281"/>
      <c r="D68" s="271"/>
      <c r="E68" s="265"/>
      <c r="F68" s="270"/>
      <c r="G68" s="267"/>
      <c r="H68" s="267"/>
      <c r="I68" s="267"/>
      <c r="J68" s="268"/>
      <c r="K68" s="269"/>
      <c r="L68" s="147">
        <f t="shared" si="4"/>
        <v>0</v>
      </c>
      <c r="M68" s="45"/>
    </row>
    <row r="69" spans="1:13" x14ac:dyDescent="0.15">
      <c r="A69" s="283"/>
      <c r="B69" s="284"/>
      <c r="C69" s="280"/>
      <c r="D69" s="274"/>
      <c r="E69" s="265"/>
      <c r="F69" s="270"/>
      <c r="G69" s="270"/>
      <c r="H69" s="270"/>
      <c r="I69" s="270"/>
      <c r="J69" s="271"/>
      <c r="K69" s="266"/>
      <c r="L69" s="147">
        <f t="shared" si="4"/>
        <v>0</v>
      </c>
      <c r="M69" s="8"/>
    </row>
    <row r="70" spans="1:13" x14ac:dyDescent="0.15">
      <c r="A70" s="283"/>
      <c r="B70" s="284"/>
      <c r="C70" s="280"/>
      <c r="D70" s="274"/>
      <c r="E70" s="265"/>
      <c r="F70" s="270"/>
      <c r="G70" s="270"/>
      <c r="H70" s="270"/>
      <c r="I70" s="270"/>
      <c r="J70" s="271"/>
      <c r="K70" s="266"/>
      <c r="L70" s="147">
        <f t="shared" si="4"/>
        <v>0</v>
      </c>
      <c r="M70" s="27"/>
    </row>
    <row r="71" spans="1:13" x14ac:dyDescent="0.15">
      <c r="A71" s="283"/>
      <c r="B71" s="284"/>
      <c r="C71" s="280"/>
      <c r="D71" s="274"/>
      <c r="E71" s="265"/>
      <c r="F71" s="270"/>
      <c r="G71" s="270"/>
      <c r="H71" s="270"/>
      <c r="I71" s="270"/>
      <c r="J71" s="271"/>
      <c r="K71" s="266"/>
      <c r="L71" s="147">
        <f t="shared" si="4"/>
        <v>0</v>
      </c>
      <c r="M71" s="8"/>
    </row>
    <row r="72" spans="1:13" x14ac:dyDescent="0.15">
      <c r="A72" s="283"/>
      <c r="B72" s="284"/>
      <c r="C72" s="280"/>
      <c r="D72" s="274"/>
      <c r="E72" s="265"/>
      <c r="F72" s="270"/>
      <c r="G72" s="270"/>
      <c r="H72" s="270"/>
      <c r="I72" s="270"/>
      <c r="J72" s="271"/>
      <c r="K72" s="266"/>
      <c r="L72" s="147">
        <f t="shared" si="4"/>
        <v>0</v>
      </c>
      <c r="M72" s="8"/>
    </row>
    <row r="73" spans="1:13" x14ac:dyDescent="0.15">
      <c r="A73" s="283"/>
      <c r="B73" s="284"/>
      <c r="C73" s="280"/>
      <c r="D73" s="274"/>
      <c r="E73" s="265"/>
      <c r="F73" s="270"/>
      <c r="G73" s="270"/>
      <c r="H73" s="270"/>
      <c r="I73" s="270"/>
      <c r="J73" s="271"/>
      <c r="K73" s="266"/>
      <c r="L73" s="147">
        <f t="shared" si="4"/>
        <v>0</v>
      </c>
      <c r="M73" s="8"/>
    </row>
    <row r="74" spans="1:13" x14ac:dyDescent="0.15">
      <c r="A74" s="283"/>
      <c r="B74" s="284"/>
      <c r="C74" s="280"/>
      <c r="D74" s="274"/>
      <c r="E74" s="265"/>
      <c r="F74" s="270"/>
      <c r="G74" s="270"/>
      <c r="H74" s="270"/>
      <c r="I74" s="270"/>
      <c r="J74" s="271"/>
      <c r="K74" s="266"/>
      <c r="L74" s="147">
        <f t="shared" si="4"/>
        <v>0</v>
      </c>
      <c r="M74" s="8"/>
    </row>
    <row r="75" spans="1:13" x14ac:dyDescent="0.15">
      <c r="A75" s="283"/>
      <c r="B75" s="284"/>
      <c r="C75" s="302"/>
      <c r="D75" s="274"/>
      <c r="E75" s="265"/>
      <c r="F75" s="270"/>
      <c r="G75" s="270"/>
      <c r="H75" s="270"/>
      <c r="I75" s="270"/>
      <c r="J75" s="271"/>
      <c r="K75" s="266"/>
      <c r="L75" s="147">
        <f t="shared" si="4"/>
        <v>0</v>
      </c>
      <c r="M75" s="8"/>
    </row>
    <row r="76" spans="1:13" x14ac:dyDescent="0.15">
      <c r="A76" s="283"/>
      <c r="B76" s="284"/>
      <c r="C76" s="302"/>
      <c r="D76" s="274"/>
      <c r="E76" s="265"/>
      <c r="F76" s="270"/>
      <c r="G76" s="270"/>
      <c r="H76" s="270"/>
      <c r="I76" s="270"/>
      <c r="J76" s="271"/>
      <c r="K76" s="266"/>
      <c r="L76" s="147">
        <f t="shared" si="4"/>
        <v>0</v>
      </c>
      <c r="M76" s="8"/>
    </row>
    <row r="77" spans="1:13" x14ac:dyDescent="0.15">
      <c r="A77" s="283"/>
      <c r="B77" s="284"/>
      <c r="C77" s="302"/>
      <c r="D77" s="274"/>
      <c r="E77" s="265"/>
      <c r="F77" s="270"/>
      <c r="G77" s="270"/>
      <c r="H77" s="270"/>
      <c r="I77" s="270"/>
      <c r="J77" s="271"/>
      <c r="K77" s="266"/>
      <c r="L77" s="147">
        <f t="shared" si="4"/>
        <v>0</v>
      </c>
      <c r="M77" s="8"/>
    </row>
    <row r="78" spans="1:13" x14ac:dyDescent="0.15">
      <c r="A78" s="283"/>
      <c r="B78" s="284"/>
      <c r="C78" s="302"/>
      <c r="D78" s="274"/>
      <c r="E78" s="265"/>
      <c r="F78" s="270"/>
      <c r="G78" s="270"/>
      <c r="H78" s="270"/>
      <c r="I78" s="270"/>
      <c r="J78" s="271"/>
      <c r="K78" s="266"/>
      <c r="L78" s="147">
        <f t="shared" si="4"/>
        <v>0</v>
      </c>
      <c r="M78" s="8"/>
    </row>
    <row r="79" spans="1:13" x14ac:dyDescent="0.15">
      <c r="A79" s="283"/>
      <c r="B79" s="284"/>
      <c r="C79" s="302"/>
      <c r="D79" s="274"/>
      <c r="E79" s="265"/>
      <c r="F79" s="270"/>
      <c r="G79" s="270"/>
      <c r="H79" s="270"/>
      <c r="I79" s="270"/>
      <c r="J79" s="271"/>
      <c r="K79" s="266"/>
      <c r="L79" s="147">
        <f t="shared" si="4"/>
        <v>0</v>
      </c>
      <c r="M79" s="8"/>
    </row>
    <row r="80" spans="1:13" x14ac:dyDescent="0.15">
      <c r="A80" s="283"/>
      <c r="B80" s="284"/>
      <c r="C80" s="302"/>
      <c r="D80" s="274"/>
      <c r="E80" s="265"/>
      <c r="F80" s="270"/>
      <c r="G80" s="270"/>
      <c r="H80" s="270"/>
      <c r="I80" s="270"/>
      <c r="J80" s="271"/>
      <c r="K80" s="266"/>
      <c r="L80" s="147">
        <f t="shared" si="4"/>
        <v>0</v>
      </c>
      <c r="M80" s="8"/>
    </row>
    <row r="81" spans="1:14" x14ac:dyDescent="0.15">
      <c r="A81" s="283"/>
      <c r="B81" s="284"/>
      <c r="C81" s="302"/>
      <c r="D81" s="274"/>
      <c r="E81" s="265"/>
      <c r="F81" s="270"/>
      <c r="G81" s="270"/>
      <c r="H81" s="270"/>
      <c r="I81" s="270"/>
      <c r="J81" s="271"/>
      <c r="K81" s="266"/>
      <c r="L81" s="147">
        <f t="shared" si="4"/>
        <v>0</v>
      </c>
      <c r="M81" s="8"/>
    </row>
    <row r="82" spans="1:14" x14ac:dyDescent="0.15">
      <c r="A82" s="283"/>
      <c r="B82" s="284"/>
      <c r="C82" s="302"/>
      <c r="D82" s="274"/>
      <c r="E82" s="265"/>
      <c r="F82" s="270"/>
      <c r="G82" s="270"/>
      <c r="H82" s="270"/>
      <c r="I82" s="270"/>
      <c r="J82" s="271"/>
      <c r="K82" s="266"/>
      <c r="L82" s="147">
        <f t="shared" si="4"/>
        <v>0</v>
      </c>
      <c r="M82" s="8"/>
    </row>
    <row r="83" spans="1:14" x14ac:dyDescent="0.15">
      <c r="A83" s="283"/>
      <c r="B83" s="284"/>
      <c r="C83" s="302"/>
      <c r="D83" s="274"/>
      <c r="E83" s="265"/>
      <c r="F83" s="270"/>
      <c r="G83" s="270"/>
      <c r="H83" s="270"/>
      <c r="I83" s="270"/>
      <c r="J83" s="271"/>
      <c r="K83" s="266"/>
      <c r="L83" s="147">
        <f t="shared" si="4"/>
        <v>0</v>
      </c>
      <c r="M83" s="8"/>
    </row>
    <row r="84" spans="1:14" x14ac:dyDescent="0.15">
      <c r="A84" s="283"/>
      <c r="B84" s="284"/>
      <c r="C84" s="302"/>
      <c r="D84" s="274"/>
      <c r="E84" s="265"/>
      <c r="F84" s="270"/>
      <c r="G84" s="270"/>
      <c r="H84" s="270"/>
      <c r="I84" s="270"/>
      <c r="J84" s="271"/>
      <c r="K84" s="266"/>
      <c r="L84" s="147">
        <f t="shared" si="4"/>
        <v>0</v>
      </c>
      <c r="M84" s="8"/>
    </row>
    <row r="85" spans="1:14" x14ac:dyDescent="0.15">
      <c r="A85" s="283"/>
      <c r="B85" s="284"/>
      <c r="C85" s="302"/>
      <c r="D85" s="274"/>
      <c r="E85" s="265"/>
      <c r="F85" s="270"/>
      <c r="G85" s="270"/>
      <c r="H85" s="270"/>
      <c r="I85" s="270"/>
      <c r="J85" s="271"/>
      <c r="K85" s="266"/>
      <c r="L85" s="147">
        <f t="shared" si="4"/>
        <v>0</v>
      </c>
      <c r="M85" s="8"/>
    </row>
    <row r="86" spans="1:14" x14ac:dyDescent="0.15">
      <c r="A86" s="283"/>
      <c r="B86" s="284"/>
      <c r="C86" s="302"/>
      <c r="D86" s="274"/>
      <c r="E86" s="265"/>
      <c r="F86" s="270"/>
      <c r="G86" s="270"/>
      <c r="H86" s="270"/>
      <c r="I86" s="270"/>
      <c r="J86" s="271"/>
      <c r="K86" s="266"/>
      <c r="L86" s="147">
        <f t="shared" si="4"/>
        <v>0</v>
      </c>
      <c r="M86" s="8"/>
    </row>
    <row r="87" spans="1:14" x14ac:dyDescent="0.15">
      <c r="A87" s="283"/>
      <c r="B87" s="284"/>
      <c r="C87" s="274"/>
      <c r="D87" s="274"/>
      <c r="E87" s="272"/>
      <c r="F87" s="273"/>
      <c r="G87" s="273"/>
      <c r="H87" s="273"/>
      <c r="I87" s="273"/>
      <c r="J87" s="274"/>
      <c r="K87" s="275"/>
      <c r="L87" s="147">
        <f t="shared" si="4"/>
        <v>0</v>
      </c>
    </row>
    <row r="88" spans="1:14" x14ac:dyDescent="0.15">
      <c r="A88" s="283"/>
      <c r="B88" s="284"/>
      <c r="C88" s="274"/>
      <c r="D88" s="274"/>
      <c r="E88" s="272"/>
      <c r="F88" s="273"/>
      <c r="G88" s="273"/>
      <c r="H88" s="273"/>
      <c r="I88" s="273"/>
      <c r="J88" s="274"/>
      <c r="K88" s="275"/>
      <c r="L88" s="147">
        <f t="shared" si="4"/>
        <v>0</v>
      </c>
    </row>
    <row r="89" spans="1:14" x14ac:dyDescent="0.15">
      <c r="A89" s="283"/>
      <c r="B89" s="284"/>
      <c r="C89" s="274"/>
      <c r="D89" s="274"/>
      <c r="E89" s="272"/>
      <c r="F89" s="273"/>
      <c r="G89" s="273"/>
      <c r="H89" s="273"/>
      <c r="I89" s="273"/>
      <c r="J89" s="274"/>
      <c r="K89" s="275"/>
      <c r="L89" s="147">
        <f t="shared" si="4"/>
        <v>0</v>
      </c>
    </row>
    <row r="90" spans="1:14" x14ac:dyDescent="0.15">
      <c r="A90" s="283"/>
      <c r="B90" s="284"/>
      <c r="C90" s="274"/>
      <c r="D90" s="274"/>
      <c r="E90" s="272"/>
      <c r="F90" s="273"/>
      <c r="G90" s="273"/>
      <c r="H90" s="273"/>
      <c r="I90" s="273"/>
      <c r="J90" s="274"/>
      <c r="K90" s="275"/>
      <c r="L90" s="147">
        <f t="shared" si="4"/>
        <v>0</v>
      </c>
    </row>
    <row r="91" spans="1:14" x14ac:dyDescent="0.15">
      <c r="A91" s="283"/>
      <c r="B91" s="284"/>
      <c r="C91" s="274"/>
      <c r="D91" s="274"/>
      <c r="E91" s="272"/>
      <c r="F91" s="273"/>
      <c r="G91" s="273"/>
      <c r="H91" s="273"/>
      <c r="I91" s="273"/>
      <c r="J91" s="274"/>
      <c r="K91" s="275"/>
      <c r="L91" s="147">
        <f t="shared" si="4"/>
        <v>0</v>
      </c>
    </row>
    <row r="92" spans="1:14" x14ac:dyDescent="0.15">
      <c r="A92" s="283"/>
      <c r="B92" s="284"/>
      <c r="C92" s="274"/>
      <c r="D92" s="274"/>
      <c r="E92" s="272"/>
      <c r="F92" s="273"/>
      <c r="G92" s="273"/>
      <c r="H92" s="273"/>
      <c r="I92" s="273"/>
      <c r="J92" s="274"/>
      <c r="K92" s="275"/>
      <c r="L92" s="147">
        <f t="shared" si="4"/>
        <v>0</v>
      </c>
    </row>
    <row r="93" spans="1:14" x14ac:dyDescent="0.15">
      <c r="A93" s="283"/>
      <c r="B93" s="284"/>
      <c r="C93" s="274"/>
      <c r="D93" s="274"/>
      <c r="E93" s="272"/>
      <c r="F93" s="273"/>
      <c r="G93" s="273"/>
      <c r="H93" s="273"/>
      <c r="I93" s="273"/>
      <c r="J93" s="274"/>
      <c r="K93" s="275"/>
      <c r="L93" s="147">
        <f t="shared" si="4"/>
        <v>0</v>
      </c>
    </row>
    <row r="94" spans="1:14" ht="12" thickBot="1" x14ac:dyDescent="0.2">
      <c r="A94" s="285"/>
      <c r="B94" s="286"/>
      <c r="C94" s="278"/>
      <c r="D94" s="278"/>
      <c r="E94" s="276"/>
      <c r="F94" s="277"/>
      <c r="G94" s="277"/>
      <c r="H94" s="277"/>
      <c r="I94" s="277"/>
      <c r="J94" s="278"/>
      <c r="K94" s="279"/>
      <c r="L94" s="303">
        <f t="shared" si="4"/>
        <v>0</v>
      </c>
    </row>
    <row r="95" spans="1:14" ht="12" thickBot="1" x14ac:dyDescent="0.2">
      <c r="A95" s="148"/>
      <c r="B95" s="125"/>
      <c r="C95" s="125"/>
      <c r="D95" s="125"/>
      <c r="E95" s="125"/>
      <c r="F95" s="125"/>
      <c r="G95" s="125"/>
      <c r="H95" s="125"/>
      <c r="I95" s="125"/>
      <c r="J95" s="125"/>
      <c r="K95" s="128" t="s">
        <v>66</v>
      </c>
      <c r="L95" s="150">
        <f>SUM(L65:L94)</f>
        <v>0</v>
      </c>
    </row>
    <row r="96" spans="1:14" ht="23.25" customHeight="1" x14ac:dyDescent="0.15">
      <c r="A96" s="3"/>
      <c r="C96" s="13"/>
      <c r="D96" s="3"/>
      <c r="E96" s="8"/>
      <c r="F96" s="8"/>
      <c r="G96" s="8"/>
      <c r="H96" s="8"/>
      <c r="I96" s="8"/>
      <c r="J96" s="8"/>
      <c r="K96" s="8"/>
      <c r="L96" s="8"/>
      <c r="M96" s="8"/>
      <c r="N96" s="8"/>
    </row>
    <row r="97" spans="1:7" ht="23.25" customHeight="1" thickBot="1" x14ac:dyDescent="0.2"/>
    <row r="98" spans="1:7" ht="18.75" thickBot="1" x14ac:dyDescent="0.3">
      <c r="A98" s="137" t="s">
        <v>137</v>
      </c>
      <c r="B98" s="138"/>
      <c r="C98" s="138"/>
      <c r="D98" s="141"/>
    </row>
    <row r="99" spans="1:7" ht="36" customHeight="1" thickBot="1" x14ac:dyDescent="0.2">
      <c r="A99" s="143" t="s">
        <v>249</v>
      </c>
      <c r="B99" s="143" t="s">
        <v>47</v>
      </c>
      <c r="C99" s="145" t="s">
        <v>68</v>
      </c>
      <c r="D99" s="185" t="s">
        <v>50</v>
      </c>
      <c r="G99" s="25"/>
    </row>
    <row r="100" spans="1:7" x14ac:dyDescent="0.15">
      <c r="A100" s="262"/>
      <c r="B100" s="201"/>
      <c r="C100" s="203"/>
      <c r="D100" s="202"/>
      <c r="E100" s="32"/>
    </row>
    <row r="101" spans="1:7" x14ac:dyDescent="0.15">
      <c r="A101" s="262"/>
      <c r="B101" s="198"/>
      <c r="C101" s="203"/>
      <c r="D101" s="204"/>
    </row>
    <row r="102" spans="1:7" x14ac:dyDescent="0.15">
      <c r="A102" s="262"/>
      <c r="B102" s="198"/>
      <c r="C102" s="203"/>
      <c r="D102" s="204"/>
    </row>
    <row r="103" spans="1:7" x14ac:dyDescent="0.15">
      <c r="A103" s="262"/>
      <c r="B103" s="198"/>
      <c r="C103" s="203"/>
      <c r="D103" s="204"/>
    </row>
    <row r="104" spans="1:7" x14ac:dyDescent="0.15">
      <c r="A104" s="262"/>
      <c r="B104" s="198"/>
      <c r="C104" s="203"/>
      <c r="D104" s="204"/>
    </row>
    <row r="105" spans="1:7" x14ac:dyDescent="0.15">
      <c r="A105" s="262"/>
      <c r="B105" s="198"/>
      <c r="C105" s="203"/>
      <c r="D105" s="204"/>
    </row>
    <row r="106" spans="1:7" x14ac:dyDescent="0.15">
      <c r="A106" s="262"/>
      <c r="B106" s="198"/>
      <c r="C106" s="203"/>
      <c r="D106" s="204"/>
    </row>
    <row r="107" spans="1:7" x14ac:dyDescent="0.15">
      <c r="A107" s="262"/>
      <c r="B107" s="198"/>
      <c r="C107" s="203"/>
      <c r="D107" s="204"/>
    </row>
    <row r="108" spans="1:7" x14ac:dyDescent="0.15">
      <c r="A108" s="262"/>
      <c r="B108" s="198"/>
      <c r="C108" s="203"/>
      <c r="D108" s="204"/>
    </row>
    <row r="109" spans="1:7" x14ac:dyDescent="0.15">
      <c r="A109" s="262"/>
      <c r="B109" s="198"/>
      <c r="C109" s="203"/>
      <c r="D109" s="204"/>
    </row>
    <row r="110" spans="1:7" x14ac:dyDescent="0.15">
      <c r="A110" s="262"/>
      <c r="B110" s="198"/>
      <c r="C110" s="203"/>
      <c r="D110" s="204"/>
    </row>
    <row r="111" spans="1:7" x14ac:dyDescent="0.15">
      <c r="A111" s="262"/>
      <c r="B111" s="198"/>
      <c r="C111" s="203"/>
      <c r="D111" s="204"/>
    </row>
    <row r="112" spans="1:7" x14ac:dyDescent="0.15">
      <c r="A112" s="262"/>
      <c r="B112" s="198"/>
      <c r="C112" s="203"/>
      <c r="D112" s="204"/>
    </row>
    <row r="113" spans="1:4" x14ac:dyDescent="0.15">
      <c r="A113" s="262"/>
      <c r="B113" s="198"/>
      <c r="C113" s="203"/>
      <c r="D113" s="204"/>
    </row>
    <row r="114" spans="1:4" x14ac:dyDescent="0.15">
      <c r="A114" s="262"/>
      <c r="B114" s="198"/>
      <c r="C114" s="203"/>
      <c r="D114" s="204"/>
    </row>
    <row r="115" spans="1:4" x14ac:dyDescent="0.15">
      <c r="A115" s="262"/>
      <c r="B115" s="198"/>
      <c r="C115" s="203"/>
      <c r="D115" s="204"/>
    </row>
    <row r="116" spans="1:4" x14ac:dyDescent="0.15">
      <c r="A116" s="262"/>
      <c r="B116" s="198"/>
      <c r="C116" s="203"/>
      <c r="D116" s="204"/>
    </row>
    <row r="117" spans="1:4" x14ac:dyDescent="0.15">
      <c r="A117" s="262"/>
      <c r="B117" s="198"/>
      <c r="C117" s="203"/>
      <c r="D117" s="204"/>
    </row>
    <row r="118" spans="1:4" x14ac:dyDescent="0.15">
      <c r="A118" s="262"/>
      <c r="B118" s="198"/>
      <c r="C118" s="203"/>
      <c r="D118" s="204"/>
    </row>
    <row r="119" spans="1:4" x14ac:dyDescent="0.15">
      <c r="A119" s="262"/>
      <c r="B119" s="198"/>
      <c r="C119" s="203"/>
      <c r="D119" s="204"/>
    </row>
    <row r="120" spans="1:4" x14ac:dyDescent="0.15">
      <c r="A120" s="262"/>
      <c r="B120" s="198"/>
      <c r="C120" s="203"/>
      <c r="D120" s="204"/>
    </row>
    <row r="121" spans="1:4" x14ac:dyDescent="0.15">
      <c r="A121" s="262"/>
      <c r="B121" s="198"/>
      <c r="C121" s="203"/>
      <c r="D121" s="204"/>
    </row>
    <row r="122" spans="1:4" x14ac:dyDescent="0.15">
      <c r="A122" s="262"/>
      <c r="B122" s="198"/>
      <c r="C122" s="203"/>
      <c r="D122" s="204"/>
    </row>
    <row r="123" spans="1:4" x14ac:dyDescent="0.15">
      <c r="A123" s="262"/>
      <c r="B123" s="198"/>
      <c r="C123" s="203"/>
      <c r="D123" s="204"/>
    </row>
    <row r="124" spans="1:4" x14ac:dyDescent="0.15">
      <c r="A124" s="262"/>
      <c r="B124" s="198"/>
      <c r="C124" s="203"/>
      <c r="D124" s="204"/>
    </row>
    <row r="125" spans="1:4" x14ac:dyDescent="0.15">
      <c r="A125" s="262"/>
      <c r="B125" s="198"/>
      <c r="C125" s="203"/>
      <c r="D125" s="204"/>
    </row>
    <row r="126" spans="1:4" x14ac:dyDescent="0.15">
      <c r="A126" s="262"/>
      <c r="B126" s="198"/>
      <c r="C126" s="203"/>
      <c r="D126" s="204"/>
    </row>
    <row r="127" spans="1:4" x14ac:dyDescent="0.15">
      <c r="A127" s="262"/>
      <c r="B127" s="198"/>
      <c r="C127" s="203"/>
      <c r="D127" s="204"/>
    </row>
    <row r="128" spans="1:4" x14ac:dyDescent="0.15">
      <c r="A128" s="262"/>
      <c r="B128" s="198"/>
      <c r="C128" s="203"/>
      <c r="D128" s="204"/>
    </row>
    <row r="129" spans="1:8" ht="12" thickBot="1" x14ac:dyDescent="0.2">
      <c r="A129" s="263"/>
      <c r="B129" s="199"/>
      <c r="C129" s="205"/>
      <c r="D129" s="206"/>
    </row>
    <row r="130" spans="1:8" ht="12" thickBot="1" x14ac:dyDescent="0.2">
      <c r="A130" s="151"/>
      <c r="B130" s="125"/>
      <c r="C130" s="128" t="s">
        <v>71</v>
      </c>
      <c r="D130" s="152">
        <f>SUM(D100:D129)</f>
        <v>0</v>
      </c>
    </row>
    <row r="131" spans="1:8" ht="19.5" customHeight="1" x14ac:dyDescent="0.15">
      <c r="A131" s="3"/>
      <c r="E131" s="2"/>
    </row>
    <row r="132" spans="1:8" ht="19.5" customHeight="1" thickBot="1" x14ac:dyDescent="0.2">
      <c r="A132" s="1"/>
      <c r="E132" s="2"/>
    </row>
    <row r="133" spans="1:8" ht="18.75" thickBot="1" x14ac:dyDescent="0.3">
      <c r="A133" s="137" t="s">
        <v>238</v>
      </c>
      <c r="B133" s="360"/>
    </row>
    <row r="134" spans="1:8" x14ac:dyDescent="0.15">
      <c r="A134" s="178" t="s">
        <v>72</v>
      </c>
      <c r="E134" s="310">
        <f>H60+L95+D130</f>
        <v>0</v>
      </c>
    </row>
    <row r="135" spans="1:8" x14ac:dyDescent="0.15">
      <c r="A135" s="179" t="s">
        <v>263</v>
      </c>
      <c r="D135" s="15">
        <v>1</v>
      </c>
      <c r="E135" s="311">
        <f>E134*D135</f>
        <v>0</v>
      </c>
    </row>
    <row r="136" spans="1:8" ht="34.5" thickBot="1" x14ac:dyDescent="0.2">
      <c r="A136" s="170" t="s">
        <v>264</v>
      </c>
      <c r="D136" s="15"/>
      <c r="E136" s="304"/>
    </row>
    <row r="137" spans="1:8" ht="12" thickBot="1" x14ac:dyDescent="0.2">
      <c r="A137" s="48" t="s">
        <v>2</v>
      </c>
      <c r="D137" s="15"/>
      <c r="E137" s="306">
        <f>E135-E136</f>
        <v>0</v>
      </c>
    </row>
    <row r="138" spans="1:8" ht="18.75" customHeight="1" thickTop="1" x14ac:dyDescent="0.15">
      <c r="D138" s="15"/>
    </row>
    <row r="139" spans="1:8" ht="18.75" customHeight="1" x14ac:dyDescent="0.15">
      <c r="D139" s="15"/>
    </row>
    <row r="140" spans="1:8" ht="23.25" thickBot="1" x14ac:dyDescent="0.2">
      <c r="A140" s="50" t="s">
        <v>73</v>
      </c>
      <c r="B140" s="32"/>
      <c r="D140" s="215"/>
      <c r="E140" s="216"/>
      <c r="F140" s="46"/>
    </row>
    <row r="141" spans="1:8" x14ac:dyDescent="0.15">
      <c r="A141" s="367" t="s">
        <v>157</v>
      </c>
      <c r="B141" s="368"/>
      <c r="C141" s="369"/>
      <c r="D141" s="194"/>
      <c r="E141" s="309">
        <f>E137</f>
        <v>0</v>
      </c>
    </row>
    <row r="142" spans="1:8" x14ac:dyDescent="0.15">
      <c r="A142" s="370" t="s">
        <v>74</v>
      </c>
      <c r="B142" s="368"/>
      <c r="C142" s="368"/>
      <c r="D142" s="305"/>
      <c r="E142" s="195"/>
    </row>
    <row r="143" spans="1:8" x14ac:dyDescent="0.15">
      <c r="A143" s="371" t="s">
        <v>155</v>
      </c>
      <c r="B143" s="372"/>
      <c r="C143" s="372"/>
      <c r="D143" s="305"/>
      <c r="E143" s="195"/>
      <c r="F143" s="32"/>
      <c r="H143" s="3"/>
    </row>
    <row r="144" spans="1:8" x14ac:dyDescent="0.15">
      <c r="A144" s="370" t="s">
        <v>75</v>
      </c>
      <c r="B144" s="368"/>
      <c r="C144" s="180"/>
      <c r="D144" s="305"/>
      <c r="E144" s="195"/>
      <c r="G144" s="4"/>
      <c r="H144" s="3"/>
    </row>
    <row r="145" spans="1:8" ht="12" thickBot="1" x14ac:dyDescent="0.2">
      <c r="A145" s="49" t="s">
        <v>239</v>
      </c>
      <c r="B145" s="51"/>
      <c r="C145" s="51"/>
      <c r="E145" s="307">
        <f>SUM(D142:D144)</f>
        <v>0</v>
      </c>
      <c r="G145" s="4"/>
      <c r="H145" s="3"/>
    </row>
    <row r="146" spans="1:8" x14ac:dyDescent="0.15">
      <c r="E146" s="52"/>
    </row>
    <row r="147" spans="1:8" ht="12" thickBot="1" x14ac:dyDescent="0.2">
      <c r="A147" s="366" t="s">
        <v>76</v>
      </c>
      <c r="B147" s="366"/>
      <c r="E147" s="308">
        <f>E141-E145</f>
        <v>0</v>
      </c>
    </row>
    <row r="148" spans="1:8" ht="12" thickTop="1" x14ac:dyDescent="0.15"/>
  </sheetData>
  <sheetProtection algorithmName="SHA-512" hashValue="KX+3jEgz/LgKJjCi51Fm9DGjFyTqITksZ36C9HpjJDX+DGGxdpaCDnPrmoS+PAdDjt9EIINZ8HztedLHiIMCKA==" saltValue="GtlaXnQX18dAl8JHLxT8Lg==" spinCount="100000" sheet="1" objects="1" scenarios="1"/>
  <mergeCells count="6">
    <mergeCell ref="A147:B147"/>
    <mergeCell ref="A1:B1"/>
    <mergeCell ref="A141:C141"/>
    <mergeCell ref="A142:C142"/>
    <mergeCell ref="A143:C143"/>
    <mergeCell ref="A144:B144"/>
  </mergeCells>
  <conditionalFormatting sqref="G11">
    <cfRule type="iconSet" priority="2">
      <iconSet iconSet="3TrafficLights2">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9" scale="55" orientation="landscape" r:id="rId1"/>
  <headerFooter>
    <oddFooter>&amp;C&amp;A&amp;R&amp;P of &amp;N</oddFooter>
  </headerFooter>
  <rowBreaks count="2" manualBreakCount="2">
    <brk id="61" max="11" man="1"/>
    <brk id="96" max="16383" man="1"/>
  </rowBreaks>
  <legacyDrawing r:id="rId2"/>
  <extLst>
    <ext xmlns:x14="http://schemas.microsoft.com/office/spreadsheetml/2009/9/main" uri="{78C0D931-6437-407d-A8EE-F0AAD7539E65}">
      <x14:conditionalFormattings>
        <x14:conditionalFormatting xmlns:xm="http://schemas.microsoft.com/office/excel/2006/main">
          <x14:cfRule type="iconSet" priority="1" id="{65F581A6-E236-4A99-876D-4BF74DEE59F9}">
            <x14:iconSet iconSet="3TrafficLights2" custom="1">
              <x14:cfvo type="percent">
                <xm:f>0</xm:f>
              </x14:cfvo>
              <x14:cfvo type="num">
                <xm:f>2</xm:f>
              </x14:cfvo>
              <x14:cfvo type="num" gte="0">
                <xm:f>4</xm:f>
              </x14:cfvo>
              <x14:cfIcon iconSet="3Symbols2" iconId="0"/>
              <x14:cfIcon iconSet="3Symbols2" iconId="2"/>
              <x14:cfIcon iconSet="3Symbols2" iconId="0"/>
            </x14:iconSet>
          </x14:cfRule>
          <xm:sqref>E10 B10 F9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3CD270F-25D2-45F3-A7D9-5400FC063D70}">
          <x14:formula1>
            <xm:f>'Drop down lijsten'!$A$26:$A$40</xm:f>
          </x14:formula1>
          <xm:sqref>C15:C59 B65:B94 B100:B129</xm:sqref>
        </x14:dataValidation>
        <x14:dataValidation type="list" allowBlank="1" showInputMessage="1" showErrorMessage="1" xr:uid="{33800EB5-0C24-4443-A779-ED2CAB1D1507}">
          <x14:formula1>
            <xm:f>'Drop down lijsten'!$A$46:$A$47</xm:f>
          </x14:formula1>
          <xm:sqref>C100:C129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18CD-745B-4B75-B2DD-591C99333FF0}">
  <sheetPr>
    <tabColor rgb="FFFFC000"/>
  </sheetPr>
  <dimension ref="A1:AJ56"/>
  <sheetViews>
    <sheetView showGridLines="0" zoomScaleNormal="100" workbookViewId="0">
      <selection activeCell="A2" sqref="A2"/>
    </sheetView>
  </sheetViews>
  <sheetFormatPr defaultColWidth="9" defaultRowHeight="11.25" x14ac:dyDescent="0.15"/>
  <cols>
    <col min="1" max="1" width="26.875" style="3" bestFit="1" customWidth="1"/>
    <col min="2" max="2" width="33.75" style="3" customWidth="1"/>
    <col min="3" max="3" width="21.625" style="3" customWidth="1"/>
    <col min="4" max="4" width="15.375" style="3" customWidth="1"/>
    <col min="5" max="5" width="13" style="3" customWidth="1"/>
    <col min="6" max="6" width="16.125" style="3" customWidth="1"/>
    <col min="7" max="7" width="16.875" style="3" customWidth="1"/>
    <col min="8" max="8" width="15" style="3" customWidth="1"/>
    <col min="9" max="9" width="15.5" style="3" customWidth="1"/>
    <col min="10" max="10" width="16.625" style="3" customWidth="1"/>
    <col min="11" max="11" width="12.875" style="3" customWidth="1"/>
    <col min="12" max="16384" width="9" style="3"/>
  </cols>
  <sheetData>
    <row r="1" spans="1:9" x14ac:dyDescent="0.15">
      <c r="A1" s="7"/>
      <c r="B1" s="57"/>
    </row>
    <row r="2" spans="1:9" x14ac:dyDescent="0.15">
      <c r="A2" s="7" t="s">
        <v>38</v>
      </c>
      <c r="B2" s="349">
        <f>'Project and applicant details'!C5</f>
        <v>0</v>
      </c>
      <c r="C2"/>
      <c r="D2"/>
    </row>
    <row r="4" spans="1:9" x14ac:dyDescent="0.15">
      <c r="A4" s="1"/>
      <c r="B4" s="26"/>
    </row>
    <row r="6" spans="1:9" ht="11.25" customHeight="1" x14ac:dyDescent="0.15">
      <c r="A6" s="381" t="s">
        <v>77</v>
      </c>
      <c r="B6" s="382"/>
      <c r="C6" s="382"/>
      <c r="D6" s="373" t="s">
        <v>248</v>
      </c>
      <c r="E6" s="376" t="s">
        <v>247</v>
      </c>
      <c r="F6" s="376" t="s">
        <v>246</v>
      </c>
      <c r="G6" s="376" t="s">
        <v>269</v>
      </c>
      <c r="H6" s="373" t="s">
        <v>245</v>
      </c>
      <c r="I6" s="373" t="s">
        <v>78</v>
      </c>
    </row>
    <row r="7" spans="1:9" x14ac:dyDescent="0.15">
      <c r="A7" s="93" t="s">
        <v>79</v>
      </c>
      <c r="B7" s="94" t="s">
        <v>67</v>
      </c>
      <c r="C7" s="94" t="s">
        <v>80</v>
      </c>
      <c r="D7" s="377"/>
      <c r="E7" s="377"/>
      <c r="F7" s="377"/>
      <c r="G7" s="377"/>
      <c r="H7" s="374"/>
      <c r="I7" s="374"/>
    </row>
    <row r="8" spans="1:9" ht="23.25" customHeight="1" x14ac:dyDescent="0.15">
      <c r="A8" s="94"/>
      <c r="B8" s="95"/>
      <c r="C8" s="94"/>
      <c r="D8" s="377"/>
      <c r="E8" s="377"/>
      <c r="F8" s="377"/>
      <c r="G8" s="377"/>
      <c r="H8" s="375"/>
      <c r="I8" s="375"/>
    </row>
    <row r="9" spans="1:9" x14ac:dyDescent="0.15">
      <c r="A9" s="96" t="s">
        <v>117</v>
      </c>
      <c r="B9" s="97">
        <f>'Project and applicant details'!C11</f>
        <v>0</v>
      </c>
      <c r="C9" s="97">
        <f>'Project and applicant details'!D11</f>
        <v>0</v>
      </c>
      <c r="D9" s="312">
        <f>'Lead applicant (1)'!E134</f>
        <v>0</v>
      </c>
      <c r="E9" s="98">
        <v>1</v>
      </c>
      <c r="F9" s="99">
        <f>'Lead applicant (1)'!E135</f>
        <v>0</v>
      </c>
      <c r="G9" s="378"/>
      <c r="H9" s="312">
        <f>'Lead applicant (1)'!E136</f>
        <v>0</v>
      </c>
      <c r="I9" s="315">
        <f>'Lead applicant (1)'!E137</f>
        <v>0</v>
      </c>
    </row>
    <row r="10" spans="1:9" x14ac:dyDescent="0.15">
      <c r="A10" s="96" t="s">
        <v>10</v>
      </c>
      <c r="B10" s="97">
        <f>'Project and applicant details'!C12</f>
        <v>0</v>
      </c>
      <c r="C10" s="97">
        <f>'Project and applicant details'!D12</f>
        <v>0</v>
      </c>
      <c r="D10" s="312">
        <f>'Partner 2'!E134</f>
        <v>0</v>
      </c>
      <c r="E10" s="98">
        <v>1</v>
      </c>
      <c r="F10" s="99">
        <f>'Partner 2'!E135</f>
        <v>0</v>
      </c>
      <c r="G10" s="379"/>
      <c r="H10" s="312">
        <f>'Partner 2'!E136</f>
        <v>0</v>
      </c>
      <c r="I10" s="315">
        <f>'Partner 2'!E137</f>
        <v>0</v>
      </c>
    </row>
    <row r="11" spans="1:9" x14ac:dyDescent="0.15">
      <c r="A11" s="96" t="s">
        <v>11</v>
      </c>
      <c r="B11" s="97">
        <f>'Project and applicant details'!C13</f>
        <v>0</v>
      </c>
      <c r="C11" s="97">
        <f>'Project and applicant details'!D13</f>
        <v>0</v>
      </c>
      <c r="D11" s="312">
        <f>'Partner 3'!E134</f>
        <v>0</v>
      </c>
      <c r="E11" s="98">
        <v>1</v>
      </c>
      <c r="F11" s="99">
        <f>'Partner 3'!E135</f>
        <v>0</v>
      </c>
      <c r="G11" s="379"/>
      <c r="H11" s="312">
        <f>'Partner 3'!E136</f>
        <v>0</v>
      </c>
      <c r="I11" s="315">
        <f>'Partner 3'!E137</f>
        <v>0</v>
      </c>
    </row>
    <row r="12" spans="1:9" x14ac:dyDescent="0.15">
      <c r="A12" s="96" t="s">
        <v>12</v>
      </c>
      <c r="B12" s="97">
        <f>'Project and applicant details'!C14</f>
        <v>0</v>
      </c>
      <c r="C12" s="97">
        <f>'Project and applicant details'!D14</f>
        <v>0</v>
      </c>
      <c r="D12" s="312">
        <f>'Partner 4'!E134</f>
        <v>0</v>
      </c>
      <c r="E12" s="98">
        <v>1</v>
      </c>
      <c r="F12" s="99">
        <f>'Partner 4'!E135</f>
        <v>0</v>
      </c>
      <c r="G12" s="379"/>
      <c r="H12" s="312">
        <f>'Partner 4'!E136</f>
        <v>0</v>
      </c>
      <c r="I12" s="315">
        <f>'Partner 4'!E137</f>
        <v>0</v>
      </c>
    </row>
    <row r="13" spans="1:9" x14ac:dyDescent="0.15">
      <c r="A13" s="96" t="s">
        <v>13</v>
      </c>
      <c r="B13" s="97">
        <f>'Project and applicant details'!C15</f>
        <v>0</v>
      </c>
      <c r="C13" s="97">
        <f>'Project and applicant details'!D15</f>
        <v>0</v>
      </c>
      <c r="D13" s="312">
        <f>'Partner 5'!E134</f>
        <v>0</v>
      </c>
      <c r="E13" s="98">
        <v>1</v>
      </c>
      <c r="F13" s="99">
        <f>'Partner 5'!E135</f>
        <v>0</v>
      </c>
      <c r="G13" s="379"/>
      <c r="H13" s="312">
        <f>'Partner 5'!E136</f>
        <v>0</v>
      </c>
      <c r="I13" s="315">
        <f>'Partner 5'!E137</f>
        <v>0</v>
      </c>
    </row>
    <row r="14" spans="1:9" x14ac:dyDescent="0.15">
      <c r="A14" s="96" t="s">
        <v>14</v>
      </c>
      <c r="B14" s="97">
        <f>'Project and applicant details'!C16</f>
        <v>0</v>
      </c>
      <c r="C14" s="97">
        <f>'Project and applicant details'!D16</f>
        <v>0</v>
      </c>
      <c r="D14" s="312">
        <f>'Partner 6'!E134</f>
        <v>0</v>
      </c>
      <c r="E14" s="98">
        <v>1</v>
      </c>
      <c r="F14" s="99">
        <f>'Partner 6'!E135</f>
        <v>0</v>
      </c>
      <c r="G14" s="379"/>
      <c r="H14" s="312">
        <f>'Partner 6'!E136</f>
        <v>0</v>
      </c>
      <c r="I14" s="315">
        <f>'Partner 6'!E137</f>
        <v>0</v>
      </c>
    </row>
    <row r="15" spans="1:9" x14ac:dyDescent="0.15">
      <c r="A15" s="96"/>
      <c r="B15" s="97"/>
      <c r="C15" s="97"/>
      <c r="D15" s="312"/>
      <c r="E15" s="98"/>
      <c r="F15" s="100"/>
      <c r="G15" s="379"/>
      <c r="H15" s="312"/>
      <c r="I15" s="315"/>
    </row>
    <row r="16" spans="1:9" x14ac:dyDescent="0.15">
      <c r="A16" s="96"/>
      <c r="B16" s="101"/>
      <c r="C16" s="102"/>
      <c r="D16" s="312"/>
      <c r="E16" s="98"/>
      <c r="F16" s="100"/>
      <c r="G16" s="379"/>
      <c r="H16" s="312"/>
      <c r="I16" s="315"/>
    </row>
    <row r="17" spans="1:36" x14ac:dyDescent="0.15">
      <c r="A17" s="96"/>
      <c r="B17" s="101"/>
      <c r="C17" s="103"/>
      <c r="D17" s="312"/>
      <c r="E17" s="98"/>
      <c r="F17" s="104"/>
      <c r="G17" s="379"/>
      <c r="H17" s="312"/>
      <c r="I17" s="315"/>
    </row>
    <row r="18" spans="1:36" x14ac:dyDescent="0.15">
      <c r="A18" s="96"/>
      <c r="B18" s="101"/>
      <c r="C18" s="103"/>
      <c r="D18" s="312"/>
      <c r="E18" s="98"/>
      <c r="F18" s="104"/>
      <c r="G18" s="379"/>
      <c r="H18" s="312"/>
      <c r="I18" s="315"/>
    </row>
    <row r="19" spans="1:36" ht="12" thickBot="1" x14ac:dyDescent="0.2">
      <c r="A19" s="96"/>
      <c r="B19" s="101"/>
      <c r="C19" s="105"/>
      <c r="D19" s="313"/>
      <c r="E19" s="106"/>
      <c r="F19" s="107"/>
      <c r="G19" s="380"/>
      <c r="H19" s="313"/>
      <c r="I19" s="316"/>
    </row>
    <row r="20" spans="1:36" ht="12" thickBot="1" x14ac:dyDescent="0.2">
      <c r="A20" s="5"/>
      <c r="B20" s="6"/>
      <c r="C20" s="111" t="s">
        <v>91</v>
      </c>
      <c r="D20" s="314">
        <f>SUM(D9:D19)</f>
        <v>0</v>
      </c>
      <c r="E20" s="108"/>
      <c r="F20" s="109">
        <f>SUM(F9:F19)</f>
        <v>0</v>
      </c>
      <c r="G20" s="110" t="s">
        <v>240</v>
      </c>
      <c r="H20" s="317">
        <f>SUM(H9:H19)</f>
        <v>0</v>
      </c>
      <c r="I20" s="318">
        <f>SUM(I9:I19)</f>
        <v>0</v>
      </c>
    </row>
    <row r="23" spans="1:36" x14ac:dyDescent="0.15">
      <c r="H23" s="227"/>
    </row>
    <row r="24" spans="1:36" x14ac:dyDescent="0.15">
      <c r="G24" s="24"/>
      <c r="H24" s="227"/>
    </row>
    <row r="25" spans="1:36" customFormat="1" x14ac:dyDescent="0.15">
      <c r="A25" s="23"/>
    </row>
    <row r="26" spans="1:36" s="10" customFormat="1" ht="8.25" customHeight="1" x14ac:dyDescent="0.15">
      <c r="M26" s="9"/>
      <c r="N26" s="11"/>
      <c r="O26" s="9"/>
      <c r="P26" s="9"/>
      <c r="Q26" s="9"/>
      <c r="R26" s="9"/>
      <c r="S26" s="9"/>
      <c r="T26" s="9"/>
      <c r="U26" s="9"/>
      <c r="V26" s="9"/>
      <c r="W26" s="9"/>
      <c r="X26" s="9"/>
      <c r="Y26" s="9"/>
      <c r="Z26" s="9"/>
      <c r="AA26" s="9"/>
      <c r="AB26" s="9"/>
      <c r="AC26" s="9"/>
      <c r="AD26" s="9"/>
      <c r="AE26" s="9"/>
      <c r="AF26" s="9"/>
      <c r="AG26" s="9"/>
      <c r="AH26" s="9"/>
      <c r="AI26" s="9"/>
      <c r="AJ26" s="9"/>
    </row>
    <row r="27" spans="1:36" s="10" customFormat="1" ht="8.25" customHeight="1" x14ac:dyDescent="0.15">
      <c r="M27" s="9"/>
      <c r="N27" s="11"/>
      <c r="O27" s="9"/>
      <c r="P27" s="9"/>
      <c r="Q27" s="9"/>
      <c r="R27" s="9"/>
      <c r="S27" s="9"/>
      <c r="T27" s="9"/>
      <c r="U27" s="9"/>
      <c r="V27" s="9"/>
      <c r="W27" s="9"/>
      <c r="X27" s="9"/>
      <c r="Y27" s="9"/>
      <c r="Z27" s="9"/>
      <c r="AA27" s="9"/>
      <c r="AB27" s="9"/>
      <c r="AC27" s="9"/>
      <c r="AD27" s="9"/>
      <c r="AE27" s="9"/>
      <c r="AF27" s="9"/>
      <c r="AG27" s="9"/>
      <c r="AH27" s="9"/>
      <c r="AI27" s="9"/>
      <c r="AJ27" s="9"/>
    </row>
    <row r="28" spans="1:36" s="10" customFormat="1" ht="8.25" customHeight="1" x14ac:dyDescent="0.15">
      <c r="L28" s="12"/>
      <c r="M28" s="9"/>
      <c r="N28" s="9"/>
      <c r="O28" s="9"/>
      <c r="P28" s="9"/>
      <c r="Q28" s="9"/>
      <c r="R28" s="9"/>
      <c r="S28" s="9"/>
      <c r="T28" s="9"/>
      <c r="U28" s="9"/>
      <c r="V28" s="9"/>
      <c r="W28" s="9"/>
      <c r="X28" s="9"/>
      <c r="Y28" s="9"/>
      <c r="Z28" s="9"/>
      <c r="AA28" s="9"/>
      <c r="AB28" s="9"/>
      <c r="AC28" s="9"/>
      <c r="AD28" s="9"/>
      <c r="AE28" s="9"/>
      <c r="AF28" s="9"/>
      <c r="AG28" s="9"/>
      <c r="AH28" s="9"/>
      <c r="AI28" s="9"/>
      <c r="AJ28" s="9"/>
    </row>
    <row r="29" spans="1:36" s="10" customFormat="1" ht="8.25" customHeight="1" x14ac:dyDescent="0.15">
      <c r="L29" s="12"/>
      <c r="M29" s="9"/>
      <c r="N29" s="9"/>
      <c r="O29" s="9"/>
      <c r="P29" s="9"/>
      <c r="Q29" s="9"/>
      <c r="R29" s="9"/>
      <c r="S29" s="9"/>
      <c r="T29" s="9"/>
      <c r="U29" s="9"/>
      <c r="V29" s="9"/>
      <c r="W29" s="9"/>
      <c r="X29" s="9"/>
      <c r="Y29" s="9"/>
      <c r="Z29" s="9"/>
      <c r="AA29" s="9"/>
      <c r="AB29" s="9"/>
      <c r="AC29" s="9"/>
      <c r="AD29" s="9"/>
      <c r="AE29" s="9"/>
      <c r="AF29" s="9"/>
      <c r="AG29" s="9"/>
      <c r="AH29" s="9"/>
      <c r="AI29" s="9"/>
      <c r="AJ29" s="9"/>
    </row>
    <row r="30" spans="1:36" s="10" customFormat="1" ht="8.25" customHeight="1" x14ac:dyDescent="0.15">
      <c r="L30" s="12"/>
      <c r="M30" s="9"/>
      <c r="N30" s="9"/>
      <c r="O30" s="9"/>
      <c r="P30" s="9"/>
      <c r="Q30" s="9"/>
      <c r="R30" s="9"/>
      <c r="S30" s="9"/>
      <c r="T30" s="9"/>
      <c r="U30" s="9"/>
      <c r="V30" s="9"/>
      <c r="W30" s="9"/>
      <c r="X30" s="9"/>
      <c r="Y30" s="9"/>
      <c r="Z30" s="9"/>
      <c r="AA30" s="9"/>
      <c r="AB30" s="9"/>
      <c r="AC30" s="9"/>
      <c r="AD30" s="9"/>
      <c r="AE30" s="9"/>
      <c r="AF30" s="9"/>
      <c r="AG30" s="9"/>
      <c r="AH30" s="9"/>
      <c r="AI30" s="9"/>
      <c r="AJ30" s="9"/>
    </row>
    <row r="31" spans="1:36" s="10" customFormat="1" ht="8.25" customHeight="1" x14ac:dyDescent="0.15">
      <c r="L31" s="12"/>
      <c r="M31" s="9"/>
      <c r="N31" s="9"/>
      <c r="O31" s="9"/>
      <c r="P31" s="9"/>
      <c r="Q31" s="9"/>
      <c r="R31" s="9"/>
      <c r="S31" s="9"/>
      <c r="T31" s="9"/>
      <c r="U31" s="9"/>
      <c r="V31" s="9"/>
      <c r="W31" s="9"/>
      <c r="X31" s="9"/>
      <c r="Y31" s="9"/>
      <c r="Z31" s="9"/>
      <c r="AA31" s="9"/>
      <c r="AB31" s="9"/>
      <c r="AC31" s="9"/>
      <c r="AD31" s="9"/>
      <c r="AE31" s="9"/>
      <c r="AF31" s="9"/>
      <c r="AG31" s="9"/>
      <c r="AH31" s="9"/>
      <c r="AI31" s="9"/>
      <c r="AJ31" s="9"/>
    </row>
    <row r="32" spans="1:36" s="10" customFormat="1" ht="8.25" customHeight="1" x14ac:dyDescent="0.15">
      <c r="L32" s="12"/>
      <c r="M32" s="9"/>
      <c r="N32" s="9"/>
      <c r="O32" s="9"/>
      <c r="P32" s="9"/>
      <c r="Q32" s="9"/>
      <c r="R32" s="9"/>
      <c r="S32" s="9"/>
      <c r="T32" s="9"/>
      <c r="U32" s="9"/>
      <c r="V32" s="9"/>
      <c r="W32" s="9"/>
      <c r="X32" s="9"/>
      <c r="Y32" s="9"/>
      <c r="Z32" s="9"/>
      <c r="AA32" s="9"/>
      <c r="AB32" s="9"/>
      <c r="AC32" s="9"/>
      <c r="AD32" s="9"/>
      <c r="AE32" s="9"/>
      <c r="AF32" s="9"/>
      <c r="AG32" s="9"/>
      <c r="AH32" s="9"/>
      <c r="AI32" s="9"/>
      <c r="AJ32" s="9"/>
    </row>
    <row r="33" spans="12:36" s="10" customFormat="1" ht="8.25" customHeight="1" x14ac:dyDescent="0.15">
      <c r="L33" s="12"/>
      <c r="M33" s="9"/>
      <c r="N33" s="9"/>
      <c r="O33" s="9"/>
      <c r="P33" s="9"/>
      <c r="Q33" s="9"/>
      <c r="R33" s="9"/>
      <c r="S33" s="9"/>
      <c r="T33" s="9"/>
      <c r="U33" s="9"/>
      <c r="V33" s="9"/>
      <c r="W33" s="9"/>
      <c r="X33" s="9"/>
      <c r="Y33" s="9"/>
      <c r="Z33" s="9"/>
      <c r="AA33" s="9"/>
      <c r="AB33" s="9"/>
      <c r="AC33" s="9"/>
      <c r="AD33" s="9"/>
      <c r="AE33" s="9"/>
      <c r="AF33" s="9"/>
      <c r="AG33" s="9"/>
      <c r="AH33" s="9"/>
      <c r="AI33" s="9"/>
      <c r="AJ33" s="9"/>
    </row>
    <row r="34" spans="12:36" s="10" customFormat="1" ht="8.25" customHeight="1" x14ac:dyDescent="0.15">
      <c r="L34" s="12"/>
      <c r="M34" s="9"/>
      <c r="N34" s="9"/>
      <c r="O34" s="9"/>
      <c r="P34" s="9"/>
      <c r="Q34" s="9"/>
      <c r="R34" s="9"/>
      <c r="S34" s="9"/>
      <c r="T34" s="9"/>
      <c r="U34" s="9"/>
      <c r="V34" s="9"/>
      <c r="W34" s="9"/>
      <c r="X34" s="9"/>
      <c r="Y34" s="9"/>
      <c r="Z34" s="9"/>
      <c r="AA34" s="9"/>
      <c r="AB34" s="9"/>
      <c r="AC34" s="9"/>
      <c r="AD34" s="9"/>
      <c r="AE34" s="9"/>
      <c r="AF34" s="9"/>
      <c r="AG34" s="9"/>
      <c r="AH34" s="9"/>
      <c r="AI34" s="9"/>
      <c r="AJ34" s="9"/>
    </row>
    <row r="35" spans="12:36" s="10" customFormat="1" ht="8.25" customHeight="1" x14ac:dyDescent="0.15">
      <c r="L35" s="12"/>
      <c r="M35" s="9"/>
      <c r="N35" s="9"/>
      <c r="O35" s="9"/>
      <c r="P35" s="9"/>
      <c r="Q35" s="9"/>
      <c r="R35" s="9"/>
      <c r="S35" s="9"/>
      <c r="T35" s="9"/>
      <c r="U35" s="9"/>
      <c r="V35" s="9"/>
      <c r="W35" s="9"/>
      <c r="X35" s="9"/>
      <c r="Y35" s="9"/>
      <c r="Z35" s="9"/>
      <c r="AA35" s="9"/>
      <c r="AB35" s="9"/>
      <c r="AC35" s="9"/>
      <c r="AD35" s="9"/>
      <c r="AE35" s="9"/>
      <c r="AF35" s="9"/>
      <c r="AG35" s="9"/>
      <c r="AH35" s="9"/>
      <c r="AI35" s="9"/>
      <c r="AJ35" s="9"/>
    </row>
    <row r="36" spans="12:36" s="10" customFormat="1" ht="8.25" customHeight="1" x14ac:dyDescent="0.15">
      <c r="L36" s="12"/>
      <c r="M36" s="9"/>
      <c r="N36" s="9"/>
      <c r="O36" s="9"/>
      <c r="P36" s="9"/>
      <c r="Q36" s="9"/>
      <c r="R36" s="9"/>
      <c r="S36" s="9"/>
      <c r="T36" s="9"/>
      <c r="U36" s="9"/>
      <c r="V36" s="9"/>
      <c r="W36" s="9"/>
      <c r="X36" s="9"/>
      <c r="Y36" s="9"/>
      <c r="Z36" s="9"/>
      <c r="AA36" s="9"/>
      <c r="AB36" s="9"/>
      <c r="AC36" s="9"/>
      <c r="AD36" s="9"/>
      <c r="AE36" s="9"/>
      <c r="AF36" s="9"/>
      <c r="AG36" s="9"/>
      <c r="AH36" s="9"/>
      <c r="AI36" s="9"/>
      <c r="AJ36" s="9"/>
    </row>
    <row r="37" spans="12:36" s="10" customFormat="1" ht="8.25" customHeight="1" x14ac:dyDescent="0.15">
      <c r="L37" s="12"/>
      <c r="M37" s="9"/>
      <c r="N37" s="9"/>
      <c r="O37" s="9"/>
      <c r="P37" s="9"/>
      <c r="Q37" s="9"/>
      <c r="R37" s="9"/>
      <c r="S37" s="9"/>
      <c r="T37" s="9"/>
      <c r="U37" s="9"/>
      <c r="V37" s="9"/>
      <c r="W37" s="9"/>
      <c r="X37" s="9"/>
      <c r="Y37" s="9"/>
      <c r="Z37" s="9"/>
      <c r="AA37" s="9"/>
      <c r="AB37" s="9"/>
      <c r="AC37" s="9"/>
      <c r="AD37" s="9"/>
      <c r="AE37" s="9"/>
      <c r="AF37" s="9"/>
      <c r="AG37" s="9"/>
      <c r="AH37" s="9"/>
      <c r="AI37" s="9"/>
      <c r="AJ37" s="9"/>
    </row>
    <row r="38" spans="12:36" s="10" customFormat="1" ht="8.25" customHeight="1" x14ac:dyDescent="0.15">
      <c r="L38" s="12"/>
      <c r="M38" s="9"/>
      <c r="N38" s="9"/>
      <c r="O38" s="9"/>
      <c r="P38" s="9"/>
      <c r="Q38" s="9"/>
      <c r="R38" s="9"/>
      <c r="S38" s="9"/>
      <c r="T38" s="9"/>
      <c r="U38" s="9"/>
      <c r="V38" s="9"/>
      <c r="W38" s="9"/>
      <c r="X38" s="9"/>
      <c r="Y38" s="9"/>
      <c r="Z38" s="9"/>
      <c r="AA38" s="9"/>
      <c r="AB38" s="9"/>
      <c r="AC38" s="9"/>
      <c r="AD38" s="9"/>
      <c r="AE38" s="9"/>
      <c r="AF38" s="9"/>
      <c r="AG38" s="9"/>
      <c r="AH38" s="9"/>
      <c r="AI38" s="9"/>
      <c r="AJ38" s="9"/>
    </row>
    <row r="39" spans="12:36" s="10" customFormat="1" ht="8.25" customHeight="1" x14ac:dyDescent="0.15">
      <c r="L39" s="12"/>
      <c r="M39" s="9"/>
      <c r="N39" s="9"/>
      <c r="O39" s="9"/>
      <c r="P39" s="9"/>
      <c r="Q39" s="9"/>
      <c r="R39" s="9"/>
      <c r="S39" s="9"/>
      <c r="T39" s="9"/>
      <c r="U39" s="9"/>
      <c r="V39" s="9"/>
      <c r="W39" s="9"/>
      <c r="X39" s="9"/>
      <c r="Y39" s="9"/>
      <c r="Z39" s="9"/>
      <c r="AA39" s="9"/>
      <c r="AB39" s="9"/>
      <c r="AC39" s="9"/>
      <c r="AD39" s="9"/>
      <c r="AE39" s="9"/>
      <c r="AF39" s="9"/>
      <c r="AG39" s="9"/>
      <c r="AH39" s="9"/>
      <c r="AI39" s="9"/>
      <c r="AJ39" s="9"/>
    </row>
    <row r="40" spans="12:36" s="10" customFormat="1" ht="8.25" customHeight="1" x14ac:dyDescent="0.15">
      <c r="L40" s="12"/>
      <c r="M40" s="9"/>
      <c r="N40" s="9"/>
      <c r="O40" s="9"/>
      <c r="P40" s="9"/>
      <c r="Q40" s="9"/>
      <c r="R40" s="9"/>
      <c r="S40" s="9"/>
      <c r="T40" s="9"/>
      <c r="U40" s="9"/>
      <c r="V40" s="9"/>
      <c r="W40" s="9"/>
      <c r="X40" s="9"/>
      <c r="Y40" s="9"/>
      <c r="Z40" s="9"/>
      <c r="AA40" s="9"/>
      <c r="AB40" s="9"/>
      <c r="AC40" s="9"/>
      <c r="AD40" s="9"/>
      <c r="AE40" s="9"/>
      <c r="AF40" s="9"/>
      <c r="AG40" s="9"/>
      <c r="AH40" s="9"/>
      <c r="AI40" s="9"/>
      <c r="AJ40" s="9"/>
    </row>
    <row r="41" spans="12:36" s="10" customFormat="1" ht="8.25" customHeight="1" x14ac:dyDescent="0.15">
      <c r="L41" s="12"/>
      <c r="M41" s="9"/>
      <c r="N41" s="9"/>
      <c r="O41" s="9"/>
      <c r="P41" s="9"/>
      <c r="Q41" s="9"/>
      <c r="R41" s="9"/>
      <c r="S41" s="9"/>
      <c r="T41" s="9"/>
      <c r="U41" s="9"/>
      <c r="V41" s="9"/>
      <c r="W41" s="9"/>
      <c r="X41" s="9"/>
      <c r="Y41" s="9"/>
      <c r="Z41" s="9"/>
      <c r="AA41" s="9"/>
      <c r="AB41" s="9"/>
      <c r="AC41" s="9"/>
      <c r="AD41" s="9"/>
      <c r="AE41" s="9"/>
      <c r="AF41" s="9"/>
      <c r="AG41" s="9"/>
      <c r="AH41" s="9"/>
      <c r="AI41" s="9"/>
      <c r="AJ41" s="9"/>
    </row>
    <row r="42" spans="12:36" s="10" customFormat="1" ht="8.25" customHeight="1" x14ac:dyDescent="0.15">
      <c r="L42" s="12"/>
      <c r="M42" s="9"/>
      <c r="N42" s="9"/>
      <c r="O42" s="9"/>
      <c r="P42" s="9"/>
      <c r="Q42" s="9"/>
      <c r="R42" s="9"/>
      <c r="S42" s="9"/>
      <c r="T42" s="9"/>
      <c r="U42" s="9"/>
      <c r="V42" s="9"/>
      <c r="W42" s="9"/>
      <c r="X42" s="9"/>
      <c r="Y42" s="9"/>
      <c r="Z42" s="9"/>
      <c r="AA42" s="9"/>
      <c r="AB42" s="9"/>
      <c r="AC42" s="9"/>
      <c r="AD42" s="9"/>
      <c r="AE42" s="9"/>
      <c r="AF42" s="9"/>
      <c r="AG42" s="9"/>
      <c r="AH42" s="9"/>
      <c r="AI42" s="9"/>
      <c r="AJ42" s="9"/>
    </row>
    <row r="43" spans="12:36" s="10" customFormat="1" ht="8.25" customHeight="1" x14ac:dyDescent="0.15">
      <c r="L43" s="12"/>
      <c r="M43" s="9"/>
      <c r="N43" s="9"/>
      <c r="O43" s="9"/>
      <c r="P43" s="9"/>
      <c r="Q43" s="9"/>
      <c r="R43" s="9"/>
      <c r="S43" s="9"/>
      <c r="T43" s="9"/>
      <c r="U43" s="9"/>
      <c r="V43" s="9"/>
      <c r="W43" s="9"/>
      <c r="X43" s="9"/>
      <c r="Y43" s="9"/>
      <c r="Z43" s="9"/>
      <c r="AA43" s="9"/>
      <c r="AB43" s="9"/>
      <c r="AC43" s="9"/>
      <c r="AD43" s="9"/>
      <c r="AE43" s="9"/>
      <c r="AF43" s="9"/>
      <c r="AG43" s="9"/>
      <c r="AH43" s="9"/>
      <c r="AI43" s="9"/>
      <c r="AJ43" s="9"/>
    </row>
    <row r="44" spans="12:36" s="10" customFormat="1" ht="8.25" customHeight="1" x14ac:dyDescent="0.15">
      <c r="L44" s="12"/>
      <c r="M44" s="9"/>
      <c r="N44" s="9"/>
      <c r="O44" s="9"/>
      <c r="P44" s="9"/>
      <c r="Q44" s="9"/>
      <c r="R44" s="9"/>
      <c r="S44" s="9"/>
      <c r="T44" s="9"/>
      <c r="U44" s="9"/>
      <c r="V44" s="9"/>
      <c r="W44" s="9"/>
      <c r="X44" s="9"/>
      <c r="Y44" s="9"/>
      <c r="Z44" s="9"/>
      <c r="AA44" s="9"/>
      <c r="AB44" s="9"/>
      <c r="AC44" s="9"/>
      <c r="AD44" s="9"/>
      <c r="AE44" s="9"/>
      <c r="AF44" s="9"/>
      <c r="AG44" s="9"/>
      <c r="AH44" s="9"/>
      <c r="AI44" s="9"/>
      <c r="AJ44" s="9"/>
    </row>
    <row r="45" spans="12:36" s="10" customFormat="1" ht="8.25" customHeight="1" x14ac:dyDescent="0.15">
      <c r="L45" s="12"/>
      <c r="M45" s="9"/>
      <c r="N45" s="9"/>
      <c r="O45" s="9"/>
      <c r="P45" s="9"/>
      <c r="Q45" s="9"/>
      <c r="R45" s="9"/>
      <c r="S45" s="9"/>
      <c r="T45" s="9"/>
      <c r="U45" s="9"/>
      <c r="V45" s="9"/>
      <c r="W45" s="9"/>
      <c r="X45" s="9"/>
      <c r="Y45" s="9"/>
      <c r="Z45" s="9"/>
      <c r="AA45" s="9"/>
      <c r="AB45" s="9"/>
      <c r="AC45" s="9"/>
      <c r="AD45" s="9"/>
      <c r="AE45" s="9"/>
      <c r="AF45" s="9"/>
      <c r="AG45" s="9"/>
      <c r="AH45" s="9"/>
      <c r="AI45" s="9"/>
      <c r="AJ45" s="9"/>
    </row>
    <row r="46" spans="12:36" s="10" customFormat="1" ht="8.25" customHeight="1" x14ac:dyDescent="0.15">
      <c r="L46" s="12"/>
      <c r="M46" s="9"/>
      <c r="N46" s="9"/>
      <c r="O46" s="9"/>
      <c r="P46" s="9"/>
      <c r="Q46" s="9"/>
      <c r="R46" s="9"/>
      <c r="S46" s="9"/>
      <c r="T46" s="9"/>
      <c r="U46" s="9"/>
      <c r="V46" s="9"/>
      <c r="W46" s="9"/>
      <c r="X46" s="9"/>
      <c r="Y46" s="9"/>
      <c r="Z46" s="9"/>
      <c r="AA46" s="9"/>
      <c r="AB46" s="9"/>
      <c r="AC46" s="9"/>
      <c r="AD46" s="9"/>
      <c r="AE46" s="9"/>
      <c r="AF46" s="9"/>
      <c r="AG46" s="9"/>
      <c r="AH46" s="9"/>
      <c r="AI46" s="9"/>
      <c r="AJ46" s="9"/>
    </row>
    <row r="47" spans="12:36" s="10" customFormat="1" ht="8.25" customHeight="1" x14ac:dyDescent="0.15">
      <c r="L47" s="12"/>
      <c r="M47" s="9"/>
      <c r="N47" s="9"/>
      <c r="O47" s="9"/>
      <c r="P47" s="9"/>
      <c r="Q47" s="9"/>
      <c r="R47" s="9"/>
      <c r="S47" s="9"/>
      <c r="T47" s="9"/>
      <c r="U47" s="9"/>
      <c r="V47" s="9"/>
      <c r="W47" s="9"/>
      <c r="X47" s="9"/>
      <c r="Y47" s="9"/>
      <c r="Z47" s="9"/>
      <c r="AA47" s="9"/>
      <c r="AB47" s="9"/>
      <c r="AC47" s="9"/>
      <c r="AD47" s="9"/>
      <c r="AE47" s="9"/>
      <c r="AF47" s="9"/>
      <c r="AG47" s="9"/>
      <c r="AH47" s="9"/>
      <c r="AI47" s="9"/>
      <c r="AJ47" s="9"/>
    </row>
    <row r="48" spans="12:36" s="10" customFormat="1" ht="8.25" customHeight="1" x14ac:dyDescent="0.15">
      <c r="L48" s="12"/>
      <c r="M48" s="9"/>
      <c r="N48" s="9"/>
      <c r="O48" s="9"/>
      <c r="P48" s="9"/>
      <c r="Q48" s="9"/>
      <c r="R48" s="9"/>
      <c r="S48" s="9"/>
      <c r="T48" s="9"/>
      <c r="U48" s="9"/>
      <c r="V48" s="9"/>
      <c r="W48" s="9"/>
      <c r="X48" s="9"/>
      <c r="Y48" s="9"/>
      <c r="Z48" s="9"/>
      <c r="AA48" s="9"/>
      <c r="AB48" s="9"/>
      <c r="AC48" s="9"/>
      <c r="AD48" s="9"/>
      <c r="AE48" s="9"/>
      <c r="AF48" s="9"/>
      <c r="AG48" s="9"/>
      <c r="AH48" s="9"/>
      <c r="AI48" s="9"/>
      <c r="AJ48" s="9"/>
    </row>
    <row r="49" spans="12:36" s="10" customFormat="1" ht="8.25" customHeight="1" x14ac:dyDescent="0.15">
      <c r="L49" s="12"/>
      <c r="M49" s="9"/>
      <c r="N49" s="9"/>
      <c r="O49" s="9"/>
      <c r="P49" s="9"/>
      <c r="Q49" s="9"/>
      <c r="R49" s="9"/>
      <c r="S49" s="9"/>
      <c r="T49" s="9"/>
      <c r="U49" s="9"/>
      <c r="V49" s="9"/>
      <c r="W49" s="9"/>
      <c r="X49" s="9"/>
      <c r="Y49" s="9"/>
      <c r="Z49" s="9"/>
      <c r="AA49" s="9"/>
      <c r="AB49" s="9"/>
      <c r="AC49" s="9"/>
      <c r="AD49" s="9"/>
      <c r="AE49" s="9"/>
      <c r="AF49" s="9"/>
      <c r="AG49" s="9"/>
      <c r="AH49" s="9"/>
      <c r="AI49" s="9"/>
      <c r="AJ49" s="9"/>
    </row>
    <row r="50" spans="12:36" s="10" customFormat="1" ht="8.25" customHeight="1" x14ac:dyDescent="0.15">
      <c r="L50" s="12"/>
      <c r="M50" s="9"/>
      <c r="N50" s="9"/>
      <c r="O50" s="9"/>
      <c r="P50" s="9"/>
      <c r="Q50" s="9"/>
      <c r="R50" s="9"/>
      <c r="S50" s="9"/>
      <c r="T50" s="9"/>
      <c r="U50" s="9"/>
      <c r="V50" s="9"/>
      <c r="W50" s="9"/>
      <c r="X50" s="9"/>
      <c r="Y50" s="9"/>
      <c r="Z50" s="9"/>
      <c r="AA50" s="9"/>
      <c r="AB50" s="9"/>
      <c r="AC50" s="9"/>
      <c r="AD50" s="9"/>
      <c r="AE50" s="9"/>
      <c r="AF50" s="9"/>
      <c r="AG50" s="9"/>
      <c r="AH50" s="9"/>
      <c r="AI50" s="9"/>
      <c r="AJ50" s="9"/>
    </row>
    <row r="51" spans="12:36" s="10" customFormat="1" ht="8.25" customHeight="1" x14ac:dyDescent="0.15">
      <c r="L51" s="12"/>
      <c r="M51" s="9"/>
      <c r="N51" s="9"/>
      <c r="O51" s="9"/>
      <c r="P51" s="9"/>
      <c r="Q51" s="9"/>
      <c r="R51" s="9"/>
      <c r="S51" s="9"/>
      <c r="T51" s="9"/>
      <c r="U51" s="9"/>
      <c r="V51" s="9"/>
      <c r="W51" s="9"/>
      <c r="X51" s="9"/>
      <c r="Y51" s="9"/>
      <c r="Z51" s="9"/>
      <c r="AA51" s="9"/>
      <c r="AB51" s="9"/>
      <c r="AC51" s="9"/>
      <c r="AD51" s="9"/>
      <c r="AE51" s="9"/>
      <c r="AF51" s="9"/>
      <c r="AG51" s="9"/>
      <c r="AH51" s="9"/>
      <c r="AI51" s="9"/>
      <c r="AJ51" s="9"/>
    </row>
    <row r="52" spans="12:36" s="10" customFormat="1" ht="8.25" customHeight="1" x14ac:dyDescent="0.15">
      <c r="L52" s="12"/>
      <c r="M52" s="9"/>
      <c r="N52" s="9"/>
      <c r="O52" s="9"/>
      <c r="P52" s="9"/>
      <c r="Q52" s="9"/>
      <c r="R52" s="9"/>
      <c r="S52" s="9"/>
      <c r="T52" s="9"/>
      <c r="U52" s="9"/>
      <c r="V52" s="9"/>
      <c r="W52" s="9"/>
      <c r="X52" s="9"/>
      <c r="Y52" s="9"/>
      <c r="Z52" s="9"/>
      <c r="AA52" s="9"/>
      <c r="AB52" s="9"/>
      <c r="AC52" s="9"/>
      <c r="AD52" s="9"/>
      <c r="AE52" s="9"/>
      <c r="AF52" s="9"/>
      <c r="AG52" s="9"/>
      <c r="AH52" s="9"/>
      <c r="AI52" s="9"/>
      <c r="AJ52" s="9"/>
    </row>
    <row r="53" spans="12:36" s="10" customFormat="1" ht="8.25" customHeight="1" x14ac:dyDescent="0.15">
      <c r="M53" s="12"/>
      <c r="N53" s="9"/>
      <c r="O53" s="9"/>
      <c r="P53" s="9"/>
      <c r="Q53" s="9"/>
      <c r="R53" s="9"/>
      <c r="S53" s="9"/>
      <c r="T53" s="9"/>
      <c r="U53" s="9"/>
      <c r="V53" s="9"/>
      <c r="W53" s="9"/>
      <c r="X53" s="9"/>
      <c r="Y53" s="9"/>
      <c r="Z53" s="9"/>
      <c r="AA53" s="9"/>
      <c r="AB53" s="9"/>
      <c r="AC53" s="9"/>
      <c r="AD53" s="9"/>
      <c r="AE53" s="9"/>
      <c r="AF53" s="9"/>
      <c r="AG53" s="9"/>
      <c r="AH53" s="9"/>
      <c r="AI53" s="9"/>
      <c r="AJ53" s="9"/>
    </row>
    <row r="54" spans="12:36" ht="8.25" customHeight="1" x14ac:dyDescent="0.15"/>
    <row r="55" spans="12:36" ht="8.25" customHeight="1" x14ac:dyDescent="0.15"/>
    <row r="56" spans="12:36" ht="8.25" customHeight="1" x14ac:dyDescent="0.15"/>
  </sheetData>
  <sheetProtection algorithmName="SHA-512" hashValue="CKGLAYQW5fFaaA1VTVkMTBvZpBFoDO4U4bV7/dQnODBegLiAjpnLQZ0mf9JdXxAxFt5DHoQc+VH9nlB597kL8w==" saltValue="0ZYKHBNX72dzk9SCEatN0g==" spinCount="100000" sheet="1" objects="1" scenarios="1"/>
  <mergeCells count="8">
    <mergeCell ref="I6:I8"/>
    <mergeCell ref="G6:G8"/>
    <mergeCell ref="G9:G19"/>
    <mergeCell ref="H6:H8"/>
    <mergeCell ref="A6:C6"/>
    <mergeCell ref="D6:D8"/>
    <mergeCell ref="E6:E8"/>
    <mergeCell ref="F6:F8"/>
  </mergeCells>
  <phoneticPr fontId="5" type="noConversion"/>
  <conditionalFormatting sqref="B9:C15 B16:B19">
    <cfRule type="cellIs" dxfId="25" priority="8" stopIfTrue="1" operator="equal">
      <formula>0</formula>
    </cfRule>
  </conditionalFormatting>
  <conditionalFormatting sqref="C16:C18">
    <cfRule type="cellIs" dxfId="24" priority="7" stopIfTrue="1" operator="equal">
      <formula>"[maak een keuze]"</formula>
    </cfRule>
  </conditionalFormatting>
  <dataValidations disablePrompts="1" count="1">
    <dataValidation errorStyle="warning" allowBlank="1" showInputMessage="1" showErrorMessage="1" error="Total eligible subsidy exceeds the maximum of € 2,000,000" sqref="L53" xr:uid="{39D38915-4EAB-4DA4-90CE-28EB5A5CB124}"/>
  </dataValidations>
  <pageMargins left="0.31496062992125984" right="0.31496062992125984" top="0.74803149606299213" bottom="0.74803149606299213" header="0.31496062992125984" footer="0.31496062992125984"/>
  <pageSetup paperSize="9" scale="75" orientation="landscape" r:id="rId1"/>
  <headerFooter>
    <oddFooter>&amp;C&amp;A&amp;R&amp;P of &amp;N</oddFooter>
  </headerFooter>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iconSet" priority="1" id="{0D7A9DF6-D3ED-4CB4-95E4-DA4E43ECDA3C}">
            <x14:iconSet iconSet="3Symbols2" custom="1">
              <x14:cfvo type="percent">
                <xm:f>0</xm:f>
              </x14:cfvo>
              <x14:cfvo type="num">
                <xm:f>500000</xm:f>
              </x14:cfvo>
              <x14:cfvo type="num" gte="0">
                <xm:f>2000000</xm:f>
              </x14:cfvo>
              <x14:cfIcon iconSet="3Symbols2" iconId="0"/>
              <x14:cfIcon iconSet="3Symbols2" iconId="2"/>
              <x14:cfIcon iconSet="3Symbols2" iconId="0"/>
            </x14:iconSet>
          </x14:cfRule>
          <xm:sqref>H20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2355572EC6DF4894593C7E3819F7F6" ma:contentTypeVersion="6" ma:contentTypeDescription="Een nieuw document maken." ma:contentTypeScope="" ma:versionID="0f7ad924ea6e4e65c20986262d3f57bf">
  <xsd:schema xmlns:xsd="http://www.w3.org/2001/XMLSchema" xmlns:xs="http://www.w3.org/2001/XMLSchema" xmlns:p="http://schemas.microsoft.com/office/2006/metadata/properties" xmlns:ns2="b8e13a82-90a1-4d45-b4d5-5bba908f722a" xmlns:ns3="41300043-d316-48ad-adfe-722d1898d7b2" targetNamespace="http://schemas.microsoft.com/office/2006/metadata/properties" ma:root="true" ma:fieldsID="1203c5aa38a577b42121a8e5ce5c6a3c" ns2:_="" ns3:_="">
    <xsd:import namespace="b8e13a82-90a1-4d45-b4d5-5bba908f722a"/>
    <xsd:import namespace="41300043-d316-48ad-adfe-722d1898d7b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13a82-90a1-4d45-b4d5-5bba908f7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300043-d316-48ad-adfe-722d1898d7b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C2873C-7CC9-4B82-83C2-23AD0C932F62}">
  <ds:schemaRefs>
    <ds:schemaRef ds:uri="http://schemas.microsoft.com/sharepoint/v3/contenttype/forms"/>
  </ds:schemaRefs>
</ds:datastoreItem>
</file>

<file path=customXml/itemProps2.xml><?xml version="1.0" encoding="utf-8"?>
<ds:datastoreItem xmlns:ds="http://schemas.openxmlformats.org/officeDocument/2006/customXml" ds:itemID="{093A631F-41FD-4376-BA44-5C12F3DFCCC3}">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41300043-d316-48ad-adfe-722d1898d7b2"/>
    <ds:schemaRef ds:uri="b8e13a82-90a1-4d45-b4d5-5bba908f722a"/>
    <ds:schemaRef ds:uri="http://www.w3.org/XML/1998/namespace"/>
    <ds:schemaRef ds:uri="http://purl.org/dc/dcmitype/"/>
  </ds:schemaRefs>
</ds:datastoreItem>
</file>

<file path=customXml/itemProps3.xml><?xml version="1.0" encoding="utf-8"?>
<ds:datastoreItem xmlns:ds="http://schemas.openxmlformats.org/officeDocument/2006/customXml" ds:itemID="{B07ACB63-D115-45EA-A9C0-1F1F6541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13a82-90a1-4d45-b4d5-5bba908f722a"/>
    <ds:schemaRef ds:uri="41300043-d316-48ad-adfe-722d1898d7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10</vt:i4>
      </vt:variant>
    </vt:vector>
  </HeadingPairs>
  <TitlesOfParts>
    <vt:vector size="23" baseType="lpstr">
      <vt:lpstr>Explanation</vt:lpstr>
      <vt:lpstr>Project and applicant details</vt:lpstr>
      <vt:lpstr>Lead applicant (1)</vt:lpstr>
      <vt:lpstr>Partner 2</vt:lpstr>
      <vt:lpstr>Partner 3</vt:lpstr>
      <vt:lpstr>Partner 4</vt:lpstr>
      <vt:lpstr>Partner 5</vt:lpstr>
      <vt:lpstr>Partner 6</vt:lpstr>
      <vt:lpstr>Total budget consortium</vt:lpstr>
      <vt:lpstr>Total costs per output</vt:lpstr>
      <vt:lpstr>Drop down lijsten</vt:lpstr>
      <vt:lpstr>Invulhulpblad FEM</vt:lpstr>
      <vt:lpstr>Bijlage beschikking</vt:lpstr>
      <vt:lpstr>Explanation!Afdrukbereik</vt:lpstr>
      <vt:lpstr>'Lead applicant (1)'!Afdrukbereik</vt:lpstr>
      <vt:lpstr>'Partner 2'!Afdrukbereik</vt:lpstr>
      <vt:lpstr>'Partner 3'!Afdrukbereik</vt:lpstr>
      <vt:lpstr>'Partner 4'!Afdrukbereik</vt:lpstr>
      <vt:lpstr>'Partner 5'!Afdrukbereik</vt:lpstr>
      <vt:lpstr>'Partner 6'!Afdrukbereik</vt:lpstr>
      <vt:lpstr>'Project and applicant details'!Afdrukbereik</vt:lpstr>
      <vt:lpstr>'Total budget consortium'!Afdrukbereik</vt:lpstr>
      <vt:lpstr>'Total costs per output'!Afdrukbereik</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III Budget Matra G2G</dc:title>
  <dc:subject/>
  <dc:creator>Rijksdienst voor Ondernemend Nederland</dc:creator>
  <cp:keywords/>
  <dc:description/>
  <cp:lastModifiedBy>Larosch, N. (Natalie)</cp:lastModifiedBy>
  <cp:revision/>
  <cp:lastPrinted>2024-07-24T14:45:20Z</cp:lastPrinted>
  <dcterms:created xsi:type="dcterms:W3CDTF">2024-03-14T14:46:24Z</dcterms:created>
  <dcterms:modified xsi:type="dcterms:W3CDTF">2024-07-26T15:46:36Z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0x010100A42355572EC6DF4894593C7E3819F7F6</vt:lpwstr>
  </property>
</Properties>
</file>