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PROF_P_CW_odc.cicwp.nl\userdata_cifs_p_cw_odc_001\boever\Desktop\"/>
    </mc:Choice>
  </mc:AlternateContent>
  <xr:revisionPtr revIDLastSave="0" documentId="8_{097FC00E-157B-4E61-8D9A-6EEA36FAE41D}" xr6:coauthVersionLast="47" xr6:coauthVersionMax="47" xr10:uidLastSave="{00000000-0000-0000-0000-000000000000}"/>
  <bookViews>
    <workbookView xWindow="780" yWindow="780" windowWidth="21600" windowHeight="11385" tabRatio="897" xr2:uid="{EB683B8C-31EA-45A9-90FA-7BF600974D39}"/>
  </bookViews>
  <sheets>
    <sheet name="Uitleg" sheetId="11" r:id="rId1"/>
    <sheet name="Basisgegevens Begroting" sheetId="10" r:id="rId2"/>
    <sheet name="Aanvrager 1 - Penvoerder" sheetId="1" r:id="rId3"/>
    <sheet name="Aanvrager 2" sheetId="2" r:id="rId4"/>
    <sheet name="Aanvrager 3" sheetId="3" r:id="rId5"/>
    <sheet name="Aanvrager 4" sheetId="4" r:id="rId6"/>
    <sheet name="Aanvrager 5" sheetId="5" r:id="rId7"/>
    <sheet name="Aanvrager 6" sheetId="6" r:id="rId8"/>
    <sheet name="Aanvrager 7" sheetId="7" r:id="rId9"/>
    <sheet name="Aanvrager 8" sheetId="9" r:id="rId10"/>
    <sheet name="Aanvrager 9" sheetId="12" r:id="rId11"/>
    <sheet name="Aanvrager 10" sheetId="13" r:id="rId12"/>
    <sheet name="Deelnemersoverzicht" sheetId="8" r:id="rId13"/>
  </sheets>
  <externalReferences>
    <externalReference r:id="rId14"/>
    <externalReference r:id="rId15"/>
  </externalReferences>
  <definedNames>
    <definedName name="Gegevens_deelnemers">Deelnemers[#All]</definedName>
    <definedName name="Kostensystematiek" localSheetId="1">'[1]Penvoerder-aanvrager 1'!$Q$12:$Q$17</definedName>
    <definedName name="Kostensystematiek">'[2]Penvoerder-aanvrager 1'!$J$9:$J$12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4" l="1"/>
  <c r="L11" i="4"/>
  <c r="K12" i="4"/>
  <c r="L12" i="4"/>
  <c r="K13" i="4"/>
  <c r="L13" i="4"/>
  <c r="K14" i="4"/>
  <c r="L14" i="4"/>
  <c r="K15" i="4"/>
  <c r="L15" i="4"/>
  <c r="K16" i="4"/>
  <c r="L16" i="4"/>
  <c r="K17" i="4"/>
  <c r="L17" i="4"/>
  <c r="K18" i="4"/>
  <c r="L18" i="4"/>
  <c r="K19" i="4"/>
  <c r="L19" i="4"/>
  <c r="K20" i="4"/>
  <c r="L20" i="4"/>
  <c r="K21" i="4"/>
  <c r="L21" i="4"/>
  <c r="K22" i="4"/>
  <c r="L22" i="4"/>
  <c r="K23" i="4"/>
  <c r="L23" i="4"/>
  <c r="K24" i="4"/>
  <c r="L24" i="4"/>
  <c r="K25" i="4"/>
  <c r="L25" i="4"/>
  <c r="K26" i="4"/>
  <c r="L26" i="4"/>
  <c r="K27" i="4"/>
  <c r="L27" i="4"/>
  <c r="K28" i="4"/>
  <c r="L28" i="4"/>
  <c r="K29" i="4"/>
  <c r="L29" i="4"/>
  <c r="K11" i="3"/>
  <c r="L11" i="3"/>
  <c r="K12" i="3"/>
  <c r="L12" i="3"/>
  <c r="K13" i="3"/>
  <c r="L13" i="3"/>
  <c r="K14" i="3"/>
  <c r="L14" i="3"/>
  <c r="K15" i="3"/>
  <c r="L15" i="3"/>
  <c r="K16" i="3"/>
  <c r="L16" i="3"/>
  <c r="K17" i="3"/>
  <c r="L17" i="3"/>
  <c r="K18" i="3"/>
  <c r="L18" i="3"/>
  <c r="K19" i="3"/>
  <c r="L19" i="3"/>
  <c r="K20" i="3"/>
  <c r="L20" i="3"/>
  <c r="K21" i="3"/>
  <c r="L21" i="3"/>
  <c r="K22" i="3"/>
  <c r="L22" i="3"/>
  <c r="K23" i="3"/>
  <c r="L23" i="3"/>
  <c r="K24" i="3"/>
  <c r="L24" i="3"/>
  <c r="K25" i="3"/>
  <c r="L25" i="3"/>
  <c r="K26" i="3"/>
  <c r="L26" i="3"/>
  <c r="K27" i="3"/>
  <c r="L27" i="3"/>
  <c r="K28" i="3"/>
  <c r="L28" i="3"/>
  <c r="K29" i="3"/>
  <c r="L29" i="3"/>
  <c r="K11" i="2"/>
  <c r="L11" i="2"/>
  <c r="K12" i="2"/>
  <c r="L12" i="2"/>
  <c r="K13" i="2"/>
  <c r="L13" i="2"/>
  <c r="K14" i="2"/>
  <c r="L14" i="2"/>
  <c r="K15" i="2"/>
  <c r="L15" i="2"/>
  <c r="K16" i="2"/>
  <c r="L16" i="2"/>
  <c r="K17" i="2"/>
  <c r="L17" i="2"/>
  <c r="K18" i="2"/>
  <c r="L18" i="2"/>
  <c r="K19" i="2"/>
  <c r="L19" i="2"/>
  <c r="K20" i="2"/>
  <c r="L20" i="2"/>
  <c r="K21" i="2"/>
  <c r="L21" i="2"/>
  <c r="K22" i="2"/>
  <c r="L22" i="2"/>
  <c r="K23" i="2"/>
  <c r="L23" i="2"/>
  <c r="K24" i="2"/>
  <c r="L24" i="2"/>
  <c r="K25" i="2"/>
  <c r="L25" i="2"/>
  <c r="K26" i="2"/>
  <c r="L26" i="2"/>
  <c r="K27" i="2"/>
  <c r="L27" i="2"/>
  <c r="K28" i="2"/>
  <c r="L28" i="2"/>
  <c r="K29" i="2"/>
  <c r="L29" i="2"/>
  <c r="G37" i="1"/>
  <c r="N17" i="8"/>
  <c r="I4" i="8"/>
  <c r="G4" i="8"/>
  <c r="I10" i="1"/>
  <c r="K78" i="13"/>
  <c r="I15" i="8" s="1"/>
  <c r="L76" i="13"/>
  <c r="L75" i="13"/>
  <c r="L74" i="13"/>
  <c r="L73" i="13"/>
  <c r="L72" i="13"/>
  <c r="L71" i="13"/>
  <c r="L70" i="13"/>
  <c r="L69" i="13"/>
  <c r="L68" i="13"/>
  <c r="L67" i="13"/>
  <c r="L78" i="13" s="1"/>
  <c r="J15" i="8" s="1"/>
  <c r="G46" i="13"/>
  <c r="I46" i="13" s="1"/>
  <c r="K46" i="13" s="1"/>
  <c r="G45" i="13"/>
  <c r="I45" i="13" s="1"/>
  <c r="K45" i="13" s="1"/>
  <c r="G44" i="13"/>
  <c r="I44" i="13" s="1"/>
  <c r="K44" i="13" s="1"/>
  <c r="G43" i="13"/>
  <c r="I43" i="13" s="1"/>
  <c r="K43" i="13" s="1"/>
  <c r="G42" i="13"/>
  <c r="I42" i="13" s="1"/>
  <c r="K42" i="13" s="1"/>
  <c r="G41" i="13"/>
  <c r="I41" i="13" s="1"/>
  <c r="K41" i="13" s="1"/>
  <c r="G40" i="13"/>
  <c r="I40" i="13" s="1"/>
  <c r="K40" i="13" s="1"/>
  <c r="G39" i="13"/>
  <c r="I39" i="13" s="1"/>
  <c r="K39" i="13" s="1"/>
  <c r="G38" i="13"/>
  <c r="I38" i="13" s="1"/>
  <c r="K38" i="13" s="1"/>
  <c r="G37" i="13"/>
  <c r="I37" i="13" s="1"/>
  <c r="K37" i="13" s="1"/>
  <c r="I32" i="13"/>
  <c r="K29" i="13"/>
  <c r="I29" i="13"/>
  <c r="K28" i="13"/>
  <c r="I28" i="13"/>
  <c r="K27" i="13"/>
  <c r="I27" i="13"/>
  <c r="K26" i="13"/>
  <c r="I26" i="13"/>
  <c r="K25" i="13"/>
  <c r="I25" i="13"/>
  <c r="K24" i="13"/>
  <c r="I24" i="13"/>
  <c r="K23" i="13"/>
  <c r="I23" i="13"/>
  <c r="K22" i="13"/>
  <c r="I22" i="13"/>
  <c r="K21" i="13"/>
  <c r="I21" i="13"/>
  <c r="K20" i="13"/>
  <c r="I20" i="13"/>
  <c r="K19" i="13"/>
  <c r="I19" i="13"/>
  <c r="K18" i="13"/>
  <c r="I18" i="13"/>
  <c r="K17" i="13"/>
  <c r="I17" i="13"/>
  <c r="K16" i="13"/>
  <c r="I16" i="13"/>
  <c r="K15" i="13"/>
  <c r="I15" i="13"/>
  <c r="K14" i="13"/>
  <c r="I14" i="13"/>
  <c r="K13" i="13"/>
  <c r="I13" i="13"/>
  <c r="K12" i="13"/>
  <c r="I12" i="13"/>
  <c r="I11" i="13"/>
  <c r="K11" i="13" s="1"/>
  <c r="K10" i="13"/>
  <c r="B8" i="13"/>
  <c r="K78" i="12"/>
  <c r="I14" i="8" s="1"/>
  <c r="L76" i="12"/>
  <c r="L75" i="12"/>
  <c r="L74" i="12"/>
  <c r="L73" i="12"/>
  <c r="L72" i="12"/>
  <c r="L71" i="12"/>
  <c r="L70" i="12"/>
  <c r="L69" i="12"/>
  <c r="L68" i="12"/>
  <c r="L67" i="12"/>
  <c r="L78" i="12" s="1"/>
  <c r="J14" i="8" s="1"/>
  <c r="K61" i="12" a="1"/>
  <c r="K61" i="12" s="1"/>
  <c r="L61" i="12" s="1"/>
  <c r="K60" i="12" a="1"/>
  <c r="K60" i="12" s="1"/>
  <c r="L60" i="12" s="1"/>
  <c r="K59" i="12" a="1"/>
  <c r="K59" i="12" s="1"/>
  <c r="L59" i="12" s="1"/>
  <c r="K58" i="12" a="1"/>
  <c r="K58" i="12" s="1"/>
  <c r="L58" i="12" s="1"/>
  <c r="K57" i="12" a="1"/>
  <c r="K57" i="12" s="1"/>
  <c r="L57" i="12" s="1"/>
  <c r="K56" i="12" a="1"/>
  <c r="K56" i="12" s="1"/>
  <c r="L56" i="12" s="1"/>
  <c r="K55" i="12" a="1"/>
  <c r="K55" i="12" s="1"/>
  <c r="L55" i="12" s="1"/>
  <c r="K54" i="12" a="1"/>
  <c r="K54" i="12" s="1"/>
  <c r="L54" i="12" s="1"/>
  <c r="K53" i="12" a="1"/>
  <c r="K53" i="12" s="1"/>
  <c r="L52" i="12"/>
  <c r="G46" i="12"/>
  <c r="I46" i="12" s="1"/>
  <c r="K46" i="12" s="1"/>
  <c r="L46" i="12" s="1"/>
  <c r="G45" i="12"/>
  <c r="I45" i="12" s="1"/>
  <c r="K45" i="12" s="1"/>
  <c r="L45" i="12" s="1"/>
  <c r="G44" i="12"/>
  <c r="I44" i="12" s="1"/>
  <c r="K44" i="12" s="1"/>
  <c r="L44" i="12" s="1"/>
  <c r="G43" i="12"/>
  <c r="I43" i="12" s="1"/>
  <c r="K43" i="12" s="1"/>
  <c r="L43" i="12" s="1"/>
  <c r="G42" i="12"/>
  <c r="I42" i="12" s="1"/>
  <c r="K42" i="12" s="1"/>
  <c r="L42" i="12" s="1"/>
  <c r="G41" i="12"/>
  <c r="I41" i="12" s="1"/>
  <c r="K41" i="12" s="1"/>
  <c r="L41" i="12" s="1"/>
  <c r="G40" i="12"/>
  <c r="I40" i="12" s="1"/>
  <c r="K40" i="12" s="1"/>
  <c r="L40" i="12" s="1"/>
  <c r="G39" i="12"/>
  <c r="I39" i="12" s="1"/>
  <c r="K39" i="12" s="1"/>
  <c r="L39" i="12" s="1"/>
  <c r="G38" i="12"/>
  <c r="I38" i="12" s="1"/>
  <c r="K38" i="12" s="1"/>
  <c r="L38" i="12" s="1"/>
  <c r="G37" i="12"/>
  <c r="I37" i="12" s="1"/>
  <c r="K37" i="12" s="1"/>
  <c r="I32" i="12"/>
  <c r="K29" i="12"/>
  <c r="L29" i="12" s="1"/>
  <c r="I29" i="12"/>
  <c r="K28" i="12"/>
  <c r="L28" i="12" s="1"/>
  <c r="I28" i="12"/>
  <c r="K27" i="12"/>
  <c r="L27" i="12" s="1"/>
  <c r="I27" i="12"/>
  <c r="K26" i="12"/>
  <c r="L26" i="12" s="1"/>
  <c r="I26" i="12"/>
  <c r="K25" i="12"/>
  <c r="L25" i="12" s="1"/>
  <c r="I25" i="12"/>
  <c r="K24" i="12"/>
  <c r="L24" i="12" s="1"/>
  <c r="I24" i="12"/>
  <c r="K23" i="12"/>
  <c r="L23" i="12" s="1"/>
  <c r="I23" i="12"/>
  <c r="K22" i="12"/>
  <c r="L22" i="12" s="1"/>
  <c r="I22" i="12"/>
  <c r="K21" i="12"/>
  <c r="L21" i="12" s="1"/>
  <c r="I21" i="12"/>
  <c r="K20" i="12"/>
  <c r="L20" i="12" s="1"/>
  <c r="I20" i="12"/>
  <c r="K19" i="12"/>
  <c r="L19" i="12" s="1"/>
  <c r="I19" i="12"/>
  <c r="K18" i="12"/>
  <c r="L18" i="12" s="1"/>
  <c r="I18" i="12"/>
  <c r="K17" i="12"/>
  <c r="L17" i="12" s="1"/>
  <c r="I17" i="12"/>
  <c r="K16" i="12"/>
  <c r="L16" i="12" s="1"/>
  <c r="I16" i="12"/>
  <c r="K15" i="12"/>
  <c r="L15" i="12" s="1"/>
  <c r="I15" i="12"/>
  <c r="K14" i="12"/>
  <c r="L14" i="12" s="1"/>
  <c r="I14" i="12"/>
  <c r="K13" i="12"/>
  <c r="L13" i="12" s="1"/>
  <c r="I13" i="12"/>
  <c r="K12" i="12"/>
  <c r="L12" i="12" s="1"/>
  <c r="I12" i="12"/>
  <c r="I11" i="12"/>
  <c r="K11" i="12" s="1"/>
  <c r="L11" i="12" s="1"/>
  <c r="K10" i="12"/>
  <c r="B8" i="12"/>
  <c r="K78" i="9"/>
  <c r="I13" i="8" s="1"/>
  <c r="L76" i="9"/>
  <c r="L75" i="9"/>
  <c r="L74" i="9"/>
  <c r="L73" i="9"/>
  <c r="L72" i="9"/>
  <c r="L71" i="9"/>
  <c r="L70" i="9"/>
  <c r="L69" i="9"/>
  <c r="L68" i="9"/>
  <c r="L67" i="9"/>
  <c r="L78" i="9" s="1"/>
  <c r="J13" i="8" s="1"/>
  <c r="K61" i="9" a="1"/>
  <c r="K61" i="9" s="1"/>
  <c r="L61" i="9" s="1"/>
  <c r="K60" i="9" a="1"/>
  <c r="K60" i="9" s="1"/>
  <c r="L60" i="9" s="1"/>
  <c r="K59" i="9" a="1"/>
  <c r="K59" i="9" s="1"/>
  <c r="L59" i="9" s="1"/>
  <c r="K58" i="9" a="1"/>
  <c r="K58" i="9" s="1"/>
  <c r="L58" i="9" s="1"/>
  <c r="K57" i="9" a="1"/>
  <c r="K57" i="9" s="1"/>
  <c r="L57" i="9" s="1"/>
  <c r="K56" i="9" a="1"/>
  <c r="K56" i="9" s="1"/>
  <c r="L56" i="9" s="1"/>
  <c r="K55" i="9" a="1"/>
  <c r="K55" i="9" s="1"/>
  <c r="L55" i="9" s="1"/>
  <c r="K54" i="9" a="1"/>
  <c r="K54" i="9" s="1"/>
  <c r="L54" i="9" s="1"/>
  <c r="K53" i="9" a="1"/>
  <c r="K53" i="9" s="1"/>
  <c r="L52" i="9"/>
  <c r="G46" i="9"/>
  <c r="I46" i="9" s="1"/>
  <c r="K46" i="9" s="1"/>
  <c r="L46" i="9" s="1"/>
  <c r="G45" i="9"/>
  <c r="I45" i="9" s="1"/>
  <c r="K45" i="9" s="1"/>
  <c r="L45" i="9" s="1"/>
  <c r="G44" i="9"/>
  <c r="I44" i="9" s="1"/>
  <c r="K44" i="9" s="1"/>
  <c r="L44" i="9" s="1"/>
  <c r="G43" i="9"/>
  <c r="I43" i="9" s="1"/>
  <c r="K43" i="9" s="1"/>
  <c r="L43" i="9" s="1"/>
  <c r="G42" i="9"/>
  <c r="I42" i="9" s="1"/>
  <c r="K42" i="9" s="1"/>
  <c r="L42" i="9" s="1"/>
  <c r="G41" i="9"/>
  <c r="I41" i="9" s="1"/>
  <c r="K41" i="9" s="1"/>
  <c r="L41" i="9" s="1"/>
  <c r="G40" i="9"/>
  <c r="I40" i="9" s="1"/>
  <c r="K40" i="9" s="1"/>
  <c r="L40" i="9" s="1"/>
  <c r="G39" i="9"/>
  <c r="I39" i="9" s="1"/>
  <c r="K39" i="9" s="1"/>
  <c r="L39" i="9" s="1"/>
  <c r="G38" i="9"/>
  <c r="I38" i="9" s="1"/>
  <c r="K38" i="9" s="1"/>
  <c r="L38" i="9" s="1"/>
  <c r="G37" i="9"/>
  <c r="I37" i="9" s="1"/>
  <c r="K37" i="9" s="1"/>
  <c r="I32" i="9"/>
  <c r="K29" i="9"/>
  <c r="L29" i="9" s="1"/>
  <c r="I29" i="9"/>
  <c r="K28" i="9"/>
  <c r="L28" i="9" s="1"/>
  <c r="I28" i="9"/>
  <c r="K27" i="9"/>
  <c r="L27" i="9" s="1"/>
  <c r="I27" i="9"/>
  <c r="K26" i="9"/>
  <c r="L26" i="9" s="1"/>
  <c r="I26" i="9"/>
  <c r="K25" i="9"/>
  <c r="L25" i="9" s="1"/>
  <c r="I25" i="9"/>
  <c r="K24" i="9"/>
  <c r="L24" i="9" s="1"/>
  <c r="I24" i="9"/>
  <c r="K23" i="9"/>
  <c r="L23" i="9" s="1"/>
  <c r="I23" i="9"/>
  <c r="K22" i="9"/>
  <c r="L22" i="9" s="1"/>
  <c r="I22" i="9"/>
  <c r="K21" i="9"/>
  <c r="L21" i="9" s="1"/>
  <c r="I21" i="9"/>
  <c r="K20" i="9"/>
  <c r="L20" i="9" s="1"/>
  <c r="I20" i="9"/>
  <c r="K19" i="9"/>
  <c r="L19" i="9" s="1"/>
  <c r="I19" i="9"/>
  <c r="K18" i="9"/>
  <c r="L18" i="9" s="1"/>
  <c r="I18" i="9"/>
  <c r="K17" i="9"/>
  <c r="L17" i="9" s="1"/>
  <c r="I17" i="9"/>
  <c r="K16" i="9"/>
  <c r="L16" i="9" s="1"/>
  <c r="I16" i="9"/>
  <c r="K15" i="9"/>
  <c r="L15" i="9" s="1"/>
  <c r="I15" i="9"/>
  <c r="K14" i="9"/>
  <c r="L14" i="9" s="1"/>
  <c r="I14" i="9"/>
  <c r="K13" i="9"/>
  <c r="L13" i="9" s="1"/>
  <c r="I13" i="9"/>
  <c r="K12" i="9"/>
  <c r="L12" i="9" s="1"/>
  <c r="I12" i="9"/>
  <c r="I11" i="9"/>
  <c r="K11" i="9" s="1"/>
  <c r="L11" i="9" s="1"/>
  <c r="K10" i="9"/>
  <c r="B8" i="9"/>
  <c r="K78" i="7"/>
  <c r="I12" i="8" s="1"/>
  <c r="L76" i="7"/>
  <c r="L75" i="7"/>
  <c r="L74" i="7"/>
  <c r="L73" i="7"/>
  <c r="L72" i="7"/>
  <c r="L71" i="7"/>
  <c r="L70" i="7"/>
  <c r="L69" i="7"/>
  <c r="L68" i="7"/>
  <c r="L67" i="7"/>
  <c r="L78" i="7" s="1"/>
  <c r="J12" i="8" s="1"/>
  <c r="G46" i="7"/>
  <c r="I46" i="7" s="1"/>
  <c r="K46" i="7" s="1"/>
  <c r="G45" i="7"/>
  <c r="I45" i="7" s="1"/>
  <c r="K45" i="7" s="1"/>
  <c r="G44" i="7"/>
  <c r="I44" i="7" s="1"/>
  <c r="K44" i="7" s="1"/>
  <c r="G43" i="7"/>
  <c r="I43" i="7" s="1"/>
  <c r="K43" i="7" s="1"/>
  <c r="G42" i="7"/>
  <c r="I42" i="7" s="1"/>
  <c r="K42" i="7" s="1"/>
  <c r="G41" i="7"/>
  <c r="I41" i="7" s="1"/>
  <c r="K41" i="7" s="1"/>
  <c r="G40" i="7"/>
  <c r="I40" i="7" s="1"/>
  <c r="K40" i="7" s="1"/>
  <c r="G39" i="7"/>
  <c r="I39" i="7" s="1"/>
  <c r="K39" i="7" s="1"/>
  <c r="G38" i="7"/>
  <c r="I38" i="7" s="1"/>
  <c r="K38" i="7" s="1"/>
  <c r="G37" i="7"/>
  <c r="I37" i="7" s="1"/>
  <c r="K37" i="7" s="1"/>
  <c r="I32" i="7"/>
  <c r="K29" i="7"/>
  <c r="I29" i="7"/>
  <c r="K28" i="7"/>
  <c r="I28" i="7"/>
  <c r="K27" i="7"/>
  <c r="I27" i="7"/>
  <c r="K26" i="7"/>
  <c r="I26" i="7"/>
  <c r="K25" i="7"/>
  <c r="I25" i="7"/>
  <c r="K24" i="7"/>
  <c r="I24" i="7"/>
  <c r="K23" i="7"/>
  <c r="I23" i="7"/>
  <c r="K22" i="7"/>
  <c r="I22" i="7"/>
  <c r="K21" i="7"/>
  <c r="I21" i="7"/>
  <c r="K20" i="7"/>
  <c r="I20" i="7"/>
  <c r="K19" i="7"/>
  <c r="I19" i="7"/>
  <c r="K18" i="7"/>
  <c r="I18" i="7"/>
  <c r="K17" i="7"/>
  <c r="I17" i="7"/>
  <c r="K16" i="7"/>
  <c r="I16" i="7"/>
  <c r="K15" i="7"/>
  <c r="I15" i="7"/>
  <c r="K14" i="7"/>
  <c r="I14" i="7"/>
  <c r="K13" i="7"/>
  <c r="I13" i="7"/>
  <c r="K12" i="7"/>
  <c r="I12" i="7"/>
  <c r="I11" i="7"/>
  <c r="K11" i="7" s="1"/>
  <c r="K10" i="7"/>
  <c r="B8" i="7"/>
  <c r="K78" i="6"/>
  <c r="I11" i="8" s="1"/>
  <c r="L76" i="6"/>
  <c r="L75" i="6"/>
  <c r="L74" i="6"/>
  <c r="L73" i="6"/>
  <c r="L72" i="6"/>
  <c r="L71" i="6"/>
  <c r="L70" i="6"/>
  <c r="L69" i="6"/>
  <c r="L68" i="6"/>
  <c r="L67" i="6"/>
  <c r="L78" i="6" s="1"/>
  <c r="J11" i="8" s="1"/>
  <c r="K61" i="6" a="1"/>
  <c r="K61" i="6" s="1"/>
  <c r="L61" i="6" s="1"/>
  <c r="K60" i="6" a="1"/>
  <c r="K60" i="6" s="1"/>
  <c r="L60" i="6" s="1"/>
  <c r="K59" i="6" a="1"/>
  <c r="K59" i="6" s="1"/>
  <c r="L59" i="6" s="1"/>
  <c r="K58" i="6" a="1"/>
  <c r="K58" i="6" s="1"/>
  <c r="L58" i="6" s="1"/>
  <c r="K57" i="6" a="1"/>
  <c r="K57" i="6" s="1"/>
  <c r="L57" i="6" s="1"/>
  <c r="K56" i="6" a="1"/>
  <c r="K56" i="6" s="1"/>
  <c r="L56" i="6" s="1"/>
  <c r="K55" i="6" a="1"/>
  <c r="K55" i="6" s="1"/>
  <c r="L55" i="6" s="1"/>
  <c r="K54" i="6" a="1"/>
  <c r="K54" i="6" s="1"/>
  <c r="L54" i="6" s="1"/>
  <c r="K53" i="6" a="1"/>
  <c r="K53" i="6" s="1"/>
  <c r="L52" i="6"/>
  <c r="G46" i="6"/>
  <c r="I46" i="6" s="1"/>
  <c r="K46" i="6" s="1"/>
  <c r="L46" i="6" s="1"/>
  <c r="G45" i="6"/>
  <c r="I45" i="6" s="1"/>
  <c r="K45" i="6" s="1"/>
  <c r="L45" i="6" s="1"/>
  <c r="G44" i="6"/>
  <c r="I44" i="6" s="1"/>
  <c r="K44" i="6" s="1"/>
  <c r="L44" i="6" s="1"/>
  <c r="G43" i="6"/>
  <c r="I43" i="6" s="1"/>
  <c r="K43" i="6" s="1"/>
  <c r="L43" i="6" s="1"/>
  <c r="G42" i="6"/>
  <c r="I42" i="6" s="1"/>
  <c r="K42" i="6" s="1"/>
  <c r="L42" i="6" s="1"/>
  <c r="G41" i="6"/>
  <c r="I41" i="6" s="1"/>
  <c r="K41" i="6" s="1"/>
  <c r="L41" i="6" s="1"/>
  <c r="G40" i="6"/>
  <c r="I40" i="6" s="1"/>
  <c r="K40" i="6" s="1"/>
  <c r="L40" i="6" s="1"/>
  <c r="G39" i="6"/>
  <c r="I39" i="6" s="1"/>
  <c r="K39" i="6" s="1"/>
  <c r="L39" i="6" s="1"/>
  <c r="G38" i="6"/>
  <c r="I38" i="6" s="1"/>
  <c r="K38" i="6" s="1"/>
  <c r="L38" i="6" s="1"/>
  <c r="G37" i="6"/>
  <c r="I37" i="6" s="1"/>
  <c r="K37" i="6" s="1"/>
  <c r="I32" i="6"/>
  <c r="K29" i="6"/>
  <c r="L29" i="6" s="1"/>
  <c r="I29" i="6"/>
  <c r="K28" i="6"/>
  <c r="L28" i="6" s="1"/>
  <c r="I28" i="6"/>
  <c r="K27" i="6"/>
  <c r="L27" i="6" s="1"/>
  <c r="I27" i="6"/>
  <c r="K26" i="6"/>
  <c r="L26" i="6" s="1"/>
  <c r="I26" i="6"/>
  <c r="K25" i="6"/>
  <c r="L25" i="6" s="1"/>
  <c r="I25" i="6"/>
  <c r="K24" i="6"/>
  <c r="L24" i="6" s="1"/>
  <c r="I24" i="6"/>
  <c r="K23" i="6"/>
  <c r="L23" i="6" s="1"/>
  <c r="I23" i="6"/>
  <c r="K22" i="6"/>
  <c r="L22" i="6" s="1"/>
  <c r="I22" i="6"/>
  <c r="K21" i="6"/>
  <c r="L21" i="6" s="1"/>
  <c r="I21" i="6"/>
  <c r="K20" i="6"/>
  <c r="L20" i="6" s="1"/>
  <c r="I20" i="6"/>
  <c r="K19" i="6"/>
  <c r="L19" i="6" s="1"/>
  <c r="I19" i="6"/>
  <c r="K18" i="6"/>
  <c r="L18" i="6" s="1"/>
  <c r="I18" i="6"/>
  <c r="K17" i="6"/>
  <c r="L17" i="6" s="1"/>
  <c r="I17" i="6"/>
  <c r="K16" i="6"/>
  <c r="L16" i="6" s="1"/>
  <c r="I16" i="6"/>
  <c r="K15" i="6"/>
  <c r="L15" i="6" s="1"/>
  <c r="I15" i="6"/>
  <c r="K14" i="6"/>
  <c r="L14" i="6" s="1"/>
  <c r="I14" i="6"/>
  <c r="K13" i="6"/>
  <c r="L13" i="6" s="1"/>
  <c r="I13" i="6"/>
  <c r="K12" i="6"/>
  <c r="L12" i="6" s="1"/>
  <c r="I12" i="6"/>
  <c r="I11" i="6"/>
  <c r="K11" i="6" s="1"/>
  <c r="L11" i="6" s="1"/>
  <c r="K10" i="6"/>
  <c r="B8" i="6"/>
  <c r="K78" i="5"/>
  <c r="I10" i="8" s="1"/>
  <c r="L76" i="5"/>
  <c r="L75" i="5"/>
  <c r="L74" i="5"/>
  <c r="L73" i="5"/>
  <c r="L72" i="5"/>
  <c r="L71" i="5"/>
  <c r="L70" i="5"/>
  <c r="L69" i="5"/>
  <c r="L68" i="5"/>
  <c r="L67" i="5"/>
  <c r="L78" i="5" s="1"/>
  <c r="J10" i="8" s="1"/>
  <c r="G46" i="5"/>
  <c r="I46" i="5" s="1"/>
  <c r="K46" i="5" s="1"/>
  <c r="G45" i="5"/>
  <c r="I45" i="5" s="1"/>
  <c r="K45" i="5" s="1"/>
  <c r="G44" i="5"/>
  <c r="I44" i="5" s="1"/>
  <c r="K44" i="5" s="1"/>
  <c r="G43" i="5"/>
  <c r="I43" i="5" s="1"/>
  <c r="K43" i="5" s="1"/>
  <c r="G42" i="5"/>
  <c r="I42" i="5" s="1"/>
  <c r="K42" i="5" s="1"/>
  <c r="G41" i="5"/>
  <c r="I41" i="5" s="1"/>
  <c r="K41" i="5" s="1"/>
  <c r="G40" i="5"/>
  <c r="I40" i="5" s="1"/>
  <c r="K40" i="5" s="1"/>
  <c r="G39" i="5"/>
  <c r="I39" i="5" s="1"/>
  <c r="K39" i="5" s="1"/>
  <c r="G38" i="5"/>
  <c r="I38" i="5" s="1"/>
  <c r="K38" i="5" s="1"/>
  <c r="G37" i="5"/>
  <c r="I37" i="5" s="1"/>
  <c r="K37" i="5" s="1"/>
  <c r="I32" i="5"/>
  <c r="K29" i="5"/>
  <c r="I29" i="5"/>
  <c r="K28" i="5"/>
  <c r="I28" i="5"/>
  <c r="K27" i="5"/>
  <c r="I27" i="5"/>
  <c r="K26" i="5"/>
  <c r="I26" i="5"/>
  <c r="K25" i="5"/>
  <c r="I25" i="5"/>
  <c r="K24" i="5"/>
  <c r="I24" i="5"/>
  <c r="K23" i="5"/>
  <c r="I23" i="5"/>
  <c r="K22" i="5"/>
  <c r="I22" i="5"/>
  <c r="K21" i="5"/>
  <c r="I21" i="5"/>
  <c r="K20" i="5"/>
  <c r="I20" i="5"/>
  <c r="K19" i="5"/>
  <c r="I19" i="5"/>
  <c r="K18" i="5"/>
  <c r="I18" i="5"/>
  <c r="K17" i="5"/>
  <c r="I17" i="5"/>
  <c r="K16" i="5"/>
  <c r="I16" i="5"/>
  <c r="K15" i="5"/>
  <c r="I15" i="5"/>
  <c r="K14" i="5"/>
  <c r="I14" i="5"/>
  <c r="K13" i="5"/>
  <c r="I13" i="5"/>
  <c r="K12" i="5"/>
  <c r="I12" i="5"/>
  <c r="I11" i="5"/>
  <c r="K11" i="5" s="1"/>
  <c r="K10" i="5"/>
  <c r="B8" i="5"/>
  <c r="K78" i="4"/>
  <c r="L76" i="4"/>
  <c r="L75" i="4"/>
  <c r="L74" i="4"/>
  <c r="L73" i="4"/>
  <c r="L72" i="4"/>
  <c r="L71" i="4"/>
  <c r="L70" i="4"/>
  <c r="L69" i="4"/>
  <c r="L68" i="4"/>
  <c r="L67" i="4"/>
  <c r="L78" i="4" s="1"/>
  <c r="J9" i="8" s="1"/>
  <c r="G46" i="4"/>
  <c r="I46" i="4" s="1"/>
  <c r="K46" i="4" s="1"/>
  <c r="G45" i="4"/>
  <c r="I45" i="4" s="1"/>
  <c r="K45" i="4" s="1"/>
  <c r="G44" i="4"/>
  <c r="I44" i="4" s="1"/>
  <c r="K44" i="4" s="1"/>
  <c r="G43" i="4"/>
  <c r="I43" i="4" s="1"/>
  <c r="K43" i="4" s="1"/>
  <c r="G42" i="4"/>
  <c r="I42" i="4" s="1"/>
  <c r="K42" i="4" s="1"/>
  <c r="G41" i="4"/>
  <c r="I41" i="4" s="1"/>
  <c r="K41" i="4" s="1"/>
  <c r="G40" i="4"/>
  <c r="I40" i="4" s="1"/>
  <c r="K40" i="4" s="1"/>
  <c r="G39" i="4"/>
  <c r="I39" i="4" s="1"/>
  <c r="K39" i="4" s="1"/>
  <c r="G38" i="4"/>
  <c r="I38" i="4" s="1"/>
  <c r="K38" i="4" s="1"/>
  <c r="G37" i="4"/>
  <c r="I37" i="4" s="1"/>
  <c r="K37" i="4" s="1"/>
  <c r="I32" i="4"/>
  <c r="I29" i="4"/>
  <c r="I28" i="4"/>
  <c r="I27" i="4"/>
  <c r="I26" i="4"/>
  <c r="I25" i="4"/>
  <c r="I24" i="4"/>
  <c r="I23" i="4"/>
  <c r="I22" i="4"/>
  <c r="I21" i="4"/>
  <c r="I20" i="4"/>
  <c r="I19" i="4"/>
  <c r="I18" i="4"/>
  <c r="I17" i="4"/>
  <c r="I16" i="4"/>
  <c r="I15" i="4"/>
  <c r="I14" i="4"/>
  <c r="I13" i="4"/>
  <c r="I12" i="4"/>
  <c r="I11" i="4"/>
  <c r="K10" i="4"/>
  <c r="B8" i="4"/>
  <c r="K78" i="3"/>
  <c r="L76" i="3"/>
  <c r="L75" i="3"/>
  <c r="L74" i="3"/>
  <c r="L73" i="3"/>
  <c r="L72" i="3"/>
  <c r="L71" i="3"/>
  <c r="L70" i="3"/>
  <c r="L69" i="3"/>
  <c r="L68" i="3"/>
  <c r="L67" i="3"/>
  <c r="L78" i="3" s="1"/>
  <c r="J8" i="8" s="1"/>
  <c r="G46" i="3"/>
  <c r="I46" i="3" s="1"/>
  <c r="K46" i="3" s="1"/>
  <c r="G45" i="3"/>
  <c r="I45" i="3" s="1"/>
  <c r="K45" i="3" s="1"/>
  <c r="G44" i="3"/>
  <c r="I44" i="3" s="1"/>
  <c r="K44" i="3" s="1"/>
  <c r="G43" i="3"/>
  <c r="I43" i="3" s="1"/>
  <c r="K43" i="3" s="1"/>
  <c r="G42" i="3"/>
  <c r="I42" i="3" s="1"/>
  <c r="K42" i="3" s="1"/>
  <c r="G41" i="3"/>
  <c r="I41" i="3" s="1"/>
  <c r="K41" i="3" s="1"/>
  <c r="G40" i="3"/>
  <c r="I40" i="3" s="1"/>
  <c r="K40" i="3" s="1"/>
  <c r="G39" i="3"/>
  <c r="I39" i="3" s="1"/>
  <c r="K39" i="3" s="1"/>
  <c r="G38" i="3"/>
  <c r="I38" i="3" s="1"/>
  <c r="K38" i="3" s="1"/>
  <c r="G37" i="3"/>
  <c r="I37" i="3" s="1"/>
  <c r="K37" i="3" s="1"/>
  <c r="I32" i="3"/>
  <c r="I29" i="3"/>
  <c r="I28" i="3"/>
  <c r="I27" i="3"/>
  <c r="I26" i="3"/>
  <c r="I25" i="3"/>
  <c r="I24" i="3"/>
  <c r="I23" i="3"/>
  <c r="I22" i="3"/>
  <c r="I21" i="3"/>
  <c r="I20" i="3"/>
  <c r="I19" i="3"/>
  <c r="I18" i="3"/>
  <c r="I17" i="3"/>
  <c r="I16" i="3"/>
  <c r="I15" i="3"/>
  <c r="I14" i="3"/>
  <c r="I13" i="3"/>
  <c r="I12" i="3"/>
  <c r="I11" i="3"/>
  <c r="K10" i="3"/>
  <c r="B8" i="3"/>
  <c r="K78" i="2"/>
  <c r="I7" i="8" s="1"/>
  <c r="L76" i="2"/>
  <c r="L75" i="2"/>
  <c r="L74" i="2"/>
  <c r="L73" i="2"/>
  <c r="L72" i="2"/>
  <c r="L71" i="2"/>
  <c r="L70" i="2"/>
  <c r="L69" i="2"/>
  <c r="L68" i="2"/>
  <c r="L67" i="2"/>
  <c r="L78" i="2" s="1"/>
  <c r="J7" i="8" s="1"/>
  <c r="K61" i="2" a="1"/>
  <c r="K61" i="2" s="1"/>
  <c r="L61" i="2" s="1"/>
  <c r="K60" i="2" a="1"/>
  <c r="K60" i="2" s="1"/>
  <c r="L60" i="2" s="1"/>
  <c r="K59" i="2" a="1"/>
  <c r="K59" i="2" s="1"/>
  <c r="L59" i="2" s="1"/>
  <c r="K58" i="2" a="1"/>
  <c r="K58" i="2" s="1"/>
  <c r="L58" i="2" s="1"/>
  <c r="K57" i="2" a="1"/>
  <c r="K57" i="2" s="1"/>
  <c r="L57" i="2" s="1"/>
  <c r="K56" i="2" a="1"/>
  <c r="K56" i="2" s="1"/>
  <c r="L56" i="2" s="1"/>
  <c r="K55" i="2" a="1"/>
  <c r="K55" i="2" s="1"/>
  <c r="L55" i="2" s="1"/>
  <c r="K54" i="2" a="1"/>
  <c r="K54" i="2" s="1"/>
  <c r="L54" i="2" s="1"/>
  <c r="K53" i="2" a="1"/>
  <c r="K53" i="2" s="1"/>
  <c r="L52" i="2"/>
  <c r="G46" i="2"/>
  <c r="I46" i="2" s="1"/>
  <c r="K46" i="2" s="1"/>
  <c r="L46" i="2" s="1"/>
  <c r="G45" i="2"/>
  <c r="I45" i="2" s="1"/>
  <c r="K45" i="2" s="1"/>
  <c r="L45" i="2" s="1"/>
  <c r="G44" i="2"/>
  <c r="I44" i="2" s="1"/>
  <c r="K44" i="2" s="1"/>
  <c r="L44" i="2" s="1"/>
  <c r="G43" i="2"/>
  <c r="I43" i="2" s="1"/>
  <c r="K43" i="2" s="1"/>
  <c r="L43" i="2" s="1"/>
  <c r="G42" i="2"/>
  <c r="I42" i="2" s="1"/>
  <c r="K42" i="2" s="1"/>
  <c r="L42" i="2" s="1"/>
  <c r="G41" i="2"/>
  <c r="I41" i="2" s="1"/>
  <c r="K41" i="2" s="1"/>
  <c r="L41" i="2" s="1"/>
  <c r="G40" i="2"/>
  <c r="I40" i="2" s="1"/>
  <c r="K40" i="2" s="1"/>
  <c r="L40" i="2" s="1"/>
  <c r="G39" i="2"/>
  <c r="I39" i="2" s="1"/>
  <c r="K39" i="2" s="1"/>
  <c r="L39" i="2" s="1"/>
  <c r="G38" i="2"/>
  <c r="I38" i="2" s="1"/>
  <c r="K38" i="2" s="1"/>
  <c r="L38" i="2" s="1"/>
  <c r="G37" i="2"/>
  <c r="I37" i="2" s="1"/>
  <c r="K37" i="2" s="1"/>
  <c r="I32" i="2"/>
  <c r="I29" i="2"/>
  <c r="I28" i="2"/>
  <c r="I27" i="2"/>
  <c r="I26" i="2"/>
  <c r="I25" i="2"/>
  <c r="I24" i="2"/>
  <c r="I23" i="2"/>
  <c r="I22" i="2"/>
  <c r="I21" i="2"/>
  <c r="I20" i="2"/>
  <c r="I19" i="2"/>
  <c r="I18" i="2"/>
  <c r="I17" i="2"/>
  <c r="I16" i="2"/>
  <c r="I15" i="2"/>
  <c r="I14" i="2"/>
  <c r="I13" i="2"/>
  <c r="I12" i="2"/>
  <c r="I11" i="2"/>
  <c r="K10" i="2"/>
  <c r="B8" i="2"/>
  <c r="I11" i="1"/>
  <c r="I12" i="1"/>
  <c r="K12" i="1" s="1"/>
  <c r="I13" i="1"/>
  <c r="K13" i="1" s="1"/>
  <c r="I14" i="1"/>
  <c r="K14" i="1" s="1"/>
  <c r="I15" i="1"/>
  <c r="K15" i="1"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I29" i="1"/>
  <c r="K29" i="1" s="1"/>
  <c r="I32" i="1"/>
  <c r="L68" i="1"/>
  <c r="L69" i="1"/>
  <c r="L70" i="1"/>
  <c r="L71" i="1"/>
  <c r="L72" i="1"/>
  <c r="L73" i="1"/>
  <c r="L74" i="1"/>
  <c r="L75" i="1"/>
  <c r="L76" i="1"/>
  <c r="L67" i="1"/>
  <c r="K11" i="1"/>
  <c r="I9" i="8" l="1"/>
  <c r="I8" i="8"/>
  <c r="K30" i="13"/>
  <c r="K48" i="13"/>
  <c r="E15" i="8" s="1"/>
  <c r="K30" i="12"/>
  <c r="L10" i="12"/>
  <c r="K48" i="12"/>
  <c r="E14" i="8" s="1"/>
  <c r="L37" i="12"/>
  <c r="L48" i="12" s="1"/>
  <c r="F14" i="8" s="1"/>
  <c r="K63" i="12"/>
  <c r="G14" i="8" s="1"/>
  <c r="L53" i="12"/>
  <c r="L63" i="12" s="1"/>
  <c r="H14" i="8" s="1"/>
  <c r="K30" i="9"/>
  <c r="L10" i="9"/>
  <c r="K48" i="9"/>
  <c r="E13" i="8" s="1"/>
  <c r="L37" i="9"/>
  <c r="L48" i="9" s="1"/>
  <c r="F13" i="8" s="1"/>
  <c r="K63" i="9"/>
  <c r="G13" i="8" s="1"/>
  <c r="L53" i="9"/>
  <c r="L63" i="9" s="1"/>
  <c r="H13" i="8" s="1"/>
  <c r="K30" i="7"/>
  <c r="K48" i="7"/>
  <c r="E12" i="8" s="1"/>
  <c r="K30" i="6"/>
  <c r="L10" i="6"/>
  <c r="K48" i="6"/>
  <c r="E11" i="8" s="1"/>
  <c r="L37" i="6"/>
  <c r="L48" i="6" s="1"/>
  <c r="F11" i="8" s="1"/>
  <c r="K63" i="6"/>
  <c r="G11" i="8" s="1"/>
  <c r="L53" i="6"/>
  <c r="L63" i="6" s="1"/>
  <c r="H11" i="8" s="1"/>
  <c r="K30" i="5"/>
  <c r="K48" i="5"/>
  <c r="E10" i="8" s="1"/>
  <c r="K30" i="4"/>
  <c r="K48" i="4"/>
  <c r="K30" i="3"/>
  <c r="K48" i="3"/>
  <c r="K30" i="2"/>
  <c r="L10" i="2"/>
  <c r="K48" i="2"/>
  <c r="E7" i="8" s="1"/>
  <c r="L37" i="2"/>
  <c r="L48" i="2" s="1"/>
  <c r="F7" i="8" s="1"/>
  <c r="K63" i="2"/>
  <c r="G7" i="8" s="1"/>
  <c r="L53" i="2"/>
  <c r="L63" i="2" s="1"/>
  <c r="H7" i="8" s="1"/>
  <c r="K10" i="1"/>
  <c r="G38" i="1"/>
  <c r="I38" i="1" s="1"/>
  <c r="K38" i="1" s="1"/>
  <c r="G39" i="1"/>
  <c r="I39" i="1" s="1"/>
  <c r="K39" i="1" s="1"/>
  <c r="G40" i="1"/>
  <c r="I40" i="1" s="1"/>
  <c r="K40" i="1" s="1"/>
  <c r="G41" i="1"/>
  <c r="I41" i="1" s="1"/>
  <c r="K41" i="1" s="1"/>
  <c r="G42" i="1"/>
  <c r="I42" i="1" s="1"/>
  <c r="K42" i="1" s="1"/>
  <c r="G43" i="1"/>
  <c r="I43" i="1" s="1"/>
  <c r="K43" i="1" s="1"/>
  <c r="G44" i="1"/>
  <c r="I44" i="1" s="1"/>
  <c r="K44" i="1" s="1"/>
  <c r="G45" i="1"/>
  <c r="I45" i="1" s="1"/>
  <c r="K45" i="1" s="1"/>
  <c r="G46" i="1"/>
  <c r="I46" i="1" s="1"/>
  <c r="K46" i="1" s="1"/>
  <c r="I37" i="1"/>
  <c r="K37" i="1" s="1"/>
  <c r="E9" i="8" l="1"/>
  <c r="E8" i="8"/>
  <c r="K32" i="13"/>
  <c r="K32" i="12"/>
  <c r="L30" i="12"/>
  <c r="K32" i="9"/>
  <c r="L30" i="9"/>
  <c r="K32" i="7"/>
  <c r="K32" i="6"/>
  <c r="L30" i="6"/>
  <c r="K32" i="5"/>
  <c r="K32" i="4"/>
  <c r="K32" i="3"/>
  <c r="K32" i="2"/>
  <c r="L30" i="2"/>
  <c r="K30" i="1"/>
  <c r="C2" i="13"/>
  <c r="B2" i="13"/>
  <c r="C2" i="12"/>
  <c r="B2" i="12"/>
  <c r="C2" i="9"/>
  <c r="C1" i="9"/>
  <c r="C1" i="12"/>
  <c r="C1" i="13"/>
  <c r="B2" i="9"/>
  <c r="C2" i="7"/>
  <c r="B2" i="7"/>
  <c r="C2" i="6"/>
  <c r="B2" i="6"/>
  <c r="C2" i="5"/>
  <c r="B2" i="5"/>
  <c r="C2" i="4"/>
  <c r="B2" i="4"/>
  <c r="C2" i="3"/>
  <c r="B2" i="3"/>
  <c r="C2" i="2"/>
  <c r="B2" i="2"/>
  <c r="C2" i="1"/>
  <c r="B2" i="1"/>
  <c r="A15" i="8"/>
  <c r="A14" i="8"/>
  <c r="A13" i="8"/>
  <c r="B15" i="8"/>
  <c r="B14" i="8"/>
  <c r="B13" i="8"/>
  <c r="C3" i="13"/>
  <c r="C3" i="12"/>
  <c r="C3" i="9"/>
  <c r="C3" i="5"/>
  <c r="K61" i="13" l="1" a="1"/>
  <c r="K61" i="13" s="1"/>
  <c r="L61" i="13" s="1"/>
  <c r="K60" i="13" a="1"/>
  <c r="K60" i="13" s="1"/>
  <c r="L60" i="13" s="1"/>
  <c r="K59" i="13" a="1"/>
  <c r="K59" i="13" s="1"/>
  <c r="L59" i="13" s="1"/>
  <c r="K58" i="13" a="1"/>
  <c r="K58" i="13" s="1"/>
  <c r="L58" i="13" s="1"/>
  <c r="K57" i="13" a="1"/>
  <c r="K57" i="13" s="1"/>
  <c r="L57" i="13" s="1"/>
  <c r="K56" i="13" a="1"/>
  <c r="K56" i="13" s="1"/>
  <c r="L56" i="13" s="1"/>
  <c r="K55" i="13" a="1"/>
  <c r="K55" i="13" s="1"/>
  <c r="L55" i="13" s="1"/>
  <c r="K54" i="13" a="1"/>
  <c r="K54" i="13" s="1"/>
  <c r="L54" i="13" s="1"/>
  <c r="K53" i="13" a="1"/>
  <c r="K53" i="13" s="1"/>
  <c r="K63" i="13" s="1"/>
  <c r="G15" i="8" s="1"/>
  <c r="L52" i="13"/>
  <c r="L11" i="13"/>
  <c r="L12" i="13"/>
  <c r="L13" i="13"/>
  <c r="L14" i="13"/>
  <c r="L15" i="13"/>
  <c r="L16" i="13"/>
  <c r="L17" i="13"/>
  <c r="L18" i="13"/>
  <c r="L19" i="13"/>
  <c r="L20" i="13"/>
  <c r="L21" i="13"/>
  <c r="L22" i="13"/>
  <c r="L23" i="13"/>
  <c r="L24" i="13"/>
  <c r="L25" i="13"/>
  <c r="L26" i="13"/>
  <c r="L27" i="13"/>
  <c r="L28" i="13"/>
  <c r="L29" i="13"/>
  <c r="L38" i="13"/>
  <c r="L39" i="13"/>
  <c r="L40" i="13"/>
  <c r="L41" i="13"/>
  <c r="L42" i="13"/>
  <c r="L43" i="13"/>
  <c r="L44" i="13"/>
  <c r="L45" i="13"/>
  <c r="L46" i="13"/>
  <c r="L10" i="13"/>
  <c r="L37" i="13"/>
  <c r="L48" i="13" s="1"/>
  <c r="F15" i="8" s="1"/>
  <c r="L53" i="13"/>
  <c r="L63" i="13" s="1"/>
  <c r="H15" i="8" s="1"/>
  <c r="L30" i="13"/>
  <c r="K61" i="7" a="1"/>
  <c r="K61" i="7" s="1"/>
  <c r="L61" i="7" s="1"/>
  <c r="K60" i="7" a="1"/>
  <c r="K60" i="7" s="1"/>
  <c r="L60" i="7" s="1"/>
  <c r="K59" i="7" a="1"/>
  <c r="K59" i="7" s="1"/>
  <c r="L59" i="7" s="1"/>
  <c r="K58" i="7" a="1"/>
  <c r="K58" i="7" s="1"/>
  <c r="L58" i="7" s="1"/>
  <c r="K57" i="7" a="1"/>
  <c r="K57" i="7" s="1"/>
  <c r="L57" i="7" s="1"/>
  <c r="K56" i="7" a="1"/>
  <c r="K56" i="7" s="1"/>
  <c r="L56" i="7" s="1"/>
  <c r="K55" i="7" a="1"/>
  <c r="K55" i="7" s="1"/>
  <c r="L55" i="7" s="1"/>
  <c r="K54" i="7" a="1"/>
  <c r="K54" i="7" s="1"/>
  <c r="L54" i="7" s="1"/>
  <c r="K53" i="7" a="1"/>
  <c r="K53" i="7" s="1"/>
  <c r="K63" i="7" s="1"/>
  <c r="G12" i="8" s="1"/>
  <c r="L52" i="7"/>
  <c r="L11" i="7"/>
  <c r="L12" i="7"/>
  <c r="L13" i="7"/>
  <c r="L14" i="7"/>
  <c r="L15" i="7"/>
  <c r="L16" i="7"/>
  <c r="L17" i="7"/>
  <c r="L18" i="7"/>
  <c r="L19" i="7"/>
  <c r="L20" i="7"/>
  <c r="L21" i="7"/>
  <c r="L22" i="7"/>
  <c r="L23" i="7"/>
  <c r="L24" i="7"/>
  <c r="L25" i="7"/>
  <c r="L26" i="7"/>
  <c r="L27" i="7"/>
  <c r="L28" i="7"/>
  <c r="L29" i="7"/>
  <c r="L38" i="7"/>
  <c r="L39" i="7"/>
  <c r="L40" i="7"/>
  <c r="L41" i="7"/>
  <c r="L42" i="7"/>
  <c r="L43" i="7"/>
  <c r="L44" i="7"/>
  <c r="L45" i="7"/>
  <c r="L46" i="7"/>
  <c r="L10" i="7"/>
  <c r="L37" i="7"/>
  <c r="L48" i="7" s="1"/>
  <c r="F12" i="8" s="1"/>
  <c r="L53" i="7"/>
  <c r="L63" i="7" s="1"/>
  <c r="H12" i="8" s="1"/>
  <c r="L30" i="7"/>
  <c r="K61" i="5" a="1"/>
  <c r="K61" i="5" s="1"/>
  <c r="L61" i="5" s="1"/>
  <c r="K60" i="5" a="1"/>
  <c r="K60" i="5" s="1"/>
  <c r="L60" i="5" s="1"/>
  <c r="K59" i="5" a="1"/>
  <c r="K59" i="5" s="1"/>
  <c r="L59" i="5" s="1"/>
  <c r="K58" i="5" a="1"/>
  <c r="K58" i="5" s="1"/>
  <c r="L58" i="5" s="1"/>
  <c r="K57" i="5" a="1"/>
  <c r="K57" i="5" s="1"/>
  <c r="L57" i="5" s="1"/>
  <c r="K56" i="5" a="1"/>
  <c r="K56" i="5" s="1"/>
  <c r="L56" i="5" s="1"/>
  <c r="K55" i="5" a="1"/>
  <c r="K55" i="5" s="1"/>
  <c r="L55" i="5" s="1"/>
  <c r="K54" i="5" a="1"/>
  <c r="K54" i="5" s="1"/>
  <c r="L54" i="5" s="1"/>
  <c r="K53" i="5" a="1"/>
  <c r="K53" i="5" s="1"/>
  <c r="K63" i="5" s="1"/>
  <c r="G10" i="8" s="1"/>
  <c r="L52" i="5"/>
  <c r="L11" i="5"/>
  <c r="L12" i="5"/>
  <c r="L13" i="5"/>
  <c r="L14" i="5"/>
  <c r="L15" i="5"/>
  <c r="L16" i="5"/>
  <c r="L17" i="5"/>
  <c r="L18" i="5"/>
  <c r="L19" i="5"/>
  <c r="L20" i="5"/>
  <c r="L21" i="5"/>
  <c r="L22" i="5"/>
  <c r="L23" i="5"/>
  <c r="L24" i="5"/>
  <c r="L25" i="5"/>
  <c r="L26" i="5"/>
  <c r="L27" i="5"/>
  <c r="L28" i="5"/>
  <c r="L29" i="5"/>
  <c r="L38" i="5"/>
  <c r="L39" i="5"/>
  <c r="L40" i="5"/>
  <c r="L41" i="5"/>
  <c r="L42" i="5"/>
  <c r="L43" i="5"/>
  <c r="L44" i="5"/>
  <c r="L45" i="5"/>
  <c r="L46" i="5"/>
  <c r="L10" i="5"/>
  <c r="L37" i="5"/>
  <c r="L48" i="5" s="1"/>
  <c r="F10" i="8" s="1"/>
  <c r="L53" i="5"/>
  <c r="L63" i="5" s="1"/>
  <c r="H10" i="8" s="1"/>
  <c r="L30" i="5"/>
  <c r="K61" i="4" a="1"/>
  <c r="K61" i="4" s="1"/>
  <c r="L61" i="4" s="1"/>
  <c r="K60" i="4" a="1"/>
  <c r="K60" i="4" s="1"/>
  <c r="L60" i="4" s="1"/>
  <c r="K59" i="4" a="1"/>
  <c r="K59" i="4" s="1"/>
  <c r="L59" i="4" s="1"/>
  <c r="K58" i="4" a="1"/>
  <c r="K58" i="4" s="1"/>
  <c r="L58" i="4" s="1"/>
  <c r="K57" i="4" a="1"/>
  <c r="K57" i="4" s="1"/>
  <c r="L57" i="4" s="1"/>
  <c r="K56" i="4" a="1"/>
  <c r="K56" i="4" s="1"/>
  <c r="L56" i="4" s="1"/>
  <c r="K55" i="4" a="1"/>
  <c r="K55" i="4" s="1"/>
  <c r="L55" i="4" s="1"/>
  <c r="K54" i="4" a="1"/>
  <c r="K54" i="4" s="1"/>
  <c r="L54" i="4" s="1"/>
  <c r="K53" i="4" a="1"/>
  <c r="K53" i="4" s="1"/>
  <c r="K63" i="4" s="1"/>
  <c r="L52" i="4"/>
  <c r="L38" i="4"/>
  <c r="L39" i="4"/>
  <c r="L40" i="4"/>
  <c r="L41" i="4"/>
  <c r="L42" i="4"/>
  <c r="L43" i="4"/>
  <c r="L44" i="4"/>
  <c r="L45" i="4"/>
  <c r="L46" i="4"/>
  <c r="L10" i="4"/>
  <c r="L37" i="4"/>
  <c r="L48" i="4" s="1"/>
  <c r="F9" i="8" s="1"/>
  <c r="L53" i="4"/>
  <c r="L63" i="4" s="1"/>
  <c r="H9" i="8" s="1"/>
  <c r="L30" i="4"/>
  <c r="K61" i="3" a="1"/>
  <c r="K61" i="3" s="1"/>
  <c r="L61" i="3" s="1"/>
  <c r="K60" i="3" a="1"/>
  <c r="K60" i="3" s="1"/>
  <c r="L60" i="3" s="1"/>
  <c r="K59" i="3" a="1"/>
  <c r="K59" i="3" s="1"/>
  <c r="L59" i="3" s="1"/>
  <c r="K58" i="3" a="1"/>
  <c r="K58" i="3" s="1"/>
  <c r="L58" i="3" s="1"/>
  <c r="K57" i="3" a="1"/>
  <c r="K57" i="3" s="1"/>
  <c r="L57" i="3" s="1"/>
  <c r="K56" i="3" a="1"/>
  <c r="K56" i="3" s="1"/>
  <c r="L56" i="3" s="1"/>
  <c r="K55" i="3" a="1"/>
  <c r="K55" i="3" s="1"/>
  <c r="L55" i="3" s="1"/>
  <c r="K54" i="3" a="1"/>
  <c r="K54" i="3" s="1"/>
  <c r="L54" i="3" s="1"/>
  <c r="K53" i="3" a="1"/>
  <c r="K53" i="3" s="1"/>
  <c r="K63" i="3" s="1"/>
  <c r="L52" i="3"/>
  <c r="L38" i="3"/>
  <c r="L39" i="3"/>
  <c r="L40" i="3"/>
  <c r="L41" i="3"/>
  <c r="L42" i="3"/>
  <c r="L43" i="3"/>
  <c r="L44" i="3"/>
  <c r="L45" i="3"/>
  <c r="L46" i="3"/>
  <c r="L10" i="3"/>
  <c r="L37" i="3"/>
  <c r="L48" i="3" s="1"/>
  <c r="F8" i="8" s="1"/>
  <c r="L53" i="3"/>
  <c r="L63" i="3" s="1"/>
  <c r="H8" i="8" s="1"/>
  <c r="L30" i="3"/>
  <c r="L13" i="1"/>
  <c r="L14" i="1"/>
  <c r="L15" i="1"/>
  <c r="L16" i="1"/>
  <c r="L17" i="1"/>
  <c r="L18" i="1"/>
  <c r="L19" i="1"/>
  <c r="L20" i="1"/>
  <c r="L21" i="1"/>
  <c r="L22" i="1"/>
  <c r="L23" i="1"/>
  <c r="L24" i="1"/>
  <c r="L25" i="1"/>
  <c r="L26" i="1"/>
  <c r="L27" i="1"/>
  <c r="L28" i="1"/>
  <c r="L29" i="1"/>
  <c r="L32" i="13"/>
  <c r="K33" i="13"/>
  <c r="L32" i="12"/>
  <c r="L33" i="12" s="1"/>
  <c r="K33" i="12"/>
  <c r="L32" i="9"/>
  <c r="L33" i="9" s="1"/>
  <c r="K33" i="9"/>
  <c r="L32" i="7"/>
  <c r="K33" i="7"/>
  <c r="L32" i="6"/>
  <c r="L33" i="6" s="1"/>
  <c r="K33" i="6"/>
  <c r="L32" i="5"/>
  <c r="K33" i="5"/>
  <c r="L32" i="4"/>
  <c r="L33" i="4" s="1"/>
  <c r="D9" i="8" s="1"/>
  <c r="M9" i="8" s="1"/>
  <c r="K33" i="4"/>
  <c r="L32" i="3"/>
  <c r="K33" i="3"/>
  <c r="L32" i="2"/>
  <c r="L33" i="2" s="1"/>
  <c r="K33" i="2"/>
  <c r="K32" i="1"/>
  <c r="L30" i="1"/>
  <c r="L52" i="1"/>
  <c r="L38" i="1"/>
  <c r="L39" i="1"/>
  <c r="L40" i="1"/>
  <c r="L41" i="1"/>
  <c r="L42" i="1"/>
  <c r="L43" i="1"/>
  <c r="L44" i="1"/>
  <c r="L45" i="1"/>
  <c r="L46" i="1"/>
  <c r="L37" i="1"/>
  <c r="L12" i="1"/>
  <c r="L11" i="1"/>
  <c r="L10" i="1"/>
  <c r="K53" i="1" a="1"/>
  <c r="K53" i="1" s="1"/>
  <c r="L53" i="1" s="1"/>
  <c r="K54" i="1" a="1"/>
  <c r="K54" i="1" s="1"/>
  <c r="L54" i="1" s="1"/>
  <c r="K55" i="1" a="1"/>
  <c r="K55" i="1" s="1"/>
  <c r="L55" i="1" s="1"/>
  <c r="K56" i="1" a="1"/>
  <c r="K56" i="1" s="1"/>
  <c r="L56" i="1" s="1"/>
  <c r="K57" i="1" a="1"/>
  <c r="K57" i="1" s="1"/>
  <c r="L57" i="1" s="1"/>
  <c r="K58" i="1" a="1"/>
  <c r="K58" i="1" s="1"/>
  <c r="L58" i="1" s="1"/>
  <c r="K59" i="1" a="1"/>
  <c r="K59" i="1" s="1"/>
  <c r="L59" i="1" s="1"/>
  <c r="K60" i="1" a="1"/>
  <c r="K60" i="1" s="1"/>
  <c r="L60" i="1" s="1"/>
  <c r="K61" i="1" a="1"/>
  <c r="K61" i="1" s="1"/>
  <c r="L61" i="1" s="1"/>
  <c r="L63" i="1"/>
  <c r="H6" i="8" s="1"/>
  <c r="L78" i="1"/>
  <c r="J6" i="8" s="1"/>
  <c r="L80" i="13" l="1"/>
  <c r="C15" i="8"/>
  <c r="K15" i="8"/>
  <c r="L80" i="12"/>
  <c r="C14" i="8"/>
  <c r="K14" i="8" s="1"/>
  <c r="D14" i="8"/>
  <c r="M14" i="8" s="1"/>
  <c r="L81" i="12"/>
  <c r="I83" i="12" s="1"/>
  <c r="L80" i="9"/>
  <c r="C13" i="8"/>
  <c r="K13" i="8" s="1"/>
  <c r="D13" i="8"/>
  <c r="M13" i="8" s="1"/>
  <c r="L81" i="9"/>
  <c r="I83" i="9" s="1"/>
  <c r="L80" i="7"/>
  <c r="C12" i="8"/>
  <c r="K12" i="8"/>
  <c r="L80" i="6"/>
  <c r="C11" i="8"/>
  <c r="K11" i="8" s="1"/>
  <c r="D11" i="8"/>
  <c r="M11" i="8" s="1"/>
  <c r="L81" i="6"/>
  <c r="I83" i="6" s="1"/>
  <c r="L80" i="5"/>
  <c r="C10" i="8"/>
  <c r="K10" i="8"/>
  <c r="L80" i="4"/>
  <c r="C9" i="8"/>
  <c r="L80" i="3"/>
  <c r="C8" i="8"/>
  <c r="L80" i="2"/>
  <c r="C7" i="8"/>
  <c r="K7" i="8" s="1"/>
  <c r="D7" i="8"/>
  <c r="M7" i="8" s="1"/>
  <c r="L81" i="2"/>
  <c r="I83" i="2" s="1"/>
  <c r="L33" i="13"/>
  <c r="L33" i="7"/>
  <c r="L33" i="5"/>
  <c r="L81" i="4"/>
  <c r="L33" i="3"/>
  <c r="G9" i="8"/>
  <c r="K9" i="8" s="1"/>
  <c r="G8" i="8"/>
  <c r="K8" i="8" s="1"/>
  <c r="L32" i="1"/>
  <c r="L33" i="1" s="1"/>
  <c r="D6" i="8" s="1"/>
  <c r="K33" i="1"/>
  <c r="C6" i="8" s="1"/>
  <c r="A12" i="8"/>
  <c r="A11" i="8"/>
  <c r="A10" i="8"/>
  <c r="A9" i="8"/>
  <c r="A8" i="8"/>
  <c r="A7" i="8"/>
  <c r="C3" i="7"/>
  <c r="C3" i="6"/>
  <c r="C3" i="4"/>
  <c r="C3" i="3"/>
  <c r="A6" i="8"/>
  <c r="L82" i="12" l="1"/>
  <c r="L82" i="9"/>
  <c r="L82" i="6"/>
  <c r="L82" i="2"/>
  <c r="D15" i="8"/>
  <c r="M15" i="8" s="1"/>
  <c r="L81" i="13"/>
  <c r="D12" i="8"/>
  <c r="M12" i="8" s="1"/>
  <c r="L81" i="7"/>
  <c r="D10" i="8"/>
  <c r="M10" i="8" s="1"/>
  <c r="L81" i="5"/>
  <c r="I83" i="4"/>
  <c r="L82" i="4"/>
  <c r="D8" i="8"/>
  <c r="M8" i="8" s="1"/>
  <c r="L81" i="3"/>
  <c r="B12" i="8"/>
  <c r="B11" i="8"/>
  <c r="B10" i="8"/>
  <c r="B9" i="8"/>
  <c r="B8" i="8"/>
  <c r="B7" i="8"/>
  <c r="B6" i="8"/>
  <c r="B2" i="8"/>
  <c r="C1" i="7"/>
  <c r="C1" i="6"/>
  <c r="C1" i="5"/>
  <c r="C1" i="4"/>
  <c r="C1" i="3"/>
  <c r="C1" i="2"/>
  <c r="C3" i="1"/>
  <c r="C1" i="1"/>
  <c r="C3" i="2"/>
  <c r="B1" i="8"/>
  <c r="E4" i="8"/>
  <c r="I83" i="13" l="1"/>
  <c r="L82" i="13"/>
  <c r="I83" i="7"/>
  <c r="L82" i="7"/>
  <c r="I83" i="5"/>
  <c r="L82" i="5"/>
  <c r="I83" i="3"/>
  <c r="L82" i="3"/>
  <c r="K78" i="1"/>
  <c r="I6" i="8" s="1"/>
  <c r="K63" i="1"/>
  <c r="G6" i="8" s="1"/>
  <c r="B8" i="1"/>
  <c r="C4" i="8" s="1"/>
  <c r="K48" i="1" l="1"/>
  <c r="E6" i="8" s="1"/>
  <c r="K6" i="8" s="1"/>
  <c r="L48" i="1"/>
  <c r="F6" i="8" s="1"/>
  <c r="M6" i="8" s="1"/>
  <c r="M17" i="8" s="1"/>
  <c r="K17" i="8" l="1"/>
  <c r="L6" i="8"/>
  <c r="L80" i="1"/>
  <c r="L17" i="8" l="1"/>
  <c r="L7" i="8"/>
  <c r="L8" i="8"/>
  <c r="L9" i="8"/>
  <c r="L10" i="8"/>
  <c r="L11" i="8"/>
  <c r="L12" i="8"/>
  <c r="L13" i="8"/>
  <c r="L14" i="8"/>
  <c r="L15" i="8"/>
  <c r="L81" i="1"/>
  <c r="I83" i="1" l="1"/>
  <c r="L8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<sst xmlns="http://schemas.openxmlformats.org/spreadsheetml/2006/main" count="550" uniqueCount="89">
  <si>
    <t>Penvoerder/aanvrager 1:</t>
  </si>
  <si>
    <t>Projecttitel:</t>
  </si>
  <si>
    <t>Kleine onderneming</t>
  </si>
  <si>
    <t>1.</t>
  </si>
  <si>
    <t>Functie</t>
  </si>
  <si>
    <t>Uurtarief</t>
  </si>
  <si>
    <t>Uren</t>
  </si>
  <si>
    <t>Uren x tarief</t>
  </si>
  <si>
    <t>[Maak een keuze]</t>
  </si>
  <si>
    <t>Directe loonkosten plus vaste opslag-systematiek (50%)</t>
  </si>
  <si>
    <t>Totaal:</t>
  </si>
  <si>
    <t>2.</t>
  </si>
  <si>
    <t>Omschrijving</t>
  </si>
  <si>
    <t>3.</t>
  </si>
  <si>
    <t>Kosten</t>
  </si>
  <si>
    <t>4.</t>
  </si>
  <si>
    <t>Totale projectkosten</t>
  </si>
  <si>
    <t>Aanvrager 7:</t>
  </si>
  <si>
    <t>Aanvrager 6:</t>
  </si>
  <si>
    <t>Aanvrager 5:</t>
  </si>
  <si>
    <t>Aanvrager 4:</t>
  </si>
  <si>
    <t>Aanvrager 3:</t>
  </si>
  <si>
    <t>Aanvrager 2:</t>
  </si>
  <si>
    <t>Subsidiepercentage</t>
  </si>
  <si>
    <t>Maximale subsidie per project</t>
  </si>
  <si>
    <t>Deelnemer 7</t>
  </si>
  <si>
    <t>Deelnemer 6</t>
  </si>
  <si>
    <t>Grote onderneming</t>
  </si>
  <si>
    <t>Deelnemer 5</t>
  </si>
  <si>
    <t>MKB onderneming</t>
  </si>
  <si>
    <t>Deelnemer 4</t>
  </si>
  <si>
    <t>Deelnemer 3</t>
  </si>
  <si>
    <t>Deelnemer 2</t>
  </si>
  <si>
    <t>Aanvrager / deelnemer 1</t>
  </si>
  <si>
    <t>Soort onderneming</t>
  </si>
  <si>
    <t>Naam organisatie</t>
  </si>
  <si>
    <t>Gegevens deelnemers</t>
  </si>
  <si>
    <t>Ja</t>
  </si>
  <si>
    <t>Nee</t>
  </si>
  <si>
    <t xml:space="preserve">Projecttitel </t>
  </si>
  <si>
    <t>Regeling</t>
  </si>
  <si>
    <t>?</t>
  </si>
  <si>
    <t>Projectgegevens</t>
  </si>
  <si>
    <t>Percentage</t>
  </si>
  <si>
    <t>Soort terminal</t>
  </si>
  <si>
    <t>Basisgegevens begroting</t>
  </si>
  <si>
    <t>Penvoerder:</t>
  </si>
  <si>
    <t>Startdatum</t>
  </si>
  <si>
    <t>Einddatum</t>
  </si>
  <si>
    <t>Deelnemer 8</t>
  </si>
  <si>
    <t>Deelnemer 9</t>
  </si>
  <si>
    <t>Deelnemer 10</t>
  </si>
  <si>
    <t>Aanvrager 8:</t>
  </si>
  <si>
    <t>Aanvrager 9:</t>
  </si>
  <si>
    <t>Aanvrager 10:</t>
  </si>
  <si>
    <t>Subsidie</t>
  </si>
  <si>
    <t>MKB/Grote onderneming</t>
  </si>
  <si>
    <t>Minimale subsidie per project</t>
  </si>
  <si>
    <t>Minimale subsidie per deelnemer</t>
  </si>
  <si>
    <t>procesinnovatie of organisatie-innovatie</t>
  </si>
  <si>
    <t>investeringen in bedrijfsmiddelen</t>
  </si>
  <si>
    <t>Circulair implementeren en opschalen (CIO)</t>
  </si>
  <si>
    <t>selecteer hier uw keuze:</t>
  </si>
  <si>
    <t>Projectspecifieke kosten derden/uitbestede diensten/aangeschafte materialen</t>
  </si>
  <si>
    <t>Kosten voor investeringen</t>
  </si>
  <si>
    <t>kosten</t>
  </si>
  <si>
    <t>Werkpakket/fase</t>
  </si>
  <si>
    <t>Maak een keuze tussen de vaste uurtarief-systematiek of de loonkosten plus vaste opslag-systematiek :</t>
  </si>
  <si>
    <t>Vaste uurtarief-systematiek (vast uurtarief van 60 euro)</t>
  </si>
  <si>
    <t>Kosten voor machines en apparaten die niet uitsluitende voor het project worden gebruikt (afschrijvingskosten)</t>
  </si>
  <si>
    <t>Aanschafdatum</t>
  </si>
  <si>
    <t>Aanschafwaarde</t>
  </si>
  <si>
    <t>Afschrijving in jaren (minimaal 5 jaar)</t>
  </si>
  <si>
    <t>Fiscale afschrijving per jaar</t>
  </si>
  <si>
    <t>Totaal (draai)uren bij normale bezetting per jaar</t>
  </si>
  <si>
    <t>Afschrijving per uur</t>
  </si>
  <si>
    <t>Totaal aantal uur in gebruik t.b.v. project</t>
  </si>
  <si>
    <t>Omschrijving werkzaamheden</t>
  </si>
  <si>
    <t>Offertenummer</t>
  </si>
  <si>
    <t>Nog te financieren</t>
  </si>
  <si>
    <t>Subtotaal</t>
  </si>
  <si>
    <t xml:space="preserve">Kosten </t>
  </si>
  <si>
    <t>Totaal berekende subsidie</t>
  </si>
  <si>
    <t>Gevraagde subsidie</t>
  </si>
  <si>
    <t>Totalen</t>
  </si>
  <si>
    <t>Berekende subsidie</t>
  </si>
  <si>
    <t>In de geel gemarkeerde cellen vult u de gevraagde subsidie in per deelnemer. De subsidie bedraagt minimaal € 25.000,- per deelnemer.</t>
  </si>
  <si>
    <t xml:space="preserve">Er kan maximaal € 500.000,- subsidie per project worden aangevraagd. </t>
  </si>
  <si>
    <t xml:space="preserve">Project titel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</si>
</sst>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0_-;_-* #,##0\-;_-* &quot;-&quot;??_-;_-@_-"/>
    <numFmt numFmtId="165" formatCode="&quot;€&quot;\ #,##0.00_-"/>
  </numFmts>
  <fonts count="2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b/>
      <sz val="11"/>
      <name val="Aptos Narrow"/>
      <family val="2"/>
      <scheme val="minor"/>
    </font>
    <font>
      <b/>
      <sz val="20"/>
      <color theme="1"/>
      <name val="Aptos Narrow"/>
      <family val="2"/>
      <scheme val="minor"/>
    </font>
    <font>
      <sz val="10"/>
      <color theme="0"/>
      <name val="Arial"/>
      <family val="2"/>
    </font>
    <font>
      <sz val="9"/>
      <color rgb="FFFF0000"/>
      <name val="Arial"/>
      <family val="2"/>
    </font>
    <font>
      <sz val="8"/>
      <name val="Aptos Narrow"/>
      <family val="2"/>
      <scheme val="minor"/>
    </font>
    <font>
      <b/>
      <sz val="9"/>
      <color rgb="FFFF0000"/>
      <name val="Arial"/>
      <family val="2"/>
    </font>
    <font>
      <strike/>
      <sz val="9"/>
      <color indexed="8"/>
      <name val="Arial"/>
      <family val="2"/>
    </font>
    <font>
      <sz val="9"/>
      <color theme="1"/>
      <name val="Arial"/>
      <family val="2"/>
    </font>
    <font>
      <i/>
      <sz val="9"/>
      <color indexed="8"/>
      <name val="Arial"/>
      <family val="2"/>
    </font>
    <font>
      <i/>
      <sz val="9"/>
      <name val="Arial"/>
      <family val="2"/>
    </font>
    <font>
      <sz val="11"/>
      <name val="Aptos Narrow"/>
      <family val="2"/>
      <scheme val="minor"/>
    </font>
    <font>
      <b/>
      <sz val="9"/>
      <color theme="1"/>
      <name val="Arial"/>
      <family val="2"/>
    </font>
    <font>
      <i/>
      <sz val="9"/>
      <color theme="1"/>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s>
  <borders count="5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99">
    <xf numFmtId="0" fontId="0" fillId="0" borderId="0" xfId="0"/>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165" fontId="5" fillId="2" borderId="0" xfId="1" applyNumberFormat="1" applyFont="1" applyFill="1" applyBorder="1" applyAlignment="1" applyProtection="1">
      <alignment vertical="center"/>
    </xf>
    <xf numFmtId="165" fontId="6" fillId="2" borderId="0" xfId="1" applyNumberFormat="1" applyFont="1" applyFill="1" applyBorder="1" applyAlignment="1" applyProtection="1">
      <alignment horizontal="center" vertical="center"/>
    </xf>
    <xf numFmtId="10" fontId="5" fillId="2" borderId="0"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164" fontId="6" fillId="2" borderId="0" xfId="1" applyNumberFormat="1" applyFont="1" applyFill="1" applyBorder="1" applyAlignment="1" applyProtection="1">
      <alignment horizontal="left" vertical="center"/>
    </xf>
    <xf numFmtId="164" fontId="8" fillId="2" borderId="0" xfId="1" applyNumberFormat="1" applyFont="1" applyFill="1" applyBorder="1" applyAlignment="1" applyProtection="1">
      <alignment vertical="center"/>
    </xf>
    <xf numFmtId="165" fontId="8" fillId="2" borderId="0" xfId="1" applyNumberFormat="1" applyFont="1" applyFill="1" applyBorder="1" applyAlignment="1" applyProtection="1">
      <alignment vertical="center"/>
    </xf>
    <xf numFmtId="164" fontId="6" fillId="2" borderId="0" xfId="1" applyNumberFormat="1" applyFont="1" applyFill="1" applyBorder="1" applyAlignment="1" applyProtection="1">
      <alignment vertical="center"/>
    </xf>
    <xf numFmtId="10" fontId="6" fillId="2" borderId="0" xfId="1" applyNumberFormat="1" applyFont="1" applyFill="1" applyBorder="1" applyAlignment="1" applyProtection="1">
      <alignment vertical="center"/>
    </xf>
    <xf numFmtId="164" fontId="6" fillId="0" borderId="0" xfId="1" applyNumberFormat="1" applyFont="1" applyFill="1" applyBorder="1" applyAlignment="1" applyProtection="1">
      <alignment vertical="center"/>
    </xf>
    <xf numFmtId="0" fontId="7" fillId="2" borderId="0" xfId="0" applyFont="1" applyFill="1" applyAlignment="1">
      <alignment vertical="center"/>
    </xf>
    <xf numFmtId="165" fontId="6" fillId="2" borderId="0" xfId="1" applyNumberFormat="1" applyFont="1" applyFill="1" applyBorder="1" applyAlignment="1" applyProtection="1">
      <alignment vertical="center"/>
    </xf>
    <xf numFmtId="164" fontId="9" fillId="2" borderId="0" xfId="1" applyNumberFormat="1" applyFont="1" applyFill="1" applyBorder="1" applyAlignment="1" applyProtection="1">
      <alignment vertical="center"/>
    </xf>
    <xf numFmtId="164" fontId="8" fillId="2" borderId="0"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center" vertical="center"/>
    </xf>
    <xf numFmtId="10" fontId="6" fillId="2" borderId="0" xfId="1" applyNumberFormat="1" applyFont="1" applyFill="1" applyBorder="1" applyAlignment="1" applyProtection="1">
      <alignment horizontal="center" vertical="center"/>
    </xf>
    <xf numFmtId="164" fontId="6" fillId="0" borderId="0"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vertical="center"/>
    </xf>
    <xf numFmtId="1" fontId="6"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vertical="center"/>
    </xf>
    <xf numFmtId="164" fontId="6" fillId="2" borderId="6" xfId="1" applyNumberFormat="1" applyFont="1" applyFill="1" applyBorder="1" applyAlignment="1" applyProtection="1">
      <alignment vertical="center"/>
    </xf>
    <xf numFmtId="164" fontId="5" fillId="2" borderId="6" xfId="1" applyNumberFormat="1" applyFont="1" applyFill="1" applyBorder="1" applyAlignment="1" applyProtection="1">
      <alignment horizontal="right" vertical="center"/>
    </xf>
    <xf numFmtId="164" fontId="5" fillId="2" borderId="0" xfId="1" applyNumberFormat="1" applyFont="1" applyFill="1" applyBorder="1" applyAlignment="1" applyProtection="1">
      <alignment horizontal="center" vertical="center"/>
    </xf>
    <xf numFmtId="4" fontId="6" fillId="0" borderId="5" xfId="1" applyNumberFormat="1" applyFont="1" applyFill="1" applyBorder="1" applyAlignment="1" applyProtection="1">
      <alignment horizontal="center" vertical="center"/>
    </xf>
    <xf numFmtId="164" fontId="6" fillId="2" borderId="6" xfId="1" quotePrefix="1" applyNumberFormat="1" applyFont="1" applyFill="1" applyBorder="1" applyAlignment="1" applyProtection="1">
      <alignment vertical="center"/>
    </xf>
    <xf numFmtId="3" fontId="6" fillId="2" borderId="5"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horizontal="left" vertical="center"/>
    </xf>
    <xf numFmtId="164" fontId="7" fillId="2" borderId="0" xfId="1" applyNumberFormat="1" applyFont="1" applyFill="1" applyBorder="1" applyAlignment="1" applyProtection="1">
      <alignment vertical="center"/>
    </xf>
    <xf numFmtId="10" fontId="7" fillId="2" borderId="0" xfId="1" applyNumberFormat="1" applyFont="1" applyFill="1" applyBorder="1" applyAlignment="1" applyProtection="1">
      <alignment vertical="center"/>
    </xf>
    <xf numFmtId="3" fontId="5" fillId="0" borderId="0" xfId="1" applyNumberFormat="1" applyFont="1" applyFill="1" applyBorder="1" applyAlignment="1" applyProtection="1">
      <alignment vertical="center"/>
    </xf>
    <xf numFmtId="165" fontId="5" fillId="2" borderId="0" xfId="1" applyNumberFormat="1" applyFont="1" applyFill="1" applyBorder="1" applyAlignment="1" applyProtection="1">
      <alignment horizontal="center" vertical="center"/>
    </xf>
    <xf numFmtId="164" fontId="11" fillId="2" borderId="0" xfId="1" applyNumberFormat="1" applyFont="1" applyFill="1" applyBorder="1" applyAlignment="1" applyProtection="1">
      <alignment horizontal="left" vertical="center"/>
    </xf>
    <xf numFmtId="165" fontId="12" fillId="2" borderId="0" xfId="1" applyNumberFormat="1" applyFont="1" applyFill="1" applyBorder="1" applyAlignment="1" applyProtection="1">
      <alignment horizontal="center" vertical="center"/>
    </xf>
    <xf numFmtId="164" fontId="11" fillId="2" borderId="0" xfId="1" applyNumberFormat="1" applyFont="1" applyFill="1" applyBorder="1" applyAlignment="1" applyProtection="1">
      <alignment vertical="center"/>
    </xf>
    <xf numFmtId="10" fontId="11" fillId="2" borderId="0"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165" fontId="11" fillId="2" borderId="0" xfId="1" applyNumberFormat="1" applyFont="1" applyFill="1" applyBorder="1" applyAlignment="1" applyProtection="1">
      <alignment vertical="center"/>
    </xf>
    <xf numFmtId="165" fontId="11" fillId="0" borderId="0" xfId="1" applyNumberFormat="1" applyFont="1" applyFill="1" applyBorder="1" applyAlignment="1" applyProtection="1">
      <alignment vertical="center"/>
    </xf>
    <xf numFmtId="165" fontId="12" fillId="0" borderId="0" xfId="1" applyNumberFormat="1" applyFont="1" applyFill="1" applyBorder="1" applyAlignment="1" applyProtection="1">
      <alignment horizontal="center" vertical="center"/>
    </xf>
    <xf numFmtId="165" fontId="6" fillId="0" borderId="0" xfId="1" applyNumberFormat="1" applyFont="1" applyFill="1" applyBorder="1" applyAlignment="1" applyProtection="1">
      <alignment horizontal="center" vertical="center"/>
    </xf>
    <xf numFmtId="0" fontId="0" fillId="6" borderId="0" xfId="0" applyFill="1"/>
    <xf numFmtId="0" fontId="2" fillId="6" borderId="0" xfId="0" applyFont="1" applyFill="1"/>
    <xf numFmtId="0" fontId="4" fillId="6" borderId="0" xfId="0" applyFont="1" applyFill="1"/>
    <xf numFmtId="164" fontId="4" fillId="6" borderId="0" xfId="0" applyNumberFormat="1" applyFont="1" applyFill="1"/>
    <xf numFmtId="0" fontId="3" fillId="6" borderId="0" xfId="0" applyFont="1" applyFill="1"/>
    <xf numFmtId="9" fontId="4" fillId="6" borderId="0" xfId="0" applyNumberFormat="1" applyFont="1" applyFill="1"/>
    <xf numFmtId="0" fontId="14" fillId="6" borderId="0" xfId="0" applyFont="1" applyFill="1"/>
    <xf numFmtId="164" fontId="10" fillId="2" borderId="0" xfId="1" applyNumberFormat="1" applyFont="1" applyFill="1" applyBorder="1" applyAlignment="1" applyProtection="1">
      <alignment vertical="center"/>
    </xf>
    <xf numFmtId="164" fontId="9" fillId="2" borderId="0" xfId="1" applyNumberFormat="1" applyFont="1" applyFill="1" applyBorder="1" applyAlignment="1" applyProtection="1">
      <alignment horizontal="center" vertical="center"/>
    </xf>
    <xf numFmtId="164" fontId="10" fillId="2" borderId="0" xfId="1" applyNumberFormat="1" applyFont="1" applyFill="1" applyBorder="1" applyAlignment="1" applyProtection="1">
      <alignment horizontal="center" vertical="center"/>
    </xf>
    <xf numFmtId="164" fontId="15" fillId="2" borderId="0" xfId="1" applyNumberFormat="1" applyFont="1" applyFill="1" applyBorder="1" applyAlignment="1" applyProtection="1">
      <alignment vertical="center"/>
    </xf>
    <xf numFmtId="0" fontId="2" fillId="0" borderId="0" xfId="0" applyFont="1"/>
    <xf numFmtId="164" fontId="16" fillId="2" borderId="0" xfId="1" applyNumberFormat="1" applyFont="1" applyFill="1" applyBorder="1" applyAlignment="1" applyProtection="1">
      <alignment vertical="center"/>
    </xf>
    <xf numFmtId="0" fontId="6" fillId="0" borderId="1" xfId="1" applyNumberFormat="1" applyFont="1" applyFill="1" applyBorder="1" applyAlignment="1" applyProtection="1">
      <alignment horizontal="center" vertical="top"/>
    </xf>
    <xf numFmtId="0" fontId="6" fillId="6" borderId="1" xfId="1" applyNumberFormat="1" applyFont="1" applyFill="1" applyBorder="1" applyAlignment="1" applyProtection="1">
      <alignment vertical="center"/>
      <protection locked="0"/>
    </xf>
    <xf numFmtId="44" fontId="6" fillId="2" borderId="5" xfId="2" applyFont="1" applyFill="1" applyBorder="1" applyAlignment="1" applyProtection="1">
      <alignment horizontal="center" vertical="center"/>
    </xf>
    <xf numFmtId="44" fontId="5" fillId="2" borderId="0" xfId="2" applyFont="1" applyFill="1" applyBorder="1" applyAlignment="1" applyProtection="1">
      <alignment vertical="center"/>
    </xf>
    <xf numFmtId="44" fontId="6" fillId="2" borderId="0" xfId="2" applyFont="1" applyFill="1" applyBorder="1" applyAlignment="1" applyProtection="1">
      <alignment vertical="center"/>
    </xf>
    <xf numFmtId="44" fontId="6" fillId="5" borderId="7" xfId="2" applyFont="1" applyFill="1" applyBorder="1" applyAlignment="1" applyProtection="1">
      <alignment vertical="center"/>
    </xf>
    <xf numFmtId="164" fontId="6" fillId="2" borderId="10" xfId="1" applyNumberFormat="1" applyFont="1" applyFill="1" applyBorder="1" applyAlignment="1" applyProtection="1">
      <alignment vertical="center"/>
    </xf>
    <xf numFmtId="164" fontId="5" fillId="2" borderId="10" xfId="1" applyNumberFormat="1" applyFont="1" applyFill="1" applyBorder="1" applyAlignment="1" applyProtection="1">
      <alignment vertical="center"/>
    </xf>
    <xf numFmtId="164" fontId="6" fillId="2" borderId="11" xfId="1" applyNumberFormat="1" applyFont="1" applyFill="1" applyBorder="1" applyAlignment="1" applyProtection="1">
      <alignment vertical="center"/>
    </xf>
    <xf numFmtId="0" fontId="3" fillId="6" borderId="0" xfId="0" applyFont="1" applyFill="1" applyAlignment="1">
      <alignment horizontal="center"/>
    </xf>
    <xf numFmtId="0" fontId="0" fillId="6" borderId="0" xfId="0" applyFill="1" applyAlignment="1">
      <alignment horizontal="center"/>
    </xf>
    <xf numFmtId="0" fontId="3" fillId="6" borderId="1" xfId="0" applyFont="1" applyFill="1" applyBorder="1" applyAlignment="1">
      <alignment horizontal="center" vertical="center"/>
    </xf>
    <xf numFmtId="164" fontId="5" fillId="7" borderId="15" xfId="1" applyNumberFormat="1" applyFont="1" applyFill="1" applyBorder="1" applyAlignment="1" applyProtection="1">
      <alignment horizontal="center"/>
      <protection locked="0"/>
    </xf>
    <xf numFmtId="164" fontId="6" fillId="4" borderId="0" xfId="1" applyNumberFormat="1" applyFont="1" applyFill="1" applyBorder="1" applyAlignment="1" applyProtection="1">
      <alignment vertical="center"/>
    </xf>
    <xf numFmtId="164" fontId="6" fillId="4" borderId="0" xfId="1" applyNumberFormat="1" applyFont="1" applyFill="1" applyBorder="1" applyAlignment="1" applyProtection="1">
      <alignment horizontal="center" vertical="center"/>
    </xf>
    <xf numFmtId="1" fontId="6" fillId="2" borderId="0"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horizontal="center" vertical="center"/>
    </xf>
    <xf numFmtId="164" fontId="11" fillId="2" borderId="0" xfId="1" applyNumberFormat="1" applyFont="1" applyFill="1" applyBorder="1" applyAlignment="1" applyProtection="1">
      <alignment horizontal="center" vertical="center"/>
    </xf>
    <xf numFmtId="164" fontId="11" fillId="0" borderId="0" xfId="1" applyNumberFormat="1" applyFont="1" applyFill="1" applyBorder="1" applyAlignment="1" applyProtection="1">
      <alignment horizontal="center" vertical="center"/>
    </xf>
    <xf numFmtId="0" fontId="7" fillId="2" borderId="0" xfId="0" applyFont="1" applyFill="1" applyAlignment="1">
      <alignment horizontal="center" vertical="center"/>
    </xf>
    <xf numFmtId="165" fontId="6" fillId="2" borderId="6" xfId="1" applyNumberFormat="1" applyFont="1" applyFill="1" applyBorder="1" applyAlignment="1" applyProtection="1">
      <alignment horizontal="center" vertical="center"/>
    </xf>
    <xf numFmtId="4" fontId="5" fillId="2" borderId="0" xfId="1" applyNumberFormat="1" applyFont="1" applyFill="1" applyBorder="1" applyAlignment="1" applyProtection="1">
      <alignment horizontal="center" vertical="center"/>
    </xf>
    <xf numFmtId="4" fontId="6" fillId="2" borderId="6" xfId="1" applyNumberFormat="1" applyFont="1" applyFill="1" applyBorder="1" applyAlignment="1" applyProtection="1">
      <alignment horizontal="center" vertical="center"/>
    </xf>
    <xf numFmtId="165" fontId="11" fillId="2" borderId="0" xfId="1" applyNumberFormat="1" applyFont="1" applyFill="1" applyBorder="1" applyAlignment="1" applyProtection="1">
      <alignment horizontal="center" vertical="center"/>
    </xf>
    <xf numFmtId="165" fontId="11" fillId="0" borderId="0" xfId="1" applyNumberFormat="1" applyFont="1" applyFill="1" applyBorder="1" applyAlignment="1" applyProtection="1">
      <alignment horizontal="center" vertical="center"/>
    </xf>
    <xf numFmtId="164" fontId="6" fillId="2" borderId="11" xfId="1" quotePrefix="1" applyNumberFormat="1" applyFont="1" applyFill="1" applyBorder="1" applyAlignment="1" applyProtection="1">
      <alignment vertical="center"/>
    </xf>
    <xf numFmtId="164" fontId="5" fillId="7" borderId="12" xfId="1" applyNumberFormat="1" applyFont="1" applyFill="1" applyBorder="1" applyAlignment="1" applyProtection="1">
      <alignment horizontal="center"/>
      <protection locked="0"/>
    </xf>
    <xf numFmtId="164" fontId="5" fillId="7" borderId="13" xfId="1" applyNumberFormat="1" applyFont="1" applyFill="1" applyBorder="1" applyAlignment="1" applyProtection="1">
      <alignment horizontal="center"/>
      <protection locked="0"/>
    </xf>
    <xf numFmtId="164" fontId="6" fillId="6" borderId="0" xfId="1" applyNumberFormat="1" applyFont="1" applyFill="1" applyBorder="1" applyAlignment="1" applyProtection="1">
      <alignment vertical="center"/>
      <protection locked="0"/>
    </xf>
    <xf numFmtId="164" fontId="6" fillId="0" borderId="12" xfId="1" applyNumberFormat="1" applyFont="1" applyFill="1" applyBorder="1" applyAlignment="1">
      <alignment horizontal="center" wrapText="1"/>
    </xf>
    <xf numFmtId="0" fontId="0" fillId="6" borderId="8" xfId="0" applyFill="1" applyBorder="1" applyAlignment="1">
      <alignment horizontal="center"/>
    </xf>
    <xf numFmtId="0" fontId="0" fillId="6" borderId="6" xfId="0" applyFill="1" applyBorder="1" applyAlignment="1">
      <alignment horizontal="center"/>
    </xf>
    <xf numFmtId="0" fontId="13" fillId="6" borderId="1" xfId="0" applyFont="1" applyFill="1" applyBorder="1" applyAlignment="1">
      <alignment horizontal="center"/>
    </xf>
    <xf numFmtId="0" fontId="13" fillId="6" borderId="12" xfId="0" applyFont="1"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0" fontId="3" fillId="6" borderId="23" xfId="0" applyFont="1" applyFill="1" applyBorder="1" applyAlignment="1">
      <alignment horizontal="center" wrapText="1"/>
    </xf>
    <xf numFmtId="0" fontId="3" fillId="6" borderId="24" xfId="0" applyFont="1" applyFill="1" applyBorder="1" applyAlignment="1">
      <alignment horizontal="center" wrapText="1"/>
    </xf>
    <xf numFmtId="9" fontId="0" fillId="8" borderId="19" xfId="0" applyNumberFormat="1" applyFill="1" applyBorder="1" applyAlignment="1">
      <alignment horizontal="center"/>
    </xf>
    <xf numFmtId="9" fontId="0" fillId="8" borderId="25" xfId="0" applyNumberFormat="1" applyFill="1" applyBorder="1" applyAlignment="1">
      <alignment horizontal="center"/>
    </xf>
    <xf numFmtId="9" fontId="0" fillId="8" borderId="20" xfId="0" applyNumberFormat="1" applyFill="1" applyBorder="1" applyAlignment="1">
      <alignment horizontal="center"/>
    </xf>
    <xf numFmtId="9" fontId="0" fillId="8" borderId="21" xfId="0" applyNumberFormat="1" applyFill="1" applyBorder="1" applyAlignment="1">
      <alignment horizontal="center"/>
    </xf>
    <xf numFmtId="9" fontId="0" fillId="8" borderId="26" xfId="0" applyNumberFormat="1" applyFill="1" applyBorder="1" applyAlignment="1">
      <alignment horizontal="center"/>
    </xf>
    <xf numFmtId="9" fontId="0" fillId="8" borderId="22" xfId="0" applyNumberFormat="1" applyFill="1" applyBorder="1" applyAlignment="1">
      <alignment horizontal="center"/>
    </xf>
    <xf numFmtId="0" fontId="0" fillId="6" borderId="12" xfId="0" applyFill="1" applyBorder="1" applyAlignment="1">
      <alignment horizontal="center"/>
    </xf>
    <xf numFmtId="0" fontId="0" fillId="6" borderId="16" xfId="0" applyFill="1" applyBorder="1" applyAlignment="1">
      <alignment horizontal="center" wrapText="1"/>
    </xf>
    <xf numFmtId="0" fontId="0" fillId="6" borderId="27" xfId="0" applyFill="1" applyBorder="1" applyAlignment="1">
      <alignment horizontal="center" wrapText="1"/>
    </xf>
    <xf numFmtId="0" fontId="0" fillId="6" borderId="28" xfId="0" applyFill="1" applyBorder="1" applyAlignment="1">
      <alignment horizontal="center" wrapText="1"/>
    </xf>
    <xf numFmtId="44" fontId="0" fillId="8" borderId="30" xfId="2" applyFont="1" applyFill="1" applyBorder="1" applyAlignment="1">
      <alignment horizontal="center" vertical="center"/>
    </xf>
    <xf numFmtId="44" fontId="0" fillId="8" borderId="31" xfId="2" applyFont="1" applyFill="1" applyBorder="1" applyAlignment="1">
      <alignment horizontal="center" vertical="center"/>
    </xf>
    <xf numFmtId="0" fontId="6" fillId="6" borderId="2" xfId="1" applyNumberFormat="1" applyFont="1" applyFill="1" applyBorder="1" applyAlignment="1" applyProtection="1">
      <alignment vertical="center"/>
      <protection locked="0"/>
    </xf>
    <xf numFmtId="44" fontId="6" fillId="5" borderId="18" xfId="2" applyFont="1" applyFill="1" applyBorder="1" applyAlignment="1" applyProtection="1">
      <alignment horizontal="center" vertical="center"/>
    </xf>
    <xf numFmtId="3" fontId="6" fillId="2" borderId="0" xfId="1" applyNumberFormat="1" applyFont="1" applyFill="1" applyBorder="1" applyAlignment="1" applyProtection="1">
      <alignment horizontal="center" vertical="center"/>
    </xf>
    <xf numFmtId="164" fontId="6" fillId="0" borderId="1" xfId="1" applyNumberFormat="1" applyFont="1" applyFill="1" applyBorder="1" applyAlignment="1" applyProtection="1">
      <alignment horizontal="center" vertical="center"/>
    </xf>
    <xf numFmtId="164" fontId="5" fillId="4" borderId="0" xfId="1" applyNumberFormat="1" applyFont="1" applyFill="1" applyBorder="1" applyAlignment="1" applyProtection="1">
      <alignment vertical="center"/>
    </xf>
    <xf numFmtId="164" fontId="18" fillId="2" borderId="0" xfId="1" applyNumberFormat="1" applyFont="1" applyFill="1" applyBorder="1" applyAlignment="1" applyProtection="1">
      <alignment horizontal="left" vertical="center"/>
    </xf>
    <xf numFmtId="164" fontId="18" fillId="0" borderId="0" xfId="1" applyNumberFormat="1" applyFont="1" applyFill="1" applyBorder="1" applyAlignment="1" applyProtection="1">
      <alignment vertical="center"/>
    </xf>
    <xf numFmtId="164" fontId="18"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165" fontId="18" fillId="2" borderId="0" xfId="1" applyNumberFormat="1" applyFont="1" applyFill="1" applyBorder="1" applyAlignment="1" applyProtection="1">
      <alignment vertical="center"/>
    </xf>
    <xf numFmtId="164" fontId="6" fillId="9" borderId="9" xfId="1" applyNumberFormat="1" applyFont="1" applyFill="1" applyBorder="1" applyAlignment="1" applyProtection="1">
      <alignment vertical="center"/>
    </xf>
    <xf numFmtId="0" fontId="7" fillId="9" borderId="3" xfId="0" applyFont="1" applyFill="1" applyBorder="1" applyAlignment="1">
      <alignment vertical="center"/>
    </xf>
    <xf numFmtId="164" fontId="5" fillId="9" borderId="3" xfId="1" applyNumberFormat="1" applyFont="1" applyFill="1" applyBorder="1" applyAlignment="1" applyProtection="1">
      <alignment vertical="center"/>
    </xf>
    <xf numFmtId="165" fontId="6" fillId="9" borderId="4" xfId="1" applyNumberFormat="1" applyFont="1" applyFill="1" applyBorder="1" applyAlignment="1" applyProtection="1">
      <alignment horizontal="center" vertical="center"/>
    </xf>
    <xf numFmtId="0" fontId="20" fillId="7" borderId="32" xfId="0" applyFont="1" applyFill="1" applyBorder="1"/>
    <xf numFmtId="0" fontId="8" fillId="9" borderId="9" xfId="0" applyFont="1" applyFill="1" applyBorder="1" applyAlignment="1">
      <alignment vertical="center"/>
    </xf>
    <xf numFmtId="164" fontId="6" fillId="9" borderId="3" xfId="1" applyNumberFormat="1" applyFont="1" applyFill="1" applyBorder="1" applyAlignment="1" applyProtection="1">
      <alignment vertical="center"/>
    </xf>
    <xf numFmtId="165" fontId="6" fillId="9" borderId="3" xfId="1" applyNumberFormat="1" applyFont="1" applyFill="1" applyBorder="1" applyAlignment="1" applyProtection="1">
      <alignment horizontal="center" vertical="center"/>
    </xf>
    <xf numFmtId="164" fontId="6" fillId="9" borderId="3" xfId="1" applyNumberFormat="1" applyFont="1" applyFill="1" applyBorder="1" applyAlignment="1" applyProtection="1">
      <alignment horizontal="center" vertical="center"/>
    </xf>
    <xf numFmtId="3" fontId="6" fillId="9" borderId="3" xfId="1" applyNumberFormat="1" applyFont="1" applyFill="1" applyBorder="1" applyAlignment="1" applyProtection="1">
      <alignment vertical="center"/>
    </xf>
    <xf numFmtId="3" fontId="6" fillId="9" borderId="4" xfId="1" applyNumberFormat="1" applyFont="1" applyFill="1" applyBorder="1" applyAlignment="1" applyProtection="1">
      <alignment horizontal="center" vertical="center"/>
    </xf>
    <xf numFmtId="0" fontId="7" fillId="3" borderId="32" xfId="1" applyNumberFormat="1" applyFont="1" applyFill="1" applyBorder="1" applyAlignment="1" applyProtection="1">
      <alignment horizontal="center" vertical="center"/>
      <protection locked="0"/>
    </xf>
    <xf numFmtId="14" fontId="7" fillId="3" borderId="32" xfId="1" applyNumberFormat="1" applyFont="1" applyFill="1" applyBorder="1" applyAlignment="1" applyProtection="1">
      <alignment horizontal="center" vertical="center"/>
      <protection locked="0"/>
    </xf>
    <xf numFmtId="44" fontId="7" fillId="3" borderId="32" xfId="2" applyFont="1" applyFill="1" applyBorder="1" applyAlignment="1" applyProtection="1">
      <alignment horizontal="center" vertical="center"/>
      <protection locked="0"/>
    </xf>
    <xf numFmtId="3" fontId="7" fillId="3" borderId="32" xfId="1" applyNumberFormat="1" applyFont="1" applyFill="1" applyBorder="1" applyAlignment="1" applyProtection="1">
      <alignment horizontal="center" vertical="center"/>
      <protection locked="0"/>
    </xf>
    <xf numFmtId="0" fontId="7" fillId="11" borderId="32" xfId="1" applyNumberFormat="1" applyFont="1" applyFill="1" applyBorder="1" applyAlignment="1" applyProtection="1">
      <alignment horizontal="center" vertical="center"/>
      <protection locked="0"/>
    </xf>
    <xf numFmtId="3" fontId="7" fillId="11" borderId="32" xfId="1" applyNumberFormat="1" applyFont="1" applyFill="1" applyBorder="1" applyAlignment="1" applyProtection="1">
      <alignment horizontal="center" vertical="center"/>
      <protection locked="0"/>
    </xf>
    <xf numFmtId="44" fontId="5" fillId="11" borderId="32" xfId="2" applyFont="1" applyFill="1" applyBorder="1" applyAlignment="1" applyProtection="1">
      <alignment vertical="center"/>
    </xf>
    <xf numFmtId="164" fontId="5" fillId="9" borderId="3" xfId="1" applyNumberFormat="1" applyFont="1" applyFill="1" applyBorder="1" applyAlignment="1" applyProtection="1">
      <alignment horizontal="center" vertical="center"/>
    </xf>
    <xf numFmtId="164" fontId="5" fillId="9" borderId="4" xfId="1" applyNumberFormat="1" applyFont="1" applyFill="1" applyBorder="1" applyAlignment="1" applyProtection="1">
      <alignment horizontal="center" vertical="center"/>
    </xf>
    <xf numFmtId="3" fontId="19" fillId="3" borderId="32" xfId="1" applyNumberFormat="1" applyFont="1" applyFill="1" applyBorder="1" applyAlignment="1" applyProtection="1">
      <alignment horizontal="center" vertical="center"/>
      <protection locked="0"/>
    </xf>
    <xf numFmtId="164" fontId="8" fillId="9" borderId="9" xfId="1" applyNumberFormat="1" applyFont="1" applyFill="1" applyBorder="1" applyAlignment="1" applyProtection="1">
      <alignment vertical="center"/>
    </xf>
    <xf numFmtId="164" fontId="21" fillId="10" borderId="32" xfId="1" applyNumberFormat="1" applyFont="1" applyFill="1" applyBorder="1" applyAlignment="1" applyProtection="1">
      <alignment horizontal="left" vertical="center"/>
    </xf>
    <xf numFmtId="164" fontId="22" fillId="10" borderId="32" xfId="1" applyNumberFormat="1" applyFont="1" applyFill="1" applyBorder="1" applyAlignment="1" applyProtection="1">
      <alignment horizontal="left" vertical="center"/>
    </xf>
    <xf numFmtId="165" fontId="21" fillId="10" borderId="32" xfId="1" applyNumberFormat="1" applyFont="1" applyFill="1" applyBorder="1" applyAlignment="1" applyProtection="1">
      <alignment horizontal="center" vertical="center"/>
    </xf>
    <xf numFmtId="164" fontId="22" fillId="10" borderId="32" xfId="1" applyNumberFormat="1" applyFont="1" applyFill="1" applyBorder="1" applyAlignment="1" applyProtection="1">
      <alignment horizontal="center" vertical="center"/>
    </xf>
    <xf numFmtId="165" fontId="22" fillId="10" borderId="32" xfId="1" applyNumberFormat="1" applyFont="1" applyFill="1" applyBorder="1" applyAlignment="1" applyProtection="1">
      <alignment horizontal="center" vertical="center" wrapText="1"/>
    </xf>
    <xf numFmtId="164" fontId="22" fillId="10" borderId="32" xfId="1" applyNumberFormat="1" applyFont="1" applyFill="1" applyBorder="1" applyAlignment="1" applyProtection="1">
      <alignment horizontal="center" vertical="center" wrapText="1"/>
    </xf>
    <xf numFmtId="165" fontId="22" fillId="10" borderId="32" xfId="1" applyNumberFormat="1" applyFont="1" applyFill="1" applyBorder="1" applyAlignment="1" applyProtection="1">
      <alignment horizontal="center" vertical="center"/>
    </xf>
    <xf numFmtId="44" fontId="5" fillId="3" borderId="32" xfId="2" applyFont="1" applyFill="1" applyBorder="1" applyAlignment="1" applyProtection="1">
      <alignment vertical="center"/>
      <protection locked="0"/>
    </xf>
    <xf numFmtId="44" fontId="5" fillId="7" borderId="32" xfId="2" applyFont="1" applyFill="1" applyBorder="1" applyAlignment="1" applyProtection="1">
      <alignment horizontal="center" vertical="center"/>
    </xf>
    <xf numFmtId="165" fontId="5" fillId="9" borderId="3" xfId="1" applyNumberFormat="1" applyFont="1" applyFill="1" applyBorder="1" applyAlignment="1" applyProtection="1">
      <alignment horizontal="center" vertical="center"/>
    </xf>
    <xf numFmtId="165" fontId="5" fillId="9" borderId="3" xfId="1" applyNumberFormat="1" applyFont="1" applyFill="1" applyBorder="1" applyAlignment="1" applyProtection="1">
      <alignment vertical="center"/>
    </xf>
    <xf numFmtId="164" fontId="21" fillId="10" borderId="36" xfId="1" applyNumberFormat="1" applyFont="1" applyFill="1" applyBorder="1" applyAlignment="1" applyProtection="1">
      <alignment horizontal="center" vertical="center"/>
    </xf>
    <xf numFmtId="0" fontId="7" fillId="7" borderId="33" xfId="0" applyFont="1" applyFill="1" applyBorder="1" applyAlignment="1" applyProtection="1">
      <alignment vertical="center"/>
      <protection locked="0"/>
    </xf>
    <xf numFmtId="164" fontId="5" fillId="2" borderId="0" xfId="1" applyNumberFormat="1" applyFont="1" applyFill="1" applyBorder="1" applyAlignment="1" applyProtection="1">
      <alignment horizontal="right" vertical="center"/>
    </xf>
    <xf numFmtId="164" fontId="6" fillId="10" borderId="1" xfId="1" applyNumberFormat="1" applyFont="1" applyFill="1" applyBorder="1" applyAlignment="1" applyProtection="1">
      <alignment vertical="center"/>
    </xf>
    <xf numFmtId="44" fontId="6" fillId="10" borderId="9" xfId="2" applyFont="1" applyFill="1" applyBorder="1" applyAlignment="1" applyProtection="1">
      <alignment vertical="center"/>
    </xf>
    <xf numFmtId="44" fontId="6" fillId="10" borderId="1" xfId="2" applyFont="1" applyFill="1" applyBorder="1" applyAlignment="1" applyProtection="1">
      <alignment vertical="center"/>
    </xf>
    <xf numFmtId="165" fontId="6" fillId="6" borderId="0" xfId="1" applyNumberFormat="1" applyFont="1" applyFill="1" applyBorder="1" applyAlignment="1" applyProtection="1">
      <alignment horizontal="center" vertical="center"/>
    </xf>
    <xf numFmtId="164" fontId="6" fillId="6" borderId="0" xfId="1" applyNumberFormat="1" applyFont="1" applyFill="1" applyBorder="1" applyAlignment="1" applyProtection="1">
      <alignment horizontal="center" vertical="center"/>
    </xf>
    <xf numFmtId="164" fontId="5" fillId="6" borderId="0" xfId="1" applyNumberFormat="1" applyFont="1" applyFill="1" applyBorder="1" applyAlignment="1" applyProtection="1">
      <alignment horizontal="center" vertical="center"/>
    </xf>
    <xf numFmtId="164" fontId="5" fillId="6" borderId="0" xfId="1" applyNumberFormat="1" applyFont="1" applyFill="1" applyBorder="1" applyAlignment="1" applyProtection="1">
      <alignment vertical="center"/>
    </xf>
    <xf numFmtId="164" fontId="6" fillId="6" borderId="6" xfId="1" applyNumberFormat="1" applyFont="1" applyFill="1" applyBorder="1" applyAlignment="1" applyProtection="1">
      <alignment horizontal="center" vertical="center"/>
    </xf>
    <xf numFmtId="164" fontId="22" fillId="10" borderId="37" xfId="1" applyNumberFormat="1" applyFont="1" applyFill="1" applyBorder="1" applyAlignment="1" applyProtection="1">
      <alignment horizontal="center" vertical="center"/>
    </xf>
    <xf numFmtId="165" fontId="21" fillId="10" borderId="38" xfId="1" applyNumberFormat="1" applyFont="1" applyFill="1" applyBorder="1" applyAlignment="1" applyProtection="1">
      <alignment horizontal="center" vertical="center"/>
    </xf>
    <xf numFmtId="164" fontId="5" fillId="3" borderId="39" xfId="1" applyNumberFormat="1" applyFont="1" applyFill="1" applyBorder="1" applyAlignment="1" applyProtection="1">
      <alignment vertical="center"/>
      <protection locked="0"/>
    </xf>
    <xf numFmtId="44" fontId="5" fillId="11" borderId="38" xfId="2" applyFont="1" applyFill="1" applyBorder="1" applyAlignment="1" applyProtection="1">
      <alignment horizontal="center" vertical="center"/>
    </xf>
    <xf numFmtId="164" fontId="5" fillId="3" borderId="39" xfId="1" applyNumberFormat="1" applyFont="1" applyFill="1" applyBorder="1" applyAlignment="1" applyProtection="1">
      <alignment horizontal="center" vertical="center"/>
      <protection locked="0"/>
    </xf>
    <xf numFmtId="164" fontId="6" fillId="6" borderId="6" xfId="1" applyNumberFormat="1" applyFont="1" applyFill="1" applyBorder="1" applyAlignment="1" applyProtection="1">
      <alignment vertical="center"/>
    </xf>
    <xf numFmtId="44" fontId="6" fillId="12" borderId="12" xfId="2" applyFont="1" applyFill="1" applyBorder="1" applyAlignment="1" applyProtection="1">
      <alignment vertical="center"/>
    </xf>
    <xf numFmtId="44" fontId="6" fillId="12" borderId="12" xfId="2" applyFont="1" applyFill="1" applyBorder="1" applyAlignment="1" applyProtection="1">
      <alignment horizontal="center" vertical="center"/>
    </xf>
    <xf numFmtId="164" fontId="22" fillId="10" borderId="40" xfId="1" applyNumberFormat="1" applyFont="1" applyFill="1" applyBorder="1" applyAlignment="1" applyProtection="1">
      <alignment horizontal="center" vertical="center"/>
    </xf>
    <xf numFmtId="164" fontId="22" fillId="10" borderId="39" xfId="1" applyNumberFormat="1" applyFont="1" applyFill="1" applyBorder="1" applyAlignment="1" applyProtection="1">
      <alignment horizontal="center" vertical="center"/>
    </xf>
    <xf numFmtId="165" fontId="22" fillId="10" borderId="38" xfId="1" applyNumberFormat="1" applyFont="1" applyFill="1" applyBorder="1" applyAlignment="1" applyProtection="1">
      <alignment horizontal="center" vertical="center"/>
    </xf>
    <xf numFmtId="164" fontId="7" fillId="3" borderId="39" xfId="1" applyNumberFormat="1" applyFont="1" applyFill="1" applyBorder="1" applyAlignment="1" applyProtection="1">
      <alignment horizontal="center" vertical="center"/>
      <protection locked="0"/>
    </xf>
    <xf numFmtId="44" fontId="5" fillId="11" borderId="38" xfId="2" applyFont="1" applyFill="1" applyBorder="1" applyAlignment="1" applyProtection="1">
      <alignment vertical="center"/>
    </xf>
    <xf numFmtId="164" fontId="21" fillId="10" borderId="39" xfId="1" applyNumberFormat="1" applyFont="1" applyFill="1" applyBorder="1" applyAlignment="1" applyProtection="1">
      <alignment vertical="center"/>
    </xf>
    <xf numFmtId="164" fontId="16" fillId="2" borderId="0" xfId="1" applyNumberFormat="1" applyFont="1" applyFill="1" applyBorder="1" applyAlignment="1" applyProtection="1">
      <alignment horizontal="right" vertical="center"/>
    </xf>
    <xf numFmtId="44" fontId="0" fillId="12" borderId="15" xfId="0" applyNumberFormat="1" applyFill="1" applyBorder="1"/>
    <xf numFmtId="10" fontId="16" fillId="2" borderId="0" xfId="1" applyNumberFormat="1" applyFont="1" applyFill="1" applyBorder="1" applyAlignment="1" applyProtection="1">
      <alignment vertical="center"/>
    </xf>
    <xf numFmtId="10" fontId="18" fillId="2" borderId="0" xfId="1" applyNumberFormat="1" applyFont="1" applyFill="1" applyBorder="1" applyAlignment="1" applyProtection="1">
      <alignment horizontal="center" vertical="center"/>
    </xf>
    <xf numFmtId="164" fontId="18" fillId="2" borderId="0" xfId="1" applyNumberFormat="1" applyFont="1" applyFill="1" applyBorder="1" applyAlignment="1" applyProtection="1">
      <alignment horizontal="center" vertical="center"/>
    </xf>
    <xf numFmtId="164" fontId="16" fillId="2" borderId="0" xfId="1" applyNumberFormat="1" applyFont="1" applyFill="1" applyBorder="1" applyAlignment="1" applyProtection="1">
      <alignment horizontal="left" vertical="center"/>
    </xf>
    <xf numFmtId="164" fontId="16" fillId="0" borderId="0" xfId="1" applyNumberFormat="1" applyFont="1" applyFill="1" applyBorder="1" applyAlignment="1" applyProtection="1">
      <alignment vertical="center"/>
    </xf>
    <xf numFmtId="1" fontId="18" fillId="2" borderId="0" xfId="1" applyNumberFormat="1" applyFont="1" applyFill="1" applyBorder="1" applyAlignment="1" applyProtection="1">
      <alignment vertical="center"/>
    </xf>
    <xf numFmtId="1" fontId="5" fillId="2" borderId="0" xfId="1" applyNumberFormat="1" applyFont="1" applyFill="1" applyBorder="1" applyAlignment="1" applyProtection="1">
      <alignment horizontal="right" vertical="center"/>
    </xf>
    <xf numFmtId="44" fontId="5" fillId="2" borderId="5" xfId="2" applyFont="1" applyFill="1" applyBorder="1" applyAlignment="1" applyProtection="1">
      <alignment horizontal="center" vertical="center"/>
    </xf>
    <xf numFmtId="44" fontId="23" fillId="8" borderId="29" xfId="2" applyFont="1" applyFill="1" applyBorder="1" applyAlignment="1">
      <alignment horizontal="center" vertical="center"/>
    </xf>
    <xf numFmtId="14" fontId="5" fillId="7" borderId="14" xfId="1" applyNumberFormat="1" applyFont="1" applyFill="1" applyBorder="1" applyAlignment="1" applyProtection="1">
      <alignment horizontal="center"/>
      <protection locked="0"/>
    </xf>
    <xf numFmtId="14" fontId="5" fillId="7" borderId="15" xfId="1" applyNumberFormat="1" applyFont="1" applyFill="1" applyBorder="1" applyAlignment="1" applyProtection="1">
      <alignment horizontal="center"/>
      <protection locked="0"/>
    </xf>
    <xf numFmtId="164" fontId="6" fillId="12" borderId="1" xfId="1" applyNumberFormat="1" applyFont="1" applyFill="1" applyBorder="1" applyAlignment="1" applyProtection="1">
      <alignment horizontal="center" vertical="center"/>
    </xf>
    <xf numFmtId="0" fontId="3" fillId="6" borderId="0" xfId="0" applyFont="1" applyFill="1" applyAlignment="1">
      <alignment horizontal="right"/>
    </xf>
    <xf numFmtId="0" fontId="8" fillId="6" borderId="0" xfId="0" applyFont="1" applyFill="1" applyAlignment="1">
      <alignment horizontal="center" vertical="center"/>
    </xf>
    <xf numFmtId="44" fontId="0" fillId="6" borderId="0" xfId="0" applyNumberFormat="1" applyFill="1"/>
    <xf numFmtId="9" fontId="0" fillId="6" borderId="0" xfId="3" applyFont="1" applyFill="1" applyBorder="1"/>
    <xf numFmtId="44" fontId="0" fillId="6" borderId="0" xfId="2" applyFont="1" applyFill="1" applyBorder="1"/>
    <xf numFmtId="0" fontId="7" fillId="6" borderId="0" xfId="0" applyFont="1" applyFill="1" applyAlignment="1">
      <alignment vertical="center"/>
    </xf>
    <xf numFmtId="0" fontId="7" fillId="6" borderId="0" xfId="0" applyFont="1" applyFill="1" applyAlignment="1" applyProtection="1">
      <alignment vertical="center"/>
      <protection locked="0"/>
    </xf>
    <xf numFmtId="0" fontId="11" fillId="6" borderId="0" xfId="1" applyNumberFormat="1" applyFont="1" applyFill="1" applyBorder="1" applyAlignment="1" applyProtection="1">
      <alignment vertical="center"/>
      <protection locked="0"/>
    </xf>
    <xf numFmtId="0" fontId="18" fillId="6" borderId="0" xfId="0" applyFont="1" applyFill="1" applyAlignment="1" applyProtection="1">
      <alignment vertical="center"/>
      <protection locked="0"/>
    </xf>
    <xf numFmtId="0" fontId="20" fillId="6" borderId="0" xfId="0" applyFont="1" applyFill="1"/>
    <xf numFmtId="44" fontId="20" fillId="7" borderId="44" xfId="2" applyFont="1" applyFill="1" applyBorder="1"/>
    <xf numFmtId="44" fontId="20" fillId="7" borderId="38" xfId="2" applyFont="1" applyFill="1" applyBorder="1"/>
    <xf numFmtId="44" fontId="20" fillId="7" borderId="22" xfId="2" applyFont="1" applyFill="1" applyBorder="1"/>
    <xf numFmtId="44" fontId="0" fillId="7" borderId="17" xfId="0" applyNumberFormat="1" applyFill="1" applyBorder="1"/>
    <xf numFmtId="44" fontId="20" fillId="11" borderId="43" xfId="0" applyNumberFormat="1" applyFont="1" applyFill="1" applyBorder="1"/>
    <xf numFmtId="44" fontId="20" fillId="11" borderId="44" xfId="0" applyNumberFormat="1" applyFont="1" applyFill="1" applyBorder="1"/>
    <xf numFmtId="9" fontId="20" fillId="11" borderId="45" xfId="3" applyFont="1" applyFill="1" applyBorder="1"/>
    <xf numFmtId="44" fontId="20" fillId="11" borderId="45" xfId="0" applyNumberFormat="1" applyFont="1" applyFill="1" applyBorder="1"/>
    <xf numFmtId="44" fontId="20" fillId="11" borderId="39" xfId="0" applyNumberFormat="1" applyFont="1" applyFill="1" applyBorder="1"/>
    <xf numFmtId="44" fontId="20" fillId="11" borderId="38" xfId="0" applyNumberFormat="1" applyFont="1" applyFill="1" applyBorder="1"/>
    <xf numFmtId="9" fontId="20" fillId="11" borderId="32" xfId="3" applyFont="1" applyFill="1" applyBorder="1"/>
    <xf numFmtId="44" fontId="20" fillId="11" borderId="32" xfId="0" applyNumberFormat="1" applyFont="1" applyFill="1" applyBorder="1"/>
    <xf numFmtId="44" fontId="20" fillId="11" borderId="21" xfId="0" applyNumberFormat="1" applyFont="1" applyFill="1" applyBorder="1"/>
    <xf numFmtId="44" fontId="20" fillId="11" borderId="22" xfId="0" applyNumberFormat="1" applyFont="1" applyFill="1" applyBorder="1"/>
    <xf numFmtId="9" fontId="20" fillId="11" borderId="26" xfId="3" applyFont="1" applyFill="1" applyBorder="1"/>
    <xf numFmtId="44" fontId="20" fillId="11" borderId="26" xfId="0" applyNumberFormat="1" applyFont="1" applyFill="1" applyBorder="1"/>
    <xf numFmtId="44" fontId="0" fillId="11" borderId="41" xfId="0" applyNumberFormat="1" applyFill="1" applyBorder="1"/>
    <xf numFmtId="9" fontId="0" fillId="11" borderId="42" xfId="3" applyFont="1" applyFill="1" applyBorder="1"/>
    <xf numFmtId="44" fontId="0" fillId="11" borderId="42" xfId="0" applyNumberFormat="1" applyFill="1" applyBorder="1"/>
    <xf numFmtId="44" fontId="0" fillId="0" borderId="0" xfId="2" applyFont="1"/>
    <xf numFmtId="0" fontId="8" fillId="11" borderId="46" xfId="0" applyFont="1" applyFill="1" applyBorder="1" applyAlignment="1">
      <alignment horizontal="center" vertical="center"/>
    </xf>
    <xf numFmtId="0" fontId="8" fillId="11" borderId="47" xfId="0" applyFont="1" applyFill="1" applyBorder="1" applyAlignment="1">
      <alignment horizontal="center" vertical="center"/>
    </xf>
    <xf numFmtId="0" fontId="8" fillId="11" borderId="48" xfId="0" applyFont="1" applyFill="1" applyBorder="1" applyAlignment="1">
      <alignment horizontal="center" vertical="center"/>
    </xf>
    <xf numFmtId="0" fontId="24" fillId="11" borderId="19" xfId="0" applyFont="1" applyFill="1" applyBorder="1" applyAlignment="1">
      <alignment horizontal="center"/>
    </xf>
    <xf numFmtId="0" fontId="24" fillId="11" borderId="39" xfId="0" applyFont="1" applyFill="1" applyBorder="1" applyAlignment="1">
      <alignment horizontal="center"/>
    </xf>
    <xf numFmtId="0" fontId="24" fillId="11" borderId="21" xfId="0" applyFont="1" applyFill="1" applyBorder="1" applyAlignment="1">
      <alignment horizontal="center"/>
    </xf>
    <xf numFmtId="0" fontId="25" fillId="10" borderId="49" xfId="0" applyFont="1" applyFill="1" applyBorder="1" applyAlignment="1">
      <alignment horizontal="left" vertical="center"/>
    </xf>
    <xf numFmtId="0" fontId="25" fillId="10" borderId="50" xfId="0" applyFont="1" applyFill="1" applyBorder="1" applyAlignment="1">
      <alignment horizontal="left" vertical="center"/>
    </xf>
    <xf numFmtId="0" fontId="25" fillId="10" borderId="52" xfId="0" applyFont="1" applyFill="1" applyBorder="1" applyAlignment="1">
      <alignment horizontal="left" vertical="center" wrapText="1"/>
    </xf>
    <xf numFmtId="0" fontId="25" fillId="10" borderId="50" xfId="0" applyFont="1" applyFill="1" applyBorder="1" applyAlignment="1">
      <alignment horizontal="left" vertical="center" wrapText="1"/>
    </xf>
    <xf numFmtId="3" fontId="7" fillId="11" borderId="32" xfId="1" applyNumberFormat="1" applyFont="1" applyFill="1" applyBorder="1" applyAlignment="1" applyProtection="1">
      <alignment horizontal="center" vertical="center"/>
    </xf>
    <xf numFmtId="0" fontId="7" fillId="11" borderId="32" xfId="1" applyNumberFormat="1" applyFont="1" applyFill="1" applyBorder="1" applyAlignment="1" applyProtection="1">
      <alignment horizontal="center" vertical="center"/>
    </xf>
    <xf numFmtId="164" fontId="21" fillId="10" borderId="32" xfId="1" applyNumberFormat="1" applyFont="1" applyFill="1" applyBorder="1" applyAlignment="1" applyProtection="1">
      <alignment horizontal="center" vertical="center"/>
    </xf>
    <xf numFmtId="0" fontId="0" fillId="0" borderId="0" xfId="0" applyAlignment="1">
      <alignment horizontal="center"/>
    </xf>
    <xf numFmtId="0" fontId="18" fillId="2" borderId="0"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164" fontId="21" fillId="10" borderId="32" xfId="1" applyNumberFormat="1" applyFont="1" applyFill="1" applyBorder="1" applyAlignment="1" applyProtection="1">
      <alignment horizontal="left" vertical="center"/>
    </xf>
    <xf numFmtId="0" fontId="7" fillId="7" borderId="33" xfId="0" applyFont="1" applyFill="1" applyBorder="1" applyAlignment="1" applyProtection="1">
      <alignment horizontal="center" vertical="center"/>
      <protection locked="0"/>
    </xf>
    <xf numFmtId="0" fontId="7" fillId="7" borderId="35" xfId="0" applyFont="1" applyFill="1" applyBorder="1" applyAlignment="1" applyProtection="1">
      <alignment horizontal="center" vertical="center"/>
      <protection locked="0"/>
    </xf>
    <xf numFmtId="0" fontId="7" fillId="7" borderId="34" xfId="0" applyFont="1" applyFill="1" applyBorder="1" applyAlignment="1" applyProtection="1">
      <alignment horizontal="center" vertical="center"/>
      <protection locked="0"/>
    </xf>
    <xf numFmtId="0" fontId="5" fillId="3" borderId="32" xfId="1" applyNumberFormat="1" applyFont="1" applyFill="1" applyBorder="1" applyAlignment="1" applyProtection="1">
      <alignment horizontal="left" vertical="center"/>
      <protection locked="0"/>
    </xf>
    <xf numFmtId="3" fontId="5" fillId="3" borderId="33" xfId="1" applyNumberFormat="1" applyFont="1" applyFill="1" applyBorder="1" applyAlignment="1" applyProtection="1">
      <alignment horizontal="center" vertical="center"/>
      <protection locked="0"/>
    </xf>
    <xf numFmtId="3" fontId="5" fillId="3" borderId="35" xfId="1" applyNumberFormat="1" applyFont="1" applyFill="1" applyBorder="1" applyAlignment="1" applyProtection="1">
      <alignment horizontal="center" vertical="center"/>
      <protection locked="0"/>
    </xf>
    <xf numFmtId="3" fontId="5" fillId="3" borderId="34" xfId="1" applyNumberFormat="1" applyFont="1" applyFill="1" applyBorder="1" applyAlignment="1" applyProtection="1">
      <alignment horizontal="center" vertical="center"/>
      <protection locked="0"/>
    </xf>
    <xf numFmtId="3" fontId="18" fillId="3" borderId="33" xfId="1" applyNumberFormat="1" applyFont="1" applyFill="1" applyBorder="1" applyAlignment="1" applyProtection="1">
      <alignment horizontal="center" vertical="center"/>
      <protection locked="0"/>
    </xf>
    <xf numFmtId="3" fontId="18" fillId="3" borderId="35" xfId="1" applyNumberFormat="1" applyFont="1" applyFill="1" applyBorder="1" applyAlignment="1" applyProtection="1">
      <alignment horizontal="center" vertical="center"/>
      <protection locked="0"/>
    </xf>
    <xf numFmtId="3" fontId="18" fillId="3" borderId="34" xfId="1" applyNumberFormat="1" applyFont="1" applyFill="1" applyBorder="1" applyAlignment="1" applyProtection="1">
      <alignment horizontal="center" vertical="center"/>
      <protection locked="0"/>
    </xf>
    <xf numFmtId="164" fontId="5" fillId="3" borderId="33" xfId="1" applyNumberFormat="1" applyFont="1" applyFill="1" applyBorder="1" applyAlignment="1" applyProtection="1">
      <alignment horizontal="center" vertical="center"/>
      <protection locked="0"/>
    </xf>
    <xf numFmtId="164" fontId="5" fillId="3" borderId="34" xfId="1" applyNumberFormat="1" applyFont="1" applyFill="1" applyBorder="1" applyAlignment="1" applyProtection="1">
      <alignment horizontal="center" vertical="center"/>
      <protection locked="0"/>
    </xf>
    <xf numFmtId="165" fontId="21" fillId="10" borderId="32"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horizontal="left" vertical="center"/>
    </xf>
    <xf numFmtId="164" fontId="11" fillId="2" borderId="0" xfId="1" applyNumberFormat="1" applyFont="1" applyFill="1" applyBorder="1" applyAlignment="1" applyProtection="1">
      <alignment horizontal="left" vertical="center"/>
    </xf>
    <xf numFmtId="164" fontId="22" fillId="10" borderId="32" xfId="1" applyNumberFormat="1" applyFont="1" applyFill="1" applyBorder="1" applyAlignment="1" applyProtection="1">
      <alignment horizontal="left" vertical="center"/>
    </xf>
    <xf numFmtId="165" fontId="18" fillId="2" borderId="0" xfId="1" applyNumberFormat="1" applyFont="1" applyFill="1" applyBorder="1" applyAlignment="1" applyProtection="1">
      <alignment horizontal="center" vertical="center"/>
    </xf>
    <xf numFmtId="164" fontId="6" fillId="12" borderId="1" xfId="1" applyNumberFormat="1" applyFont="1" applyFill="1" applyBorder="1" applyAlignment="1" applyProtection="1">
      <alignment vertical="center"/>
    </xf>
    <xf numFmtId="0" fontId="7" fillId="12" borderId="2" xfId="0" applyFont="1" applyFill="1" applyBorder="1" applyAlignment="1">
      <alignment vertical="center"/>
    </xf>
    <xf numFmtId="164" fontId="6" fillId="9" borderId="9" xfId="1" applyNumberFormat="1" applyFont="1" applyFill="1" applyBorder="1" applyAlignment="1" applyProtection="1">
      <alignment vertical="center"/>
    </xf>
    <xf numFmtId="0" fontId="7" fillId="9" borderId="3" xfId="0" applyFont="1" applyFill="1" applyBorder="1" applyAlignment="1">
      <alignment vertical="center"/>
    </xf>
    <xf numFmtId="164" fontId="6" fillId="12" borderId="1" xfId="1" applyNumberFormat="1" applyFont="1" applyFill="1" applyBorder="1" applyAlignment="1" applyProtection="1">
      <alignment horizontal="left" vertical="center"/>
    </xf>
    <xf numFmtId="164" fontId="6" fillId="12" borderId="2" xfId="1" applyNumberFormat="1" applyFont="1" applyFill="1" applyBorder="1" applyAlignment="1" applyProtection="1">
      <alignment horizontal="left" vertical="center"/>
    </xf>
    <xf numFmtId="49" fontId="5" fillId="3" borderId="0" xfId="1" applyNumberFormat="1" applyFont="1" applyFill="1" applyBorder="1" applyAlignment="1" applyProtection="1">
      <alignment vertical="center" wrapText="1"/>
      <protection locked="0"/>
    </xf>
    <xf numFmtId="0" fontId="7" fillId="0" borderId="0" xfId="0" applyFont="1" applyAlignment="1" applyProtection="1">
      <alignment vertical="center"/>
      <protection locked="0"/>
    </xf>
    <xf numFmtId="0" fontId="6" fillId="6" borderId="1" xfId="1" applyNumberFormat="1" applyFont="1" applyFill="1" applyBorder="1" applyAlignment="1" applyProtection="1">
      <alignment vertical="center"/>
      <protection locked="0"/>
    </xf>
    <xf numFmtId="0" fontId="6" fillId="6" borderId="2" xfId="1" applyNumberFormat="1" applyFont="1" applyFill="1" applyBorder="1" applyAlignment="1" applyProtection="1">
      <alignment vertical="center"/>
      <protection locked="0"/>
    </xf>
    <xf numFmtId="164" fontId="6" fillId="2" borderId="1" xfId="1" applyNumberFormat="1" applyFont="1" applyFill="1" applyBorder="1" applyAlignment="1" applyProtection="1">
      <alignment vertical="center"/>
    </xf>
    <xf numFmtId="0" fontId="7" fillId="2" borderId="2" xfId="0" applyFont="1" applyFill="1" applyBorder="1" applyAlignment="1">
      <alignment vertical="center"/>
    </xf>
    <xf numFmtId="164" fontId="11" fillId="2" borderId="0" xfId="1" applyNumberFormat="1" applyFont="1" applyFill="1" applyBorder="1" applyAlignment="1" applyProtection="1">
      <alignment horizontal="left" vertical="center"/>
      <protection locked="0"/>
    </xf>
    <xf numFmtId="164" fontId="5" fillId="2" borderId="0" xfId="1" applyNumberFormat="1" applyFont="1" applyFill="1" applyBorder="1" applyAlignment="1" applyProtection="1">
      <alignment horizontal="left" vertical="center"/>
      <protection locked="0"/>
    </xf>
    <xf numFmtId="0" fontId="6" fillId="6" borderId="1" xfId="1" applyNumberFormat="1" applyFont="1" applyFill="1" applyBorder="1" applyAlignment="1" applyProtection="1">
      <alignment horizontal="left" vertical="center"/>
      <protection locked="0"/>
    </xf>
    <xf numFmtId="0" fontId="7" fillId="6" borderId="2" xfId="0" applyFont="1" applyFill="1" applyBorder="1" applyAlignment="1" applyProtection="1">
      <alignment horizontal="left" vertical="center"/>
      <protection locked="0"/>
    </xf>
    <xf numFmtId="0" fontId="6" fillId="6" borderId="2" xfId="1" applyNumberFormat="1" applyFont="1" applyFill="1" applyBorder="1" applyAlignment="1" applyProtection="1">
      <alignment horizontal="left" vertical="center"/>
      <protection locked="0"/>
    </xf>
    <xf numFmtId="164" fontId="6" fillId="2" borderId="1" xfId="1" applyNumberFormat="1" applyFont="1" applyFill="1" applyBorder="1" applyAlignment="1" applyProtection="1">
      <alignment horizontal="left" vertical="center"/>
    </xf>
    <xf numFmtId="0" fontId="7" fillId="2" borderId="2" xfId="0" applyFont="1" applyFill="1" applyBorder="1" applyAlignment="1">
      <alignment horizontal="left" vertical="center"/>
    </xf>
    <xf numFmtId="0" fontId="7" fillId="6" borderId="2" xfId="0" applyFont="1" applyFill="1" applyBorder="1" applyAlignment="1" applyProtection="1">
      <alignment vertical="center"/>
      <protection locked="0"/>
    </xf>
    <xf numFmtId="0" fontId="6" fillId="0" borderId="1" xfId="1" applyNumberFormat="1" applyFont="1" applyFill="1" applyBorder="1" applyAlignment="1" applyProtection="1">
      <alignment vertical="center"/>
      <protection locked="0"/>
    </xf>
    <xf numFmtId="0" fontId="7" fillId="0" borderId="2" xfId="0" applyFont="1" applyBorder="1" applyAlignment="1" applyProtection="1">
      <alignment vertical="center"/>
      <protection locked="0"/>
    </xf>
    <xf numFmtId="0" fontId="6" fillId="2" borderId="1" xfId="1" applyNumberFormat="1" applyFont="1" applyFill="1" applyBorder="1" applyAlignment="1" applyProtection="1">
      <alignment vertical="center"/>
    </xf>
    <xf numFmtId="0" fontId="6" fillId="0" borderId="1" xfId="1" applyNumberFormat="1" applyFont="1" applyFill="1" applyBorder="1" applyAlignment="1" applyProtection="1">
      <alignment horizontal="left" vertical="center"/>
      <protection locked="0"/>
    </xf>
    <xf numFmtId="0" fontId="6" fillId="0" borderId="2" xfId="1" applyNumberFormat="1" applyFont="1" applyFill="1" applyBorder="1" applyAlignment="1" applyProtection="1">
      <alignment horizontal="left" vertical="center"/>
      <protection locked="0"/>
    </xf>
    <xf numFmtId="0" fontId="8" fillId="0" borderId="2" xfId="0" applyFont="1" applyBorder="1" applyAlignment="1" applyProtection="1">
      <alignment vertical="center"/>
      <protection locked="0"/>
    </xf>
    <xf numFmtId="9" fontId="6" fillId="0" borderId="1" xfId="1" applyNumberFormat="1" applyFont="1" applyFill="1" applyBorder="1" applyAlignment="1" applyProtection="1">
      <alignment vertical="center"/>
      <protection locked="0"/>
    </xf>
    <xf numFmtId="9" fontId="6" fillId="0" borderId="1" xfId="1" applyNumberFormat="1" applyFont="1" applyFill="1" applyBorder="1" applyAlignment="1" applyProtection="1">
      <alignment horizontal="left" vertical="center"/>
      <protection locked="0"/>
    </xf>
    <xf numFmtId="9" fontId="6" fillId="0" borderId="2" xfId="1" applyNumberFormat="1" applyFont="1" applyFill="1" applyBorder="1" applyAlignment="1" applyProtection="1">
      <alignment horizontal="left" vertical="center"/>
      <protection locked="0"/>
    </xf>
    <xf numFmtId="44" fontId="6" fillId="0" borderId="1" xfId="1" applyNumberFormat="1" applyFont="1" applyFill="1" applyBorder="1" applyAlignment="1" applyProtection="1">
      <alignment vertical="center"/>
      <protection locked="0"/>
    </xf>
    <xf numFmtId="0" fontId="6" fillId="0" borderId="1" xfId="1" applyNumberFormat="1" applyFont="1" applyFill="1" applyBorder="1" applyAlignment="1" applyProtection="1">
      <alignment vertical="center"/>
    </xf>
    <xf numFmtId="0" fontId="7" fillId="0" borderId="2" xfId="0" applyFont="1" applyBorder="1" applyAlignment="1">
      <alignment vertical="center"/>
    </xf>
    <xf numFmtId="44" fontId="6" fillId="0" borderId="1" xfId="1" applyNumberFormat="1" applyFont="1" applyFill="1" applyBorder="1" applyAlignment="1" applyProtection="1">
      <alignment horizontal="left" vertical="center"/>
      <protection locked="0"/>
    </xf>
    <xf numFmtId="44" fontId="6" fillId="0" borderId="2" xfId="1" applyNumberFormat="1" applyFont="1" applyFill="1" applyBorder="1" applyAlignment="1" applyProtection="1">
      <alignment horizontal="left" vertical="center"/>
      <protection locked="0"/>
    </xf>
    <xf numFmtId="0" fontId="6" fillId="5" borderId="1" xfId="1" applyNumberFormat="1" applyFont="1" applyFill="1" applyBorder="1" applyAlignment="1" applyProtection="1">
      <alignment horizontal="center" vertical="center"/>
    </xf>
    <xf numFmtId="0" fontId="6" fillId="5" borderId="2" xfId="1" applyNumberFormat="1" applyFont="1" applyFill="1" applyBorder="1" applyAlignment="1" applyProtection="1">
      <alignment horizontal="center" vertical="center"/>
    </xf>
    <xf numFmtId="0" fontId="25" fillId="10" borderId="11" xfId="0" applyFont="1" applyFill="1" applyBorder="1" applyAlignment="1">
      <alignment horizontal="left" vertical="center" wrapText="1"/>
    </xf>
    <xf numFmtId="0" fontId="25" fillId="10" borderId="51" xfId="0" applyFont="1" applyFill="1" applyBorder="1" applyAlignment="1">
      <alignment horizontal="left" vertical="center" wrapText="1"/>
    </xf>
    <xf numFmtId="0" fontId="0" fillId="7" borderId="0" xfId="0" applyFill="1" applyAlignment="1">
      <alignment horizontal="left"/>
    </xf>
    <xf numFmtId="0" fontId="2" fillId="6" borderId="3" xfId="0" applyFont="1" applyFill="1" applyBorder="1" applyAlignment="1">
      <alignment horizontal="right"/>
    </xf>
    <xf numFmtId="0" fontId="6" fillId="9" borderId="41" xfId="1" applyNumberFormat="1" applyFont="1" applyFill="1" applyBorder="1" applyAlignment="1" applyProtection="1">
      <alignment horizontal="center" wrapText="1"/>
      <protection locked="0"/>
    </xf>
    <xf numFmtId="0" fontId="6" fillId="9" borderId="17" xfId="1" applyNumberFormat="1" applyFont="1" applyFill="1" applyBorder="1" applyAlignment="1" applyProtection="1">
      <alignment horizontal="center" wrapText="1"/>
      <protection locked="0"/>
    </xf>
    <xf numFmtId="0" fontId="24" fillId="9" borderId="41" xfId="0" applyFont="1" applyFill="1" applyBorder="1" applyAlignment="1">
      <alignment horizontal="center" wrapText="1"/>
    </xf>
    <xf numFmtId="0" fontId="24" fillId="9" borderId="17" xfId="0" applyFont="1" applyFill="1" applyBorder="1" applyAlignment="1">
      <alignment horizontal="center" wrapText="1"/>
    </xf>
    <xf numFmtId="0" fontId="24" fillId="9" borderId="41" xfId="0" applyFont="1" applyFill="1" applyBorder="1" applyAlignment="1">
      <alignment horizontal="center"/>
    </xf>
    <xf numFmtId="0" fontId="24" fillId="9" borderId="42" xfId="0" applyFont="1" applyFill="1" applyBorder="1" applyAlignment="1">
      <alignment horizontal="center"/>
    </xf>
    <xf numFmtId="0" fontId="24" fillId="9" borderId="17" xfId="0" applyFont="1" applyFill="1" applyBorder="1" applyAlignment="1">
      <alignment horizontal="center"/>
    </xf>
  </cellXfs>
  <cellStyles count="4">
    <cellStyle name="Komma" xfId="1" builtinId="3"/>
    <cellStyle name="Procent" xfId="3" builtinId="5"/>
    <cellStyle name="Standaard" xfId="0" builtinId="0"/>
    <cellStyle name="Valuta" xfId="2" builtinId="4"/>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i/>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indexed="13"/>
        </patternFill>
      </fill>
    </dxf>
    <dxf>
      <font>
        <b val="0"/>
        <i val="0"/>
        <strike val="0"/>
        <condense val="0"/>
        <extend val="0"/>
        <outline val="0"/>
        <shadow val="0"/>
        <u val="none"/>
        <vertAlign val="baseline"/>
        <sz val="9"/>
        <color indexed="8"/>
        <name val="Arial"/>
        <family val="2"/>
        <scheme val="none"/>
      </font>
      <numFmt numFmtId="164" formatCode="_-* #,##0_-;_-* #,##0\-;_-* &quot;-&quot;??_-;_-@_-"/>
      <fill>
        <patternFill patternType="solid">
          <fgColor indexed="64"/>
          <bgColor rgb="FFFFFF99"/>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9"/>
        <color indexed="8"/>
        <name val="Arial"/>
        <family val="2"/>
        <scheme val="none"/>
      </font>
      <numFmt numFmtId="164" formatCode="_-* #,##0_-;_-* #,##0\-;_-* &quot;-&quot;??_-;_-@_-"/>
      <fill>
        <patternFill patternType="solid">
          <fgColor indexed="64"/>
          <bgColor rgb="FFFFFF99"/>
        </patternFill>
      </fill>
      <alignment horizontal="center" vertical="bottom" textRotation="0" wrapText="0" indent="0" justifyLastLine="0" shrinkToFit="0" readingOrder="0"/>
      <border diagonalUp="0" diagonalDown="0">
        <left/>
        <right style="medium">
          <color indexed="64"/>
        </right>
        <top style="medium">
          <color indexed="64"/>
        </top>
        <bottom style="medium">
          <color indexed="64"/>
        </bottom>
      </border>
      <protection locked="0" hidden="0"/>
    </dxf>
    <dxf>
      <font>
        <b val="0"/>
      </font>
      <fill>
        <patternFill patternType="solid">
          <fgColor indexed="64"/>
          <bgColor theme="0"/>
        </patternFill>
      </fill>
      <alignment horizontal="center" vertical="bottom" textRotation="0" indent="0" justifyLastLine="0" shrinkToFit="0" readingOrder="0"/>
      <border diagonalUp="0" diagonalDown="0">
        <left/>
        <right style="medium">
          <color indexed="64"/>
        </right>
        <top style="medium">
          <color indexed="64"/>
        </top>
        <bottom style="medium">
          <color indexed="64"/>
        </bottom>
      </border>
    </dxf>
    <dxf>
      <border outline="0">
        <left style="medium">
          <color indexed="64"/>
        </left>
        <bottom style="medium">
          <color indexed="64"/>
        </bottom>
      </border>
    </dxf>
    <dxf>
      <border>
        <bottom style="medium">
          <color indexed="64"/>
        </bottom>
      </border>
    </dxf>
    <dxf>
      <font>
        <strike val="0"/>
        <outline val="0"/>
        <shadow val="0"/>
        <u val="none"/>
        <vertAlign val="baseline"/>
        <sz val="11"/>
        <color auto="1"/>
        <name val="Aptos Narrow"/>
        <family val="2"/>
        <scheme val="minor"/>
      </font>
      <border diagonalUp="0" diagonalDown="0">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85725</xdr:rowOff>
    </xdr:from>
    <xdr:to>
      <xdr:col>10</xdr:col>
      <xdr:colOff>552450</xdr:colOff>
      <xdr:row>38</xdr:row>
      <xdr:rowOff>173934</xdr:rowOff>
    </xdr:to>
    <xdr:sp macro="" textlink="">
      <xdr:nvSpPr>
        <xdr:cNvPr id="2" name="Tekstvak 1">
          <a:extLst>
            <a:ext uri="{FF2B5EF4-FFF2-40B4-BE49-F238E27FC236}">
              <a16:creationId xmlns:a16="http://schemas.microsoft.com/office/drawing/2014/main" id="{8A953DEE-0B23-55BA-9E40-D363E1F08988}"/>
            </a:ext>
          </a:extLst>
        </xdr:cNvPr>
        <xdr:cNvSpPr txBox="1"/>
      </xdr:nvSpPr>
      <xdr:spPr>
        <a:xfrm>
          <a:off x="76200" y="85725"/>
          <a:ext cx="6605380" cy="732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Bijlage bij Aanvraag Subsidie </a:t>
          </a:r>
          <a:r>
            <a:rPr lang="nl-NL" sz="1100" b="1">
              <a:solidFill>
                <a:sysClr val="windowText" lastClr="000000"/>
              </a:solidFill>
              <a:effectLst/>
              <a:latin typeface="+mn-lt"/>
              <a:ea typeface="+mn-ea"/>
              <a:cs typeface="+mn-cs"/>
            </a:rPr>
            <a:t>Circulair implementeren en opschalen (CIO)</a:t>
          </a:r>
          <a:endParaRPr lang="nl-NL" sz="1100">
            <a:solidFill>
              <a:sysClr val="windowText" lastClr="000000"/>
            </a:solidFill>
            <a:effectLst/>
            <a:latin typeface="+mn-lt"/>
            <a:ea typeface="+mn-ea"/>
            <a:cs typeface="+mn-cs"/>
          </a:endParaRPr>
        </a:p>
        <a:p>
          <a:r>
            <a:rPr lang="nl-NL" sz="1100">
              <a:solidFill>
                <a:schemeClr val="dk1"/>
              </a:solidFill>
              <a:effectLst/>
              <a:latin typeface="+mn-lt"/>
              <a:ea typeface="+mn-ea"/>
              <a:cs typeface="+mn-cs"/>
            </a:rPr>
            <a:t>De elektronische versie van dit document bevat formules waarmee automatisch de totalen per</a:t>
          </a:r>
        </a:p>
        <a:p>
          <a:r>
            <a:rPr lang="nl-NL" sz="1100">
              <a:solidFill>
                <a:schemeClr val="dk1"/>
              </a:solidFill>
              <a:effectLst/>
              <a:latin typeface="+mn-lt"/>
              <a:ea typeface="+mn-ea"/>
              <a:cs typeface="+mn-cs"/>
            </a:rPr>
            <a:t>deelnemer weergegeven worden en waarmee de totale projectbegroting en het subsidiebedrag</a:t>
          </a:r>
        </a:p>
        <a:p>
          <a:r>
            <a:rPr lang="nl-NL" sz="1100">
              <a:solidFill>
                <a:schemeClr val="dk1"/>
              </a:solidFill>
              <a:effectLst/>
              <a:latin typeface="+mn-lt"/>
              <a:ea typeface="+mn-ea"/>
              <a:cs typeface="+mn-cs"/>
            </a:rPr>
            <a:t>wordt berekend.</a:t>
          </a:r>
        </a:p>
        <a:p>
          <a:r>
            <a:rPr lang="nl-NL" sz="1100">
              <a:solidFill>
                <a:schemeClr val="dk1"/>
              </a:solidFill>
              <a:effectLst/>
              <a:latin typeface="+mn-lt"/>
              <a:ea typeface="+mn-ea"/>
              <a:cs typeface="+mn-cs"/>
            </a:rPr>
            <a:t> </a:t>
          </a:r>
        </a:p>
        <a:p>
          <a:r>
            <a:rPr lang="nl-NL" sz="1100" b="1" u="sng">
              <a:solidFill>
                <a:schemeClr val="dk1"/>
              </a:solidFill>
              <a:effectLst/>
              <a:latin typeface="+mn-lt"/>
              <a:ea typeface="+mn-ea"/>
              <a:cs typeface="+mn-cs"/>
            </a:rPr>
            <a:t>Deze begroting is een verplichte bijlage bij het aanvragen van subsidie</a:t>
          </a:r>
          <a:endParaRPr lang="nl-NL" sz="1100">
            <a:solidFill>
              <a:schemeClr val="dk1"/>
            </a:solidFill>
            <a:effectLst/>
            <a:latin typeface="+mn-lt"/>
            <a:ea typeface="+mn-ea"/>
            <a:cs typeface="+mn-cs"/>
          </a:endParaRPr>
        </a:p>
        <a:p>
          <a:r>
            <a:rPr lang="nl-NL" sz="1100" b="1" u="none" strike="noStrike">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Deze begroting is opgebouwd uit verschillendetabbladen. Op alle tabbladen kunnen gegevens worden ingevuld. Bij het invullen van een tabblad zijn in ieder geval de geel gemarkeerde velden relevant. Groen of grijs gemarkeerde velden worden automatisch of door RVO ingevuld .</a:t>
          </a:r>
        </a:p>
        <a:p>
          <a:r>
            <a:rPr lang="nl-NL" sz="1100">
              <a:solidFill>
                <a:schemeClr val="dk1"/>
              </a:solidFill>
              <a:effectLst/>
              <a:latin typeface="+mn-lt"/>
              <a:ea typeface="+mn-ea"/>
              <a:cs typeface="+mn-cs"/>
            </a:rPr>
            <a:t> </a:t>
          </a:r>
        </a:p>
        <a:p>
          <a:r>
            <a:rPr lang="nl-NL" sz="1100">
              <a:solidFill>
                <a:sysClr val="windowText" lastClr="000000"/>
              </a:solidFill>
              <a:effectLst/>
              <a:latin typeface="+mn-lt"/>
              <a:ea typeface="+mn-ea"/>
              <a:cs typeface="+mn-cs"/>
            </a:rPr>
            <a:t>U dient de </a:t>
          </a:r>
          <a:r>
            <a:rPr lang="nl-NL" sz="1100">
              <a:solidFill>
                <a:schemeClr val="dk1"/>
              </a:solidFill>
              <a:effectLst/>
              <a:latin typeface="+mn-lt"/>
              <a:ea typeface="+mn-ea"/>
              <a:cs typeface="+mn-cs"/>
            </a:rPr>
            <a:t>volgende tabbladen in te vullen:</a:t>
          </a:r>
        </a:p>
        <a:p>
          <a:r>
            <a:rPr lang="nl-NL" sz="1100">
              <a:solidFill>
                <a:schemeClr val="dk1"/>
              </a:solidFill>
              <a:effectLst/>
              <a:latin typeface="+mn-lt"/>
              <a:ea typeface="+mn-ea"/>
              <a:cs typeface="+mn-cs"/>
            </a:rPr>
            <a:t>- Basisgegevens Begroting:</a:t>
          </a:r>
          <a:r>
            <a:rPr lang="nl-NL" sz="1100" baseline="0">
              <a:solidFill>
                <a:schemeClr val="dk1"/>
              </a:solidFill>
              <a:effectLst/>
              <a:latin typeface="+mn-lt"/>
              <a:ea typeface="+mn-ea"/>
              <a:cs typeface="+mn-cs"/>
            </a:rPr>
            <a:t> projecttitel, startdatum, einddatum, namen van de betrokken organisaties en of deze organisaties een MKB of grote onderneming zijn.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 De tabbladen van de diverse aanvragers: keuze tussen de loonkosten plus vaste opslag-systematiek of de vaste uurtarief-systematiek (€60). Daarna vult u de geel gemarkeerde cellen in.</a:t>
          </a:r>
        </a:p>
        <a:p>
          <a:r>
            <a:rPr lang="nl-NL" sz="1100">
              <a:solidFill>
                <a:schemeClr val="dk1"/>
              </a:solidFill>
              <a:effectLst/>
              <a:latin typeface="+mn-lt"/>
              <a:ea typeface="+mn-ea"/>
              <a:cs typeface="+mn-cs"/>
            </a:rPr>
            <a:t>-</a:t>
          </a:r>
          <a:r>
            <a:rPr lang="nl-NL" sz="1100" baseline="0">
              <a:solidFill>
                <a:schemeClr val="dk1"/>
              </a:solidFill>
              <a:effectLst/>
              <a:latin typeface="+mn-lt"/>
              <a:ea typeface="+mn-ea"/>
              <a:cs typeface="+mn-cs"/>
            </a:rPr>
            <a:t> Deelnemersoverzicht: de gevraagde subsidie.</a:t>
          </a:r>
          <a:endParaRPr lang="nl-NL" sz="1100">
            <a:solidFill>
              <a:schemeClr val="dk1"/>
            </a:solidFill>
            <a:effectLst/>
            <a:latin typeface="+mn-lt"/>
            <a:ea typeface="+mn-ea"/>
            <a:cs typeface="+mn-cs"/>
          </a:endParaRPr>
        </a:p>
        <a:p>
          <a:r>
            <a:rPr lang="nl-NL" sz="1100" b="1" u="none" strike="noStrike">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nl-NL" sz="1100" b="1" u="sng">
              <a:solidFill>
                <a:schemeClr val="dk1"/>
              </a:solidFill>
              <a:effectLst/>
              <a:latin typeface="+mn-lt"/>
              <a:ea typeface="+mn-ea"/>
              <a:cs typeface="+mn-cs"/>
            </a:rPr>
            <a:t>In </a:t>
          </a:r>
          <a:r>
            <a:rPr lang="nl-NL" sz="1100" b="1" u="sng">
              <a:solidFill>
                <a:sysClr val="windowText" lastClr="000000"/>
              </a:solidFill>
              <a:effectLst/>
              <a:latin typeface="+mn-lt"/>
              <a:ea typeface="+mn-ea"/>
              <a:cs typeface="+mn-cs"/>
            </a:rPr>
            <a:t>aanmerking komende projectkosten</a:t>
          </a:r>
          <a:endParaRPr lang="nl-NL" sz="1100">
            <a:solidFill>
              <a:sysClr val="windowText" lastClr="000000"/>
            </a:solidFill>
            <a:effectLst/>
            <a:latin typeface="+mn-lt"/>
            <a:ea typeface="+mn-ea"/>
            <a:cs typeface="+mn-cs"/>
          </a:endParaRPr>
        </a:p>
        <a:p>
          <a:r>
            <a:rPr lang="nl-NL" sz="1100">
              <a:solidFill>
                <a:schemeClr val="dk1"/>
              </a:solidFill>
              <a:effectLst/>
              <a:latin typeface="+mn-lt"/>
              <a:ea typeface="+mn-ea"/>
              <a:cs typeface="+mn-cs"/>
            </a:rPr>
            <a:t>Als projectkosten worden uitsluitend die kostenposten in aanmerking genomen die in deze</a:t>
          </a:r>
        </a:p>
        <a:p>
          <a:r>
            <a:rPr lang="nl-NL" sz="1100">
              <a:solidFill>
                <a:schemeClr val="dk1"/>
              </a:solidFill>
              <a:effectLst/>
              <a:latin typeface="+mn-lt"/>
              <a:ea typeface="+mn-ea"/>
              <a:cs typeface="+mn-cs"/>
            </a:rPr>
            <a:t>modelbegroting zijn opgenomen. Iedere deelnemer dient een deelbegroting (in een eigen tabblad) aan te leveren. Het totaaloverzicht geeft de totale subsidiabele kosten per deelnemer weer.</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Voer alleen kosten op die:</a:t>
          </a:r>
        </a:p>
        <a:p>
          <a:r>
            <a:rPr lang="nl-NL" sz="1100">
              <a:solidFill>
                <a:schemeClr val="dk1"/>
              </a:solidFill>
              <a:effectLst/>
              <a:latin typeface="+mn-lt"/>
              <a:ea typeface="+mn-ea"/>
              <a:cs typeface="+mn-cs"/>
            </a:rPr>
            <a:t>• rechtstreeks zijn toe te rekenen aan het project;</a:t>
          </a:r>
        </a:p>
        <a:p>
          <a:r>
            <a:rPr lang="nl-NL" sz="1100">
              <a:solidFill>
                <a:schemeClr val="dk1"/>
              </a:solidFill>
              <a:effectLst/>
              <a:latin typeface="+mn-lt"/>
              <a:ea typeface="+mn-ea"/>
              <a:cs typeface="+mn-cs"/>
            </a:rPr>
            <a:t>• voor</a:t>
          </a:r>
          <a:r>
            <a:rPr lang="nl-NL" sz="1100" baseline="0">
              <a:solidFill>
                <a:schemeClr val="dk1"/>
              </a:solidFill>
              <a:effectLst/>
              <a:latin typeface="+mn-lt"/>
              <a:ea typeface="+mn-ea"/>
              <a:cs typeface="+mn-cs"/>
            </a:rPr>
            <a:t> eigen rekening en risico komen van de aanvrager en de deelnemers in het samenwerkingsverband;</a:t>
          </a:r>
        </a:p>
        <a:p>
          <a:r>
            <a:rPr lang="nl-NL" sz="1100">
              <a:solidFill>
                <a:schemeClr val="dk1"/>
              </a:solidFill>
              <a:effectLst/>
              <a:latin typeface="+mn-lt"/>
              <a:ea typeface="+mn-ea"/>
              <a:cs typeface="+mn-cs"/>
            </a:rPr>
            <a:t>• heleidbaar en onderbouwd zijn;</a:t>
          </a:r>
        </a:p>
        <a:p>
          <a:r>
            <a:rPr lang="nl-NL" sz="1100">
              <a:solidFill>
                <a:schemeClr val="dk1"/>
              </a:solidFill>
              <a:effectLst/>
              <a:latin typeface="+mn-lt"/>
              <a:ea typeface="+mn-ea"/>
              <a:cs typeface="+mn-cs"/>
            </a:rPr>
            <a:t>• worden gemaakt ná indiening van de aanvraag en vóór het einde van het project.</a:t>
          </a:r>
        </a:p>
        <a:p>
          <a:r>
            <a:rPr lang="nl-NL" sz="1100">
              <a:solidFill>
                <a:schemeClr val="dk1"/>
              </a:solidFill>
              <a:effectLst/>
              <a:latin typeface="+mn-lt"/>
              <a:ea typeface="+mn-ea"/>
              <a:cs typeface="+mn-cs"/>
            </a:rPr>
            <a:t> </a:t>
          </a:r>
        </a:p>
        <a:p>
          <a:r>
            <a:rPr lang="nl-NL" sz="1100">
              <a:solidFill>
                <a:sysClr val="windowText" lastClr="000000"/>
              </a:solidFill>
              <a:effectLst/>
              <a:latin typeface="+mn-lt"/>
              <a:ea typeface="+mn-ea"/>
              <a:cs typeface="+mn-cs"/>
            </a:rPr>
            <a:t>Controleer in het blad totaalbegroting of:</a:t>
          </a:r>
        </a:p>
        <a:p>
          <a:r>
            <a:rPr lang="nl-NL" sz="1100">
              <a:solidFill>
                <a:sysClr val="windowText" lastClr="000000"/>
              </a:solidFill>
              <a:effectLst/>
              <a:latin typeface="+mn-lt"/>
              <a:ea typeface="+mn-ea"/>
              <a:cs typeface="+mn-cs"/>
            </a:rPr>
            <a:t>- de maximale projectsubsidie niet meer is dan € 500.000 en niet minder dan 50.000 euro;</a:t>
          </a:r>
        </a:p>
        <a:p>
          <a:r>
            <a:rPr lang="nl-NL" sz="1100">
              <a:solidFill>
                <a:sysClr val="windowText" lastClr="000000"/>
              </a:solidFill>
              <a:effectLst/>
              <a:latin typeface="+mn-lt"/>
              <a:ea typeface="+mn-ea"/>
              <a:cs typeface="+mn-cs"/>
            </a:rPr>
            <a:t>- de subsidie per aanvrager</a:t>
          </a:r>
          <a:r>
            <a:rPr lang="nl-NL" sz="1100" baseline="0">
              <a:solidFill>
                <a:sysClr val="windowText" lastClr="000000"/>
              </a:solidFill>
              <a:effectLst/>
              <a:latin typeface="+mn-lt"/>
              <a:ea typeface="+mn-ea"/>
              <a:cs typeface="+mn-cs"/>
            </a:rPr>
            <a:t> niet minder is dan 25.000 euro;</a:t>
          </a:r>
        </a:p>
        <a:p>
          <a:r>
            <a:rPr lang="nl-NL" sz="1100" baseline="0">
              <a:solidFill>
                <a:sysClr val="windowText" lastClr="000000"/>
              </a:solidFill>
              <a:effectLst/>
              <a:latin typeface="+mn-lt"/>
              <a:ea typeface="+mn-ea"/>
              <a:cs typeface="+mn-cs"/>
            </a:rPr>
            <a:t>- </a:t>
          </a:r>
          <a:r>
            <a:rPr lang="nl-NL" sz="1100" b="0" i="0">
              <a:solidFill>
                <a:schemeClr val="dk1"/>
              </a:solidFill>
              <a:effectLst/>
              <a:latin typeface="+mn-lt"/>
              <a:ea typeface="+mn-ea"/>
              <a:cs typeface="+mn-cs"/>
            </a:rPr>
            <a:t>indien er sprake is van een samenwerkingsverband tussen mkb-ondernemingen en grote ondernemingen de mkb-ondernemingen gezamenlijk tenminste 30% van het totaal van de voor alle ondernemingen in het samenwerkingsverband in aanmerking komende subsidiabele kosten voor hun rekening nemen. </a:t>
          </a:r>
          <a:r>
            <a:rPr lang="nl-NL" sz="1100" baseline="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Let op dat de totaalbedragen (subsidie en projectkosten) in het</a:t>
          </a:r>
          <a:r>
            <a:rPr lang="nl-NL" sz="1100" baseline="0">
              <a:solidFill>
                <a:schemeClr val="dk1"/>
              </a:solidFill>
              <a:effectLst/>
              <a:latin typeface="+mn-lt"/>
              <a:ea typeface="+mn-ea"/>
              <a:cs typeface="+mn-cs"/>
            </a:rPr>
            <a:t> aanvraagformulier</a:t>
          </a:r>
          <a:r>
            <a:rPr lang="nl-NL" sz="1100">
              <a:solidFill>
                <a:schemeClr val="dk1"/>
              </a:solidFill>
              <a:effectLst/>
              <a:latin typeface="+mn-lt"/>
              <a:ea typeface="+mn-ea"/>
              <a:cs typeface="+mn-cs"/>
            </a:rPr>
            <a:t> overeenkomen met de bedragen</a:t>
          </a:r>
          <a:r>
            <a:rPr lang="nl-NL" sz="1100">
              <a:solidFill>
                <a:srgbClr val="FF0000"/>
              </a:solidFill>
              <a:effectLst/>
              <a:latin typeface="+mn-lt"/>
              <a:ea typeface="+mn-ea"/>
              <a:cs typeface="+mn-cs"/>
            </a:rPr>
            <a:t> </a:t>
          </a:r>
          <a:r>
            <a:rPr lang="nl-NL" sz="1100">
              <a:solidFill>
                <a:sysClr val="windowText" lastClr="000000"/>
              </a:solidFill>
              <a:effectLst/>
              <a:latin typeface="+mn-lt"/>
              <a:ea typeface="+mn-ea"/>
              <a:cs typeface="+mn-cs"/>
            </a:rPr>
            <a:t>in </a:t>
          </a:r>
          <a:r>
            <a:rPr lang="nl-NL" sz="1100">
              <a:solidFill>
                <a:schemeClr val="dk1"/>
              </a:solidFill>
              <a:effectLst/>
              <a:latin typeface="+mn-lt"/>
              <a:ea typeface="+mn-ea"/>
              <a:cs typeface="+mn-cs"/>
            </a:rPr>
            <a:t>deze begroting. Het aanvraagformulier is leidend.</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agnl/data%20-%20R-schijf%20op%20Fil07/IN/Taakveld%20projecten/Programmas/R&amp;D%20Mobiliteitssectoren/Voorbeeld%20formats/Format%20Begroting%20R&amp;D%20Mobiliteitssectore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Mijn%20Documenten\PF1\Walstroom\Concept%20begrotingen%20walstroom_2024_d.xlsx" TargetMode="External"/><Relationship Id="rId1" Type="http://schemas.openxmlformats.org/officeDocument/2006/relationships/externalLinkPath" Target="file:///\\c1122p0620.cicwp.nl\8142-Userdata_P$\Mijn%20Documenten\PF1\Walstroom\Concept%20begrotingen%20walstroom_2024_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Toelichting"/>
      <sheetName val="Toelichting kostenposten"/>
      <sheetName val="Penvoerder-aanvrager 1"/>
      <sheetName val="Aanvrager 2"/>
      <sheetName val="Aanvrager 3"/>
      <sheetName val="Aanvrager 4"/>
      <sheetName val="Aanvrager 5"/>
      <sheetName val="Aanvrager 6"/>
      <sheetName val="Aanvrager 7"/>
      <sheetName val="Totaalbegroting"/>
      <sheetName val="Specificatie apparatuu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oorblad"/>
      <sheetName val="Toelichting"/>
      <sheetName val="Toelichting kostenposten"/>
      <sheetName val="Penvoerder-aanvrager 1"/>
      <sheetName val="Aanvrager 2"/>
      <sheetName val="Aanvrager 3"/>
      <sheetName val="Aanvrager 4"/>
      <sheetName val="Aanvrager 5"/>
      <sheetName val="Aanvrager 6"/>
      <sheetName val="Aanvrager 7"/>
      <sheetName val="Totaalbegroting"/>
      <sheetName val="Specificatie apparatuur"/>
    </sheetNames>
    <sheetDataSet>
      <sheetData sheetId="0"/>
      <sheetData sheetId="1"/>
      <sheetData sheetId="2"/>
      <sheetData sheetId="3">
        <row r="2">
          <cell r="C2"/>
        </row>
        <row r="9">
          <cell r="J9" t="str">
            <v>[Maak een keuze]</v>
          </cell>
        </row>
        <row r="10">
          <cell r="J10" t="str">
            <v>Integrale kostensystematiek</v>
          </cell>
        </row>
        <row r="11">
          <cell r="J11" t="str">
            <v>Directe loonkosten plus vaste opslag-systematiek (50%)</v>
          </cell>
        </row>
        <row r="12">
          <cell r="J12" t="str">
            <v>Vaste uurtarief-systematiek (vast uurtarief van 80 euro)</v>
          </cell>
        </row>
      </sheetData>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C16413-CF8B-41EA-8A03-B3C4436A7B6C}" name="Deelnemers" displayName="Deelnemers" ref="B9:D19" totalsRowShown="0" headerRowDxfId="48" headerRowBorderDxfId="47" tableBorderDxfId="46">
  <tableColumns count="3">
    <tableColumn id="1" xr3:uid="{65784659-85B5-43BA-83D5-86073142ECCF}" name="Gegevens deelnemers" dataDxfId="45"/>
    <tableColumn id="2" xr3:uid="{39104A45-4F4B-4B78-A56F-1A3C795B3BB5}" name="Naam organisatie" dataDxfId="44" dataCellStyle="Komma"/>
    <tableColumn id="4" xr3:uid="{03E32B2F-8C92-457A-A7B2-B18D65ACC401}" name="MKB/Grote onderneming" dataDxfId="43" dataCellStyle="Komma"/>
  </tableColumns>
  <tableStyleInfo name="TableStyleMedium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00B2-6178-4C47-8BF6-0B780A7BF260}">
  <sheetPr>
    <tabColor theme="9" tint="0.79998168889431442"/>
  </sheetPr>
  <dimension ref="A1:L39"/>
  <sheetViews>
    <sheetView tabSelected="1" zoomScale="115" zoomScaleNormal="115" workbookViewId="0">
      <selection activeCell="K36" sqref="K1:K1048576"/>
    </sheetView>
  </sheetViews>
  <sheetFormatPr defaultColWidth="0" defaultRowHeight="15" zeroHeight="1" x14ac:dyDescent="0.25"/>
  <cols>
    <col min="1" max="11" width="9.140625" customWidth="1"/>
    <col min="12" max="12" width="0" hidden="1" customWidth="1"/>
    <col min="13" max="16384" width="9.140625" hidden="1"/>
  </cols>
  <sheetData>
    <row r="1" spans="1:12" x14ac:dyDescent="0.25">
      <c r="A1" s="231"/>
      <c r="B1" s="231"/>
      <c r="C1" s="231"/>
      <c r="D1" s="231"/>
      <c r="E1" s="231"/>
      <c r="F1" s="231"/>
      <c r="G1" s="231"/>
      <c r="H1" s="231"/>
      <c r="I1" s="231"/>
      <c r="J1" s="231"/>
      <c r="K1" s="231"/>
    </row>
    <row r="2" spans="1:12" x14ac:dyDescent="0.25">
      <c r="A2" s="231"/>
      <c r="B2" s="231"/>
      <c r="C2" s="231"/>
      <c r="D2" s="231"/>
      <c r="E2" s="231"/>
      <c r="F2" s="231"/>
      <c r="G2" s="231"/>
      <c r="H2" s="231"/>
      <c r="I2" s="231"/>
      <c r="J2" s="231"/>
      <c r="K2" s="231"/>
    </row>
    <row r="3" spans="1:12" x14ac:dyDescent="0.25">
      <c r="A3" s="231"/>
      <c r="B3" s="231"/>
      <c r="C3" s="231"/>
      <c r="D3" s="231"/>
      <c r="E3" s="231"/>
      <c r="F3" s="231"/>
      <c r="G3" s="231"/>
      <c r="H3" s="231"/>
      <c r="I3" s="231"/>
      <c r="J3" s="231"/>
      <c r="K3" s="231"/>
    </row>
    <row r="4" spans="1:12" x14ac:dyDescent="0.25">
      <c r="A4" s="231"/>
      <c r="B4" s="231"/>
      <c r="C4" s="231"/>
      <c r="D4" s="231"/>
      <c r="E4" s="231"/>
      <c r="F4" s="231"/>
      <c r="G4" s="231"/>
      <c r="H4" s="231"/>
      <c r="I4" s="231"/>
      <c r="J4" s="231"/>
      <c r="K4" s="231"/>
    </row>
    <row r="5" spans="1:12" x14ac:dyDescent="0.25">
      <c r="A5" s="231"/>
      <c r="B5" s="231"/>
      <c r="C5" s="231"/>
      <c r="D5" s="231"/>
      <c r="E5" s="231"/>
      <c r="F5" s="231"/>
      <c r="G5" s="231"/>
      <c r="H5" s="231"/>
      <c r="I5" s="231"/>
      <c r="J5" s="231"/>
      <c r="K5" s="231"/>
    </row>
    <row r="6" spans="1:12" x14ac:dyDescent="0.25">
      <c r="A6" s="231"/>
      <c r="B6" s="231"/>
      <c r="C6" s="231"/>
      <c r="D6" s="231"/>
      <c r="E6" s="231"/>
      <c r="F6" s="231"/>
      <c r="G6" s="231"/>
      <c r="H6" s="231"/>
      <c r="I6" s="231"/>
      <c r="J6" s="231"/>
      <c r="K6" s="231"/>
    </row>
    <row r="7" spans="1:12" x14ac:dyDescent="0.25">
      <c r="A7" s="231"/>
      <c r="B7" s="231"/>
      <c r="C7" s="231"/>
      <c r="D7" s="231"/>
      <c r="E7" s="231"/>
      <c r="F7" s="231"/>
      <c r="G7" s="231"/>
      <c r="H7" s="231"/>
      <c r="I7" s="231"/>
      <c r="J7" s="231"/>
      <c r="K7" s="231"/>
    </row>
    <row r="8" spans="1:12" x14ac:dyDescent="0.25">
      <c r="A8" s="231"/>
      <c r="B8" s="231"/>
      <c r="C8" s="231"/>
      <c r="D8" s="231"/>
      <c r="E8" s="231"/>
      <c r="F8" s="231"/>
      <c r="G8" s="231"/>
      <c r="H8" s="231"/>
      <c r="I8" s="231"/>
      <c r="J8" s="231"/>
      <c r="K8" s="231"/>
    </row>
    <row r="9" spans="1:12" x14ac:dyDescent="0.25">
      <c r="A9" s="231"/>
      <c r="B9" s="231"/>
      <c r="C9" s="231"/>
      <c r="D9" s="231"/>
      <c r="E9" s="231"/>
      <c r="F9" s="231"/>
      <c r="G9" s="231"/>
      <c r="H9" s="231"/>
      <c r="I9" s="231"/>
      <c r="J9" s="231"/>
      <c r="K9" s="231"/>
      <c r="L9" s="54"/>
    </row>
    <row r="10" spans="1:12" x14ac:dyDescent="0.25">
      <c r="A10" s="231"/>
      <c r="B10" s="231"/>
      <c r="C10" s="231"/>
      <c r="D10" s="231"/>
      <c r="E10" s="231"/>
      <c r="F10" s="231"/>
      <c r="G10" s="231"/>
      <c r="H10" s="231"/>
      <c r="I10" s="231"/>
      <c r="J10" s="231"/>
      <c r="K10" s="231"/>
    </row>
    <row r="11" spans="1:12" x14ac:dyDescent="0.25">
      <c r="A11" s="231"/>
      <c r="B11" s="231"/>
      <c r="C11" s="231"/>
      <c r="D11" s="231"/>
      <c r="E11" s="231"/>
      <c r="F11" s="231"/>
      <c r="G11" s="231"/>
      <c r="H11" s="231"/>
      <c r="I11" s="231"/>
      <c r="J11" s="231"/>
      <c r="K11" s="231"/>
    </row>
    <row r="12" spans="1:12" x14ac:dyDescent="0.25">
      <c r="A12" s="231"/>
      <c r="B12" s="231"/>
      <c r="C12" s="231"/>
      <c r="D12" s="231"/>
      <c r="E12" s="231"/>
      <c r="F12" s="231"/>
      <c r="G12" s="231"/>
      <c r="H12" s="231"/>
      <c r="I12" s="231"/>
      <c r="J12" s="231"/>
      <c r="K12" s="231"/>
      <c r="L12" s="54"/>
    </row>
    <row r="13" spans="1:12" x14ac:dyDescent="0.25">
      <c r="A13" s="231"/>
      <c r="B13" s="231"/>
      <c r="C13" s="231"/>
      <c r="D13" s="231"/>
      <c r="E13" s="231"/>
      <c r="F13" s="231"/>
      <c r="G13" s="231"/>
      <c r="H13" s="231"/>
      <c r="I13" s="231"/>
      <c r="J13" s="231"/>
      <c r="K13" s="231"/>
    </row>
    <row r="14" spans="1:12" x14ac:dyDescent="0.25">
      <c r="A14" s="231"/>
      <c r="B14" s="231"/>
      <c r="C14" s="231"/>
      <c r="D14" s="231"/>
      <c r="E14" s="231"/>
      <c r="F14" s="231"/>
      <c r="G14" s="231"/>
      <c r="H14" s="231"/>
      <c r="I14" s="231"/>
      <c r="J14" s="231"/>
      <c r="K14" s="231"/>
    </row>
    <row r="15" spans="1:12" x14ac:dyDescent="0.25">
      <c r="A15" s="231"/>
      <c r="B15" s="231"/>
      <c r="C15" s="231"/>
      <c r="D15" s="231"/>
      <c r="E15" s="231"/>
      <c r="F15" s="231"/>
      <c r="G15" s="231"/>
      <c r="H15" s="231"/>
      <c r="I15" s="231"/>
      <c r="J15" s="231"/>
      <c r="K15" s="231"/>
    </row>
    <row r="16" spans="1:12" x14ac:dyDescent="0.25">
      <c r="A16" s="231"/>
      <c r="B16" s="231"/>
      <c r="C16" s="231"/>
      <c r="D16" s="231"/>
      <c r="E16" s="231"/>
      <c r="F16" s="231"/>
      <c r="G16" s="231"/>
      <c r="H16" s="231"/>
      <c r="I16" s="231"/>
      <c r="J16" s="231"/>
      <c r="K16" s="231"/>
    </row>
    <row r="17" spans="1:12" x14ac:dyDescent="0.25">
      <c r="A17" s="231"/>
      <c r="B17" s="231"/>
      <c r="C17" s="231"/>
      <c r="D17" s="231"/>
      <c r="E17" s="231"/>
      <c r="F17" s="231"/>
      <c r="G17" s="231"/>
      <c r="H17" s="231"/>
      <c r="I17" s="231"/>
      <c r="J17" s="231"/>
      <c r="K17" s="231"/>
    </row>
    <row r="18" spans="1:12" x14ac:dyDescent="0.25">
      <c r="A18" s="231"/>
      <c r="B18" s="231"/>
      <c r="C18" s="231"/>
      <c r="D18" s="231"/>
      <c r="E18" s="231"/>
      <c r="F18" s="231"/>
      <c r="G18" s="231"/>
      <c r="H18" s="231"/>
      <c r="I18" s="231"/>
      <c r="J18" s="231"/>
      <c r="K18" s="231"/>
    </row>
    <row r="19" spans="1:12" x14ac:dyDescent="0.25">
      <c r="A19" s="231"/>
      <c r="B19" s="231"/>
      <c r="C19" s="231"/>
      <c r="D19" s="231"/>
      <c r="E19" s="231"/>
      <c r="F19" s="231"/>
      <c r="G19" s="231"/>
      <c r="H19" s="231"/>
      <c r="I19" s="231"/>
      <c r="J19" s="231"/>
      <c r="K19" s="231"/>
    </row>
    <row r="20" spans="1:12" x14ac:dyDescent="0.25">
      <c r="A20" s="231"/>
      <c r="B20" s="231"/>
      <c r="C20" s="231"/>
      <c r="D20" s="231"/>
      <c r="E20" s="231"/>
      <c r="F20" s="231"/>
      <c r="G20" s="231"/>
      <c r="H20" s="231"/>
      <c r="I20" s="231"/>
      <c r="J20" s="231"/>
      <c r="K20" s="231"/>
    </row>
    <row r="21" spans="1:12" x14ac:dyDescent="0.25">
      <c r="A21" s="231"/>
      <c r="B21" s="231"/>
      <c r="C21" s="231"/>
      <c r="D21" s="231"/>
      <c r="E21" s="231"/>
      <c r="F21" s="231"/>
      <c r="G21" s="231"/>
      <c r="H21" s="231"/>
      <c r="I21" s="231"/>
      <c r="J21" s="231"/>
      <c r="K21" s="231"/>
    </row>
    <row r="22" spans="1:12" x14ac:dyDescent="0.25">
      <c r="A22" s="231"/>
      <c r="B22" s="231"/>
      <c r="C22" s="231"/>
      <c r="D22" s="231"/>
      <c r="E22" s="231"/>
      <c r="F22" s="231"/>
      <c r="G22" s="231"/>
      <c r="H22" s="231"/>
      <c r="I22" s="231"/>
      <c r="J22" s="231"/>
      <c r="K22" s="231"/>
    </row>
    <row r="23" spans="1:12" x14ac:dyDescent="0.25">
      <c r="A23" s="231"/>
      <c r="B23" s="231"/>
      <c r="C23" s="231"/>
      <c r="D23" s="231"/>
      <c r="E23" s="231"/>
      <c r="F23" s="231"/>
      <c r="G23" s="231"/>
      <c r="H23" s="231"/>
      <c r="I23" s="231"/>
      <c r="J23" s="231"/>
      <c r="K23" s="231"/>
    </row>
    <row r="24" spans="1:12" x14ac:dyDescent="0.25">
      <c r="A24" s="231"/>
      <c r="B24" s="231"/>
      <c r="C24" s="231"/>
      <c r="D24" s="231"/>
      <c r="E24" s="231"/>
      <c r="F24" s="231"/>
      <c r="G24" s="231"/>
      <c r="H24" s="231"/>
      <c r="I24" s="231"/>
      <c r="J24" s="231"/>
      <c r="K24" s="231"/>
    </row>
    <row r="25" spans="1:12" x14ac:dyDescent="0.25">
      <c r="A25" s="231"/>
      <c r="B25" s="231"/>
      <c r="C25" s="231"/>
      <c r="D25" s="231"/>
      <c r="E25" s="231"/>
      <c r="F25" s="231"/>
      <c r="G25" s="231"/>
      <c r="H25" s="231"/>
      <c r="I25" s="231"/>
      <c r="J25" s="231"/>
      <c r="K25" s="231"/>
    </row>
    <row r="26" spans="1:12" x14ac:dyDescent="0.25">
      <c r="A26" s="231"/>
      <c r="B26" s="231"/>
      <c r="C26" s="231"/>
      <c r="D26" s="231"/>
      <c r="E26" s="231"/>
      <c r="F26" s="231"/>
      <c r="G26" s="231"/>
      <c r="H26" s="231"/>
      <c r="I26" s="231"/>
      <c r="J26" s="231"/>
      <c r="K26" s="231"/>
    </row>
    <row r="27" spans="1:12" x14ac:dyDescent="0.25">
      <c r="A27" s="231"/>
      <c r="B27" s="231"/>
      <c r="C27" s="231"/>
      <c r="D27" s="231"/>
      <c r="E27" s="231"/>
      <c r="F27" s="231"/>
      <c r="G27" s="231"/>
      <c r="H27" s="231"/>
      <c r="I27" s="231"/>
      <c r="J27" s="231"/>
      <c r="K27" s="231"/>
    </row>
    <row r="28" spans="1:12" x14ac:dyDescent="0.25">
      <c r="A28" s="231"/>
      <c r="B28" s="231"/>
      <c r="C28" s="231"/>
      <c r="D28" s="231"/>
      <c r="E28" s="231"/>
      <c r="F28" s="231"/>
      <c r="G28" s="231"/>
      <c r="H28" s="231"/>
      <c r="I28" s="231"/>
      <c r="J28" s="231"/>
      <c r="K28" s="231"/>
      <c r="L28" s="54"/>
    </row>
    <row r="29" spans="1:12" x14ac:dyDescent="0.25">
      <c r="A29" s="231"/>
      <c r="B29" s="231"/>
      <c r="C29" s="231"/>
      <c r="D29" s="231"/>
      <c r="E29" s="231"/>
      <c r="F29" s="231"/>
      <c r="G29" s="231"/>
      <c r="H29" s="231"/>
      <c r="I29" s="231"/>
      <c r="J29" s="231"/>
      <c r="K29" s="231"/>
    </row>
    <row r="30" spans="1:12" x14ac:dyDescent="0.25">
      <c r="A30" s="231"/>
      <c r="B30" s="231"/>
      <c r="C30" s="231"/>
      <c r="D30" s="231"/>
      <c r="E30" s="231"/>
      <c r="F30" s="231"/>
      <c r="G30" s="231"/>
      <c r="H30" s="231"/>
      <c r="I30" s="231"/>
      <c r="J30" s="231"/>
      <c r="K30" s="231"/>
    </row>
    <row r="31" spans="1:12" x14ac:dyDescent="0.25">
      <c r="A31" s="231"/>
      <c r="B31" s="231"/>
      <c r="C31" s="231"/>
      <c r="D31" s="231"/>
      <c r="E31" s="231"/>
      <c r="F31" s="231"/>
      <c r="G31" s="231"/>
      <c r="H31" s="231"/>
      <c r="I31" s="231"/>
      <c r="J31" s="231"/>
      <c r="K31" s="231"/>
    </row>
    <row r="32" spans="1:12" x14ac:dyDescent="0.25">
      <c r="A32" s="231"/>
      <c r="B32" s="231"/>
      <c r="C32" s="231"/>
      <c r="D32" s="231"/>
      <c r="E32" s="231"/>
      <c r="F32" s="231"/>
      <c r="G32" s="231"/>
      <c r="H32" s="231"/>
      <c r="I32" s="231"/>
      <c r="J32" s="231"/>
      <c r="K32" s="231"/>
    </row>
    <row r="33" spans="1:11" x14ac:dyDescent="0.25">
      <c r="A33" s="231"/>
      <c r="B33" s="231"/>
      <c r="C33" s="231"/>
      <c r="D33" s="231"/>
      <c r="E33" s="231"/>
      <c r="F33" s="231"/>
      <c r="G33" s="231"/>
      <c r="H33" s="231"/>
      <c r="I33" s="231"/>
      <c r="J33" s="231"/>
      <c r="K33" s="231"/>
    </row>
    <row r="34" spans="1:11" x14ac:dyDescent="0.25">
      <c r="A34" s="231"/>
      <c r="B34" s="231"/>
      <c r="C34" s="231"/>
      <c r="D34" s="231"/>
      <c r="E34" s="231"/>
      <c r="F34" s="231"/>
      <c r="G34" s="231"/>
      <c r="H34" s="231"/>
      <c r="I34" s="231"/>
      <c r="J34" s="231"/>
      <c r="K34" s="231"/>
    </row>
    <row r="35" spans="1:11" x14ac:dyDescent="0.25">
      <c r="A35" s="231"/>
      <c r="B35" s="231"/>
      <c r="C35" s="231"/>
      <c r="D35" s="231"/>
      <c r="E35" s="231"/>
      <c r="F35" s="231"/>
      <c r="G35" s="231"/>
      <c r="H35" s="231"/>
      <c r="I35" s="231"/>
      <c r="J35" s="231"/>
      <c r="K35" s="231"/>
    </row>
    <row r="36" spans="1:11" x14ac:dyDescent="0.25"/>
    <row r="37" spans="1:11" x14ac:dyDescent="0.25"/>
    <row r="38" spans="1:11" x14ac:dyDescent="0.25"/>
    <row r="39" spans="1:11" x14ac:dyDescent="0.25"/>
  </sheetData>
  <mergeCells count="1">
    <mergeCell ref="A1:K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9153-6770-4D03-A5CD-488F61565876}">
  <sheetPr>
    <tabColor rgb="FFFFFF00"/>
  </sheetPr>
  <dimension ref="A1:H29"/>
  <sheetViews>
    <sheetView zoomScaleNormal="100" workbookViewId="0"/>
  </sheetViews>
  <sheetFormatPr defaultColWidth="0" defaultRowHeight="15" zeroHeight="1" x14ac:dyDescent="0.25"/>
  <cols>
    <col min="1" max="1" width="4.5703125" style="43" customWidth="1"/>
    <col min="2" max="2" width="21.85546875" style="43" customWidth="1"/>
    <col min="3" max="3" width="26.42578125" style="43" customWidth="1"/>
    <col min="4" max="4" width="24.85546875" style="43" customWidth="1"/>
    <col min="5" max="5" width="18.42578125" style="43" customWidth="1"/>
    <col min="6" max="6" width="23.5703125" style="45" hidden="1" customWidth="1"/>
    <col min="7" max="7" width="26.140625" style="45" hidden="1" customWidth="1"/>
    <col min="8" max="8" width="18" style="44" hidden="1" customWidth="1"/>
    <col min="9" max="16384" width="9.140625" style="43" hidden="1"/>
  </cols>
  <sheetData>
    <row r="1" spans="1:7" ht="26.25" x14ac:dyDescent="0.4">
      <c r="B1" s="49" t="s">
        <v>45</v>
      </c>
      <c r="E1" s="44"/>
    </row>
    <row r="2" spans="1:7" x14ac:dyDescent="0.25">
      <c r="E2" s="44"/>
      <c r="F2" s="45" t="s">
        <v>44</v>
      </c>
      <c r="G2" s="45" t="s">
        <v>43</v>
      </c>
    </row>
    <row r="3" spans="1:7" ht="15.75" thickBot="1" x14ac:dyDescent="0.3">
      <c r="A3" s="43" t="s">
        <v>3</v>
      </c>
      <c r="B3" s="47" t="s">
        <v>42</v>
      </c>
      <c r="C3" s="84"/>
      <c r="E3" s="44"/>
      <c r="F3" s="45" t="s">
        <v>41</v>
      </c>
      <c r="G3" s="48">
        <v>0</v>
      </c>
    </row>
    <row r="4" spans="1:7" ht="25.5" thickBot="1" x14ac:dyDescent="0.3">
      <c r="B4" s="67" t="s">
        <v>40</v>
      </c>
      <c r="C4" s="85" t="s">
        <v>61</v>
      </c>
      <c r="E4" s="44"/>
      <c r="F4" s="45" t="s">
        <v>37</v>
      </c>
      <c r="G4" s="48">
        <v>0.45</v>
      </c>
    </row>
    <row r="5" spans="1:7" x14ac:dyDescent="0.25">
      <c r="B5" s="90" t="s">
        <v>39</v>
      </c>
      <c r="C5" s="83" t="s">
        <v>88</v>
      </c>
      <c r="E5" s="44"/>
      <c r="F5" s="45" t="s">
        <v>38</v>
      </c>
      <c r="G5" s="48">
        <v>0.3</v>
      </c>
    </row>
    <row r="6" spans="1:7" x14ac:dyDescent="0.25">
      <c r="B6" s="90" t="s">
        <v>47</v>
      </c>
      <c r="C6" s="185">
        <v>45687</v>
      </c>
      <c r="E6" s="44"/>
      <c r="G6" s="48"/>
    </row>
    <row r="7" spans="1:7" ht="15.75" thickBot="1" x14ac:dyDescent="0.3">
      <c r="B7" s="91" t="s">
        <v>48</v>
      </c>
      <c r="C7" s="186">
        <v>46053</v>
      </c>
      <c r="E7" s="44"/>
      <c r="G7" s="48"/>
    </row>
    <row r="8" spans="1:7" ht="15.75" thickBot="1" x14ac:dyDescent="0.3">
      <c r="B8" s="65"/>
      <c r="D8" s="66"/>
      <c r="E8" s="44"/>
    </row>
    <row r="9" spans="1:7" ht="15.75" thickBot="1" x14ac:dyDescent="0.3">
      <c r="A9" s="43" t="s">
        <v>11</v>
      </c>
      <c r="B9" s="88" t="s">
        <v>36</v>
      </c>
      <c r="C9" s="89" t="s">
        <v>35</v>
      </c>
      <c r="D9" s="89" t="s">
        <v>56</v>
      </c>
      <c r="E9" s="44"/>
      <c r="F9" s="45" t="s">
        <v>34</v>
      </c>
    </row>
    <row r="10" spans="1:7" ht="15.75" thickBot="1" x14ac:dyDescent="0.3">
      <c r="B10" s="87" t="s">
        <v>33</v>
      </c>
      <c r="C10" s="68"/>
      <c r="D10" s="68" t="s">
        <v>29</v>
      </c>
      <c r="E10" s="44"/>
      <c r="F10" s="45" t="s">
        <v>29</v>
      </c>
    </row>
    <row r="11" spans="1:7" ht="15.75" thickBot="1" x14ac:dyDescent="0.3">
      <c r="B11" s="86" t="s">
        <v>32</v>
      </c>
      <c r="C11" s="82"/>
      <c r="D11" s="68" t="s">
        <v>29</v>
      </c>
      <c r="E11" s="44"/>
      <c r="F11" s="45" t="s">
        <v>27</v>
      </c>
    </row>
    <row r="12" spans="1:7" ht="15.75" thickBot="1" x14ac:dyDescent="0.3">
      <c r="B12" s="86" t="s">
        <v>31</v>
      </c>
      <c r="C12" s="83"/>
      <c r="D12" s="68" t="s">
        <v>29</v>
      </c>
      <c r="E12" s="44"/>
    </row>
    <row r="13" spans="1:7" ht="15.75" thickBot="1" x14ac:dyDescent="0.3">
      <c r="B13" s="86" t="s">
        <v>30</v>
      </c>
      <c r="C13" s="83"/>
      <c r="D13" s="68" t="s">
        <v>29</v>
      </c>
      <c r="E13" s="44"/>
      <c r="F13" s="46"/>
    </row>
    <row r="14" spans="1:7" ht="15.75" thickBot="1" x14ac:dyDescent="0.3">
      <c r="B14" s="86" t="s">
        <v>28</v>
      </c>
      <c r="C14" s="83"/>
      <c r="D14" s="68" t="s">
        <v>29</v>
      </c>
      <c r="E14" s="44"/>
    </row>
    <row r="15" spans="1:7" ht="15.75" thickBot="1" x14ac:dyDescent="0.3">
      <c r="B15" s="86" t="s">
        <v>26</v>
      </c>
      <c r="C15" s="83"/>
      <c r="D15" s="68" t="s">
        <v>29</v>
      </c>
      <c r="E15" s="44"/>
    </row>
    <row r="16" spans="1:7" ht="15.75" thickBot="1" x14ac:dyDescent="0.3">
      <c r="B16" s="86" t="s">
        <v>25</v>
      </c>
      <c r="C16" s="83"/>
      <c r="D16" s="68" t="s">
        <v>29</v>
      </c>
      <c r="E16" s="44"/>
    </row>
    <row r="17" spans="2:7" ht="15.75" thickBot="1" x14ac:dyDescent="0.3">
      <c r="B17" s="86" t="s">
        <v>49</v>
      </c>
      <c r="C17" s="82"/>
      <c r="D17" s="68" t="s">
        <v>29</v>
      </c>
      <c r="E17" s="44"/>
    </row>
    <row r="18" spans="2:7" ht="15.75" thickBot="1" x14ac:dyDescent="0.3">
      <c r="B18" s="86" t="s">
        <v>50</v>
      </c>
      <c r="C18" s="82"/>
      <c r="D18" s="68" t="s">
        <v>29</v>
      </c>
      <c r="E18" s="44"/>
    </row>
    <row r="19" spans="2:7" ht="15.75" thickBot="1" x14ac:dyDescent="0.3">
      <c r="B19" s="86" t="s">
        <v>51</v>
      </c>
      <c r="C19" s="82"/>
      <c r="D19" s="68" t="s">
        <v>29</v>
      </c>
      <c r="E19" s="44"/>
    </row>
    <row r="20" spans="2:7" x14ac:dyDescent="0.25">
      <c r="B20" s="66"/>
      <c r="D20" s="66"/>
      <c r="E20" s="44"/>
    </row>
    <row r="21" spans="2:7" ht="15.75" thickBot="1" x14ac:dyDescent="0.3">
      <c r="B21" s="66"/>
      <c r="D21" s="66"/>
      <c r="E21" s="44"/>
    </row>
    <row r="22" spans="2:7" ht="30" x14ac:dyDescent="0.25">
      <c r="B22" s="101" t="s">
        <v>24</v>
      </c>
      <c r="C22" s="184">
        <v>500000</v>
      </c>
      <c r="D22" s="44"/>
      <c r="F22" s="43"/>
      <c r="G22" s="43"/>
    </row>
    <row r="23" spans="2:7" ht="30" x14ac:dyDescent="0.25">
      <c r="B23" s="102" t="s">
        <v>57</v>
      </c>
      <c r="C23" s="104">
        <v>50000</v>
      </c>
      <c r="F23" s="43"/>
      <c r="G23" s="43"/>
    </row>
    <row r="24" spans="2:7" ht="30.75" thickBot="1" x14ac:dyDescent="0.3">
      <c r="B24" s="103" t="s">
        <v>58</v>
      </c>
      <c r="C24" s="105">
        <v>25000</v>
      </c>
      <c r="F24" s="43"/>
      <c r="G24" s="43"/>
    </row>
    <row r="25" spans="2:7" ht="15.75" thickBot="1" x14ac:dyDescent="0.3"/>
    <row r="26" spans="2:7" ht="30.75" thickBot="1" x14ac:dyDescent="0.3">
      <c r="B26" s="66"/>
      <c r="D26" s="92" t="s">
        <v>59</v>
      </c>
      <c r="E26" s="93" t="s">
        <v>60</v>
      </c>
      <c r="F26" s="44"/>
    </row>
    <row r="27" spans="2:7" ht="15.75" thickBot="1" x14ac:dyDescent="0.3">
      <c r="B27" s="100" t="s">
        <v>23</v>
      </c>
      <c r="C27" s="94" t="s">
        <v>29</v>
      </c>
      <c r="D27" s="95">
        <v>0.5</v>
      </c>
      <c r="E27" s="96">
        <v>0.5</v>
      </c>
    </row>
    <row r="28" spans="2:7" ht="15.75" thickBot="1" x14ac:dyDescent="0.3">
      <c r="B28" s="66"/>
      <c r="C28" s="97" t="s">
        <v>27</v>
      </c>
      <c r="D28" s="98">
        <v>0.15</v>
      </c>
      <c r="E28" s="99">
        <v>0.5</v>
      </c>
    </row>
    <row r="29" spans="2:7" x14ac:dyDescent="0.25">
      <c r="B29" s="66"/>
    </row>
  </sheetData>
  <sheetProtection algorithmName="SHA-512" hashValue="csYI16diJ4YNgWmG0cC6e5jzOkhxX1/RaIZqok7vWFJ1DcAV6JBLgd1ZY8Na+nHxiAbGNEQngMSen1V1N6+ltg==" saltValue="EpV2AUuGCNhpCn/IXygW9w==" spinCount="100000" sheet="1" objects="1" scenarios="1"/>
  <phoneticPr fontId="17" type="noConversion"/>
  <dataValidations count="1">
    <dataValidation type="list" allowBlank="1" showInputMessage="1" showErrorMessage="1" sqref="D10:D19" xr:uid="{18ED6B71-AFD5-49C7-9B84-E7149E8E8171}">
      <formula1>$F$10:$F$11</formula1>
    </dataValidation>
  </dataValidations>
  <pageMargins left="0.7" right="0.7" top="0.75" bottom="0.75" header="0.3" footer="0.3"/>
  <pageSetup paperSize="9" orientation="portrait" r:id="rId1"/>
  <headerFooter>
    <oddFooter>&amp;L_x000D_&amp;1#&amp;"Calibri"&amp;10&amp;K000000 Intern gebruik</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F1B5-7708-432A-8E6C-A6A91FB8A7A4}">
  <sheetPr>
    <tabColor rgb="FFFFFF00"/>
  </sheetPr>
  <dimension ref="A1:XFC107"/>
  <sheetViews>
    <sheetView showZeros="0" zoomScaleNormal="100" workbookViewId="0"/>
  </sheetViews>
  <sheetFormatPr defaultColWidth="0" defaultRowHeight="12.75" zeroHeight="1" x14ac:dyDescent="0.25"/>
  <cols>
    <col min="1" max="1" width="4.140625" style="34" customWidth="1"/>
    <col min="2" max="2" width="25.7109375" style="38" customWidth="1"/>
    <col min="3" max="3" width="17.7109375" style="38" customWidth="1"/>
    <col min="4" max="4" width="17.7109375" style="80" customWidth="1"/>
    <col min="5" max="5" width="17.7109375" style="74" customWidth="1"/>
    <col min="6" max="10" width="17.7109375" style="38" customWidth="1"/>
    <col min="11" max="11" width="28" style="40" customWidth="1"/>
    <col min="12" max="12" width="18.28515625" style="41" customWidth="1"/>
    <col min="13" max="13" width="4.140625" style="36" hidden="1" customWidth="1"/>
    <col min="14" max="14" width="35" style="37" hidden="1" customWidth="1"/>
    <col min="15" max="15" width="4.140625" style="53" hidden="1" customWidth="1"/>
    <col min="16" max="21" width="49.140625" style="36" hidden="1" customWidth="1"/>
    <col min="22" max="16383" width="12.42578125" style="38" hidden="1"/>
    <col min="16384" max="16384" width="32.28515625" style="38" hidden="1" customWidth="1"/>
  </cols>
  <sheetData>
    <row r="1" spans="1:21" s="6" customFormat="1" thickBot="1" x14ac:dyDescent="0.3">
      <c r="A1" s="1"/>
      <c r="B1" s="187" t="s">
        <v>0</v>
      </c>
      <c r="C1" s="252">
        <f>+'Basisgegevens Begroting'!C10</f>
        <v>0</v>
      </c>
      <c r="D1" s="253"/>
      <c r="E1" s="25"/>
      <c r="F1" s="2"/>
      <c r="G1" s="2"/>
      <c r="H1" s="2"/>
      <c r="I1" s="2"/>
      <c r="J1" s="2"/>
      <c r="K1" s="3"/>
      <c r="L1" s="4"/>
      <c r="M1" s="2"/>
      <c r="N1" s="5"/>
      <c r="O1" s="15"/>
      <c r="P1" s="2"/>
      <c r="Q1" s="2"/>
      <c r="R1" s="2"/>
      <c r="S1" s="2"/>
      <c r="T1" s="2"/>
      <c r="U1" s="2"/>
    </row>
    <row r="2" spans="1:21" s="6" customFormat="1" ht="15.75" customHeight="1" thickBot="1" x14ac:dyDescent="0.3">
      <c r="A2" s="1"/>
      <c r="B2" s="187" t="str">
        <f>+Deelnemers[[#Headers],[MKB/Grote onderneming]]</f>
        <v>MKB/Grote onderneming</v>
      </c>
      <c r="C2" s="256" t="str">
        <f>+'Basisgegevens Begroting'!D10</f>
        <v>MKB onderneming</v>
      </c>
      <c r="D2" s="257"/>
      <c r="E2" s="25"/>
      <c r="F2" s="113"/>
      <c r="G2" s="113"/>
      <c r="H2" s="113"/>
      <c r="I2" s="113"/>
      <c r="J2" s="113"/>
      <c r="K2" s="3"/>
      <c r="L2" s="4"/>
      <c r="M2" s="2"/>
      <c r="N2" s="5"/>
      <c r="O2" s="15"/>
      <c r="P2" s="2"/>
      <c r="Q2" s="2"/>
      <c r="R2" s="2"/>
      <c r="S2" s="2"/>
      <c r="T2" s="2"/>
      <c r="U2" s="2"/>
    </row>
    <row r="3" spans="1:21" s="12" customFormat="1" thickBot="1" x14ac:dyDescent="0.3">
      <c r="A3" s="7"/>
      <c r="B3" s="187" t="s">
        <v>1</v>
      </c>
      <c r="C3" s="252" t="str">
        <f>+'Basisgegevens Begroting'!C5</f>
        <v xml:space="preserve">Project titel </v>
      </c>
      <c r="D3" s="253"/>
      <c r="E3" s="16"/>
      <c r="F3" s="8"/>
      <c r="G3" s="8"/>
      <c r="H3" s="8"/>
      <c r="I3" s="8"/>
      <c r="J3" s="8"/>
      <c r="K3" s="9"/>
      <c r="L3" s="4"/>
      <c r="M3" s="10"/>
      <c r="N3" s="11"/>
      <c r="O3" s="50"/>
      <c r="P3" s="10"/>
      <c r="Q3" s="10"/>
      <c r="R3" s="10"/>
      <c r="S3" s="10"/>
      <c r="T3" s="10"/>
      <c r="U3" s="10"/>
    </row>
    <row r="4" spans="1:21" s="12" customFormat="1" ht="12" x14ac:dyDescent="0.25">
      <c r="A4" s="7"/>
      <c r="B4" s="10"/>
      <c r="C4" s="10"/>
      <c r="D4" s="75"/>
      <c r="E4" s="16"/>
      <c r="F4" s="8"/>
      <c r="G4" s="8"/>
      <c r="H4" s="8"/>
      <c r="I4" s="8"/>
      <c r="J4" s="8"/>
      <c r="K4" s="9"/>
      <c r="L4" s="4"/>
      <c r="M4" s="10"/>
      <c r="N4" s="11"/>
      <c r="O4" s="50"/>
      <c r="P4" s="10"/>
      <c r="Q4" s="10"/>
      <c r="R4" s="10"/>
      <c r="S4" s="10"/>
      <c r="T4" s="10"/>
      <c r="U4" s="10"/>
    </row>
    <row r="5" spans="1:21" s="10" customFormat="1" ht="12" x14ac:dyDescent="0.25">
      <c r="A5" s="7"/>
      <c r="C5" s="9"/>
      <c r="D5" s="4"/>
      <c r="E5" s="16"/>
      <c r="F5" s="8"/>
      <c r="G5" s="8"/>
      <c r="H5" s="8"/>
      <c r="I5" s="8"/>
      <c r="J5" s="8"/>
      <c r="K5" s="251" t="s">
        <v>62</v>
      </c>
      <c r="L5" s="251"/>
      <c r="N5" s="11"/>
      <c r="O5" s="15" t="s">
        <v>2</v>
      </c>
    </row>
    <row r="6" spans="1:21" s="12" customFormat="1" ht="12" customHeight="1" x14ac:dyDescent="0.25">
      <c r="A6" s="7"/>
      <c r="B6" s="110" t="s">
        <v>67</v>
      </c>
      <c r="C6" s="69"/>
      <c r="D6" s="70"/>
      <c r="E6" s="70"/>
      <c r="F6" s="69"/>
      <c r="G6" s="69"/>
      <c r="H6" s="69"/>
      <c r="I6" s="69"/>
      <c r="J6" s="69"/>
      <c r="K6" s="258" t="s">
        <v>9</v>
      </c>
      <c r="L6" s="259"/>
      <c r="M6" s="113"/>
      <c r="N6" s="11"/>
      <c r="O6" s="15"/>
      <c r="P6" s="10"/>
      <c r="Q6" s="10"/>
      <c r="R6" s="10"/>
      <c r="S6" s="10"/>
      <c r="T6" s="10"/>
      <c r="U6" s="10"/>
    </row>
    <row r="7" spans="1:21" s="6" customFormat="1" thickBot="1" x14ac:dyDescent="0.3">
      <c r="A7" s="1"/>
      <c r="B7" s="2"/>
      <c r="C7" s="2"/>
      <c r="D7" s="33"/>
      <c r="E7" s="25"/>
      <c r="F7" s="2"/>
      <c r="G7" s="2"/>
      <c r="H7" s="2"/>
      <c r="I7" s="2"/>
      <c r="J7" s="2"/>
      <c r="K7" s="115"/>
      <c r="L7" s="4"/>
      <c r="M7" s="113"/>
      <c r="N7" s="176"/>
      <c r="O7" s="55"/>
      <c r="P7" s="55"/>
      <c r="Q7" s="2"/>
      <c r="R7" s="2"/>
      <c r="S7" s="2"/>
      <c r="T7" s="2"/>
      <c r="U7" s="2"/>
    </row>
    <row r="8" spans="1:21" s="6" customFormat="1"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M8" s="2"/>
      <c r="N8" s="176"/>
      <c r="O8" s="55"/>
      <c r="P8" s="55"/>
      <c r="Q8" s="2"/>
      <c r="R8" s="2"/>
      <c r="S8" s="2"/>
      <c r="T8" s="2"/>
      <c r="U8" s="2"/>
    </row>
    <row r="9" spans="1:21" s="19" customFormat="1" ht="12" x14ac:dyDescent="0.25">
      <c r="A9" s="7"/>
      <c r="B9" s="173" t="s">
        <v>66</v>
      </c>
      <c r="C9" s="247" t="s">
        <v>4</v>
      </c>
      <c r="D9" s="247"/>
      <c r="E9" s="234" t="s">
        <v>77</v>
      </c>
      <c r="F9" s="234"/>
      <c r="G9" s="234"/>
      <c r="H9" s="234"/>
      <c r="I9" s="138" t="s">
        <v>5</v>
      </c>
      <c r="J9" s="139" t="s">
        <v>6</v>
      </c>
      <c r="K9" s="140" t="s">
        <v>7</v>
      </c>
      <c r="L9" s="161" t="s">
        <v>55</v>
      </c>
      <c r="M9" s="111"/>
      <c r="N9" s="177"/>
      <c r="O9" s="111" t="s">
        <v>8</v>
      </c>
      <c r="P9" s="178"/>
      <c r="Q9" s="17"/>
      <c r="R9" s="17"/>
      <c r="S9" s="17"/>
      <c r="T9" s="17"/>
      <c r="U9" s="17"/>
    </row>
    <row r="10" spans="1:21" s="6" customFormat="1" ht="12" x14ac:dyDescent="0.2">
      <c r="A10" s="1"/>
      <c r="B10" s="162"/>
      <c r="C10" s="245"/>
      <c r="D10" s="246"/>
      <c r="E10" s="239"/>
      <c r="F10" s="240"/>
      <c r="G10" s="240"/>
      <c r="H10" s="241"/>
      <c r="I10" s="120">
        <f t="shared" ref="I10:I29" si="0">IF($K$6="Vaste uurtarief-systematiek (vast uurtarief van 60 euro)",60,0)</f>
        <v>0</v>
      </c>
      <c r="J10" s="120"/>
      <c r="K10" s="133">
        <f>$J10*I10</f>
        <v>0</v>
      </c>
      <c r="L10" s="172">
        <f>IF($C$2="MKB onderneming",K10*0.5,K10*0.15)</f>
        <v>0</v>
      </c>
      <c r="M10" s="2"/>
      <c r="N10" s="176"/>
      <c r="O10" s="179" t="s">
        <v>68</v>
      </c>
      <c r="P10" s="55"/>
      <c r="Q10" s="2"/>
      <c r="R10" s="2"/>
      <c r="S10" s="2"/>
      <c r="T10" s="2"/>
      <c r="U10" s="2"/>
    </row>
    <row r="11" spans="1:21" s="6" customFormat="1" ht="12" x14ac:dyDescent="0.2">
      <c r="A11" s="1"/>
      <c r="B11" s="164"/>
      <c r="C11" s="245"/>
      <c r="D11" s="246"/>
      <c r="E11" s="242"/>
      <c r="F11" s="243"/>
      <c r="G11" s="243"/>
      <c r="H11" s="244"/>
      <c r="I11" s="120">
        <f t="shared" si="0"/>
        <v>0</v>
      </c>
      <c r="J11" s="120"/>
      <c r="K11" s="133">
        <f>$J11*I11</f>
        <v>0</v>
      </c>
      <c r="L11" s="172">
        <f t="shared" ref="L11:L30" si="1">IF($C$2="MKB onderneming",K11*0.5,K11*0.15)</f>
        <v>0</v>
      </c>
      <c r="M11" s="2"/>
      <c r="N11" s="176"/>
      <c r="O11" s="179" t="s">
        <v>9</v>
      </c>
      <c r="P11" s="55"/>
      <c r="Q11" s="2"/>
      <c r="R11" s="2"/>
      <c r="S11" s="2"/>
      <c r="T11" s="2"/>
      <c r="U11" s="2"/>
    </row>
    <row r="12" spans="1:21" s="6" customFormat="1" ht="12" x14ac:dyDescent="0.2">
      <c r="A12" s="1"/>
      <c r="B12" s="164"/>
      <c r="C12" s="245"/>
      <c r="D12" s="246"/>
      <c r="E12" s="239"/>
      <c r="F12" s="240"/>
      <c r="G12" s="240"/>
      <c r="H12" s="241"/>
      <c r="I12" s="120">
        <f t="shared" si="0"/>
        <v>0</v>
      </c>
      <c r="J12" s="120"/>
      <c r="K12" s="133">
        <f>$I12*J12</f>
        <v>0</v>
      </c>
      <c r="L12" s="172">
        <f t="shared" si="1"/>
        <v>0</v>
      </c>
      <c r="M12" s="2"/>
      <c r="N12" s="176"/>
      <c r="O12" s="179"/>
      <c r="P12" s="55"/>
      <c r="Q12" s="2"/>
      <c r="R12" s="2"/>
      <c r="S12" s="2"/>
      <c r="T12" s="2"/>
      <c r="U12" s="2"/>
    </row>
    <row r="13" spans="1:21" s="6" customFormat="1" ht="12" x14ac:dyDescent="0.2">
      <c r="A13" s="1"/>
      <c r="B13" s="164"/>
      <c r="C13" s="245"/>
      <c r="D13" s="246"/>
      <c r="E13" s="239"/>
      <c r="F13" s="240"/>
      <c r="G13" s="240"/>
      <c r="H13" s="241"/>
      <c r="I13" s="120">
        <f t="shared" si="0"/>
        <v>0</v>
      </c>
      <c r="J13" s="120"/>
      <c r="K13" s="133">
        <f t="shared" ref="K13:K29" si="2">$I13*J13</f>
        <v>0</v>
      </c>
      <c r="L13" s="172">
        <f t="shared" ref="L13:L29" si="3">IF($C$2="MKB onderneming",K13*0.5,K13*0.15)</f>
        <v>0</v>
      </c>
      <c r="M13" s="2"/>
      <c r="N13" s="176"/>
      <c r="O13" s="179"/>
      <c r="P13" s="55"/>
      <c r="Q13" s="2"/>
      <c r="R13" s="2"/>
      <c r="S13" s="2"/>
      <c r="T13" s="2"/>
      <c r="U13" s="2"/>
    </row>
    <row r="14" spans="1:21" s="6" customFormat="1" ht="12" x14ac:dyDescent="0.2">
      <c r="A14" s="1"/>
      <c r="B14" s="164"/>
      <c r="C14" s="245"/>
      <c r="D14" s="246"/>
      <c r="E14" s="239"/>
      <c r="F14" s="240"/>
      <c r="G14" s="240"/>
      <c r="H14" s="241"/>
      <c r="I14" s="120">
        <f t="shared" si="0"/>
        <v>0</v>
      </c>
      <c r="J14" s="120"/>
      <c r="K14" s="133">
        <f t="shared" si="2"/>
        <v>0</v>
      </c>
      <c r="L14" s="172">
        <f t="shared" si="3"/>
        <v>0</v>
      </c>
      <c r="M14" s="2"/>
      <c r="N14" s="176"/>
      <c r="O14" s="179"/>
      <c r="P14" s="55"/>
      <c r="Q14" s="2"/>
      <c r="R14" s="2"/>
      <c r="S14" s="2"/>
      <c r="T14" s="2"/>
      <c r="U14" s="2"/>
    </row>
    <row r="15" spans="1:21" s="6" customFormat="1" ht="12" x14ac:dyDescent="0.2">
      <c r="A15" s="1"/>
      <c r="B15" s="164"/>
      <c r="C15" s="245"/>
      <c r="D15" s="246"/>
      <c r="E15" s="239"/>
      <c r="F15" s="240"/>
      <c r="G15" s="240"/>
      <c r="H15" s="241"/>
      <c r="I15" s="120">
        <f t="shared" si="0"/>
        <v>0</v>
      </c>
      <c r="J15" s="120"/>
      <c r="K15" s="133">
        <f t="shared" si="2"/>
        <v>0</v>
      </c>
      <c r="L15" s="172">
        <f t="shared" si="3"/>
        <v>0</v>
      </c>
      <c r="M15" s="2"/>
      <c r="N15" s="176"/>
      <c r="O15" s="179"/>
      <c r="P15" s="55"/>
      <c r="Q15" s="2"/>
      <c r="R15" s="2"/>
      <c r="S15" s="2"/>
      <c r="T15" s="2"/>
      <c r="U15" s="2"/>
    </row>
    <row r="16" spans="1:21" s="6" customFormat="1" ht="12" x14ac:dyDescent="0.2">
      <c r="A16" s="1"/>
      <c r="B16" s="164"/>
      <c r="C16" s="245"/>
      <c r="D16" s="246"/>
      <c r="E16" s="239"/>
      <c r="F16" s="240"/>
      <c r="G16" s="240"/>
      <c r="H16" s="241"/>
      <c r="I16" s="120">
        <f t="shared" si="0"/>
        <v>0</v>
      </c>
      <c r="J16" s="120"/>
      <c r="K16" s="133">
        <f t="shared" si="2"/>
        <v>0</v>
      </c>
      <c r="L16" s="172">
        <f t="shared" si="3"/>
        <v>0</v>
      </c>
      <c r="M16" s="2"/>
      <c r="N16" s="176"/>
      <c r="O16" s="179"/>
      <c r="P16" s="55"/>
      <c r="Q16" s="2"/>
      <c r="R16" s="2"/>
      <c r="S16" s="2"/>
      <c r="T16" s="2"/>
      <c r="U16" s="2"/>
    </row>
    <row r="17" spans="1:21" s="6" customFormat="1" ht="12" x14ac:dyDescent="0.2">
      <c r="A17" s="1"/>
      <c r="B17" s="164"/>
      <c r="C17" s="245"/>
      <c r="D17" s="246"/>
      <c r="E17" s="239"/>
      <c r="F17" s="240"/>
      <c r="G17" s="240"/>
      <c r="H17" s="241"/>
      <c r="I17" s="120">
        <f t="shared" si="0"/>
        <v>0</v>
      </c>
      <c r="J17" s="120"/>
      <c r="K17" s="133">
        <f t="shared" si="2"/>
        <v>0</v>
      </c>
      <c r="L17" s="172">
        <f t="shared" si="3"/>
        <v>0</v>
      </c>
      <c r="M17" s="2"/>
      <c r="N17" s="176"/>
      <c r="O17" s="179"/>
      <c r="P17" s="55"/>
      <c r="Q17" s="2"/>
      <c r="R17" s="2"/>
      <c r="S17" s="2"/>
      <c r="T17" s="2"/>
      <c r="U17" s="2"/>
    </row>
    <row r="18" spans="1:21" s="6" customFormat="1" ht="12" x14ac:dyDescent="0.2">
      <c r="A18" s="1"/>
      <c r="B18" s="164"/>
      <c r="C18" s="245"/>
      <c r="D18" s="246"/>
      <c r="E18" s="239"/>
      <c r="F18" s="240"/>
      <c r="G18" s="240"/>
      <c r="H18" s="241"/>
      <c r="I18" s="120">
        <f t="shared" si="0"/>
        <v>0</v>
      </c>
      <c r="J18" s="120"/>
      <c r="K18" s="133">
        <f t="shared" si="2"/>
        <v>0</v>
      </c>
      <c r="L18" s="172">
        <f t="shared" si="3"/>
        <v>0</v>
      </c>
      <c r="M18" s="2"/>
      <c r="N18" s="176"/>
      <c r="O18" s="179"/>
      <c r="P18" s="55"/>
      <c r="Q18" s="2"/>
      <c r="R18" s="2"/>
      <c r="S18" s="2"/>
      <c r="T18" s="2"/>
      <c r="U18" s="2"/>
    </row>
    <row r="19" spans="1:21" s="6" customFormat="1" ht="12" x14ac:dyDescent="0.2">
      <c r="A19" s="1"/>
      <c r="B19" s="164"/>
      <c r="C19" s="245"/>
      <c r="D19" s="246"/>
      <c r="E19" s="239"/>
      <c r="F19" s="240"/>
      <c r="G19" s="240"/>
      <c r="H19" s="241"/>
      <c r="I19" s="120">
        <f t="shared" si="0"/>
        <v>0</v>
      </c>
      <c r="J19" s="120"/>
      <c r="K19" s="133">
        <f t="shared" si="2"/>
        <v>0</v>
      </c>
      <c r="L19" s="172">
        <f t="shared" si="3"/>
        <v>0</v>
      </c>
      <c r="M19" s="2"/>
      <c r="N19" s="176"/>
      <c r="O19" s="179"/>
      <c r="P19" s="55"/>
      <c r="Q19" s="2"/>
      <c r="R19" s="2"/>
      <c r="S19" s="2"/>
      <c r="T19" s="2"/>
      <c r="U19" s="2"/>
    </row>
    <row r="20" spans="1:21" s="6" customFormat="1" ht="12" x14ac:dyDescent="0.2">
      <c r="A20" s="1"/>
      <c r="B20" s="164"/>
      <c r="C20" s="245"/>
      <c r="D20" s="246"/>
      <c r="E20" s="239"/>
      <c r="F20" s="240"/>
      <c r="G20" s="240"/>
      <c r="H20" s="241"/>
      <c r="I20" s="120">
        <f t="shared" si="0"/>
        <v>0</v>
      </c>
      <c r="J20" s="120"/>
      <c r="K20" s="133">
        <f t="shared" si="2"/>
        <v>0</v>
      </c>
      <c r="L20" s="172">
        <f t="shared" si="3"/>
        <v>0</v>
      </c>
      <c r="M20" s="2"/>
      <c r="N20" s="176"/>
      <c r="O20" s="179"/>
      <c r="P20" s="55"/>
      <c r="Q20" s="2"/>
      <c r="R20" s="2"/>
      <c r="S20" s="2"/>
      <c r="T20" s="2"/>
      <c r="U20" s="2"/>
    </row>
    <row r="21" spans="1:21" s="6" customFormat="1" ht="12" x14ac:dyDescent="0.2">
      <c r="A21" s="1"/>
      <c r="B21" s="164"/>
      <c r="C21" s="245"/>
      <c r="D21" s="246"/>
      <c r="E21" s="239"/>
      <c r="F21" s="240"/>
      <c r="G21" s="240"/>
      <c r="H21" s="241"/>
      <c r="I21" s="120">
        <f t="shared" si="0"/>
        <v>0</v>
      </c>
      <c r="J21" s="120"/>
      <c r="K21" s="133">
        <f t="shared" si="2"/>
        <v>0</v>
      </c>
      <c r="L21" s="172">
        <f t="shared" si="3"/>
        <v>0</v>
      </c>
      <c r="M21" s="2"/>
      <c r="N21" s="176"/>
      <c r="O21" s="179"/>
      <c r="P21" s="55"/>
      <c r="Q21" s="2"/>
      <c r="R21" s="2"/>
      <c r="S21" s="2"/>
      <c r="T21" s="2"/>
      <c r="U21" s="2"/>
    </row>
    <row r="22" spans="1:21" s="6" customFormat="1" ht="12" x14ac:dyDescent="0.2">
      <c r="A22" s="1"/>
      <c r="B22" s="162"/>
      <c r="C22" s="245"/>
      <c r="D22" s="246"/>
      <c r="E22" s="239"/>
      <c r="F22" s="240"/>
      <c r="G22" s="240"/>
      <c r="H22" s="241"/>
      <c r="I22" s="120">
        <f t="shared" si="0"/>
        <v>0</v>
      </c>
      <c r="J22" s="120"/>
      <c r="K22" s="133">
        <f t="shared" si="2"/>
        <v>0</v>
      </c>
      <c r="L22" s="172">
        <f t="shared" si="3"/>
        <v>0</v>
      </c>
      <c r="M22" s="2"/>
      <c r="N22" s="176"/>
      <c r="P22" s="55"/>
      <c r="Q22" s="2"/>
      <c r="R22" s="2"/>
      <c r="S22" s="2"/>
      <c r="T22" s="2"/>
      <c r="U22" s="2"/>
    </row>
    <row r="23" spans="1:21" s="6" customFormat="1" ht="12" x14ac:dyDescent="0.2">
      <c r="A23" s="1"/>
      <c r="B23" s="162"/>
      <c r="C23" s="245"/>
      <c r="D23" s="246"/>
      <c r="E23" s="239"/>
      <c r="F23" s="240"/>
      <c r="G23" s="240"/>
      <c r="H23" s="241"/>
      <c r="I23" s="120">
        <f t="shared" si="0"/>
        <v>0</v>
      </c>
      <c r="J23" s="120"/>
      <c r="K23" s="133">
        <f t="shared" si="2"/>
        <v>0</v>
      </c>
      <c r="L23" s="172">
        <f t="shared" si="3"/>
        <v>0</v>
      </c>
      <c r="M23" s="2"/>
      <c r="N23" s="176"/>
      <c r="O23" s="180"/>
      <c r="P23" s="55"/>
      <c r="Q23" s="2"/>
      <c r="R23" s="2"/>
      <c r="S23" s="2"/>
      <c r="T23" s="2"/>
      <c r="U23" s="2"/>
    </row>
    <row r="24" spans="1:21" s="6" customFormat="1" ht="12" x14ac:dyDescent="0.2">
      <c r="A24" s="1"/>
      <c r="B24" s="162"/>
      <c r="C24" s="245"/>
      <c r="D24" s="246"/>
      <c r="E24" s="239"/>
      <c r="F24" s="240"/>
      <c r="G24" s="240"/>
      <c r="H24" s="241"/>
      <c r="I24" s="120">
        <f t="shared" si="0"/>
        <v>0</v>
      </c>
      <c r="J24" s="120"/>
      <c r="K24" s="133">
        <f t="shared" si="2"/>
        <v>0</v>
      </c>
      <c r="L24" s="172">
        <f t="shared" si="3"/>
        <v>0</v>
      </c>
      <c r="M24" s="2"/>
      <c r="N24" s="176"/>
      <c r="O24" s="55"/>
      <c r="P24" s="55"/>
      <c r="Q24" s="2"/>
      <c r="R24" s="2"/>
      <c r="S24" s="2"/>
      <c r="T24" s="2"/>
      <c r="U24" s="2"/>
    </row>
    <row r="25" spans="1:21" s="6" customFormat="1" ht="12" x14ac:dyDescent="0.2">
      <c r="A25" s="1"/>
      <c r="B25" s="162"/>
      <c r="C25" s="245"/>
      <c r="D25" s="246"/>
      <c r="E25" s="239"/>
      <c r="F25" s="240"/>
      <c r="G25" s="240"/>
      <c r="H25" s="241"/>
      <c r="I25" s="120">
        <f t="shared" si="0"/>
        <v>0</v>
      </c>
      <c r="J25" s="120"/>
      <c r="K25" s="133">
        <f t="shared" si="2"/>
        <v>0</v>
      </c>
      <c r="L25" s="172">
        <f t="shared" si="3"/>
        <v>0</v>
      </c>
      <c r="M25" s="2"/>
      <c r="N25" s="176"/>
      <c r="O25" s="55"/>
      <c r="P25" s="55"/>
      <c r="Q25" s="2"/>
      <c r="R25" s="2"/>
      <c r="S25" s="2"/>
      <c r="T25" s="2"/>
      <c r="U25" s="2"/>
    </row>
    <row r="26" spans="1:21" s="6" customFormat="1" ht="12" x14ac:dyDescent="0.2">
      <c r="A26" s="1"/>
      <c r="B26" s="162"/>
      <c r="C26" s="245"/>
      <c r="D26" s="246"/>
      <c r="E26" s="239"/>
      <c r="F26" s="240"/>
      <c r="G26" s="240"/>
      <c r="H26" s="241"/>
      <c r="I26" s="120">
        <f t="shared" si="0"/>
        <v>0</v>
      </c>
      <c r="J26" s="120"/>
      <c r="K26" s="133">
        <f t="shared" si="2"/>
        <v>0</v>
      </c>
      <c r="L26" s="172">
        <f t="shared" si="3"/>
        <v>0</v>
      </c>
      <c r="M26" s="2"/>
      <c r="N26" s="176"/>
      <c r="O26" s="55"/>
      <c r="P26" s="55"/>
      <c r="Q26" s="2"/>
      <c r="R26" s="2"/>
      <c r="S26" s="2"/>
      <c r="T26" s="2"/>
      <c r="U26" s="2"/>
    </row>
    <row r="27" spans="1:21" s="6" customFormat="1" ht="12" x14ac:dyDescent="0.2">
      <c r="A27" s="1"/>
      <c r="B27" s="162"/>
      <c r="C27" s="245"/>
      <c r="D27" s="246"/>
      <c r="E27" s="239"/>
      <c r="F27" s="240"/>
      <c r="G27" s="240"/>
      <c r="H27" s="241"/>
      <c r="I27" s="120">
        <f t="shared" si="0"/>
        <v>0</v>
      </c>
      <c r="J27" s="120"/>
      <c r="K27" s="133">
        <f t="shared" si="2"/>
        <v>0</v>
      </c>
      <c r="L27" s="172">
        <f t="shared" si="3"/>
        <v>0</v>
      </c>
      <c r="M27" s="2"/>
      <c r="N27" s="176"/>
      <c r="O27" s="55"/>
      <c r="P27" s="55"/>
      <c r="Q27" s="2"/>
      <c r="R27" s="2"/>
      <c r="S27" s="2"/>
      <c r="T27" s="2"/>
      <c r="U27" s="2"/>
    </row>
    <row r="28" spans="1:21" s="6" customFormat="1" ht="12" x14ac:dyDescent="0.2">
      <c r="A28" s="1"/>
      <c r="B28" s="162"/>
      <c r="C28" s="245"/>
      <c r="D28" s="246"/>
      <c r="E28" s="239"/>
      <c r="F28" s="240"/>
      <c r="G28" s="240"/>
      <c r="H28" s="241"/>
      <c r="I28" s="120">
        <f t="shared" si="0"/>
        <v>0</v>
      </c>
      <c r="J28" s="120"/>
      <c r="K28" s="133">
        <f t="shared" si="2"/>
        <v>0</v>
      </c>
      <c r="L28" s="172">
        <f t="shared" si="3"/>
        <v>0</v>
      </c>
      <c r="M28" s="2"/>
      <c r="N28" s="176"/>
      <c r="O28" s="55"/>
      <c r="P28" s="55"/>
      <c r="Q28" s="2"/>
      <c r="R28" s="2"/>
      <c r="S28" s="2"/>
      <c r="T28" s="2"/>
      <c r="U28" s="2"/>
    </row>
    <row r="29" spans="1:21" s="6" customFormat="1" ht="12" x14ac:dyDescent="0.2">
      <c r="A29" s="1"/>
      <c r="B29" s="162"/>
      <c r="C29" s="245"/>
      <c r="D29" s="246"/>
      <c r="E29" s="239"/>
      <c r="F29" s="240"/>
      <c r="G29" s="240"/>
      <c r="H29" s="241"/>
      <c r="I29" s="120">
        <f t="shared" si="0"/>
        <v>0</v>
      </c>
      <c r="J29" s="120"/>
      <c r="K29" s="133">
        <f t="shared" si="2"/>
        <v>0</v>
      </c>
      <c r="L29" s="172">
        <f t="shared" si="3"/>
        <v>0</v>
      </c>
      <c r="M29" s="2"/>
      <c r="N29" s="176"/>
      <c r="O29" s="55"/>
      <c r="P29" s="55"/>
      <c r="Q29" s="2"/>
      <c r="R29" s="2"/>
      <c r="S29" s="2"/>
      <c r="T29" s="2"/>
      <c r="U29" s="2"/>
    </row>
    <row r="30" spans="1:21" s="12" customFormat="1" ht="12" x14ac:dyDescent="0.25">
      <c r="A30" s="7"/>
      <c r="B30" s="62"/>
      <c r="C30" s="10"/>
      <c r="D30" s="71"/>
      <c r="E30" s="71"/>
      <c r="F30" s="21"/>
      <c r="G30" s="21"/>
      <c r="H30" s="21"/>
      <c r="I30" s="21"/>
      <c r="J30" s="182" t="s">
        <v>80</v>
      </c>
      <c r="K30" s="59">
        <f>SUM(K10:K29)</f>
        <v>0</v>
      </c>
      <c r="L30" s="183">
        <f t="shared" si="1"/>
        <v>0</v>
      </c>
      <c r="M30" s="10"/>
      <c r="N30" s="11"/>
      <c r="O30" s="50"/>
      <c r="P30" s="10"/>
      <c r="Q30" s="10"/>
      <c r="R30" s="10"/>
      <c r="S30" s="10"/>
      <c r="T30" s="10"/>
      <c r="U30" s="10"/>
    </row>
    <row r="31" spans="1:21" s="12" customFormat="1" ht="12" x14ac:dyDescent="0.25">
      <c r="A31" s="7"/>
      <c r="B31" s="62"/>
      <c r="C31" s="10"/>
      <c r="D31" s="71"/>
      <c r="E31" s="71"/>
      <c r="F31" s="21"/>
      <c r="G31" s="21"/>
      <c r="H31" s="21"/>
      <c r="I31" s="21"/>
      <c r="J31" s="21"/>
      <c r="K31" s="60"/>
      <c r="L31" s="58"/>
      <c r="M31" s="10"/>
      <c r="N31" s="11"/>
      <c r="O31" s="50"/>
      <c r="P31" s="10"/>
      <c r="Q31" s="10"/>
      <c r="R31" s="10"/>
      <c r="S31" s="10"/>
      <c r="T31" s="10"/>
      <c r="U31" s="10"/>
    </row>
    <row r="32" spans="1:21" s="12" customFormat="1" thickBot="1" x14ac:dyDescent="0.3">
      <c r="A32" s="7"/>
      <c r="B32" s="62"/>
      <c r="C32" s="10"/>
      <c r="D32" s="71"/>
      <c r="E32" s="71"/>
      <c r="F32" s="21"/>
      <c r="G32" s="21"/>
      <c r="H32" s="21"/>
      <c r="I32" s="181" t="str">
        <f>IF(K6="Directe loonkosten plus vaste opslag-systematiek (50%)","Opslag algemene kosten (50%)","Geen opslag")</f>
        <v>Opslag algemene kosten (50%)</v>
      </c>
      <c r="K32" s="59">
        <f>IF($K6="vaste uurtarief-systematiek",0,(IF($K6="integrale kostensystematiek",0,(IF($K6="Directe loonkosten plus vaste opslag-systematiek (50%)",K30*0.5,"0")))))</f>
        <v>0</v>
      </c>
      <c r="L32" s="183">
        <f>IF(K32=0,0,+K32/K30*L30)</f>
        <v>0</v>
      </c>
      <c r="M32" s="10"/>
      <c r="N32" s="11"/>
      <c r="O32" s="50"/>
      <c r="P32" s="10"/>
      <c r="Q32" s="10"/>
      <c r="R32" s="10"/>
      <c r="S32" s="10"/>
      <c r="T32" s="10"/>
      <c r="U32" s="10"/>
    </row>
    <row r="33" spans="1:21" s="12" customFormat="1" thickBot="1" x14ac:dyDescent="0.3">
      <c r="A33" s="7"/>
      <c r="B33" s="64"/>
      <c r="C33" s="23"/>
      <c r="D33" s="76"/>
      <c r="E33" s="159"/>
      <c r="F33" s="165"/>
      <c r="G33" s="24"/>
      <c r="H33" s="24"/>
      <c r="I33" s="24"/>
      <c r="J33" s="24" t="s">
        <v>10</v>
      </c>
      <c r="K33" s="61">
        <f>SUM(K10:K29,K32)</f>
        <v>0</v>
      </c>
      <c r="L33" s="107">
        <f>L30+L32</f>
        <v>0</v>
      </c>
      <c r="M33" s="10"/>
      <c r="N33" s="10"/>
      <c r="O33" s="50"/>
      <c r="P33" s="10"/>
      <c r="Q33" s="10"/>
      <c r="R33" s="10"/>
      <c r="S33" s="10"/>
      <c r="T33" s="10"/>
      <c r="U33" s="10"/>
    </row>
    <row r="34" spans="1:21" s="10" customFormat="1" thickBot="1" x14ac:dyDescent="0.3">
      <c r="A34" s="7"/>
      <c r="D34" s="17"/>
      <c r="E34" s="17"/>
      <c r="L34" s="17"/>
      <c r="O34" s="50"/>
    </row>
    <row r="35" spans="1:21" s="12" customFormat="1" ht="12" x14ac:dyDescent="0.25">
      <c r="A35" s="7" t="s">
        <v>11</v>
      </c>
      <c r="B35" s="121" t="s">
        <v>69</v>
      </c>
      <c r="C35" s="122"/>
      <c r="D35" s="123"/>
      <c r="E35" s="124"/>
      <c r="F35" s="122"/>
      <c r="G35" s="122"/>
      <c r="H35" s="122"/>
      <c r="I35" s="122"/>
      <c r="J35" s="122"/>
      <c r="K35" s="125"/>
      <c r="L35" s="126"/>
      <c r="M35" s="10"/>
      <c r="N35" s="11"/>
      <c r="O35" s="50"/>
      <c r="P35" s="10"/>
      <c r="Q35" s="10"/>
      <c r="R35" s="10"/>
      <c r="S35" s="10"/>
      <c r="T35" s="10"/>
      <c r="U35" s="10"/>
    </row>
    <row r="36" spans="1:21" s="19" customFormat="1" ht="36" x14ac:dyDescent="0.25">
      <c r="A36" s="7"/>
      <c r="B36" s="169" t="s">
        <v>66</v>
      </c>
      <c r="C36" s="141" t="s">
        <v>12</v>
      </c>
      <c r="D36" s="142" t="s">
        <v>70</v>
      </c>
      <c r="E36" s="143" t="s">
        <v>71</v>
      </c>
      <c r="F36" s="143" t="s">
        <v>72</v>
      </c>
      <c r="G36" s="143" t="s">
        <v>73</v>
      </c>
      <c r="H36" s="143" t="s">
        <v>74</v>
      </c>
      <c r="I36" s="143" t="s">
        <v>75</v>
      </c>
      <c r="J36" s="143" t="s">
        <v>76</v>
      </c>
      <c r="K36" s="144" t="s">
        <v>65</v>
      </c>
      <c r="L36" s="170" t="s">
        <v>55</v>
      </c>
      <c r="M36" s="111"/>
      <c r="N36" s="18"/>
      <c r="O36" s="51"/>
      <c r="P36" s="17"/>
      <c r="Q36" s="17"/>
      <c r="R36" s="17"/>
      <c r="S36" s="17"/>
      <c r="T36" s="17"/>
      <c r="U36" s="17"/>
    </row>
    <row r="37" spans="1:21" s="6" customFormat="1" ht="12" x14ac:dyDescent="0.25">
      <c r="A37" s="7"/>
      <c r="B37" s="171"/>
      <c r="C37" s="127"/>
      <c r="D37" s="128"/>
      <c r="E37" s="129"/>
      <c r="F37" s="130"/>
      <c r="G37" s="229">
        <f>IFERROR(E37/F37,0)</f>
        <v>0</v>
      </c>
      <c r="H37" s="130"/>
      <c r="I37" s="228">
        <f>IFERROR(G37/H37,0)</f>
        <v>0</v>
      </c>
      <c r="J37" s="130"/>
      <c r="K37" s="133">
        <f>IFERROR(J37*I37,0)</f>
        <v>0</v>
      </c>
      <c r="L37" s="172">
        <f>IF($C$2="MKB onderneming",K37*0.5,K37*0.15)</f>
        <v>0</v>
      </c>
      <c r="N37" s="114"/>
      <c r="O37" s="15"/>
      <c r="P37" s="2"/>
      <c r="Q37" s="2"/>
      <c r="R37" s="2"/>
      <c r="S37" s="2"/>
      <c r="T37" s="2"/>
      <c r="U37" s="2"/>
    </row>
    <row r="38" spans="1:21" s="6" customFormat="1" ht="12" x14ac:dyDescent="0.25">
      <c r="A38" s="7"/>
      <c r="B38" s="171"/>
      <c r="C38" s="127"/>
      <c r="D38" s="128"/>
      <c r="E38" s="129"/>
      <c r="F38" s="130"/>
      <c r="G38" s="229">
        <f t="shared" ref="G38:G46" si="4">IFERROR(E38/F38,0)</f>
        <v>0</v>
      </c>
      <c r="H38" s="130"/>
      <c r="I38" s="228">
        <f t="shared" ref="I38:I46" si="5">IFERROR(G38/H38,0)</f>
        <v>0</v>
      </c>
      <c r="J38" s="130"/>
      <c r="K38" s="133">
        <f t="shared" ref="K38:K46" si="6">IFERROR(J38*I38,0)</f>
        <v>0</v>
      </c>
      <c r="L38" s="172">
        <f t="shared" ref="L38:L46" si="7">IF($C$2="MKB onderneming",K38*0.5,K38*0.15)</f>
        <v>0</v>
      </c>
      <c r="M38" s="2"/>
      <c r="O38" s="15"/>
      <c r="P38" s="2"/>
      <c r="Q38" s="2"/>
      <c r="R38" s="2"/>
      <c r="S38" s="2"/>
      <c r="T38" s="2"/>
      <c r="U38" s="2"/>
    </row>
    <row r="39" spans="1:21" s="6" customFormat="1" ht="12" x14ac:dyDescent="0.25">
      <c r="A39" s="7"/>
      <c r="B39" s="171"/>
      <c r="C39" s="127"/>
      <c r="D39" s="128"/>
      <c r="E39" s="129"/>
      <c r="F39" s="130"/>
      <c r="G39" s="229">
        <f t="shared" si="4"/>
        <v>0</v>
      </c>
      <c r="H39" s="130"/>
      <c r="I39" s="228">
        <f t="shared" si="5"/>
        <v>0</v>
      </c>
      <c r="J39" s="130"/>
      <c r="K39" s="133">
        <f t="shared" si="6"/>
        <v>0</v>
      </c>
      <c r="L39" s="172">
        <f t="shared" si="7"/>
        <v>0</v>
      </c>
      <c r="M39" s="2"/>
      <c r="N39" s="5"/>
      <c r="O39" s="15"/>
      <c r="P39" s="2"/>
      <c r="Q39" s="2"/>
      <c r="R39" s="2"/>
      <c r="S39" s="2"/>
      <c r="T39" s="2"/>
      <c r="U39" s="2"/>
    </row>
    <row r="40" spans="1:21" s="6" customFormat="1" ht="12" x14ac:dyDescent="0.25">
      <c r="A40" s="7"/>
      <c r="B40" s="171"/>
      <c r="C40" s="127"/>
      <c r="D40" s="128"/>
      <c r="E40" s="129"/>
      <c r="F40" s="130"/>
      <c r="G40" s="229">
        <f t="shared" si="4"/>
        <v>0</v>
      </c>
      <c r="H40" s="130"/>
      <c r="I40" s="228">
        <f t="shared" si="5"/>
        <v>0</v>
      </c>
      <c r="J40" s="130"/>
      <c r="K40" s="133">
        <f t="shared" si="6"/>
        <v>0</v>
      </c>
      <c r="L40" s="172">
        <f t="shared" si="7"/>
        <v>0</v>
      </c>
      <c r="M40" s="2"/>
      <c r="N40" s="5"/>
      <c r="O40" s="15"/>
      <c r="P40" s="2"/>
      <c r="Q40" s="2"/>
      <c r="R40" s="2"/>
      <c r="S40" s="2"/>
      <c r="T40" s="2"/>
      <c r="U40" s="2"/>
    </row>
    <row r="41" spans="1:21" s="6" customFormat="1" ht="12" x14ac:dyDescent="0.25">
      <c r="A41" s="7"/>
      <c r="B41" s="171"/>
      <c r="C41" s="127"/>
      <c r="D41" s="128"/>
      <c r="E41" s="129"/>
      <c r="F41" s="130"/>
      <c r="G41" s="229">
        <f t="shared" si="4"/>
        <v>0</v>
      </c>
      <c r="H41" s="130"/>
      <c r="I41" s="228">
        <f t="shared" si="5"/>
        <v>0</v>
      </c>
      <c r="J41" s="130"/>
      <c r="K41" s="133">
        <f t="shared" si="6"/>
        <v>0</v>
      </c>
      <c r="L41" s="172">
        <f t="shared" si="7"/>
        <v>0</v>
      </c>
      <c r="M41" s="2"/>
      <c r="N41" s="5"/>
      <c r="O41" s="15"/>
      <c r="P41" s="2"/>
      <c r="Q41" s="2"/>
      <c r="R41" s="2"/>
      <c r="S41" s="2"/>
      <c r="T41" s="2"/>
      <c r="U41" s="2"/>
    </row>
    <row r="42" spans="1:21" s="6" customFormat="1" ht="12" x14ac:dyDescent="0.25">
      <c r="A42" s="7"/>
      <c r="B42" s="171"/>
      <c r="C42" s="127"/>
      <c r="D42" s="128"/>
      <c r="E42" s="129"/>
      <c r="F42" s="130"/>
      <c r="G42" s="229">
        <f t="shared" si="4"/>
        <v>0</v>
      </c>
      <c r="H42" s="130"/>
      <c r="I42" s="228">
        <f t="shared" si="5"/>
        <v>0</v>
      </c>
      <c r="J42" s="130"/>
      <c r="K42" s="133">
        <f t="shared" si="6"/>
        <v>0</v>
      </c>
      <c r="L42" s="172">
        <f t="shared" si="7"/>
        <v>0</v>
      </c>
      <c r="M42" s="2"/>
      <c r="N42" s="5"/>
      <c r="O42" s="15"/>
      <c r="P42" s="2"/>
      <c r="Q42" s="2"/>
      <c r="R42" s="2"/>
      <c r="S42" s="2"/>
      <c r="T42" s="2"/>
      <c r="U42" s="2"/>
    </row>
    <row r="43" spans="1:21" s="6" customFormat="1" ht="12" x14ac:dyDescent="0.25">
      <c r="A43" s="7"/>
      <c r="B43" s="171"/>
      <c r="C43" s="127"/>
      <c r="D43" s="128"/>
      <c r="E43" s="129"/>
      <c r="F43" s="130"/>
      <c r="G43" s="229">
        <f t="shared" si="4"/>
        <v>0</v>
      </c>
      <c r="H43" s="130"/>
      <c r="I43" s="228">
        <f t="shared" si="5"/>
        <v>0</v>
      </c>
      <c r="J43" s="130"/>
      <c r="K43" s="133">
        <f t="shared" si="6"/>
        <v>0</v>
      </c>
      <c r="L43" s="172">
        <f t="shared" si="7"/>
        <v>0</v>
      </c>
      <c r="M43" s="2"/>
      <c r="N43" s="5"/>
      <c r="O43" s="15"/>
      <c r="P43" s="2"/>
      <c r="Q43" s="2"/>
      <c r="R43" s="2"/>
      <c r="S43" s="2"/>
      <c r="T43" s="2"/>
      <c r="U43" s="2"/>
    </row>
    <row r="44" spans="1:21" s="6" customFormat="1" ht="12" x14ac:dyDescent="0.25">
      <c r="A44" s="7"/>
      <c r="B44" s="171"/>
      <c r="C44" s="127"/>
      <c r="D44" s="128"/>
      <c r="E44" s="129"/>
      <c r="F44" s="130"/>
      <c r="G44" s="229">
        <f t="shared" si="4"/>
        <v>0</v>
      </c>
      <c r="H44" s="130"/>
      <c r="I44" s="228">
        <f t="shared" si="5"/>
        <v>0</v>
      </c>
      <c r="J44" s="130"/>
      <c r="K44" s="133">
        <f t="shared" si="6"/>
        <v>0</v>
      </c>
      <c r="L44" s="172">
        <f t="shared" si="7"/>
        <v>0</v>
      </c>
      <c r="M44" s="2"/>
      <c r="N44" s="5"/>
      <c r="O44" s="15"/>
      <c r="P44" s="2"/>
      <c r="Q44" s="2"/>
      <c r="R44" s="2"/>
      <c r="S44" s="2"/>
      <c r="T44" s="2"/>
      <c r="U44" s="2"/>
    </row>
    <row r="45" spans="1:21" s="6" customFormat="1" ht="12" x14ac:dyDescent="0.25">
      <c r="A45" s="1"/>
      <c r="B45" s="171"/>
      <c r="C45" s="127"/>
      <c r="D45" s="128"/>
      <c r="E45" s="129"/>
      <c r="F45" s="130"/>
      <c r="G45" s="229">
        <f t="shared" si="4"/>
        <v>0</v>
      </c>
      <c r="H45" s="130"/>
      <c r="I45" s="228">
        <f t="shared" si="5"/>
        <v>0</v>
      </c>
      <c r="J45" s="130"/>
      <c r="K45" s="133">
        <f t="shared" si="6"/>
        <v>0</v>
      </c>
      <c r="L45" s="172">
        <f t="shared" si="7"/>
        <v>0</v>
      </c>
      <c r="M45" s="2"/>
      <c r="N45" s="5"/>
      <c r="O45" s="15"/>
      <c r="P45" s="2"/>
      <c r="Q45" s="2"/>
      <c r="R45" s="2"/>
      <c r="S45" s="2"/>
      <c r="T45" s="2"/>
      <c r="U45" s="2"/>
    </row>
    <row r="46" spans="1:21" s="6" customFormat="1" ht="12" x14ac:dyDescent="0.25">
      <c r="A46" s="1"/>
      <c r="B46" s="171"/>
      <c r="C46" s="127"/>
      <c r="D46" s="128"/>
      <c r="E46" s="129"/>
      <c r="F46" s="130"/>
      <c r="G46" s="229">
        <f t="shared" si="4"/>
        <v>0</v>
      </c>
      <c r="H46" s="130"/>
      <c r="I46" s="228">
        <f t="shared" si="5"/>
        <v>0</v>
      </c>
      <c r="J46" s="130"/>
      <c r="K46" s="133">
        <f t="shared" si="6"/>
        <v>0</v>
      </c>
      <c r="L46" s="172">
        <f t="shared" si="7"/>
        <v>0</v>
      </c>
      <c r="M46" s="2"/>
      <c r="N46" s="5"/>
      <c r="O46" s="15"/>
      <c r="P46" s="2"/>
      <c r="Q46" s="2"/>
      <c r="R46" s="2"/>
      <c r="S46" s="2"/>
      <c r="T46" s="2"/>
      <c r="U46" s="2"/>
    </row>
    <row r="47" spans="1:21" s="6" customFormat="1" thickBot="1" x14ac:dyDescent="0.3">
      <c r="A47" s="1"/>
      <c r="B47" s="63"/>
      <c r="C47" s="2"/>
      <c r="D47" s="77"/>
      <c r="E47" s="72"/>
      <c r="F47" s="20"/>
      <c r="G47" s="20"/>
      <c r="H47" s="20"/>
      <c r="I47" s="20"/>
      <c r="J47" s="20"/>
      <c r="K47" s="20"/>
      <c r="L47" s="26"/>
      <c r="M47" s="2"/>
      <c r="N47" s="5"/>
      <c r="O47" s="15"/>
      <c r="P47" s="2"/>
      <c r="Q47" s="2"/>
      <c r="R47" s="2"/>
      <c r="S47" s="2"/>
      <c r="T47" s="2"/>
      <c r="U47" s="2"/>
    </row>
    <row r="48" spans="1:21" s="12" customFormat="1" thickBot="1" x14ac:dyDescent="0.3">
      <c r="A48" s="7"/>
      <c r="B48" s="81"/>
      <c r="C48" s="27"/>
      <c r="D48" s="78"/>
      <c r="E48" s="159"/>
      <c r="F48" s="165"/>
      <c r="G48" s="24"/>
      <c r="H48" s="24"/>
      <c r="I48" s="24"/>
      <c r="J48" s="24" t="s">
        <v>10</v>
      </c>
      <c r="K48" s="61">
        <f>SUM(K37:K46)</f>
        <v>0</v>
      </c>
      <c r="L48" s="107">
        <f>SUM(L37:L46)</f>
        <v>0</v>
      </c>
      <c r="M48" s="10"/>
      <c r="N48" s="11"/>
      <c r="O48" s="50"/>
      <c r="P48" s="10"/>
      <c r="Q48" s="10"/>
      <c r="R48" s="10"/>
      <c r="S48" s="10"/>
      <c r="T48" s="10"/>
      <c r="U48" s="10"/>
    </row>
    <row r="49" spans="1:21" s="10" customFormat="1" thickBot="1" x14ac:dyDescent="0.3">
      <c r="A49" s="7"/>
      <c r="B49" s="2"/>
      <c r="C49" s="2"/>
      <c r="D49" s="33"/>
      <c r="E49" s="25"/>
      <c r="F49" s="2"/>
      <c r="G49" s="2"/>
      <c r="H49" s="2"/>
      <c r="I49" s="2"/>
      <c r="J49" s="2"/>
      <c r="K49" s="3"/>
      <c r="L49" s="4"/>
      <c r="N49" s="11"/>
      <c r="O49" s="50"/>
    </row>
    <row r="50" spans="1:21" s="6" customFormat="1" ht="12" x14ac:dyDescent="0.25">
      <c r="A50" s="7" t="s">
        <v>13</v>
      </c>
      <c r="B50" s="137" t="s">
        <v>63</v>
      </c>
      <c r="C50" s="118"/>
      <c r="D50" s="134"/>
      <c r="E50" s="134"/>
      <c r="F50" s="118"/>
      <c r="G50" s="118"/>
      <c r="H50" s="118"/>
      <c r="I50" s="118"/>
      <c r="J50" s="118"/>
      <c r="K50" s="118"/>
      <c r="L50" s="135"/>
      <c r="M50" s="113"/>
      <c r="N50" s="5"/>
      <c r="O50" s="15"/>
      <c r="P50" s="2"/>
      <c r="Q50" s="2"/>
      <c r="R50" s="2"/>
      <c r="S50" s="2"/>
      <c r="T50" s="2"/>
      <c r="U50" s="2"/>
    </row>
    <row r="51" spans="1:21" s="19" customFormat="1" ht="12" x14ac:dyDescent="0.25">
      <c r="A51" s="7"/>
      <c r="B51" s="168" t="s">
        <v>66</v>
      </c>
      <c r="C51" s="250" t="s">
        <v>12</v>
      </c>
      <c r="D51" s="250"/>
      <c r="E51" s="250"/>
      <c r="F51" s="250"/>
      <c r="G51" s="250"/>
      <c r="H51" s="250"/>
      <c r="I51" s="250"/>
      <c r="J51" s="149" t="s">
        <v>78</v>
      </c>
      <c r="K51" s="140" t="s">
        <v>14</v>
      </c>
      <c r="L51" s="161" t="s">
        <v>55</v>
      </c>
      <c r="M51" s="111"/>
      <c r="N51" s="18"/>
      <c r="O51" s="52"/>
      <c r="P51" s="17"/>
      <c r="Q51" s="17"/>
      <c r="R51" s="17"/>
      <c r="S51" s="17"/>
      <c r="T51" s="17"/>
      <c r="U51" s="17"/>
    </row>
    <row r="52" spans="1:21" s="6" customFormat="1" ht="12" customHeight="1" x14ac:dyDescent="0.25">
      <c r="A52" s="1"/>
      <c r="B52" s="162"/>
      <c r="C52" s="238"/>
      <c r="D52" s="238"/>
      <c r="E52" s="238"/>
      <c r="F52" s="238"/>
      <c r="G52" s="238"/>
      <c r="H52" s="238"/>
      <c r="I52" s="238"/>
      <c r="J52" s="136"/>
      <c r="K52" s="146">
        <v>0</v>
      </c>
      <c r="L52" s="163">
        <f>IF($C$2="MKB onderneming",K52*0.5,K52*0.15)</f>
        <v>0</v>
      </c>
      <c r="M52" s="55"/>
      <c r="N52" s="5"/>
      <c r="O52" s="15"/>
      <c r="P52" s="2"/>
      <c r="Q52" s="2"/>
      <c r="R52" s="2"/>
      <c r="S52" s="2"/>
      <c r="T52" s="2"/>
      <c r="U52" s="2"/>
    </row>
    <row r="53" spans="1:21" s="6" customFormat="1"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8">IF($C$2="MKB onderneming",K53*0.5,K53*0.15)</f>
        <v>0</v>
      </c>
      <c r="M53" s="2"/>
      <c r="N53" s="5"/>
      <c r="O53" s="15"/>
      <c r="P53" s="2"/>
      <c r="Q53" s="2"/>
      <c r="R53" s="2"/>
      <c r="S53" s="2"/>
      <c r="T53" s="2"/>
      <c r="U53" s="2"/>
    </row>
    <row r="54" spans="1:21" s="6" customFormat="1"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8"/>
        <v>0</v>
      </c>
      <c r="M54" s="2"/>
      <c r="N54" s="5"/>
      <c r="O54" s="15"/>
      <c r="P54" s="2"/>
      <c r="Q54" s="2"/>
      <c r="R54" s="2"/>
      <c r="S54" s="2"/>
      <c r="T54" s="2"/>
      <c r="U54" s="2"/>
    </row>
    <row r="55" spans="1:21" s="6"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8"/>
        <v>0</v>
      </c>
      <c r="M55" s="2"/>
      <c r="N55" s="5"/>
      <c r="O55" s="15"/>
      <c r="P55" s="2"/>
      <c r="Q55" s="2"/>
      <c r="R55" s="2"/>
      <c r="S55" s="2"/>
      <c r="T55" s="2"/>
      <c r="U55" s="2"/>
    </row>
    <row r="56" spans="1:21" s="6" customFormat="1"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8"/>
        <v>0</v>
      </c>
      <c r="M56" s="2"/>
      <c r="N56" s="5"/>
      <c r="O56" s="15"/>
      <c r="P56" s="2"/>
      <c r="Q56" s="2"/>
      <c r="R56" s="2"/>
      <c r="S56" s="2"/>
      <c r="T56" s="2"/>
      <c r="U56" s="2"/>
    </row>
    <row r="57" spans="1:21" s="6" customFormat="1"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8"/>
        <v>0</v>
      </c>
      <c r="M57" s="2"/>
      <c r="N57" s="5"/>
      <c r="O57" s="15"/>
      <c r="P57" s="2"/>
      <c r="Q57" s="2"/>
      <c r="R57" s="2"/>
      <c r="S57" s="2"/>
      <c r="T57" s="2"/>
      <c r="U57" s="2"/>
    </row>
    <row r="58" spans="1:21" s="6" customFormat="1"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8"/>
        <v>0</v>
      </c>
      <c r="M58" s="2"/>
      <c r="N58" s="5"/>
      <c r="O58" s="15"/>
      <c r="P58" s="2"/>
      <c r="Q58" s="2"/>
      <c r="R58" s="2"/>
      <c r="S58" s="2"/>
      <c r="T58" s="2"/>
      <c r="U58" s="2"/>
    </row>
    <row r="59" spans="1:21" s="6" customFormat="1"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8"/>
        <v>0</v>
      </c>
      <c r="M59" s="2"/>
      <c r="N59" s="5"/>
      <c r="O59" s="15"/>
      <c r="P59" s="2"/>
      <c r="Q59" s="2"/>
      <c r="R59" s="2"/>
      <c r="S59" s="2"/>
      <c r="T59" s="2"/>
      <c r="U59" s="2"/>
    </row>
    <row r="60" spans="1:21" s="6" customFormat="1"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8"/>
        <v>0</v>
      </c>
      <c r="M60" s="2"/>
      <c r="N60" s="5"/>
      <c r="O60" s="15"/>
      <c r="P60" s="2"/>
      <c r="Q60" s="2"/>
      <c r="R60" s="2"/>
      <c r="S60" s="2"/>
      <c r="T60" s="2"/>
      <c r="U60" s="2"/>
    </row>
    <row r="61" spans="1:21" s="6" customFormat="1"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8"/>
        <v>0</v>
      </c>
      <c r="M61" s="2"/>
      <c r="N61" s="5"/>
      <c r="O61" s="15"/>
      <c r="P61" s="2"/>
      <c r="Q61" s="2"/>
      <c r="R61" s="2"/>
      <c r="S61" s="2"/>
      <c r="T61" s="2"/>
      <c r="U61" s="2"/>
    </row>
    <row r="62" spans="1:21" s="6" customFormat="1" thickBot="1" x14ac:dyDescent="0.3">
      <c r="A62" s="1"/>
      <c r="B62" s="63"/>
      <c r="C62" s="2"/>
      <c r="D62" s="33"/>
      <c r="E62" s="25"/>
      <c r="F62" s="2"/>
      <c r="G62" s="2"/>
      <c r="H62" s="2"/>
      <c r="I62" s="2"/>
      <c r="J62" s="2"/>
      <c r="K62" s="29"/>
      <c r="L62" s="28"/>
      <c r="M62" s="2"/>
      <c r="N62" s="5"/>
      <c r="O62" s="15"/>
      <c r="P62" s="2"/>
      <c r="Q62" s="2"/>
      <c r="R62" s="2"/>
      <c r="S62" s="2"/>
      <c r="T62" s="2"/>
      <c r="U62" s="2"/>
    </row>
    <row r="63" spans="1:21" s="12" customFormat="1" thickBot="1" x14ac:dyDescent="0.3">
      <c r="A63" s="7"/>
      <c r="B63" s="64"/>
      <c r="C63" s="23"/>
      <c r="D63" s="76"/>
      <c r="E63" s="159"/>
      <c r="F63" s="165"/>
      <c r="G63" s="24"/>
      <c r="H63" s="24"/>
      <c r="I63" s="24"/>
      <c r="J63" s="24" t="s">
        <v>10</v>
      </c>
      <c r="K63" s="61">
        <f>SUM(K52:K61)</f>
        <v>0</v>
      </c>
      <c r="L63" s="107">
        <f>SUM(L52:L61)</f>
        <v>0</v>
      </c>
      <c r="M63" s="10"/>
      <c r="N63" s="11"/>
      <c r="O63" s="50"/>
      <c r="P63" s="10"/>
      <c r="Q63" s="10"/>
      <c r="R63" s="10"/>
      <c r="S63" s="10"/>
      <c r="T63" s="10"/>
      <c r="U63" s="10"/>
    </row>
    <row r="64" spans="1:21" s="10" customFormat="1" thickBot="1" x14ac:dyDescent="0.3">
      <c r="A64" s="7"/>
      <c r="D64" s="4"/>
      <c r="E64" s="17"/>
      <c r="K64" s="14"/>
      <c r="L64" s="4"/>
      <c r="N64" s="11"/>
      <c r="O64" s="50"/>
    </row>
    <row r="65" spans="1:21" s="6" customFormat="1" ht="12" x14ac:dyDescent="0.25">
      <c r="A65" s="7" t="s">
        <v>15</v>
      </c>
      <c r="B65" s="116" t="s">
        <v>64</v>
      </c>
      <c r="C65" s="122"/>
      <c r="D65" s="147"/>
      <c r="E65" s="134"/>
      <c r="F65" s="118"/>
      <c r="G65" s="118"/>
      <c r="H65" s="118"/>
      <c r="I65" s="118"/>
      <c r="J65" s="118"/>
      <c r="K65" s="148"/>
      <c r="L65" s="119"/>
      <c r="M65" s="2"/>
      <c r="N65" s="5"/>
      <c r="O65" s="15"/>
      <c r="P65" s="2"/>
      <c r="Q65" s="2"/>
      <c r="R65" s="2"/>
      <c r="S65" s="2"/>
      <c r="T65" s="2"/>
      <c r="U65" s="2"/>
    </row>
    <row r="66" spans="1:21" s="19" customFormat="1" ht="12" x14ac:dyDescent="0.25">
      <c r="A66" s="7"/>
      <c r="B66" s="160" t="s">
        <v>66</v>
      </c>
      <c r="C66" s="234" t="s">
        <v>12</v>
      </c>
      <c r="D66" s="234"/>
      <c r="E66" s="234"/>
      <c r="F66" s="234"/>
      <c r="G66" s="234"/>
      <c r="H66" s="234"/>
      <c r="I66" s="234"/>
      <c r="J66" s="230" t="s">
        <v>78</v>
      </c>
      <c r="K66" s="140" t="s">
        <v>14</v>
      </c>
      <c r="L66" s="161" t="s">
        <v>55</v>
      </c>
      <c r="M66" s="17"/>
      <c r="N66" s="18"/>
      <c r="O66" s="52"/>
      <c r="P66" s="17"/>
      <c r="Q66" s="17"/>
      <c r="R66" s="17"/>
      <c r="S66" s="17"/>
      <c r="T66" s="17"/>
      <c r="U66" s="17"/>
    </row>
    <row r="67" spans="1:21" s="6" customFormat="1" ht="12" x14ac:dyDescent="0.25">
      <c r="A67" s="7"/>
      <c r="B67" s="162"/>
      <c r="C67" s="235"/>
      <c r="D67" s="236"/>
      <c r="E67" s="236"/>
      <c r="F67" s="236"/>
      <c r="G67" s="236"/>
      <c r="H67" s="236"/>
      <c r="I67" s="237"/>
      <c r="J67" s="150"/>
      <c r="K67" s="145">
        <v>0</v>
      </c>
      <c r="L67" s="163">
        <f>K67*0.5</f>
        <v>0</v>
      </c>
      <c r="M67" s="2"/>
      <c r="N67" s="5"/>
      <c r="O67" s="15"/>
      <c r="P67" s="2"/>
      <c r="Q67" s="2"/>
      <c r="R67" s="2"/>
      <c r="S67" s="2"/>
      <c r="T67" s="2"/>
      <c r="U67" s="2"/>
    </row>
    <row r="68" spans="1:21" s="6" customFormat="1" ht="12" x14ac:dyDescent="0.25">
      <c r="A68" s="7"/>
      <c r="B68" s="162"/>
      <c r="C68" s="235"/>
      <c r="D68" s="236"/>
      <c r="E68" s="236"/>
      <c r="F68" s="236"/>
      <c r="G68" s="236"/>
      <c r="H68" s="236"/>
      <c r="I68" s="237"/>
      <c r="J68" s="150"/>
      <c r="K68" s="145">
        <v>0</v>
      </c>
      <c r="L68" s="163">
        <f t="shared" ref="L68:L76" si="9">K68*0.5</f>
        <v>0</v>
      </c>
      <c r="M68" s="2"/>
      <c r="N68" s="5"/>
      <c r="O68" s="15"/>
      <c r="P68" s="2"/>
      <c r="Q68" s="2"/>
      <c r="R68" s="2"/>
      <c r="S68" s="2"/>
      <c r="T68" s="2"/>
      <c r="U68" s="2"/>
    </row>
    <row r="69" spans="1:21" s="6" customFormat="1" ht="12" x14ac:dyDescent="0.25">
      <c r="A69" s="7"/>
      <c r="B69" s="164"/>
      <c r="C69" s="235"/>
      <c r="D69" s="236"/>
      <c r="E69" s="236"/>
      <c r="F69" s="236"/>
      <c r="G69" s="236"/>
      <c r="H69" s="236"/>
      <c r="I69" s="237"/>
      <c r="J69" s="150"/>
      <c r="K69" s="145">
        <v>0</v>
      </c>
      <c r="L69" s="163">
        <f t="shared" si="9"/>
        <v>0</v>
      </c>
      <c r="M69" s="2"/>
      <c r="N69" s="5"/>
      <c r="O69" s="15"/>
      <c r="P69" s="2"/>
      <c r="Q69" s="2"/>
      <c r="R69" s="2"/>
      <c r="S69" s="2"/>
      <c r="T69" s="2"/>
      <c r="U69" s="2"/>
    </row>
    <row r="70" spans="1:21" s="6" customFormat="1" ht="12" x14ac:dyDescent="0.25">
      <c r="A70" s="7"/>
      <c r="B70" s="164"/>
      <c r="C70" s="235"/>
      <c r="D70" s="236"/>
      <c r="E70" s="236"/>
      <c r="F70" s="236"/>
      <c r="G70" s="236"/>
      <c r="H70" s="236"/>
      <c r="I70" s="237"/>
      <c r="J70" s="150"/>
      <c r="K70" s="145">
        <v>0</v>
      </c>
      <c r="L70" s="163">
        <f t="shared" si="9"/>
        <v>0</v>
      </c>
      <c r="M70" s="2"/>
      <c r="N70" s="5"/>
      <c r="O70" s="15"/>
      <c r="P70" s="2"/>
      <c r="Q70" s="2"/>
      <c r="R70" s="2"/>
      <c r="S70" s="2"/>
      <c r="T70" s="2"/>
      <c r="U70" s="2"/>
    </row>
    <row r="71" spans="1:21" s="6" customFormat="1" ht="12" x14ac:dyDescent="0.25">
      <c r="A71" s="7"/>
      <c r="B71" s="162"/>
      <c r="C71" s="235"/>
      <c r="D71" s="236"/>
      <c r="E71" s="236"/>
      <c r="F71" s="236"/>
      <c r="G71" s="236"/>
      <c r="H71" s="236"/>
      <c r="I71" s="237"/>
      <c r="J71" s="150"/>
      <c r="K71" s="145">
        <v>0</v>
      </c>
      <c r="L71" s="163">
        <f t="shared" si="9"/>
        <v>0</v>
      </c>
      <c r="M71" s="2"/>
      <c r="N71" s="5"/>
      <c r="O71" s="15"/>
      <c r="P71" s="2"/>
      <c r="Q71" s="2"/>
      <c r="R71" s="2"/>
      <c r="S71" s="2"/>
      <c r="T71" s="2"/>
      <c r="U71" s="2"/>
    </row>
    <row r="72" spans="1:21" s="6" customFormat="1" ht="12" x14ac:dyDescent="0.25">
      <c r="A72" s="7"/>
      <c r="B72" s="162"/>
      <c r="C72" s="235"/>
      <c r="D72" s="236"/>
      <c r="E72" s="236"/>
      <c r="F72" s="236"/>
      <c r="G72" s="236"/>
      <c r="H72" s="236"/>
      <c r="I72" s="237"/>
      <c r="J72" s="150"/>
      <c r="K72" s="145">
        <v>0</v>
      </c>
      <c r="L72" s="163">
        <f t="shared" si="9"/>
        <v>0</v>
      </c>
      <c r="M72" s="2"/>
      <c r="N72" s="5"/>
      <c r="O72" s="15"/>
      <c r="P72" s="2"/>
      <c r="Q72" s="2"/>
      <c r="R72" s="2"/>
      <c r="S72" s="2"/>
      <c r="T72" s="2"/>
      <c r="U72" s="2"/>
    </row>
    <row r="73" spans="1:21" s="6" customFormat="1" ht="12" x14ac:dyDescent="0.25">
      <c r="A73" s="7"/>
      <c r="B73" s="162"/>
      <c r="C73" s="235"/>
      <c r="D73" s="236"/>
      <c r="E73" s="236"/>
      <c r="F73" s="236"/>
      <c r="G73" s="236"/>
      <c r="H73" s="236"/>
      <c r="I73" s="237"/>
      <c r="J73" s="150"/>
      <c r="K73" s="145">
        <v>0</v>
      </c>
      <c r="L73" s="163">
        <f t="shared" si="9"/>
        <v>0</v>
      </c>
      <c r="M73" s="2"/>
      <c r="N73" s="5"/>
      <c r="O73" s="15"/>
      <c r="P73" s="2"/>
      <c r="Q73" s="2"/>
      <c r="R73" s="2"/>
      <c r="S73" s="2"/>
      <c r="T73" s="2"/>
      <c r="U73" s="2"/>
    </row>
    <row r="74" spans="1:21" s="6" customFormat="1" ht="12" x14ac:dyDescent="0.25">
      <c r="A74" s="7"/>
      <c r="B74" s="162"/>
      <c r="C74" s="235"/>
      <c r="D74" s="236"/>
      <c r="E74" s="236"/>
      <c r="F74" s="236"/>
      <c r="G74" s="236"/>
      <c r="H74" s="236"/>
      <c r="I74" s="237"/>
      <c r="J74" s="150"/>
      <c r="K74" s="145">
        <v>0</v>
      </c>
      <c r="L74" s="163">
        <f t="shared" si="9"/>
        <v>0</v>
      </c>
      <c r="M74" s="2"/>
      <c r="N74" s="5"/>
      <c r="O74" s="15"/>
      <c r="P74" s="2"/>
      <c r="Q74" s="2"/>
      <c r="R74" s="2"/>
      <c r="S74" s="2"/>
      <c r="T74" s="2"/>
      <c r="U74" s="2"/>
    </row>
    <row r="75" spans="1:21" s="6" customFormat="1" ht="12" x14ac:dyDescent="0.25">
      <c r="A75" s="7"/>
      <c r="B75" s="162"/>
      <c r="C75" s="235"/>
      <c r="D75" s="236"/>
      <c r="E75" s="236"/>
      <c r="F75" s="236"/>
      <c r="G75" s="236"/>
      <c r="H75" s="236"/>
      <c r="I75" s="237"/>
      <c r="J75" s="150"/>
      <c r="K75" s="145">
        <v>0</v>
      </c>
      <c r="L75" s="163">
        <f t="shared" si="9"/>
        <v>0</v>
      </c>
      <c r="M75" s="2"/>
      <c r="N75" s="5"/>
      <c r="O75" s="15"/>
      <c r="P75" s="2"/>
      <c r="Q75" s="2"/>
      <c r="R75" s="2"/>
      <c r="S75" s="2"/>
      <c r="T75" s="2"/>
      <c r="U75" s="2"/>
    </row>
    <row r="76" spans="1:21" s="6" customFormat="1" ht="12" x14ac:dyDescent="0.25">
      <c r="A76" s="1"/>
      <c r="B76" s="162"/>
      <c r="C76" s="235"/>
      <c r="D76" s="236"/>
      <c r="E76" s="236"/>
      <c r="F76" s="236"/>
      <c r="G76" s="236"/>
      <c r="H76" s="236"/>
      <c r="I76" s="237"/>
      <c r="J76" s="150"/>
      <c r="K76" s="145">
        <v>0</v>
      </c>
      <c r="L76" s="163">
        <f t="shared" si="9"/>
        <v>0</v>
      </c>
      <c r="M76" s="30"/>
      <c r="N76" s="31"/>
      <c r="O76" s="15"/>
      <c r="P76" s="30"/>
      <c r="Q76" s="30"/>
      <c r="R76" s="2"/>
      <c r="S76" s="2"/>
      <c r="T76" s="2"/>
      <c r="U76" s="2"/>
    </row>
    <row r="77" spans="1:21" s="6" customFormat="1" thickBot="1" x14ac:dyDescent="0.3">
      <c r="A77" s="1"/>
      <c r="B77" s="63"/>
      <c r="C77" s="2"/>
      <c r="D77" s="33"/>
      <c r="E77" s="157"/>
      <c r="F77" s="158"/>
      <c r="G77" s="2"/>
      <c r="H77" s="2"/>
      <c r="I77" s="2"/>
      <c r="J77" s="2"/>
      <c r="K77" s="32"/>
      <c r="L77" s="28"/>
      <c r="M77" s="30"/>
      <c r="N77" s="31"/>
      <c r="O77" s="15"/>
      <c r="P77" s="30"/>
      <c r="Q77" s="30"/>
      <c r="R77" s="2"/>
      <c r="S77" s="2"/>
      <c r="T77" s="2"/>
      <c r="U77" s="2"/>
    </row>
    <row r="78" spans="1:21" s="12" customFormat="1" thickBot="1" x14ac:dyDescent="0.3">
      <c r="A78" s="7"/>
      <c r="B78" s="64"/>
      <c r="C78" s="23"/>
      <c r="D78" s="76"/>
      <c r="E78" s="159"/>
      <c r="F78" s="165"/>
      <c r="G78" s="24"/>
      <c r="H78" s="24"/>
      <c r="I78" s="24"/>
      <c r="J78" s="24" t="s">
        <v>10</v>
      </c>
      <c r="K78" s="61">
        <f>SUM(K67:K76)</f>
        <v>0</v>
      </c>
      <c r="L78" s="107">
        <f>SUM(L67:L76)</f>
        <v>0</v>
      </c>
      <c r="M78" s="10"/>
      <c r="N78" s="11"/>
      <c r="O78" s="50"/>
      <c r="P78" s="10"/>
      <c r="Q78" s="10"/>
      <c r="R78" s="10"/>
      <c r="S78" s="10"/>
      <c r="T78" s="10"/>
      <c r="U78" s="10"/>
    </row>
    <row r="79" spans="1:21" s="10" customFormat="1" thickBot="1" x14ac:dyDescent="0.3">
      <c r="A79" s="7"/>
      <c r="D79" s="4"/>
      <c r="E79" s="17"/>
      <c r="K79" s="22"/>
      <c r="L79" s="108"/>
      <c r="N79" s="11"/>
      <c r="O79" s="50"/>
    </row>
    <row r="80" spans="1:21" s="12" customFormat="1" thickBot="1" x14ac:dyDescent="0.3">
      <c r="A80" s="7"/>
      <c r="C80" s="10"/>
      <c r="D80" s="155"/>
      <c r="E80" s="156"/>
      <c r="F80" s="151"/>
      <c r="G80" s="151"/>
      <c r="H80" s="151"/>
      <c r="I80" s="151"/>
      <c r="J80" s="151"/>
      <c r="K80" s="152" t="s">
        <v>16</v>
      </c>
      <c r="L80" s="166">
        <f>SUM(K33+K48+K63+K78)</f>
        <v>0</v>
      </c>
      <c r="M80" s="10"/>
      <c r="N80" s="112"/>
      <c r="O80" s="50"/>
      <c r="P80" s="10"/>
      <c r="Q80" s="10"/>
      <c r="R80" s="10"/>
      <c r="S80" s="10"/>
      <c r="T80" s="10"/>
      <c r="U80" s="10"/>
    </row>
    <row r="81" spans="1:21" s="12" customFormat="1" thickBot="1" x14ac:dyDescent="0.3">
      <c r="A81" s="7"/>
      <c r="B81" s="10"/>
      <c r="C81" s="10"/>
      <c r="D81" s="155"/>
      <c r="E81" s="156"/>
      <c r="F81" s="151"/>
      <c r="G81" s="151"/>
      <c r="H81" s="174"/>
      <c r="I81" s="174"/>
      <c r="J81" s="174"/>
      <c r="K81" s="153" t="s">
        <v>85</v>
      </c>
      <c r="L81" s="167">
        <f>SUM(L33+L48+L63+L78)</f>
        <v>0</v>
      </c>
      <c r="M81" s="10"/>
      <c r="N81" s="112"/>
      <c r="O81" s="50"/>
      <c r="P81" s="10"/>
      <c r="Q81" s="10"/>
      <c r="R81" s="10"/>
      <c r="S81" s="10"/>
      <c r="T81" s="10"/>
      <c r="U81" s="10"/>
    </row>
    <row r="82" spans="1:21" s="12" customFormat="1" ht="15.75" thickBot="1" x14ac:dyDescent="0.3">
      <c r="A82" s="7"/>
      <c r="B82" s="10"/>
      <c r="C82" s="10"/>
      <c r="D82" s="155"/>
      <c r="E82" s="156"/>
      <c r="F82" s="151"/>
      <c r="G82" s="151"/>
      <c r="H82" s="151"/>
      <c r="I82" s="151"/>
      <c r="J82" s="151"/>
      <c r="K82" s="154" t="s">
        <v>79</v>
      </c>
      <c r="L82" s="175">
        <f>L80-L81</f>
        <v>0</v>
      </c>
      <c r="M82" s="10"/>
      <c r="N82" s="112"/>
      <c r="O82" s="50"/>
      <c r="P82" s="10"/>
      <c r="Q82" s="10"/>
      <c r="R82" s="10"/>
      <c r="S82" s="10"/>
      <c r="T82" s="10"/>
      <c r="U82" s="10"/>
    </row>
    <row r="83" spans="1:21" s="2" customFormat="1" ht="15.75" customHeight="1" x14ac:dyDescent="0.25">
      <c r="A83" s="1"/>
      <c r="D83" s="33"/>
      <c r="E83" s="25"/>
      <c r="I83" s="232" t="str">
        <f>IF(OR(L81&gt;=500000,L81&lt;=25000),"De subsidie per ondernemer bedraagt minimaal €25.000 en maximaal €500.000","")</f>
        <v>De subsidie per ondernemer bedraagt minimaal €25.000 en maximaal €500.000</v>
      </c>
      <c r="J83" s="232"/>
      <c r="K83" s="233"/>
      <c r="L83" s="233"/>
      <c r="N83" s="5"/>
      <c r="O83" s="15"/>
    </row>
    <row r="84" spans="1:21" s="2" customFormat="1" ht="12" hidden="1" x14ac:dyDescent="0.25">
      <c r="A84" s="1"/>
      <c r="B84" s="248"/>
      <c r="C84" s="248"/>
      <c r="D84" s="248"/>
      <c r="E84" s="248"/>
      <c r="F84" s="248"/>
      <c r="G84" s="248"/>
      <c r="H84" s="248"/>
      <c r="I84" s="248"/>
      <c r="J84" s="248"/>
      <c r="K84" s="248"/>
      <c r="L84" s="4"/>
      <c r="N84" s="5"/>
      <c r="O84" s="15"/>
    </row>
    <row r="85" spans="1:21" s="2" customFormat="1" ht="12" hidden="1" x14ac:dyDescent="0.25">
      <c r="A85" s="1"/>
      <c r="B85" s="248"/>
      <c r="C85" s="248"/>
      <c r="D85" s="248"/>
      <c r="E85" s="248"/>
      <c r="F85" s="248"/>
      <c r="G85" s="248"/>
      <c r="H85" s="248"/>
      <c r="I85" s="248"/>
      <c r="J85" s="248"/>
      <c r="K85" s="248"/>
      <c r="L85" s="4"/>
      <c r="N85" s="5"/>
      <c r="O85" s="15"/>
    </row>
    <row r="86" spans="1:21" s="2" customFormat="1" ht="12" hidden="1" x14ac:dyDescent="0.25">
      <c r="A86" s="1"/>
      <c r="B86" s="248"/>
      <c r="C86" s="248"/>
      <c r="D86" s="248"/>
      <c r="E86" s="248"/>
      <c r="F86" s="248"/>
      <c r="G86" s="248"/>
      <c r="H86" s="248"/>
      <c r="I86" s="248"/>
      <c r="J86" s="248"/>
      <c r="K86" s="248"/>
      <c r="L86" s="33"/>
      <c r="N86" s="5"/>
      <c r="O86" s="15"/>
    </row>
    <row r="87" spans="1:21" s="2" customFormat="1" ht="12" hidden="1" x14ac:dyDescent="0.25">
      <c r="A87" s="1"/>
      <c r="B87" s="248"/>
      <c r="C87" s="248"/>
      <c r="D87" s="248"/>
      <c r="E87" s="248"/>
      <c r="F87" s="248"/>
      <c r="G87" s="248"/>
      <c r="H87" s="248"/>
      <c r="I87" s="248"/>
      <c r="J87" s="248"/>
      <c r="K87" s="248"/>
      <c r="L87" s="4"/>
      <c r="N87" s="5"/>
      <c r="O87" s="15"/>
    </row>
    <row r="88" spans="1:21" s="2" customFormat="1" ht="12" hidden="1" x14ac:dyDescent="0.25">
      <c r="A88" s="1"/>
      <c r="B88" s="248"/>
      <c r="C88" s="248"/>
      <c r="D88" s="248"/>
      <c r="E88" s="248"/>
      <c r="F88" s="248"/>
      <c r="G88" s="248"/>
      <c r="H88" s="248"/>
      <c r="I88" s="248"/>
      <c r="J88" s="248"/>
      <c r="K88" s="248"/>
      <c r="L88" s="4"/>
      <c r="N88" s="5"/>
      <c r="O88" s="15"/>
    </row>
    <row r="89" spans="1:21" s="2" customFormat="1" ht="12" hidden="1" x14ac:dyDescent="0.25">
      <c r="A89" s="1"/>
      <c r="B89" s="248"/>
      <c r="C89" s="248"/>
      <c r="D89" s="248"/>
      <c r="E89" s="248"/>
      <c r="F89" s="248"/>
      <c r="G89" s="248"/>
      <c r="H89" s="248"/>
      <c r="I89" s="248"/>
      <c r="J89" s="248"/>
      <c r="K89" s="248"/>
      <c r="L89" s="4"/>
      <c r="N89" s="5"/>
      <c r="O89" s="15"/>
    </row>
    <row r="90" spans="1:21" s="2" customFormat="1" ht="12" hidden="1" x14ac:dyDescent="0.25">
      <c r="A90" s="1"/>
      <c r="B90" s="248"/>
      <c r="C90" s="248"/>
      <c r="D90" s="248"/>
      <c r="E90" s="248"/>
      <c r="F90" s="248"/>
      <c r="G90" s="248"/>
      <c r="H90" s="248"/>
      <c r="I90" s="248"/>
      <c r="J90" s="248"/>
      <c r="K90" s="248"/>
      <c r="L90" s="4"/>
      <c r="N90" s="5"/>
      <c r="O90" s="15"/>
    </row>
    <row r="91" spans="1:21" s="6" customFormat="1" ht="12" hidden="1" x14ac:dyDescent="0.25">
      <c r="A91" s="1"/>
      <c r="B91" s="248"/>
      <c r="C91" s="248"/>
      <c r="D91" s="248"/>
      <c r="E91" s="248"/>
      <c r="F91" s="248"/>
      <c r="G91" s="248"/>
      <c r="H91" s="248"/>
      <c r="I91" s="248"/>
      <c r="J91" s="248"/>
      <c r="K91" s="248"/>
      <c r="L91" s="4"/>
      <c r="M91" s="2"/>
      <c r="N91" s="5"/>
      <c r="O91" s="15"/>
      <c r="P91" s="2"/>
      <c r="Q91" s="2"/>
      <c r="R91" s="2"/>
      <c r="S91" s="2"/>
      <c r="T91" s="2"/>
      <c r="U91" s="2"/>
    </row>
    <row r="92" spans="1:21" s="6" customFormat="1" ht="12" hidden="1" x14ac:dyDescent="0.25">
      <c r="A92" s="1"/>
      <c r="B92" s="248"/>
      <c r="C92" s="248"/>
      <c r="D92" s="248"/>
      <c r="E92" s="248"/>
      <c r="F92" s="248"/>
      <c r="G92" s="248"/>
      <c r="H92" s="248"/>
      <c r="I92" s="248"/>
      <c r="J92" s="248"/>
      <c r="K92" s="248"/>
      <c r="L92" s="4"/>
      <c r="M92" s="2"/>
      <c r="N92" s="5"/>
      <c r="O92" s="15"/>
      <c r="P92" s="2"/>
      <c r="Q92" s="2"/>
      <c r="R92" s="2"/>
      <c r="S92" s="2"/>
      <c r="T92" s="2"/>
      <c r="U92" s="2"/>
    </row>
    <row r="93" spans="1:21" s="6" customFormat="1" ht="12" hidden="1" x14ac:dyDescent="0.25">
      <c r="A93" s="1"/>
      <c r="B93" s="248"/>
      <c r="C93" s="248"/>
      <c r="D93" s="248"/>
      <c r="E93" s="248"/>
      <c r="F93" s="248"/>
      <c r="G93" s="248"/>
      <c r="H93" s="248"/>
      <c r="I93" s="248"/>
      <c r="J93" s="248"/>
      <c r="K93" s="248"/>
      <c r="L93" s="4"/>
      <c r="M93" s="2"/>
      <c r="N93" s="5"/>
      <c r="O93" s="15"/>
      <c r="P93" s="2"/>
      <c r="Q93" s="2"/>
      <c r="R93" s="2"/>
      <c r="S93" s="2"/>
      <c r="T93" s="2"/>
      <c r="U93" s="2"/>
    </row>
    <row r="94" spans="1:21" s="6" customFormat="1" ht="12" hidden="1" x14ac:dyDescent="0.25">
      <c r="A94" s="1"/>
      <c r="B94" s="248"/>
      <c r="C94" s="248"/>
      <c r="D94" s="248"/>
      <c r="E94" s="248"/>
      <c r="F94" s="248"/>
      <c r="G94" s="248"/>
      <c r="H94" s="248"/>
      <c r="I94" s="248"/>
      <c r="J94" s="248"/>
      <c r="K94" s="248"/>
      <c r="L94" s="4"/>
      <c r="M94" s="2"/>
      <c r="N94" s="5"/>
      <c r="O94" s="15"/>
      <c r="P94" s="2"/>
      <c r="Q94" s="2"/>
      <c r="R94" s="2"/>
      <c r="S94" s="2"/>
      <c r="T94" s="2"/>
      <c r="U94" s="2"/>
    </row>
    <row r="95" spans="1:21" hidden="1" x14ac:dyDescent="0.25">
      <c r="B95" s="249"/>
      <c r="C95" s="249"/>
      <c r="D95" s="249"/>
      <c r="E95" s="249"/>
      <c r="F95" s="249"/>
      <c r="G95" s="249"/>
      <c r="H95" s="249"/>
      <c r="I95" s="249"/>
      <c r="J95" s="249"/>
      <c r="K95" s="249"/>
      <c r="L95" s="35"/>
    </row>
    <row r="96" spans="1:21" hidden="1" x14ac:dyDescent="0.25">
      <c r="B96" s="249"/>
      <c r="C96" s="249"/>
      <c r="D96" s="249"/>
      <c r="E96" s="249"/>
      <c r="F96" s="249"/>
      <c r="G96" s="249"/>
      <c r="H96" s="249"/>
      <c r="I96" s="249"/>
      <c r="J96" s="249"/>
      <c r="K96" s="249"/>
      <c r="L96" s="35"/>
    </row>
    <row r="97" spans="2:12" hidden="1" x14ac:dyDescent="0.25">
      <c r="B97" s="36"/>
      <c r="C97" s="36"/>
      <c r="D97" s="79"/>
      <c r="E97" s="73"/>
      <c r="F97" s="36"/>
      <c r="G97" s="36"/>
      <c r="H97" s="36"/>
      <c r="I97" s="36"/>
      <c r="J97" s="36"/>
      <c r="K97" s="39"/>
      <c r="L97" s="35"/>
    </row>
    <row r="98" spans="2:12" hidden="1" x14ac:dyDescent="0.25">
      <c r="B98" s="36"/>
      <c r="C98" s="36"/>
      <c r="D98" s="79"/>
      <c r="E98" s="73"/>
      <c r="F98" s="36"/>
      <c r="G98" s="36"/>
      <c r="H98" s="36"/>
      <c r="I98" s="36"/>
      <c r="J98" s="36"/>
      <c r="K98" s="39"/>
      <c r="L98" s="35"/>
    </row>
    <row r="99" spans="2:12" hidden="1" x14ac:dyDescent="0.25">
      <c r="B99" s="36"/>
      <c r="C99" s="36"/>
      <c r="D99" s="79"/>
      <c r="E99" s="73"/>
      <c r="F99" s="36"/>
      <c r="G99" s="36"/>
      <c r="H99" s="36"/>
      <c r="I99" s="36"/>
      <c r="J99" s="36"/>
      <c r="K99" s="39"/>
      <c r="L99" s="35"/>
    </row>
    <row r="100" spans="2:12" hidden="1" x14ac:dyDescent="0.25">
      <c r="B100" s="36"/>
      <c r="C100" s="36"/>
      <c r="D100" s="79"/>
      <c r="E100" s="73"/>
      <c r="F100" s="36"/>
      <c r="G100" s="36"/>
      <c r="H100" s="36"/>
      <c r="I100" s="36"/>
      <c r="J100" s="36"/>
      <c r="K100" s="39"/>
      <c r="L100" s="35"/>
    </row>
    <row r="101" spans="2:12" hidden="1" x14ac:dyDescent="0.25">
      <c r="B101" s="36"/>
      <c r="C101" s="36"/>
      <c r="D101" s="79"/>
      <c r="E101" s="73"/>
      <c r="F101" s="36"/>
      <c r="G101" s="36"/>
      <c r="H101" s="36"/>
      <c r="I101" s="36"/>
      <c r="J101" s="36"/>
      <c r="K101" s="39"/>
      <c r="L101" s="35"/>
    </row>
    <row r="102" spans="2:12" hidden="1" x14ac:dyDescent="0.25">
      <c r="B102" s="36"/>
      <c r="C102" s="36"/>
      <c r="D102" s="79"/>
      <c r="E102" s="73"/>
      <c r="F102" s="36"/>
      <c r="G102" s="36"/>
      <c r="H102" s="36"/>
      <c r="I102" s="36"/>
      <c r="J102" s="36"/>
      <c r="K102" s="39"/>
      <c r="L102" s="35"/>
    </row>
    <row r="103" spans="2:12" hidden="1" x14ac:dyDescent="0.25">
      <c r="B103" s="36"/>
      <c r="C103" s="36"/>
      <c r="D103" s="79"/>
      <c r="E103" s="73"/>
      <c r="F103" s="36"/>
      <c r="G103" s="36"/>
      <c r="H103" s="36"/>
      <c r="I103" s="36"/>
      <c r="J103" s="36"/>
      <c r="K103" s="39"/>
      <c r="L103" s="35"/>
    </row>
    <row r="104" spans="2:12" hidden="1" x14ac:dyDescent="0.25">
      <c r="B104" s="36"/>
      <c r="C104" s="36"/>
      <c r="D104" s="79"/>
      <c r="E104" s="73"/>
      <c r="F104" s="36"/>
      <c r="G104" s="36"/>
      <c r="H104" s="36"/>
      <c r="I104" s="36"/>
      <c r="J104" s="36"/>
      <c r="K104" s="39"/>
      <c r="L104" s="35"/>
    </row>
    <row r="105" spans="2:12" hidden="1" x14ac:dyDescent="0.25">
      <c r="B105" s="36"/>
      <c r="C105" s="36"/>
      <c r="D105" s="79"/>
      <c r="E105" s="73"/>
      <c r="F105" s="36"/>
      <c r="G105" s="36"/>
      <c r="H105" s="36"/>
      <c r="I105" s="36"/>
      <c r="J105" s="36"/>
      <c r="K105" s="39"/>
      <c r="L105" s="35"/>
    </row>
    <row r="106" spans="2:12" hidden="1" x14ac:dyDescent="0.25">
      <c r="B106" s="36"/>
      <c r="C106" s="36"/>
      <c r="D106" s="79"/>
      <c r="E106" s="73"/>
      <c r="F106" s="36"/>
      <c r="G106" s="36"/>
      <c r="H106" s="36"/>
      <c r="I106" s="36"/>
      <c r="J106" s="36"/>
      <c r="K106" s="39"/>
      <c r="L106" s="35"/>
    </row>
    <row r="107" spans="2:12" hidden="1" x14ac:dyDescent="0.25">
      <c r="B107" s="36"/>
      <c r="C107" s="36"/>
      <c r="D107" s="79"/>
      <c r="E107" s="73"/>
      <c r="F107" s="36"/>
      <c r="G107" s="36"/>
      <c r="H107" s="36"/>
      <c r="I107" s="36"/>
      <c r="J107" s="36"/>
      <c r="K107" s="39"/>
      <c r="L107" s="35"/>
    </row>
  </sheetData>
  <protectedRanges>
    <protectedRange sqref="K6:L6 B10:J29" name="Bereik1"/>
  </protectedRanges>
  <mergeCells count="84">
    <mergeCell ref="K5:L5"/>
    <mergeCell ref="C1:D1"/>
    <mergeCell ref="C3:D3"/>
    <mergeCell ref="B8:E8"/>
    <mergeCell ref="C2:D2"/>
    <mergeCell ref="K6:L6"/>
    <mergeCell ref="B90:K90"/>
    <mergeCell ref="B91:K91"/>
    <mergeCell ref="B84:K84"/>
    <mergeCell ref="B85:K85"/>
    <mergeCell ref="C29:D29"/>
    <mergeCell ref="E29:H29"/>
    <mergeCell ref="C51:I51"/>
    <mergeCell ref="C52:I52"/>
    <mergeCell ref="B86:K86"/>
    <mergeCell ref="B87:K87"/>
    <mergeCell ref="B88:K88"/>
    <mergeCell ref="B89:K89"/>
    <mergeCell ref="C58:I58"/>
    <mergeCell ref="C59:I59"/>
    <mergeCell ref="C60:I60"/>
    <mergeCell ref="C61:I61"/>
    <mergeCell ref="B92:K92"/>
    <mergeCell ref="B93:K93"/>
    <mergeCell ref="B94:K94"/>
    <mergeCell ref="B95:K95"/>
    <mergeCell ref="B96:K96"/>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E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C53:I53"/>
    <mergeCell ref="C54:I54"/>
    <mergeCell ref="C55:I55"/>
    <mergeCell ref="C56:I56"/>
    <mergeCell ref="C57:I57"/>
    <mergeCell ref="I83:L83"/>
    <mergeCell ref="C66:I66"/>
    <mergeCell ref="C67:I67"/>
    <mergeCell ref="C68:I68"/>
    <mergeCell ref="C69:I69"/>
    <mergeCell ref="C70:I70"/>
    <mergeCell ref="C71:I71"/>
    <mergeCell ref="C72:I72"/>
    <mergeCell ref="C73:I73"/>
    <mergeCell ref="C74:I74"/>
    <mergeCell ref="C75:I75"/>
    <mergeCell ref="C76:I76"/>
  </mergeCells>
  <phoneticPr fontId="17" type="noConversion"/>
  <conditionalFormatting sqref="B8">
    <cfRule type="cellIs" dxfId="42" priority="4" stopIfTrue="1" operator="equal">
      <formula>"Kies eerst uw systematiek voor de berekening van de subsidiabele kosten"</formula>
    </cfRule>
  </conditionalFormatting>
  <conditionalFormatting sqref="L81">
    <cfRule type="cellIs" dxfId="41" priority="1" operator="greaterThan">
      <formula>500000</formula>
    </cfRule>
    <cfRule type="cellIs" dxfId="40" priority="2" operator="lessThan">
      <formula>25000</formula>
    </cfRule>
    <cfRule type="cellIs" dxfId="39" priority="3" operator="between">
      <formula>0.01</formula>
      <formula>24999.99</formula>
    </cfRule>
  </conditionalFormatting>
  <dataValidations count="1">
    <dataValidation type="list" allowBlank="1" showInputMessage="1" showErrorMessage="1" sqref="K6:L6" xr:uid="{2290CDC0-1217-4250-9F49-0CB6E34D580C}">
      <formula1>$O$9:$O$11</formula1>
    </dataValidation>
  </dataValidations>
  <pageMargins left="0.7" right="0.7" top="0.75" bottom="0.75" header="0.3" footer="0.3"/>
  <headerFooter>
    <oddFooter>&amp;L_x000D_&amp;1#&amp;"Calibri"&amp;10&amp;K000000 Intern gebruik</oddFooter>
  </headerFooter>
  <ignoredErrors>
    <ignoredError sqref="G38:G46 I37:I46" unlockedFormula="1"/>
    <ignoredError sqref="L3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F860E-8F21-4FA5-8F27-5C70B06DF455}">
  <sheetPr>
    <tabColor rgb="FFFFFF00"/>
  </sheetPr>
  <dimension ref="A1:W658"/>
  <sheetViews>
    <sheetView workbookViewId="0"/>
  </sheetViews>
  <sheetFormatPr defaultColWidth="12.42578125" defaultRowHeight="12.75" x14ac:dyDescent="0.25"/>
  <cols>
    <col min="1" max="1" width="4.140625" style="34" customWidth="1"/>
    <col min="2" max="2" width="24.42578125" style="38" customWidth="1"/>
    <col min="3" max="3" width="15.140625" style="38" customWidth="1"/>
    <col min="4" max="4" width="16.140625" style="80" customWidth="1"/>
    <col min="5" max="5" width="21.85546875" style="74" customWidth="1"/>
    <col min="6" max="6" width="30" style="38" customWidth="1"/>
    <col min="7" max="7" width="28.5703125" style="38" customWidth="1"/>
    <col min="8" max="8" width="24.28515625" style="38" customWidth="1"/>
    <col min="9" max="9" width="13" style="38" customWidth="1"/>
    <col min="10" max="10" width="13.5703125" style="38" customWidth="1"/>
    <col min="11" max="11" width="18" style="40" customWidth="1"/>
    <col min="12" max="12" width="22.140625" style="41" customWidth="1"/>
    <col min="13" max="13" width="20.5703125" style="36" customWidth="1"/>
    <col min="14" max="14" width="20.5703125" style="37" customWidth="1"/>
    <col min="15" max="23" width="20.5703125" style="36" customWidth="1"/>
    <col min="24" max="16384" width="12.42578125" style="38"/>
  </cols>
  <sheetData>
    <row r="1" spans="1:23" s="6" customFormat="1" ht="15.75" customHeight="1" thickBot="1" x14ac:dyDescent="0.3">
      <c r="A1" s="1"/>
      <c r="B1" s="109" t="s">
        <v>22</v>
      </c>
      <c r="C1" s="260">
        <f>+'Basisgegevens Begroting'!C11</f>
        <v>0</v>
      </c>
      <c r="D1" s="261"/>
      <c r="E1" s="2"/>
      <c r="F1" s="2"/>
      <c r="G1" s="3"/>
      <c r="H1" s="4"/>
      <c r="I1" s="2"/>
      <c r="J1" s="3"/>
      <c r="K1" s="3"/>
      <c r="L1" s="4"/>
      <c r="M1" s="2"/>
      <c r="N1" s="5"/>
      <c r="O1" s="2"/>
      <c r="P1" s="2"/>
      <c r="Q1" s="2"/>
      <c r="R1" s="2"/>
      <c r="S1" s="2"/>
      <c r="T1" s="2"/>
      <c r="U1" s="2"/>
      <c r="V1" s="2"/>
      <c r="W1" s="2"/>
    </row>
    <row r="2" spans="1:23" s="6" customFormat="1" ht="15.75" customHeight="1" thickBot="1" x14ac:dyDescent="0.3">
      <c r="A2" s="1"/>
      <c r="B2" s="109" t="str">
        <f>+Deelnemers[[#Headers],[MKB/Grote onderneming]]</f>
        <v>MKB/Grote onderneming</v>
      </c>
      <c r="C2" s="57" t="str">
        <f>+'Basisgegevens Begroting'!D11</f>
        <v>MKB onderneming</v>
      </c>
      <c r="D2" s="106"/>
      <c r="E2" s="2"/>
      <c r="F2" s="2"/>
      <c r="G2" s="3"/>
      <c r="H2" s="4"/>
      <c r="I2" s="2"/>
      <c r="J2" s="3"/>
      <c r="K2" s="3"/>
      <c r="L2" s="4"/>
      <c r="M2" s="2"/>
      <c r="N2" s="5"/>
      <c r="O2" s="2"/>
      <c r="P2" s="2"/>
      <c r="Q2" s="2"/>
      <c r="R2" s="2"/>
      <c r="S2" s="2"/>
      <c r="T2" s="2"/>
      <c r="U2" s="2"/>
      <c r="V2" s="2"/>
      <c r="W2" s="2"/>
    </row>
    <row r="3" spans="1:23" s="12" customFormat="1" thickBot="1" x14ac:dyDescent="0.3">
      <c r="A3" s="7"/>
      <c r="B3" s="109" t="s">
        <v>1</v>
      </c>
      <c r="C3" s="262" t="str">
        <f>+'Aanvrager 1 - Penvoerder'!C3</f>
        <v xml:space="preserve">Project titel </v>
      </c>
      <c r="D3" s="263"/>
      <c r="E3" s="8"/>
      <c r="F3" s="8"/>
      <c r="G3" s="9"/>
      <c r="H3" s="4"/>
      <c r="I3" s="10"/>
      <c r="J3" s="9"/>
      <c r="K3" s="9"/>
      <c r="L3" s="4"/>
      <c r="M3" s="10"/>
      <c r="N3" s="11"/>
      <c r="O3" s="10"/>
      <c r="P3" s="10"/>
      <c r="Q3" s="10"/>
      <c r="R3" s="10"/>
      <c r="S3" s="10"/>
      <c r="T3" s="10"/>
      <c r="U3" s="10"/>
      <c r="V3" s="10"/>
      <c r="W3" s="10"/>
    </row>
    <row r="4" spans="1:23" s="12" customFormat="1" ht="12" x14ac:dyDescent="0.25">
      <c r="A4" s="7"/>
      <c r="B4" s="10"/>
      <c r="C4" s="10"/>
      <c r="D4" s="13"/>
      <c r="E4" s="8"/>
      <c r="F4" s="8"/>
      <c r="G4" s="9"/>
      <c r="H4" s="4"/>
      <c r="I4" s="10"/>
      <c r="J4" s="9"/>
      <c r="K4" s="9"/>
      <c r="L4" s="4"/>
      <c r="M4" s="10"/>
      <c r="N4" s="11"/>
      <c r="O4" s="10"/>
      <c r="P4" s="10"/>
      <c r="Q4" s="10"/>
      <c r="R4" s="10"/>
      <c r="S4" s="10"/>
      <c r="T4" s="10"/>
      <c r="U4" s="10"/>
    </row>
    <row r="5" spans="1:23" s="10" customFormat="1" ht="12" x14ac:dyDescent="0.25">
      <c r="A5" s="7"/>
      <c r="C5" s="9"/>
      <c r="D5" s="4"/>
      <c r="E5" s="16"/>
      <c r="F5" s="8"/>
      <c r="G5" s="8"/>
      <c r="H5" s="8"/>
      <c r="I5" s="8"/>
      <c r="J5" s="8"/>
      <c r="K5" s="251" t="s">
        <v>62</v>
      </c>
      <c r="L5" s="251"/>
    </row>
    <row r="6" spans="1:23" s="12" customFormat="1" ht="12" customHeight="1" x14ac:dyDescent="0.25">
      <c r="A6" s="7"/>
      <c r="B6" s="110" t="s">
        <v>67</v>
      </c>
      <c r="C6" s="69"/>
      <c r="D6" s="70"/>
      <c r="E6" s="70"/>
      <c r="F6" s="69"/>
      <c r="G6" s="69"/>
      <c r="H6" s="69"/>
      <c r="I6" s="69"/>
      <c r="J6" s="69"/>
      <c r="K6" s="258" t="s">
        <v>9</v>
      </c>
      <c r="L6" s="259"/>
      <c r="M6" s="10"/>
      <c r="N6" s="10"/>
      <c r="O6" s="10"/>
      <c r="P6" s="10"/>
      <c r="Q6" s="10"/>
    </row>
    <row r="7" spans="1:23" s="6" customFormat="1" thickBot="1" x14ac:dyDescent="0.3">
      <c r="A7" s="1"/>
      <c r="B7" s="2"/>
      <c r="C7" s="2"/>
      <c r="D7" s="33"/>
      <c r="E7" s="25"/>
      <c r="F7" s="2"/>
      <c r="G7" s="2"/>
      <c r="H7" s="2"/>
      <c r="I7" s="2"/>
      <c r="J7" s="2"/>
      <c r="K7" s="115"/>
      <c r="L7" s="4"/>
      <c r="M7" s="2"/>
      <c r="N7" s="2"/>
      <c r="O7" s="2"/>
      <c r="P7" s="2"/>
      <c r="Q7" s="2"/>
    </row>
    <row r="8" spans="1:23" s="6" customFormat="1"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M8" s="2"/>
      <c r="N8" s="2"/>
      <c r="O8" s="2"/>
      <c r="P8" s="2"/>
      <c r="Q8" s="2"/>
    </row>
    <row r="9" spans="1:23" s="6" customFormat="1" ht="12" x14ac:dyDescent="0.25">
      <c r="A9" s="7"/>
      <c r="B9" s="173" t="s">
        <v>66</v>
      </c>
      <c r="C9" s="247" t="s">
        <v>4</v>
      </c>
      <c r="D9" s="247"/>
      <c r="E9" s="234" t="s">
        <v>77</v>
      </c>
      <c r="F9" s="234"/>
      <c r="G9" s="234"/>
      <c r="H9" s="234"/>
      <c r="I9" s="138" t="s">
        <v>5</v>
      </c>
      <c r="J9" s="139" t="s">
        <v>6</v>
      </c>
      <c r="K9" s="140" t="s">
        <v>7</v>
      </c>
      <c r="L9" s="161" t="s">
        <v>55</v>
      </c>
      <c r="M9" s="2"/>
      <c r="N9" s="2"/>
      <c r="O9" s="2"/>
      <c r="P9" s="2"/>
      <c r="Q9" s="2"/>
    </row>
    <row r="10" spans="1:23" s="19" customFormat="1" ht="12" x14ac:dyDescent="0.2">
      <c r="A10" s="1"/>
      <c r="B10" s="162"/>
      <c r="C10" s="245"/>
      <c r="D10" s="246"/>
      <c r="E10" s="239"/>
      <c r="F10" s="240"/>
      <c r="G10" s="240"/>
      <c r="H10" s="241"/>
      <c r="I10" s="120">
        <v>0</v>
      </c>
      <c r="J10" s="120"/>
      <c r="K10" s="133">
        <f>$J10*I10</f>
        <v>0</v>
      </c>
      <c r="L10" s="172">
        <f>IF($C$2="MKB onderneming",K10*0.5,K10*0.15)</f>
        <v>0</v>
      </c>
      <c r="M10" s="17"/>
      <c r="N10" s="17"/>
      <c r="O10" s="17"/>
      <c r="P10" s="17"/>
      <c r="Q10" s="17"/>
    </row>
    <row r="11" spans="1:23" s="6" customFormat="1" ht="12" x14ac:dyDescent="0.2">
      <c r="A11" s="1"/>
      <c r="B11" s="164"/>
      <c r="C11" s="245"/>
      <c r="D11" s="246"/>
      <c r="E11" s="242"/>
      <c r="F11" s="243"/>
      <c r="G11" s="243"/>
      <c r="H11" s="244"/>
      <c r="I11" s="120">
        <f t="shared" ref="I11:I29" si="0">IF($K$6="Vaste uurtarief-systematiek (vast uurtarief van 60 euro)",60,0)</f>
        <v>0</v>
      </c>
      <c r="J11" s="120"/>
      <c r="K11" s="133">
        <f t="shared" ref="K11:K29" si="1">$J11*I11</f>
        <v>0</v>
      </c>
      <c r="L11" s="172">
        <f t="shared" ref="L11:L29" si="2">IF($C$2="MKB onderneming",K11*0.5,K11*0.15)</f>
        <v>0</v>
      </c>
      <c r="M11" s="2"/>
      <c r="N11" s="2"/>
      <c r="O11" s="2"/>
      <c r="P11" s="2"/>
      <c r="Q11" s="2"/>
    </row>
    <row r="12" spans="1:23" s="6" customFormat="1" ht="12" x14ac:dyDescent="0.2">
      <c r="A12" s="1"/>
      <c r="B12" s="164"/>
      <c r="C12" s="245"/>
      <c r="D12" s="246"/>
      <c r="E12" s="239"/>
      <c r="F12" s="240"/>
      <c r="G12" s="240"/>
      <c r="H12" s="241"/>
      <c r="I12" s="120">
        <f t="shared" si="0"/>
        <v>0</v>
      </c>
      <c r="J12" s="120"/>
      <c r="K12" s="133">
        <f t="shared" si="1"/>
        <v>0</v>
      </c>
      <c r="L12" s="172">
        <f t="shared" si="2"/>
        <v>0</v>
      </c>
      <c r="M12" s="2"/>
      <c r="N12" s="2"/>
      <c r="O12" s="2"/>
      <c r="P12" s="2"/>
      <c r="Q12" s="2"/>
    </row>
    <row r="13" spans="1:23" s="6" customFormat="1" ht="12" x14ac:dyDescent="0.2">
      <c r="A13" s="1"/>
      <c r="B13" s="164"/>
      <c r="C13" s="245"/>
      <c r="D13" s="246"/>
      <c r="E13" s="239"/>
      <c r="F13" s="240"/>
      <c r="G13" s="240"/>
      <c r="H13" s="241"/>
      <c r="I13" s="120">
        <f t="shared" si="0"/>
        <v>0</v>
      </c>
      <c r="J13" s="120"/>
      <c r="K13" s="133">
        <f t="shared" si="1"/>
        <v>0</v>
      </c>
      <c r="L13" s="172">
        <f t="shared" si="2"/>
        <v>0</v>
      </c>
      <c r="M13" s="2"/>
      <c r="N13" s="2"/>
      <c r="O13" s="2"/>
      <c r="P13" s="2"/>
      <c r="Q13" s="2"/>
    </row>
    <row r="14" spans="1:23" s="6" customFormat="1" ht="12" x14ac:dyDescent="0.2">
      <c r="A14" s="1"/>
      <c r="B14" s="164"/>
      <c r="C14" s="245"/>
      <c r="D14" s="246"/>
      <c r="E14" s="239"/>
      <c r="F14" s="240"/>
      <c r="G14" s="240"/>
      <c r="H14" s="241"/>
      <c r="I14" s="120">
        <f t="shared" si="0"/>
        <v>0</v>
      </c>
      <c r="J14" s="120"/>
      <c r="K14" s="133">
        <f t="shared" si="1"/>
        <v>0</v>
      </c>
      <c r="L14" s="172">
        <f t="shared" si="2"/>
        <v>0</v>
      </c>
      <c r="M14" s="2"/>
      <c r="N14" s="2"/>
      <c r="O14" s="2"/>
      <c r="P14" s="2"/>
      <c r="Q14" s="2"/>
    </row>
    <row r="15" spans="1:23" s="6" customFormat="1" ht="12" x14ac:dyDescent="0.2">
      <c r="A15" s="1"/>
      <c r="B15" s="164"/>
      <c r="C15" s="245"/>
      <c r="D15" s="246"/>
      <c r="E15" s="239"/>
      <c r="F15" s="240"/>
      <c r="G15" s="240"/>
      <c r="H15" s="241"/>
      <c r="I15" s="120">
        <f t="shared" si="0"/>
        <v>0</v>
      </c>
      <c r="J15" s="120"/>
      <c r="K15" s="133">
        <f t="shared" si="1"/>
        <v>0</v>
      </c>
      <c r="L15" s="172">
        <f t="shared" si="2"/>
        <v>0</v>
      </c>
      <c r="M15" s="2"/>
      <c r="N15" s="2"/>
      <c r="O15" s="2"/>
      <c r="P15" s="2"/>
      <c r="Q15" s="2"/>
    </row>
    <row r="16" spans="1:23" s="6" customFormat="1" ht="12" x14ac:dyDescent="0.2">
      <c r="A16" s="1"/>
      <c r="B16" s="164"/>
      <c r="C16" s="245"/>
      <c r="D16" s="246"/>
      <c r="E16" s="239"/>
      <c r="F16" s="240"/>
      <c r="G16" s="240"/>
      <c r="H16" s="241"/>
      <c r="I16" s="120">
        <f t="shared" si="0"/>
        <v>0</v>
      </c>
      <c r="J16" s="120"/>
      <c r="K16" s="133">
        <f t="shared" si="1"/>
        <v>0</v>
      </c>
      <c r="L16" s="172">
        <f t="shared" si="2"/>
        <v>0</v>
      </c>
      <c r="M16" s="2"/>
      <c r="N16" s="2"/>
      <c r="O16" s="2"/>
      <c r="P16" s="2"/>
      <c r="Q16" s="2"/>
    </row>
    <row r="17" spans="1:17" s="6" customFormat="1" ht="12" x14ac:dyDescent="0.2">
      <c r="A17" s="1"/>
      <c r="B17" s="164"/>
      <c r="C17" s="245"/>
      <c r="D17" s="246"/>
      <c r="E17" s="239"/>
      <c r="F17" s="240"/>
      <c r="G17" s="240"/>
      <c r="H17" s="241"/>
      <c r="I17" s="120">
        <f t="shared" si="0"/>
        <v>0</v>
      </c>
      <c r="J17" s="120"/>
      <c r="K17" s="133">
        <f t="shared" si="1"/>
        <v>0</v>
      </c>
      <c r="L17" s="172">
        <f t="shared" si="2"/>
        <v>0</v>
      </c>
      <c r="M17" s="2"/>
      <c r="N17" s="2"/>
      <c r="O17" s="2"/>
      <c r="P17" s="2"/>
      <c r="Q17" s="2"/>
    </row>
    <row r="18" spans="1:17" s="6" customFormat="1" ht="12" x14ac:dyDescent="0.2">
      <c r="A18" s="1"/>
      <c r="B18" s="164"/>
      <c r="C18" s="245"/>
      <c r="D18" s="246"/>
      <c r="E18" s="239"/>
      <c r="F18" s="240"/>
      <c r="G18" s="240"/>
      <c r="H18" s="241"/>
      <c r="I18" s="120">
        <f t="shared" si="0"/>
        <v>0</v>
      </c>
      <c r="J18" s="120"/>
      <c r="K18" s="133">
        <f t="shared" si="1"/>
        <v>0</v>
      </c>
      <c r="L18" s="172">
        <f t="shared" si="2"/>
        <v>0</v>
      </c>
      <c r="M18" s="2"/>
      <c r="N18" s="2"/>
      <c r="O18" s="2"/>
      <c r="P18" s="2"/>
      <c r="Q18" s="2"/>
    </row>
    <row r="19" spans="1:17" s="6" customFormat="1" ht="12" x14ac:dyDescent="0.2">
      <c r="A19" s="1"/>
      <c r="B19" s="164"/>
      <c r="C19" s="245"/>
      <c r="D19" s="246"/>
      <c r="E19" s="239"/>
      <c r="F19" s="240"/>
      <c r="G19" s="240"/>
      <c r="H19" s="241"/>
      <c r="I19" s="120">
        <f t="shared" si="0"/>
        <v>0</v>
      </c>
      <c r="J19" s="120"/>
      <c r="K19" s="133">
        <f t="shared" si="1"/>
        <v>0</v>
      </c>
      <c r="L19" s="172">
        <f t="shared" si="2"/>
        <v>0</v>
      </c>
      <c r="M19" s="2"/>
      <c r="N19" s="2"/>
      <c r="O19" s="2"/>
      <c r="P19" s="2"/>
      <c r="Q19" s="2"/>
    </row>
    <row r="20" spans="1:17" s="6" customFormat="1" ht="12" x14ac:dyDescent="0.2">
      <c r="A20" s="1"/>
      <c r="B20" s="164"/>
      <c r="C20" s="245"/>
      <c r="D20" s="246"/>
      <c r="E20" s="239"/>
      <c r="F20" s="240"/>
      <c r="G20" s="240"/>
      <c r="H20" s="241"/>
      <c r="I20" s="120">
        <f t="shared" si="0"/>
        <v>0</v>
      </c>
      <c r="J20" s="120"/>
      <c r="K20" s="133">
        <f t="shared" si="1"/>
        <v>0</v>
      </c>
      <c r="L20" s="172">
        <f t="shared" si="2"/>
        <v>0</v>
      </c>
      <c r="M20" s="2"/>
      <c r="N20" s="2"/>
      <c r="O20" s="2"/>
      <c r="P20" s="2"/>
      <c r="Q20" s="2"/>
    </row>
    <row r="21" spans="1:17" s="12" customFormat="1" ht="12" x14ac:dyDescent="0.2">
      <c r="A21" s="1"/>
      <c r="B21" s="164"/>
      <c r="C21" s="245"/>
      <c r="D21" s="246"/>
      <c r="E21" s="239"/>
      <c r="F21" s="240"/>
      <c r="G21" s="240"/>
      <c r="H21" s="241"/>
      <c r="I21" s="120">
        <f t="shared" si="0"/>
        <v>0</v>
      </c>
      <c r="J21" s="120"/>
      <c r="K21" s="133">
        <f t="shared" si="1"/>
        <v>0</v>
      </c>
      <c r="L21" s="172">
        <f t="shared" si="2"/>
        <v>0</v>
      </c>
      <c r="M21" s="10"/>
      <c r="N21" s="10"/>
      <c r="O21" s="10"/>
      <c r="P21" s="10"/>
      <c r="Q21" s="10"/>
    </row>
    <row r="22" spans="1:17" s="6" customFormat="1" ht="12" x14ac:dyDescent="0.2">
      <c r="A22" s="1"/>
      <c r="B22" s="162"/>
      <c r="C22" s="245"/>
      <c r="D22" s="246"/>
      <c r="E22" s="239"/>
      <c r="F22" s="240"/>
      <c r="G22" s="240"/>
      <c r="H22" s="241"/>
      <c r="I22" s="120">
        <f t="shared" si="0"/>
        <v>0</v>
      </c>
      <c r="J22" s="120"/>
      <c r="K22" s="133">
        <f t="shared" si="1"/>
        <v>0</v>
      </c>
      <c r="L22" s="172">
        <f t="shared" si="2"/>
        <v>0</v>
      </c>
      <c r="M22" s="2"/>
      <c r="N22" s="2"/>
      <c r="O22" s="2"/>
      <c r="P22" s="2"/>
      <c r="Q22" s="2"/>
    </row>
    <row r="23" spans="1:17" s="12" customFormat="1" ht="12" x14ac:dyDescent="0.2">
      <c r="A23" s="1"/>
      <c r="B23" s="162"/>
      <c r="C23" s="245"/>
      <c r="D23" s="246"/>
      <c r="E23" s="239"/>
      <c r="F23" s="240"/>
      <c r="G23" s="240"/>
      <c r="H23" s="241"/>
      <c r="I23" s="120">
        <f t="shared" si="0"/>
        <v>0</v>
      </c>
      <c r="J23" s="120"/>
      <c r="K23" s="133">
        <f t="shared" si="1"/>
        <v>0</v>
      </c>
      <c r="L23" s="172">
        <f t="shared" si="2"/>
        <v>0</v>
      </c>
      <c r="M23" s="10"/>
      <c r="N23" s="10"/>
      <c r="O23" s="10"/>
      <c r="P23" s="10"/>
      <c r="Q23" s="10"/>
    </row>
    <row r="24" spans="1:17" s="10" customFormat="1" ht="12" x14ac:dyDescent="0.2">
      <c r="A24" s="1"/>
      <c r="B24" s="162"/>
      <c r="C24" s="245"/>
      <c r="D24" s="246"/>
      <c r="E24" s="239"/>
      <c r="F24" s="240"/>
      <c r="G24" s="240"/>
      <c r="H24" s="241"/>
      <c r="I24" s="120">
        <f t="shared" si="0"/>
        <v>0</v>
      </c>
      <c r="J24" s="120"/>
      <c r="K24" s="133">
        <f t="shared" si="1"/>
        <v>0</v>
      </c>
      <c r="L24" s="172">
        <f t="shared" si="2"/>
        <v>0</v>
      </c>
    </row>
    <row r="25" spans="1:17" s="12" customFormat="1" ht="12" x14ac:dyDescent="0.2">
      <c r="A25" s="1"/>
      <c r="B25" s="162"/>
      <c r="C25" s="245"/>
      <c r="D25" s="246"/>
      <c r="E25" s="239"/>
      <c r="F25" s="240"/>
      <c r="G25" s="240"/>
      <c r="H25" s="241"/>
      <c r="I25" s="120">
        <f t="shared" si="0"/>
        <v>0</v>
      </c>
      <c r="J25" s="120"/>
      <c r="K25" s="133">
        <f t="shared" si="1"/>
        <v>0</v>
      </c>
      <c r="L25" s="172">
        <f t="shared" si="2"/>
        <v>0</v>
      </c>
      <c r="M25" s="10"/>
      <c r="N25" s="10"/>
      <c r="O25" s="10"/>
      <c r="P25" s="10"/>
      <c r="Q25" s="10"/>
    </row>
    <row r="26" spans="1:17" s="6" customFormat="1" ht="12" x14ac:dyDescent="0.2">
      <c r="A26" s="1"/>
      <c r="B26" s="162"/>
      <c r="C26" s="245"/>
      <c r="D26" s="246"/>
      <c r="E26" s="239"/>
      <c r="F26" s="240"/>
      <c r="G26" s="240"/>
      <c r="H26" s="241"/>
      <c r="I26" s="120">
        <f t="shared" si="0"/>
        <v>0</v>
      </c>
      <c r="J26" s="120"/>
      <c r="K26" s="133">
        <f t="shared" si="1"/>
        <v>0</v>
      </c>
      <c r="L26" s="172">
        <f t="shared" si="2"/>
        <v>0</v>
      </c>
      <c r="M26" s="2"/>
      <c r="N26" s="2"/>
      <c r="O26" s="2"/>
      <c r="P26" s="2"/>
      <c r="Q26" s="2"/>
    </row>
    <row r="27" spans="1:17" s="19" customFormat="1" ht="12" x14ac:dyDescent="0.2">
      <c r="A27" s="1"/>
      <c r="B27" s="162"/>
      <c r="C27" s="245"/>
      <c r="D27" s="246"/>
      <c r="E27" s="239"/>
      <c r="F27" s="240"/>
      <c r="G27" s="240"/>
      <c r="H27" s="241"/>
      <c r="I27" s="120">
        <f t="shared" si="0"/>
        <v>0</v>
      </c>
      <c r="J27" s="120"/>
      <c r="K27" s="133">
        <f t="shared" si="1"/>
        <v>0</v>
      </c>
      <c r="L27" s="172">
        <f t="shared" si="2"/>
        <v>0</v>
      </c>
      <c r="M27" s="17"/>
      <c r="N27" s="17"/>
      <c r="O27" s="17"/>
      <c r="P27" s="17"/>
      <c r="Q27" s="17"/>
    </row>
    <row r="28" spans="1:17" s="6" customFormat="1" ht="12" x14ac:dyDescent="0.2">
      <c r="A28" s="1"/>
      <c r="B28" s="162"/>
      <c r="C28" s="245"/>
      <c r="D28" s="246"/>
      <c r="E28" s="239"/>
      <c r="F28" s="240"/>
      <c r="G28" s="240"/>
      <c r="H28" s="241"/>
      <c r="I28" s="120">
        <f t="shared" si="0"/>
        <v>0</v>
      </c>
      <c r="J28" s="120"/>
      <c r="K28" s="133">
        <f t="shared" si="1"/>
        <v>0</v>
      </c>
      <c r="L28" s="172">
        <f t="shared" si="2"/>
        <v>0</v>
      </c>
      <c r="M28" s="2"/>
      <c r="N28" s="2"/>
      <c r="O28" s="2"/>
      <c r="P28" s="2"/>
      <c r="Q28" s="2"/>
    </row>
    <row r="29" spans="1:17" s="6" customFormat="1" ht="12" x14ac:dyDescent="0.2">
      <c r="A29" s="1"/>
      <c r="B29" s="162"/>
      <c r="C29" s="245"/>
      <c r="D29" s="246"/>
      <c r="E29" s="239"/>
      <c r="F29" s="240"/>
      <c r="G29" s="240"/>
      <c r="H29" s="241"/>
      <c r="I29" s="120">
        <f t="shared" si="0"/>
        <v>0</v>
      </c>
      <c r="J29" s="120"/>
      <c r="K29" s="133">
        <f t="shared" si="1"/>
        <v>0</v>
      </c>
      <c r="L29" s="172">
        <f t="shared" si="2"/>
        <v>0</v>
      </c>
      <c r="M29" s="2"/>
      <c r="N29" s="2"/>
      <c r="O29" s="2"/>
      <c r="P29" s="2"/>
      <c r="Q29" s="2"/>
    </row>
    <row r="30" spans="1:17" s="6" customFormat="1" ht="12" x14ac:dyDescent="0.25">
      <c r="A30" s="7"/>
      <c r="B30" s="62"/>
      <c r="C30" s="10"/>
      <c r="D30" s="71"/>
      <c r="E30" s="71"/>
      <c r="F30" s="21"/>
      <c r="G30" s="21"/>
      <c r="H30" s="21"/>
      <c r="I30" s="21"/>
      <c r="J30" s="182" t="s">
        <v>80</v>
      </c>
      <c r="K30" s="59">
        <f>SUM(K10:K29)</f>
        <v>0</v>
      </c>
      <c r="L30" s="183">
        <f t="shared" ref="L30" si="3">IF($C$2="MKB onderneming",K30*0.5,K30*0.15)</f>
        <v>0</v>
      </c>
      <c r="M30" s="2"/>
      <c r="N30" s="2"/>
      <c r="O30" s="2"/>
      <c r="P30" s="2"/>
      <c r="Q30" s="2"/>
    </row>
    <row r="31" spans="1:17" s="6" customFormat="1" ht="12" x14ac:dyDescent="0.25">
      <c r="A31" s="7"/>
      <c r="B31" s="62"/>
      <c r="C31" s="10"/>
      <c r="D31" s="71"/>
      <c r="E31" s="71"/>
      <c r="F31" s="21"/>
      <c r="G31" s="21"/>
      <c r="H31" s="21"/>
      <c r="I31" s="21"/>
      <c r="J31" s="21"/>
      <c r="K31" s="60"/>
      <c r="L31" s="58"/>
      <c r="M31" s="2"/>
      <c r="N31" s="2"/>
      <c r="O31" s="2"/>
      <c r="P31" s="2"/>
      <c r="Q31" s="2"/>
    </row>
    <row r="32" spans="1:17" s="6" customFormat="1" thickBot="1" x14ac:dyDescent="0.3">
      <c r="A32" s="7"/>
      <c r="B32" s="62"/>
      <c r="C32" s="10"/>
      <c r="D32" s="71"/>
      <c r="E32" s="71"/>
      <c r="F32" s="21"/>
      <c r="G32" s="21"/>
      <c r="H32" s="21"/>
      <c r="I32" s="181" t="str">
        <f>IF(K6="Directe loonkosten plus vaste opslag-systematiek (50%)","Opslag algemene kosten (50%)","Geen opslag")</f>
        <v>Opslag algemene kosten (50%)</v>
      </c>
      <c r="J32" s="12"/>
      <c r="K32" s="59">
        <f>IF($K6="vaste uurtarief-systematiek",0,(IF($K6="integrale kostensystematiek",0,(IF($K6="Directe loonkosten plus vaste opslag-systematiek (50%)",K30*0.5,"0")))))</f>
        <v>0</v>
      </c>
      <c r="L32" s="183">
        <f>IF(K32=0,0,+K32/K30*L30)</f>
        <v>0</v>
      </c>
      <c r="M32" s="2"/>
      <c r="N32" s="2"/>
      <c r="O32" s="2"/>
      <c r="P32" s="2"/>
      <c r="Q32" s="2"/>
    </row>
    <row r="33" spans="1:17" s="6" customFormat="1" thickBot="1" x14ac:dyDescent="0.3">
      <c r="A33" s="7"/>
      <c r="B33" s="64"/>
      <c r="C33" s="23"/>
      <c r="D33" s="76"/>
      <c r="E33" s="159"/>
      <c r="F33" s="165"/>
      <c r="G33" s="24"/>
      <c r="H33" s="24"/>
      <c r="I33" s="24"/>
      <c r="J33" s="24" t="s">
        <v>10</v>
      </c>
      <c r="K33" s="61">
        <f>SUM(K10:K29,K32)</f>
        <v>0</v>
      </c>
      <c r="L33" s="107">
        <f>L30+L32</f>
        <v>0</v>
      </c>
      <c r="M33" s="2"/>
      <c r="N33" s="2"/>
      <c r="O33" s="2"/>
      <c r="P33" s="2"/>
      <c r="Q33" s="2"/>
    </row>
    <row r="34" spans="1:17" s="6" customFormat="1" thickBot="1" x14ac:dyDescent="0.3">
      <c r="A34" s="7"/>
      <c r="B34" s="10"/>
      <c r="C34" s="10"/>
      <c r="D34" s="17"/>
      <c r="E34" s="17"/>
      <c r="F34" s="10"/>
      <c r="G34" s="10"/>
      <c r="H34" s="10"/>
      <c r="I34" s="10"/>
      <c r="J34" s="10"/>
      <c r="K34" s="10"/>
      <c r="L34" s="17"/>
      <c r="M34" s="2"/>
      <c r="N34" s="2"/>
      <c r="O34" s="2"/>
      <c r="P34" s="2"/>
      <c r="Q34" s="2"/>
    </row>
    <row r="35" spans="1:17" s="6" customFormat="1" ht="12" x14ac:dyDescent="0.25">
      <c r="A35" s="7" t="s">
        <v>11</v>
      </c>
      <c r="B35" s="121" t="s">
        <v>69</v>
      </c>
      <c r="C35" s="122"/>
      <c r="D35" s="123"/>
      <c r="E35" s="124"/>
      <c r="F35" s="122"/>
      <c r="G35" s="122"/>
      <c r="H35" s="122"/>
      <c r="I35" s="122"/>
      <c r="J35" s="122"/>
      <c r="K35" s="125"/>
      <c r="L35" s="126"/>
      <c r="M35" s="2"/>
      <c r="N35" s="2"/>
      <c r="O35" s="2"/>
      <c r="P35" s="2"/>
      <c r="Q35" s="2"/>
    </row>
    <row r="36" spans="1:17" s="6" customFormat="1" ht="36" x14ac:dyDescent="0.25">
      <c r="A36" s="7"/>
      <c r="B36" s="169" t="s">
        <v>66</v>
      </c>
      <c r="C36" s="141" t="s">
        <v>12</v>
      </c>
      <c r="D36" s="142" t="s">
        <v>70</v>
      </c>
      <c r="E36" s="143" t="s">
        <v>71</v>
      </c>
      <c r="F36" s="143" t="s">
        <v>72</v>
      </c>
      <c r="G36" s="143" t="s">
        <v>73</v>
      </c>
      <c r="H36" s="143" t="s">
        <v>74</v>
      </c>
      <c r="I36" s="143" t="s">
        <v>75</v>
      </c>
      <c r="J36" s="143" t="s">
        <v>76</v>
      </c>
      <c r="K36" s="144" t="s">
        <v>65</v>
      </c>
      <c r="L36" s="170" t="s">
        <v>55</v>
      </c>
      <c r="M36" s="2"/>
      <c r="N36" s="2"/>
      <c r="O36" s="2"/>
      <c r="P36" s="2"/>
      <c r="Q36" s="2"/>
    </row>
    <row r="37" spans="1:17" s="12" customFormat="1" ht="12" x14ac:dyDescent="0.25">
      <c r="A37" s="7"/>
      <c r="B37" s="171"/>
      <c r="C37" s="127"/>
      <c r="D37" s="128"/>
      <c r="E37" s="129"/>
      <c r="F37" s="130"/>
      <c r="G37" s="131">
        <f>IFERROR(E37/F37,0)</f>
        <v>0</v>
      </c>
      <c r="H37" s="130"/>
      <c r="I37" s="132">
        <f>IFERROR(G37/H37,0)</f>
        <v>0</v>
      </c>
      <c r="J37" s="130"/>
      <c r="K37" s="133">
        <f>IFERROR(J37*I37,0)</f>
        <v>0</v>
      </c>
      <c r="L37" s="172">
        <f>IF($C$2="MKB onderneming",K37*0.5,K37*0.15)</f>
        <v>0</v>
      </c>
      <c r="M37" s="10"/>
      <c r="N37" s="10"/>
      <c r="O37" s="10"/>
      <c r="P37" s="10"/>
      <c r="Q37" s="10"/>
    </row>
    <row r="38" spans="1:17" s="10" customFormat="1" ht="12" x14ac:dyDescent="0.25">
      <c r="A38" s="7"/>
      <c r="B38" s="171"/>
      <c r="C38" s="127"/>
      <c r="D38" s="128"/>
      <c r="E38" s="129"/>
      <c r="F38" s="130"/>
      <c r="G38" s="131">
        <f t="shared" ref="G38:G46" si="4">IFERROR(E38/F38,0)</f>
        <v>0</v>
      </c>
      <c r="H38" s="130"/>
      <c r="I38" s="132">
        <f t="shared" ref="I38:I46" si="5">IFERROR(G38/H38,0)</f>
        <v>0</v>
      </c>
      <c r="J38" s="130"/>
      <c r="K38" s="133">
        <f t="shared" ref="K38:K46" si="6">IFERROR(J38*I38,0)</f>
        <v>0</v>
      </c>
      <c r="L38" s="172">
        <f t="shared" ref="L38:L46" si="7">IF($C$2="MKB onderneming",K38*0.5,K38*0.15)</f>
        <v>0</v>
      </c>
    </row>
    <row r="39" spans="1:17" s="6" customFormat="1" ht="12" x14ac:dyDescent="0.25">
      <c r="A39" s="7"/>
      <c r="B39" s="171"/>
      <c r="C39" s="127"/>
      <c r="D39" s="128"/>
      <c r="E39" s="129"/>
      <c r="F39" s="130"/>
      <c r="G39" s="131">
        <f t="shared" si="4"/>
        <v>0</v>
      </c>
      <c r="H39" s="130"/>
      <c r="I39" s="132">
        <f t="shared" si="5"/>
        <v>0</v>
      </c>
      <c r="J39" s="130"/>
      <c r="K39" s="133">
        <f t="shared" si="6"/>
        <v>0</v>
      </c>
      <c r="L39" s="172">
        <f t="shared" si="7"/>
        <v>0</v>
      </c>
      <c r="M39" s="2"/>
      <c r="N39" s="2"/>
      <c r="O39" s="2"/>
      <c r="P39" s="2"/>
      <c r="Q39" s="2"/>
    </row>
    <row r="40" spans="1:17" s="6" customFormat="1" ht="12" x14ac:dyDescent="0.25">
      <c r="A40" s="7"/>
      <c r="B40" s="171"/>
      <c r="C40" s="127"/>
      <c r="D40" s="128"/>
      <c r="E40" s="129"/>
      <c r="F40" s="130"/>
      <c r="G40" s="131">
        <f t="shared" si="4"/>
        <v>0</v>
      </c>
      <c r="H40" s="130"/>
      <c r="I40" s="132">
        <f t="shared" si="5"/>
        <v>0</v>
      </c>
      <c r="J40" s="130"/>
      <c r="K40" s="133">
        <f t="shared" si="6"/>
        <v>0</v>
      </c>
      <c r="L40" s="172">
        <f t="shared" si="7"/>
        <v>0</v>
      </c>
      <c r="M40" s="2"/>
      <c r="N40" s="2"/>
      <c r="O40" s="2"/>
      <c r="P40" s="2"/>
      <c r="Q40" s="2"/>
    </row>
    <row r="41" spans="1:17" s="19" customFormat="1" ht="12" x14ac:dyDescent="0.25">
      <c r="A41" s="7"/>
      <c r="B41" s="171"/>
      <c r="C41" s="127"/>
      <c r="D41" s="128"/>
      <c r="E41" s="129"/>
      <c r="F41" s="130"/>
      <c r="G41" s="131">
        <f t="shared" si="4"/>
        <v>0</v>
      </c>
      <c r="H41" s="130"/>
      <c r="I41" s="132">
        <f t="shared" si="5"/>
        <v>0</v>
      </c>
      <c r="J41" s="130"/>
      <c r="K41" s="133">
        <f t="shared" si="6"/>
        <v>0</v>
      </c>
      <c r="L41" s="172">
        <f t="shared" si="7"/>
        <v>0</v>
      </c>
      <c r="M41" s="17"/>
      <c r="N41" s="17"/>
      <c r="O41" s="17"/>
      <c r="P41" s="17"/>
      <c r="Q41" s="17"/>
    </row>
    <row r="42" spans="1:17" s="6" customFormat="1" ht="12" x14ac:dyDescent="0.25">
      <c r="A42" s="7"/>
      <c r="B42" s="171"/>
      <c r="C42" s="127"/>
      <c r="D42" s="128"/>
      <c r="E42" s="129"/>
      <c r="F42" s="130"/>
      <c r="G42" s="131">
        <f t="shared" si="4"/>
        <v>0</v>
      </c>
      <c r="H42" s="130"/>
      <c r="I42" s="132">
        <f t="shared" si="5"/>
        <v>0</v>
      </c>
      <c r="J42" s="130"/>
      <c r="K42" s="133">
        <f t="shared" si="6"/>
        <v>0</v>
      </c>
      <c r="L42" s="172">
        <f t="shared" si="7"/>
        <v>0</v>
      </c>
      <c r="M42" s="2"/>
      <c r="N42" s="2"/>
      <c r="O42" s="2"/>
      <c r="P42" s="2"/>
      <c r="Q42" s="2"/>
    </row>
    <row r="43" spans="1:17" s="6" customFormat="1" ht="12" x14ac:dyDescent="0.25">
      <c r="A43" s="7"/>
      <c r="B43" s="171"/>
      <c r="C43" s="127"/>
      <c r="D43" s="128"/>
      <c r="E43" s="129"/>
      <c r="F43" s="130"/>
      <c r="G43" s="131">
        <f t="shared" si="4"/>
        <v>0</v>
      </c>
      <c r="H43" s="130"/>
      <c r="I43" s="132">
        <f t="shared" si="5"/>
        <v>0</v>
      </c>
      <c r="J43" s="130"/>
      <c r="K43" s="133">
        <f t="shared" si="6"/>
        <v>0</v>
      </c>
      <c r="L43" s="172">
        <f t="shared" si="7"/>
        <v>0</v>
      </c>
      <c r="M43" s="2"/>
      <c r="N43" s="2"/>
      <c r="O43" s="2"/>
      <c r="P43" s="2"/>
      <c r="Q43" s="2"/>
    </row>
    <row r="44" spans="1:17" s="6" customFormat="1" ht="12" x14ac:dyDescent="0.25">
      <c r="A44" s="7"/>
      <c r="B44" s="171"/>
      <c r="C44" s="127"/>
      <c r="D44" s="128"/>
      <c r="E44" s="129"/>
      <c r="F44" s="130"/>
      <c r="G44" s="131">
        <f t="shared" si="4"/>
        <v>0</v>
      </c>
      <c r="H44" s="130"/>
      <c r="I44" s="132">
        <f t="shared" si="5"/>
        <v>0</v>
      </c>
      <c r="J44" s="130"/>
      <c r="K44" s="133">
        <f t="shared" si="6"/>
        <v>0</v>
      </c>
      <c r="L44" s="172">
        <f t="shared" si="7"/>
        <v>0</v>
      </c>
      <c r="M44" s="2"/>
      <c r="N44" s="2"/>
      <c r="O44" s="2"/>
      <c r="P44" s="2"/>
      <c r="Q44" s="2"/>
    </row>
    <row r="45" spans="1:17" s="6" customFormat="1" ht="12" x14ac:dyDescent="0.25">
      <c r="A45" s="1"/>
      <c r="B45" s="171"/>
      <c r="C45" s="127"/>
      <c r="D45" s="128"/>
      <c r="E45" s="129"/>
      <c r="F45" s="130"/>
      <c r="G45" s="131">
        <f t="shared" si="4"/>
        <v>0</v>
      </c>
      <c r="H45" s="130"/>
      <c r="I45" s="132">
        <f t="shared" si="5"/>
        <v>0</v>
      </c>
      <c r="J45" s="130"/>
      <c r="K45" s="133">
        <f t="shared" si="6"/>
        <v>0</v>
      </c>
      <c r="L45" s="172">
        <f t="shared" si="7"/>
        <v>0</v>
      </c>
      <c r="M45" s="2"/>
      <c r="N45" s="2"/>
      <c r="O45" s="2"/>
      <c r="P45" s="2"/>
      <c r="Q45" s="2"/>
    </row>
    <row r="46" spans="1:17" s="6" customFormat="1" ht="12" x14ac:dyDescent="0.25">
      <c r="A46" s="1"/>
      <c r="B46" s="171"/>
      <c r="C46" s="127"/>
      <c r="D46" s="128"/>
      <c r="E46" s="129"/>
      <c r="F46" s="130"/>
      <c r="G46" s="131">
        <f t="shared" si="4"/>
        <v>0</v>
      </c>
      <c r="H46" s="130"/>
      <c r="I46" s="132">
        <f t="shared" si="5"/>
        <v>0</v>
      </c>
      <c r="J46" s="130"/>
      <c r="K46" s="133">
        <f t="shared" si="6"/>
        <v>0</v>
      </c>
      <c r="L46" s="172">
        <f t="shared" si="7"/>
        <v>0</v>
      </c>
      <c r="M46" s="2"/>
      <c r="N46" s="2"/>
      <c r="O46" s="2"/>
      <c r="P46" s="2"/>
      <c r="Q46" s="2"/>
    </row>
    <row r="47" spans="1:17" s="6" customFormat="1" thickBot="1" x14ac:dyDescent="0.3">
      <c r="A47" s="1"/>
      <c r="B47" s="63"/>
      <c r="C47" s="2"/>
      <c r="D47" s="77"/>
      <c r="E47" s="72"/>
      <c r="F47" s="20"/>
      <c r="G47" s="20"/>
      <c r="H47" s="20"/>
      <c r="I47" s="20"/>
      <c r="J47" s="20"/>
      <c r="K47" s="20"/>
      <c r="L47" s="26"/>
      <c r="M47" s="2"/>
      <c r="N47" s="2"/>
      <c r="O47" s="2"/>
      <c r="P47" s="2"/>
      <c r="Q47" s="2"/>
    </row>
    <row r="48" spans="1:17" s="6" customFormat="1" thickBot="1" x14ac:dyDescent="0.3">
      <c r="A48" s="7"/>
      <c r="B48" s="81"/>
      <c r="C48" s="27"/>
      <c r="D48" s="78"/>
      <c r="E48" s="159"/>
      <c r="F48" s="165"/>
      <c r="G48" s="24"/>
      <c r="H48" s="24"/>
      <c r="I48" s="24"/>
      <c r="J48" s="24" t="s">
        <v>10</v>
      </c>
      <c r="K48" s="61">
        <f>SUM(K37:K46)</f>
        <v>0</v>
      </c>
      <c r="L48" s="107">
        <f>SUM(L37:L46)</f>
        <v>0</v>
      </c>
      <c r="M48" s="2"/>
      <c r="N48" s="2"/>
      <c r="O48" s="2"/>
      <c r="P48" s="2"/>
      <c r="Q48" s="2"/>
    </row>
    <row r="49" spans="1:17" s="6" customFormat="1" thickBot="1" x14ac:dyDescent="0.3">
      <c r="A49" s="7"/>
      <c r="B49" s="2"/>
      <c r="C49" s="2"/>
      <c r="D49" s="33"/>
      <c r="E49" s="25"/>
      <c r="F49" s="2"/>
      <c r="G49" s="2"/>
      <c r="H49" s="2"/>
      <c r="I49" s="2"/>
      <c r="J49" s="2"/>
      <c r="K49" s="3"/>
      <c r="L49" s="4"/>
      <c r="M49" s="2"/>
      <c r="N49" s="2"/>
      <c r="O49" s="2"/>
      <c r="P49" s="2"/>
      <c r="Q49" s="2"/>
    </row>
    <row r="50" spans="1:17" s="6" customFormat="1" ht="12" x14ac:dyDescent="0.25">
      <c r="A50" s="7" t="s">
        <v>13</v>
      </c>
      <c r="B50" s="137" t="s">
        <v>63</v>
      </c>
      <c r="C50" s="118"/>
      <c r="D50" s="134"/>
      <c r="E50" s="134"/>
      <c r="F50" s="118"/>
      <c r="G50" s="118"/>
      <c r="H50" s="118"/>
      <c r="I50" s="118"/>
      <c r="J50" s="118"/>
      <c r="K50" s="118"/>
      <c r="L50" s="135"/>
      <c r="M50" s="2"/>
      <c r="N50" s="2"/>
      <c r="O50" s="2"/>
      <c r="P50" s="2"/>
      <c r="Q50" s="2"/>
    </row>
    <row r="51" spans="1:17" s="12" customFormat="1" ht="12" x14ac:dyDescent="0.25">
      <c r="A51" s="7"/>
      <c r="B51" s="168" t="s">
        <v>66</v>
      </c>
      <c r="C51" s="250" t="s">
        <v>12</v>
      </c>
      <c r="D51" s="250"/>
      <c r="E51" s="250"/>
      <c r="F51" s="250"/>
      <c r="G51" s="250"/>
      <c r="H51" s="250"/>
      <c r="I51" s="250"/>
      <c r="J51" s="149" t="s">
        <v>78</v>
      </c>
      <c r="K51" s="140" t="s">
        <v>14</v>
      </c>
      <c r="L51" s="161" t="s">
        <v>55</v>
      </c>
      <c r="M51" s="10"/>
      <c r="N51" s="10"/>
      <c r="O51" s="10"/>
      <c r="P51" s="10"/>
      <c r="Q51" s="10"/>
    </row>
    <row r="52" spans="1:17" s="10" customFormat="1" ht="12" x14ac:dyDescent="0.25">
      <c r="A52" s="1"/>
      <c r="B52" s="162"/>
      <c r="C52" s="238"/>
      <c r="D52" s="238"/>
      <c r="E52" s="238"/>
      <c r="F52" s="238"/>
      <c r="G52" s="238"/>
      <c r="H52" s="238"/>
      <c r="I52" s="238"/>
      <c r="J52" s="136"/>
      <c r="K52" s="146">
        <v>0</v>
      </c>
      <c r="L52" s="163">
        <f>IF($C$2="MKB onderneming",K52*0.5,K52*0.15)</f>
        <v>0</v>
      </c>
    </row>
    <row r="53" spans="1:17" s="6" customFormat="1"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8">IF($C$2="MKB onderneming",K53*0.5,K53*0.15)</f>
        <v>0</v>
      </c>
      <c r="M53" s="2"/>
      <c r="N53" s="2"/>
      <c r="O53" s="2"/>
      <c r="P53" s="2"/>
      <c r="Q53" s="2"/>
    </row>
    <row r="54" spans="1:17" s="6" customFormat="1"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8"/>
        <v>0</v>
      </c>
      <c r="M54" s="2"/>
      <c r="N54" s="2"/>
      <c r="O54" s="2"/>
      <c r="P54" s="2"/>
      <c r="Q54" s="2"/>
    </row>
    <row r="55" spans="1:17" s="19"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8"/>
        <v>0</v>
      </c>
      <c r="M55" s="17"/>
      <c r="N55" s="17"/>
      <c r="O55" s="17"/>
      <c r="P55" s="17"/>
      <c r="Q55" s="17"/>
    </row>
    <row r="56" spans="1:17" s="6" customFormat="1"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8"/>
        <v>0</v>
      </c>
      <c r="M56" s="2"/>
      <c r="N56" s="2"/>
      <c r="O56" s="2"/>
      <c r="P56" s="2"/>
      <c r="Q56" s="2"/>
    </row>
    <row r="57" spans="1:17" s="6" customFormat="1"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8"/>
        <v>0</v>
      </c>
      <c r="M57" s="2"/>
      <c r="N57" s="2"/>
      <c r="O57" s="2"/>
      <c r="P57" s="2"/>
      <c r="Q57" s="2"/>
    </row>
    <row r="58" spans="1:17" s="6" customFormat="1"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8"/>
        <v>0</v>
      </c>
      <c r="M58" s="2"/>
      <c r="N58" s="2"/>
      <c r="O58" s="2"/>
      <c r="P58" s="2"/>
      <c r="Q58" s="2"/>
    </row>
    <row r="59" spans="1:17" s="6" customFormat="1"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8"/>
        <v>0</v>
      </c>
      <c r="M59" s="2"/>
      <c r="N59" s="2"/>
      <c r="O59" s="2"/>
      <c r="P59" s="2"/>
      <c r="Q59" s="2"/>
    </row>
    <row r="60" spans="1:17" s="6" customFormat="1"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8"/>
        <v>0</v>
      </c>
      <c r="M60" s="2"/>
      <c r="N60" s="2"/>
      <c r="O60" s="2"/>
      <c r="P60" s="2"/>
      <c r="Q60" s="2"/>
    </row>
    <row r="61" spans="1:17" s="6" customFormat="1"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8"/>
        <v>0</v>
      </c>
      <c r="M61" s="2"/>
      <c r="N61" s="2"/>
      <c r="O61" s="2"/>
      <c r="P61" s="2"/>
      <c r="Q61" s="2"/>
    </row>
    <row r="62" spans="1:17" s="6" customFormat="1" thickBot="1" x14ac:dyDescent="0.3">
      <c r="A62" s="1"/>
      <c r="B62" s="63"/>
      <c r="C62" s="2"/>
      <c r="D62" s="33"/>
      <c r="E62" s="25"/>
      <c r="F62" s="2"/>
      <c r="G62" s="2"/>
      <c r="H62" s="2"/>
      <c r="I62" s="2"/>
      <c r="J62" s="2"/>
      <c r="K62" s="29"/>
      <c r="L62" s="28"/>
      <c r="M62" s="2"/>
      <c r="N62" s="2"/>
      <c r="O62" s="2"/>
      <c r="P62" s="2"/>
      <c r="Q62" s="2"/>
    </row>
    <row r="63" spans="1:17" s="6" customFormat="1" thickBot="1" x14ac:dyDescent="0.3">
      <c r="A63" s="7"/>
      <c r="B63" s="64"/>
      <c r="C63" s="23"/>
      <c r="D63" s="76"/>
      <c r="E63" s="159"/>
      <c r="F63" s="165"/>
      <c r="G63" s="24"/>
      <c r="H63" s="24"/>
      <c r="I63" s="24"/>
      <c r="J63" s="24" t="s">
        <v>10</v>
      </c>
      <c r="K63" s="61">
        <f>SUM(K52:K61)</f>
        <v>0</v>
      </c>
      <c r="L63" s="107">
        <f>SUM(L52:L61)</f>
        <v>0</v>
      </c>
      <c r="M63" s="30"/>
      <c r="N63" s="2"/>
      <c r="O63" s="2"/>
      <c r="P63" s="2"/>
      <c r="Q63" s="2"/>
    </row>
    <row r="64" spans="1:17" s="6" customFormat="1" thickBot="1" x14ac:dyDescent="0.3">
      <c r="A64" s="7"/>
      <c r="B64" s="10"/>
      <c r="C64" s="10"/>
      <c r="D64" s="4"/>
      <c r="E64" s="17"/>
      <c r="F64" s="10"/>
      <c r="G64" s="10"/>
      <c r="H64" s="10"/>
      <c r="I64" s="10"/>
      <c r="J64" s="10"/>
      <c r="K64" s="14"/>
      <c r="L64" s="4"/>
      <c r="M64" s="30"/>
      <c r="N64" s="2"/>
      <c r="O64" s="2"/>
      <c r="P64" s="2"/>
      <c r="Q64" s="2"/>
    </row>
    <row r="65" spans="1:23" s="12" customFormat="1" ht="12" x14ac:dyDescent="0.25">
      <c r="A65" s="7" t="s">
        <v>15</v>
      </c>
      <c r="B65" s="116" t="s">
        <v>64</v>
      </c>
      <c r="C65" s="122"/>
      <c r="D65" s="147"/>
      <c r="E65" s="134"/>
      <c r="F65" s="118"/>
      <c r="G65" s="118"/>
      <c r="H65" s="118"/>
      <c r="I65" s="118"/>
      <c r="J65" s="118"/>
      <c r="K65" s="148"/>
      <c r="L65" s="119"/>
      <c r="M65" s="10"/>
      <c r="N65" s="10"/>
      <c r="O65" s="10"/>
      <c r="P65" s="10"/>
      <c r="Q65" s="10"/>
    </row>
    <row r="66" spans="1:23" s="10" customFormat="1" ht="12" x14ac:dyDescent="0.25">
      <c r="A66" s="7"/>
      <c r="B66" s="160" t="s">
        <v>66</v>
      </c>
      <c r="C66" s="234" t="s">
        <v>12</v>
      </c>
      <c r="D66" s="234"/>
      <c r="E66" s="234"/>
      <c r="F66" s="234"/>
      <c r="G66" s="234"/>
      <c r="H66" s="234"/>
      <c r="I66" s="234"/>
      <c r="J66" s="230" t="s">
        <v>78</v>
      </c>
      <c r="K66" s="140" t="s">
        <v>14</v>
      </c>
      <c r="L66" s="161" t="s">
        <v>55</v>
      </c>
    </row>
    <row r="67" spans="1:23" s="12" customFormat="1" ht="12" x14ac:dyDescent="0.25">
      <c r="A67" s="7"/>
      <c r="B67" s="162"/>
      <c r="C67" s="235"/>
      <c r="D67" s="236"/>
      <c r="E67" s="236"/>
      <c r="F67" s="236"/>
      <c r="G67" s="236"/>
      <c r="H67" s="236"/>
      <c r="I67" s="237"/>
      <c r="J67" s="150"/>
      <c r="K67" s="145">
        <v>0</v>
      </c>
      <c r="L67" s="163">
        <f>K67*0.5</f>
        <v>0</v>
      </c>
      <c r="M67" s="10"/>
      <c r="N67" s="10"/>
      <c r="O67" s="10"/>
      <c r="P67" s="10"/>
      <c r="Q67" s="10"/>
    </row>
    <row r="68" spans="1:23" s="6" customFormat="1" ht="12" x14ac:dyDescent="0.25">
      <c r="A68" s="7"/>
      <c r="B68" s="162"/>
      <c r="C68" s="235"/>
      <c r="D68" s="236"/>
      <c r="E68" s="236"/>
      <c r="F68" s="236"/>
      <c r="G68" s="236"/>
      <c r="H68" s="236"/>
      <c r="I68" s="237"/>
      <c r="J68" s="150"/>
      <c r="K68" s="145">
        <v>0</v>
      </c>
      <c r="L68" s="163">
        <f t="shared" ref="L68:L76" si="9">K68*0.5</f>
        <v>0</v>
      </c>
      <c r="M68" s="2"/>
      <c r="N68" s="5"/>
      <c r="O68" s="2"/>
      <c r="P68" s="2"/>
      <c r="Q68" s="2"/>
      <c r="R68" s="2"/>
      <c r="S68" s="2"/>
      <c r="T68" s="2"/>
      <c r="U68" s="2"/>
      <c r="V68" s="2"/>
      <c r="W68" s="2"/>
    </row>
    <row r="69" spans="1:23" s="6" customFormat="1" ht="12" x14ac:dyDescent="0.25">
      <c r="A69" s="7"/>
      <c r="B69" s="164"/>
      <c r="C69" s="235"/>
      <c r="D69" s="236"/>
      <c r="E69" s="236"/>
      <c r="F69" s="236"/>
      <c r="G69" s="236"/>
      <c r="H69" s="236"/>
      <c r="I69" s="237"/>
      <c r="J69" s="150"/>
      <c r="K69" s="145">
        <v>0</v>
      </c>
      <c r="L69" s="163">
        <f t="shared" si="9"/>
        <v>0</v>
      </c>
      <c r="M69" s="2"/>
      <c r="N69" s="5"/>
      <c r="O69" s="2"/>
      <c r="P69" s="2"/>
      <c r="Q69" s="2"/>
      <c r="R69" s="2"/>
      <c r="S69" s="2"/>
      <c r="T69" s="2"/>
      <c r="U69" s="2"/>
      <c r="V69" s="2"/>
      <c r="W69" s="2"/>
    </row>
    <row r="70" spans="1:23" s="6" customFormat="1" ht="12" x14ac:dyDescent="0.25">
      <c r="A70" s="7"/>
      <c r="B70" s="164"/>
      <c r="C70" s="235"/>
      <c r="D70" s="236"/>
      <c r="E70" s="236"/>
      <c r="F70" s="236"/>
      <c r="G70" s="236"/>
      <c r="H70" s="236"/>
      <c r="I70" s="237"/>
      <c r="J70" s="150"/>
      <c r="K70" s="145">
        <v>0</v>
      </c>
      <c r="L70" s="163">
        <f t="shared" si="9"/>
        <v>0</v>
      </c>
      <c r="M70" s="2"/>
      <c r="N70" s="5"/>
      <c r="O70" s="2"/>
      <c r="P70" s="2"/>
      <c r="Q70" s="2"/>
      <c r="R70" s="2"/>
      <c r="S70" s="2"/>
      <c r="T70" s="2"/>
      <c r="U70" s="2"/>
      <c r="V70" s="2"/>
      <c r="W70" s="2"/>
    </row>
    <row r="71" spans="1:23" s="6" customFormat="1" ht="12" x14ac:dyDescent="0.25">
      <c r="A71" s="7"/>
      <c r="B71" s="162"/>
      <c r="C71" s="235"/>
      <c r="D71" s="236"/>
      <c r="E71" s="236"/>
      <c r="F71" s="236"/>
      <c r="G71" s="236"/>
      <c r="H71" s="236"/>
      <c r="I71" s="237"/>
      <c r="J71" s="150"/>
      <c r="K71" s="145">
        <v>0</v>
      </c>
      <c r="L71" s="163">
        <f t="shared" si="9"/>
        <v>0</v>
      </c>
      <c r="M71" s="2"/>
      <c r="N71" s="5"/>
      <c r="O71" s="2"/>
      <c r="P71" s="2"/>
      <c r="Q71" s="2"/>
      <c r="R71" s="2"/>
      <c r="S71" s="2"/>
      <c r="T71" s="2"/>
      <c r="U71" s="2"/>
      <c r="V71" s="2"/>
      <c r="W71" s="2"/>
    </row>
    <row r="72" spans="1:23" s="6" customFormat="1" ht="12" x14ac:dyDescent="0.25">
      <c r="A72" s="7"/>
      <c r="B72" s="162"/>
      <c r="C72" s="235"/>
      <c r="D72" s="236"/>
      <c r="E72" s="236"/>
      <c r="F72" s="236"/>
      <c r="G72" s="236"/>
      <c r="H72" s="236"/>
      <c r="I72" s="237"/>
      <c r="J72" s="150"/>
      <c r="K72" s="145">
        <v>0</v>
      </c>
      <c r="L72" s="163">
        <f t="shared" si="9"/>
        <v>0</v>
      </c>
      <c r="M72" s="2"/>
      <c r="N72" s="5"/>
      <c r="O72" s="2"/>
      <c r="P72" s="2"/>
      <c r="Q72" s="2"/>
      <c r="R72" s="2"/>
      <c r="S72" s="2"/>
      <c r="T72" s="2"/>
      <c r="U72" s="2"/>
      <c r="V72" s="2"/>
      <c r="W72" s="2"/>
    </row>
    <row r="73" spans="1:23" s="6" customFormat="1" ht="12" x14ac:dyDescent="0.25">
      <c r="A73" s="7"/>
      <c r="B73" s="162"/>
      <c r="C73" s="235"/>
      <c r="D73" s="236"/>
      <c r="E73" s="236"/>
      <c r="F73" s="236"/>
      <c r="G73" s="236"/>
      <c r="H73" s="236"/>
      <c r="I73" s="237"/>
      <c r="J73" s="150"/>
      <c r="K73" s="145">
        <v>0</v>
      </c>
      <c r="L73" s="163">
        <f t="shared" si="9"/>
        <v>0</v>
      </c>
      <c r="M73" s="2"/>
      <c r="N73" s="5"/>
      <c r="O73" s="2"/>
      <c r="P73" s="2"/>
      <c r="Q73" s="2"/>
      <c r="R73" s="2"/>
      <c r="S73" s="2"/>
      <c r="T73" s="2"/>
      <c r="U73" s="2"/>
      <c r="V73" s="2"/>
      <c r="W73" s="2"/>
    </row>
    <row r="74" spans="1:23" s="6" customFormat="1" ht="12" x14ac:dyDescent="0.25">
      <c r="A74" s="7"/>
      <c r="B74" s="162"/>
      <c r="C74" s="235"/>
      <c r="D74" s="236"/>
      <c r="E74" s="236"/>
      <c r="F74" s="236"/>
      <c r="G74" s="236"/>
      <c r="H74" s="236"/>
      <c r="I74" s="237"/>
      <c r="J74" s="150"/>
      <c r="K74" s="145">
        <v>0</v>
      </c>
      <c r="L74" s="163">
        <f t="shared" si="9"/>
        <v>0</v>
      </c>
      <c r="M74" s="2"/>
      <c r="N74" s="5"/>
      <c r="O74" s="2"/>
      <c r="P74" s="2"/>
      <c r="Q74" s="2"/>
      <c r="R74" s="2"/>
      <c r="S74" s="2"/>
      <c r="T74" s="2"/>
      <c r="U74" s="2"/>
      <c r="V74" s="2"/>
      <c r="W74" s="2"/>
    </row>
    <row r="75" spans="1:23" s="6" customFormat="1" ht="12" x14ac:dyDescent="0.25">
      <c r="A75" s="7"/>
      <c r="B75" s="162"/>
      <c r="C75" s="235"/>
      <c r="D75" s="236"/>
      <c r="E75" s="236"/>
      <c r="F75" s="236"/>
      <c r="G75" s="236"/>
      <c r="H75" s="236"/>
      <c r="I75" s="237"/>
      <c r="J75" s="150"/>
      <c r="K75" s="145">
        <v>0</v>
      </c>
      <c r="L75" s="163">
        <f t="shared" si="9"/>
        <v>0</v>
      </c>
      <c r="M75" s="2"/>
      <c r="N75" s="5"/>
      <c r="O75" s="2"/>
      <c r="P75" s="2"/>
      <c r="Q75" s="2"/>
      <c r="R75" s="2"/>
      <c r="S75" s="2"/>
      <c r="T75" s="2"/>
      <c r="U75" s="2"/>
      <c r="V75" s="2"/>
      <c r="W75" s="2"/>
    </row>
    <row r="76" spans="1:23" s="6" customFormat="1" ht="12" x14ac:dyDescent="0.25">
      <c r="A76" s="1"/>
      <c r="B76" s="162"/>
      <c r="C76" s="235"/>
      <c r="D76" s="236"/>
      <c r="E76" s="236"/>
      <c r="F76" s="236"/>
      <c r="G76" s="236"/>
      <c r="H76" s="236"/>
      <c r="I76" s="237"/>
      <c r="J76" s="150"/>
      <c r="K76" s="145">
        <v>0</v>
      </c>
      <c r="L76" s="163">
        <f t="shared" si="9"/>
        <v>0</v>
      </c>
      <c r="M76" s="2"/>
      <c r="N76" s="5"/>
      <c r="O76" s="2"/>
      <c r="P76" s="2"/>
      <c r="Q76" s="2"/>
      <c r="R76" s="2"/>
      <c r="S76" s="2"/>
      <c r="T76" s="2"/>
      <c r="U76" s="2"/>
      <c r="V76" s="2"/>
      <c r="W76" s="2"/>
    </row>
    <row r="77" spans="1:23" s="6" customFormat="1" thickBot="1" x14ac:dyDescent="0.3">
      <c r="A77" s="1"/>
      <c r="B77" s="63"/>
      <c r="C77" s="2"/>
      <c r="D77" s="33"/>
      <c r="E77" s="157"/>
      <c r="F77" s="158"/>
      <c r="G77" s="2"/>
      <c r="H77" s="2"/>
      <c r="I77" s="2"/>
      <c r="J77" s="2"/>
      <c r="K77" s="32"/>
      <c r="L77" s="28"/>
      <c r="M77" s="2"/>
      <c r="N77" s="5"/>
      <c r="O77" s="2"/>
      <c r="P77" s="2"/>
      <c r="Q77" s="2"/>
      <c r="R77" s="2"/>
      <c r="S77" s="2"/>
      <c r="T77" s="2"/>
      <c r="U77" s="2"/>
      <c r="V77" s="2"/>
      <c r="W77" s="2"/>
    </row>
    <row r="78" spans="1:23" s="6" customFormat="1" thickBot="1" x14ac:dyDescent="0.3">
      <c r="A78" s="7"/>
      <c r="B78" s="64"/>
      <c r="C78" s="23"/>
      <c r="D78" s="76"/>
      <c r="E78" s="159"/>
      <c r="F78" s="165"/>
      <c r="G78" s="24"/>
      <c r="H78" s="24"/>
      <c r="I78" s="24"/>
      <c r="J78" s="24" t="s">
        <v>10</v>
      </c>
      <c r="K78" s="61">
        <f>SUM(K67:K76)</f>
        <v>0</v>
      </c>
      <c r="L78" s="107">
        <f>SUM(L67:L76)</f>
        <v>0</v>
      </c>
      <c r="M78" s="2"/>
      <c r="N78" s="5"/>
      <c r="O78" s="2"/>
      <c r="P78" s="2"/>
      <c r="Q78" s="2"/>
      <c r="R78" s="2"/>
      <c r="S78" s="2"/>
      <c r="T78" s="2"/>
      <c r="U78" s="2"/>
      <c r="V78" s="2"/>
      <c r="W78" s="2"/>
    </row>
    <row r="79" spans="1:23" s="6" customFormat="1" thickBot="1" x14ac:dyDescent="0.3">
      <c r="A79" s="7"/>
      <c r="B79" s="10"/>
      <c r="C79" s="10"/>
      <c r="D79" s="4"/>
      <c r="E79" s="17"/>
      <c r="F79" s="10"/>
      <c r="G79" s="10"/>
      <c r="H79" s="10"/>
      <c r="I79" s="10"/>
      <c r="J79" s="10"/>
      <c r="K79" s="22"/>
      <c r="L79" s="108"/>
      <c r="M79" s="2"/>
      <c r="N79" s="5"/>
      <c r="O79" s="2"/>
      <c r="P79" s="2"/>
      <c r="Q79" s="2"/>
      <c r="R79" s="2"/>
      <c r="S79" s="2"/>
      <c r="T79" s="2"/>
      <c r="U79" s="2"/>
      <c r="V79" s="2"/>
      <c r="W79" s="2"/>
    </row>
    <row r="80" spans="1:23" s="6" customFormat="1" thickBot="1" x14ac:dyDescent="0.3">
      <c r="A80" s="7"/>
      <c r="B80" s="12"/>
      <c r="C80" s="10"/>
      <c r="D80" s="155"/>
      <c r="E80" s="156"/>
      <c r="F80" s="151"/>
      <c r="G80" s="151"/>
      <c r="H80" s="151"/>
      <c r="I80" s="151"/>
      <c r="J80" s="151"/>
      <c r="K80" s="152" t="s">
        <v>16</v>
      </c>
      <c r="L80" s="166">
        <f>SUM(K33+K48+K63+K78)</f>
        <v>0</v>
      </c>
      <c r="M80" s="2"/>
      <c r="N80" s="5"/>
      <c r="O80" s="2"/>
      <c r="P80" s="2"/>
      <c r="Q80" s="2"/>
      <c r="R80" s="2"/>
      <c r="S80" s="2"/>
      <c r="T80" s="2"/>
      <c r="U80" s="2"/>
      <c r="V80" s="2"/>
      <c r="W80" s="2"/>
    </row>
    <row r="81" spans="1:23" s="6" customFormat="1" thickBot="1" x14ac:dyDescent="0.3">
      <c r="A81" s="7"/>
      <c r="B81" s="10"/>
      <c r="C81" s="10"/>
      <c r="D81" s="155"/>
      <c r="E81" s="156"/>
      <c r="F81" s="151"/>
      <c r="G81" s="151"/>
      <c r="H81" s="174"/>
      <c r="I81" s="174"/>
      <c r="J81" s="174"/>
      <c r="K81" s="153" t="s">
        <v>85</v>
      </c>
      <c r="L81" s="167">
        <f>SUM(L33+L48+L63+L78)</f>
        <v>0</v>
      </c>
      <c r="M81" s="2"/>
      <c r="N81" s="5"/>
      <c r="O81" s="2"/>
      <c r="P81" s="2"/>
      <c r="Q81" s="2"/>
      <c r="R81" s="2"/>
      <c r="S81" s="2"/>
      <c r="T81" s="2"/>
      <c r="U81" s="2"/>
      <c r="V81" s="2"/>
      <c r="W81" s="2"/>
    </row>
    <row r="82" spans="1:23" s="6" customFormat="1" ht="15.75" thickBot="1" x14ac:dyDescent="0.3">
      <c r="A82" s="7"/>
      <c r="B82" s="10"/>
      <c r="C82" s="10"/>
      <c r="D82" s="155"/>
      <c r="E82" s="156"/>
      <c r="F82" s="151"/>
      <c r="G82" s="151"/>
      <c r="H82" s="151"/>
      <c r="I82" s="151"/>
      <c r="J82" s="151"/>
      <c r="K82" s="154" t="s">
        <v>79</v>
      </c>
      <c r="L82" s="175">
        <f>L80-L81</f>
        <v>0</v>
      </c>
      <c r="M82" s="2"/>
      <c r="N82" s="5"/>
      <c r="O82" s="2"/>
      <c r="P82" s="2"/>
      <c r="Q82" s="2"/>
      <c r="R82" s="2"/>
      <c r="S82" s="2"/>
      <c r="T82" s="2"/>
      <c r="U82" s="2"/>
      <c r="V82" s="2"/>
      <c r="W82" s="2"/>
    </row>
    <row r="83" spans="1:23" s="6" customFormat="1" ht="12" x14ac:dyDescent="0.25">
      <c r="A83" s="1"/>
      <c r="B83" s="2"/>
      <c r="C83" s="2"/>
      <c r="D83" s="33"/>
      <c r="E83" s="25"/>
      <c r="F83" s="2"/>
      <c r="G83" s="2"/>
      <c r="H83" s="2"/>
      <c r="I83" s="232" t="str">
        <f>IF(OR(L81&gt;=500000,L81&lt;=25000),"De subsidie per ondernemer bedraagt minimaal €25.000 en maximaal €500.000","")</f>
        <v>De subsidie per ondernemer bedraagt minimaal €25.000 en maximaal €500.000</v>
      </c>
      <c r="J83" s="232"/>
      <c r="K83" s="233"/>
      <c r="L83" s="233"/>
      <c r="M83" s="2"/>
      <c r="N83" s="5"/>
      <c r="O83" s="2"/>
      <c r="P83" s="2"/>
      <c r="Q83" s="2"/>
      <c r="R83" s="2"/>
      <c r="S83" s="2"/>
      <c r="T83" s="2"/>
      <c r="U83" s="2"/>
      <c r="V83" s="2"/>
      <c r="W83" s="2"/>
    </row>
    <row r="84" spans="1:23" s="6" customFormat="1" ht="12" x14ac:dyDescent="0.25">
      <c r="A84" s="1"/>
      <c r="B84" s="265"/>
      <c r="C84" s="265"/>
      <c r="D84" s="265"/>
      <c r="E84" s="265"/>
      <c r="F84" s="265"/>
      <c r="G84" s="265"/>
      <c r="H84" s="265"/>
      <c r="I84" s="265"/>
      <c r="J84" s="265"/>
      <c r="K84" s="265"/>
      <c r="L84" s="4"/>
      <c r="M84" s="2"/>
      <c r="N84" s="5"/>
      <c r="O84" s="2"/>
      <c r="P84" s="2"/>
      <c r="Q84" s="2"/>
      <c r="R84" s="2"/>
      <c r="S84" s="2"/>
      <c r="T84" s="2"/>
      <c r="U84" s="2"/>
      <c r="V84" s="2"/>
      <c r="W84" s="2"/>
    </row>
    <row r="85" spans="1:23" s="6" customFormat="1" ht="12" x14ac:dyDescent="0.25">
      <c r="A85" s="1"/>
      <c r="B85" s="265"/>
      <c r="C85" s="265"/>
      <c r="D85" s="265"/>
      <c r="E85" s="265"/>
      <c r="F85" s="265"/>
      <c r="G85" s="265"/>
      <c r="H85" s="265"/>
      <c r="I85" s="265"/>
      <c r="J85" s="265"/>
      <c r="K85" s="265"/>
      <c r="L85" s="4"/>
      <c r="M85" s="2"/>
      <c r="N85" s="5"/>
      <c r="O85" s="2"/>
      <c r="P85" s="2"/>
      <c r="Q85" s="2"/>
      <c r="R85" s="2"/>
      <c r="S85" s="2"/>
      <c r="T85" s="2"/>
      <c r="U85" s="2"/>
      <c r="V85" s="2"/>
      <c r="W85" s="2"/>
    </row>
    <row r="86" spans="1:23" s="6" customFormat="1" ht="12" x14ac:dyDescent="0.25">
      <c r="A86" s="1"/>
      <c r="B86" s="265"/>
      <c r="C86" s="265"/>
      <c r="D86" s="265"/>
      <c r="E86" s="265"/>
      <c r="F86" s="265"/>
      <c r="G86" s="265"/>
      <c r="H86" s="265"/>
      <c r="I86" s="265"/>
      <c r="J86" s="265"/>
      <c r="K86" s="265"/>
      <c r="L86" s="33"/>
      <c r="M86" s="2"/>
      <c r="N86" s="5"/>
      <c r="O86" s="2"/>
      <c r="P86" s="2"/>
      <c r="Q86" s="2"/>
      <c r="R86" s="2"/>
      <c r="S86" s="2"/>
      <c r="T86" s="2"/>
      <c r="U86" s="2"/>
      <c r="V86" s="2"/>
      <c r="W86" s="2"/>
    </row>
    <row r="87" spans="1:23" s="6" customFormat="1" ht="12" x14ac:dyDescent="0.25">
      <c r="A87" s="1"/>
      <c r="B87" s="265"/>
      <c r="C87" s="265"/>
      <c r="D87" s="265"/>
      <c r="E87" s="265"/>
      <c r="F87" s="265"/>
      <c r="G87" s="265"/>
      <c r="H87" s="265"/>
      <c r="I87" s="265"/>
      <c r="J87" s="265"/>
      <c r="K87" s="265"/>
      <c r="L87" s="4"/>
      <c r="M87" s="2"/>
      <c r="N87" s="5"/>
      <c r="O87" s="2"/>
      <c r="P87" s="2"/>
      <c r="Q87" s="2"/>
      <c r="R87" s="2"/>
      <c r="S87" s="2"/>
      <c r="T87" s="2"/>
      <c r="U87" s="2"/>
      <c r="V87" s="2"/>
      <c r="W87" s="2"/>
    </row>
    <row r="88" spans="1:23" s="6" customFormat="1" ht="12" x14ac:dyDescent="0.25">
      <c r="A88" s="1"/>
      <c r="B88" s="265"/>
      <c r="C88" s="265"/>
      <c r="D88" s="265"/>
      <c r="E88" s="265"/>
      <c r="F88" s="265"/>
      <c r="G88" s="265"/>
      <c r="H88" s="265"/>
      <c r="I88" s="265"/>
      <c r="J88" s="265"/>
      <c r="K88" s="265"/>
      <c r="L88" s="4"/>
      <c r="M88" s="2"/>
      <c r="N88" s="5"/>
      <c r="O88" s="2"/>
      <c r="P88" s="2"/>
      <c r="Q88" s="2"/>
      <c r="R88" s="2"/>
      <c r="S88" s="2"/>
      <c r="T88" s="2"/>
      <c r="U88" s="2"/>
      <c r="V88" s="2"/>
      <c r="W88" s="2"/>
    </row>
    <row r="89" spans="1:23" s="6" customFormat="1" ht="12" x14ac:dyDescent="0.25">
      <c r="A89" s="1"/>
      <c r="B89" s="265"/>
      <c r="C89" s="265"/>
      <c r="D89" s="265"/>
      <c r="E89" s="265"/>
      <c r="F89" s="265"/>
      <c r="G89" s="265"/>
      <c r="H89" s="265"/>
      <c r="I89" s="265"/>
      <c r="J89" s="265"/>
      <c r="K89" s="265"/>
      <c r="L89" s="4"/>
      <c r="M89" s="2"/>
      <c r="N89" s="5"/>
      <c r="O89" s="2"/>
      <c r="P89" s="2"/>
      <c r="Q89" s="2"/>
      <c r="R89" s="2"/>
      <c r="S89" s="2"/>
      <c r="T89" s="2"/>
      <c r="U89" s="2"/>
      <c r="V89" s="2"/>
      <c r="W89" s="2"/>
    </row>
    <row r="90" spans="1:23" s="6" customFormat="1" ht="12" x14ac:dyDescent="0.25">
      <c r="A90" s="1"/>
      <c r="B90" s="265"/>
      <c r="C90" s="265"/>
      <c r="D90" s="265"/>
      <c r="E90" s="265"/>
      <c r="F90" s="265"/>
      <c r="G90" s="265"/>
      <c r="H90" s="265"/>
      <c r="I90" s="265"/>
      <c r="J90" s="265"/>
      <c r="K90" s="265"/>
      <c r="L90" s="4"/>
      <c r="M90" s="2"/>
      <c r="N90" s="5"/>
      <c r="O90" s="2"/>
      <c r="P90" s="2"/>
      <c r="Q90" s="2"/>
      <c r="R90" s="2"/>
      <c r="S90" s="2"/>
      <c r="T90" s="2"/>
      <c r="U90" s="2"/>
      <c r="V90" s="2"/>
      <c r="W90" s="2"/>
    </row>
    <row r="91" spans="1:23" s="6" customFormat="1" ht="12" x14ac:dyDescent="0.25">
      <c r="A91" s="1"/>
      <c r="B91" s="265"/>
      <c r="C91" s="265"/>
      <c r="D91" s="265"/>
      <c r="E91" s="265"/>
      <c r="F91" s="265"/>
      <c r="G91" s="265"/>
      <c r="H91" s="265"/>
      <c r="I91" s="265"/>
      <c r="J91" s="265"/>
      <c r="K91" s="265"/>
      <c r="L91" s="4"/>
      <c r="M91" s="2"/>
      <c r="N91" s="5"/>
      <c r="O91" s="2"/>
      <c r="P91" s="2"/>
      <c r="Q91" s="2"/>
      <c r="R91" s="2"/>
      <c r="S91" s="2"/>
      <c r="T91" s="2"/>
      <c r="U91" s="2"/>
      <c r="V91" s="2"/>
      <c r="W91" s="2"/>
    </row>
    <row r="92" spans="1:23" s="6" customFormat="1" ht="12" x14ac:dyDescent="0.25">
      <c r="A92" s="1"/>
      <c r="B92" s="265"/>
      <c r="C92" s="265"/>
      <c r="D92" s="265"/>
      <c r="E92" s="265"/>
      <c r="F92" s="265"/>
      <c r="G92" s="265"/>
      <c r="H92" s="265"/>
      <c r="I92" s="265"/>
      <c r="J92" s="265"/>
      <c r="K92" s="265"/>
      <c r="L92" s="4"/>
      <c r="M92" s="2"/>
      <c r="N92" s="5"/>
      <c r="O92" s="2"/>
      <c r="P92" s="2"/>
      <c r="Q92" s="2"/>
      <c r="R92" s="2"/>
      <c r="S92" s="2"/>
      <c r="T92" s="2"/>
      <c r="U92" s="2"/>
      <c r="V92" s="2"/>
      <c r="W92" s="2"/>
    </row>
    <row r="93" spans="1:23" s="6" customFormat="1" ht="12" x14ac:dyDescent="0.25">
      <c r="A93" s="1"/>
      <c r="B93" s="265"/>
      <c r="C93" s="265"/>
      <c r="D93" s="265"/>
      <c r="E93" s="265"/>
      <c r="F93" s="265"/>
      <c r="G93" s="265"/>
      <c r="H93" s="265"/>
      <c r="I93" s="265"/>
      <c r="J93" s="265"/>
      <c r="K93" s="265"/>
      <c r="L93" s="4"/>
      <c r="M93" s="2"/>
      <c r="N93" s="5"/>
      <c r="O93" s="2"/>
      <c r="P93" s="2"/>
      <c r="Q93" s="2"/>
      <c r="R93" s="2"/>
      <c r="S93" s="2"/>
      <c r="T93" s="2"/>
      <c r="U93" s="2"/>
      <c r="V93" s="2"/>
      <c r="W93" s="2"/>
    </row>
    <row r="94" spans="1:23" s="6" customFormat="1" ht="12" x14ac:dyDescent="0.25">
      <c r="A94" s="1"/>
      <c r="B94" s="265"/>
      <c r="C94" s="265"/>
      <c r="D94" s="265"/>
      <c r="E94" s="265"/>
      <c r="F94" s="265"/>
      <c r="G94" s="265"/>
      <c r="H94" s="265"/>
      <c r="I94" s="265"/>
      <c r="J94" s="265"/>
      <c r="K94" s="265"/>
      <c r="L94" s="4"/>
      <c r="M94" s="2"/>
      <c r="N94" s="5"/>
      <c r="O94" s="2"/>
      <c r="P94" s="2"/>
      <c r="Q94" s="2"/>
      <c r="R94" s="2"/>
      <c r="S94" s="2"/>
      <c r="T94" s="2"/>
      <c r="U94" s="2"/>
      <c r="V94" s="2"/>
      <c r="W94" s="2"/>
    </row>
    <row r="95" spans="1:23" s="6" customFormat="1" x14ac:dyDescent="0.25">
      <c r="A95" s="34"/>
      <c r="B95" s="264"/>
      <c r="C95" s="264"/>
      <c r="D95" s="264"/>
      <c r="E95" s="264"/>
      <c r="F95" s="264"/>
      <c r="G95" s="264"/>
      <c r="H95" s="264"/>
      <c r="I95" s="264"/>
      <c r="J95" s="264"/>
      <c r="K95" s="264"/>
      <c r="L95" s="35"/>
      <c r="M95" s="2"/>
      <c r="N95" s="5"/>
      <c r="O95" s="2"/>
      <c r="P95" s="2"/>
      <c r="Q95" s="2"/>
      <c r="R95" s="2"/>
      <c r="S95" s="2"/>
      <c r="T95" s="2"/>
      <c r="U95" s="2"/>
      <c r="V95" s="2"/>
      <c r="W95" s="2"/>
    </row>
    <row r="96" spans="1:23" s="6" customFormat="1" x14ac:dyDescent="0.25">
      <c r="A96" s="34"/>
      <c r="B96" s="264"/>
      <c r="C96" s="264"/>
      <c r="D96" s="264"/>
      <c r="E96" s="264"/>
      <c r="F96" s="264"/>
      <c r="G96" s="264"/>
      <c r="H96" s="264"/>
      <c r="I96" s="264"/>
      <c r="J96" s="264"/>
      <c r="K96" s="264"/>
      <c r="L96" s="35"/>
      <c r="M96" s="2"/>
      <c r="N96" s="5"/>
      <c r="O96" s="2"/>
      <c r="P96" s="2"/>
      <c r="Q96" s="2"/>
      <c r="R96" s="2"/>
      <c r="S96" s="2"/>
      <c r="T96" s="2"/>
      <c r="U96" s="2"/>
      <c r="V96" s="2"/>
      <c r="W96" s="2"/>
    </row>
    <row r="97" spans="1:23" s="6" customFormat="1" x14ac:dyDescent="0.25">
      <c r="A97" s="34"/>
      <c r="B97" s="36"/>
      <c r="C97" s="36"/>
      <c r="D97" s="79"/>
      <c r="E97" s="73"/>
      <c r="F97" s="36"/>
      <c r="G97" s="36"/>
      <c r="H97" s="36"/>
      <c r="I97" s="36"/>
      <c r="J97" s="36"/>
      <c r="K97" s="39"/>
      <c r="L97" s="35"/>
      <c r="M97" s="2"/>
      <c r="N97" s="5"/>
      <c r="O97" s="2"/>
      <c r="P97" s="2"/>
      <c r="Q97" s="2"/>
      <c r="R97" s="2"/>
      <c r="S97" s="2"/>
      <c r="T97" s="2"/>
      <c r="U97" s="2"/>
      <c r="V97" s="2"/>
      <c r="W97" s="2"/>
    </row>
    <row r="98" spans="1:23" s="6" customFormat="1" x14ac:dyDescent="0.25">
      <c r="A98" s="34"/>
      <c r="B98" s="36"/>
      <c r="C98" s="36"/>
      <c r="D98" s="79"/>
      <c r="E98" s="73"/>
      <c r="F98" s="36"/>
      <c r="G98" s="36"/>
      <c r="H98" s="36"/>
      <c r="I98" s="36"/>
      <c r="J98" s="36"/>
      <c r="K98" s="39"/>
      <c r="L98" s="35"/>
      <c r="M98" s="2"/>
      <c r="N98" s="5"/>
      <c r="O98" s="2"/>
      <c r="P98" s="2"/>
      <c r="Q98" s="2"/>
      <c r="R98" s="2"/>
      <c r="S98" s="2"/>
      <c r="T98" s="2"/>
      <c r="U98" s="2"/>
      <c r="V98" s="2"/>
      <c r="W98" s="2"/>
    </row>
    <row r="99" spans="1:23" s="6" customFormat="1" x14ac:dyDescent="0.25">
      <c r="A99" s="34"/>
      <c r="B99" s="36"/>
      <c r="C99" s="36"/>
      <c r="D99" s="79"/>
      <c r="E99" s="73"/>
      <c r="F99" s="36"/>
      <c r="G99" s="36"/>
      <c r="H99" s="36"/>
      <c r="I99" s="36"/>
      <c r="J99" s="36"/>
      <c r="K99" s="39"/>
      <c r="L99" s="35"/>
      <c r="M99" s="2"/>
      <c r="N99" s="5"/>
      <c r="O99" s="2"/>
      <c r="P99" s="2"/>
      <c r="Q99" s="2"/>
      <c r="R99" s="2"/>
      <c r="S99" s="2"/>
      <c r="T99" s="2"/>
      <c r="U99" s="2"/>
      <c r="V99" s="2"/>
      <c r="W99" s="2"/>
    </row>
    <row r="100" spans="1:23" s="6" customFormat="1" x14ac:dyDescent="0.25">
      <c r="A100" s="34"/>
      <c r="B100" s="36"/>
      <c r="C100" s="36"/>
      <c r="D100" s="79"/>
      <c r="E100" s="73"/>
      <c r="F100" s="36"/>
      <c r="G100" s="36"/>
      <c r="H100" s="36"/>
      <c r="I100" s="36"/>
      <c r="J100" s="36"/>
      <c r="K100" s="39"/>
      <c r="L100" s="35"/>
      <c r="M100" s="2"/>
      <c r="N100" s="5"/>
      <c r="O100" s="2"/>
      <c r="P100" s="2"/>
      <c r="Q100" s="2"/>
      <c r="R100" s="2"/>
      <c r="S100" s="2"/>
      <c r="T100" s="2"/>
      <c r="U100" s="2"/>
      <c r="V100" s="2"/>
      <c r="W100" s="2"/>
    </row>
    <row r="101" spans="1:23" s="6" customFormat="1" x14ac:dyDescent="0.25">
      <c r="A101" s="34"/>
      <c r="B101" s="36"/>
      <c r="C101" s="36"/>
      <c r="D101" s="79"/>
      <c r="E101" s="73"/>
      <c r="F101" s="36"/>
      <c r="G101" s="36"/>
      <c r="H101" s="36"/>
      <c r="I101" s="36"/>
      <c r="J101" s="36"/>
      <c r="K101" s="39"/>
      <c r="L101" s="35"/>
      <c r="M101" s="2"/>
      <c r="N101" s="5"/>
      <c r="O101" s="2"/>
      <c r="P101" s="2"/>
      <c r="Q101" s="2"/>
      <c r="R101" s="2"/>
      <c r="S101" s="2"/>
      <c r="T101" s="2"/>
      <c r="U101" s="2"/>
      <c r="V101" s="2"/>
      <c r="W101" s="2"/>
    </row>
    <row r="102" spans="1:23" s="6" customFormat="1" x14ac:dyDescent="0.25">
      <c r="A102" s="34"/>
      <c r="B102" s="36"/>
      <c r="C102" s="36"/>
      <c r="D102" s="79"/>
      <c r="E102" s="73"/>
      <c r="F102" s="36"/>
      <c r="G102" s="36"/>
      <c r="H102" s="36"/>
      <c r="I102" s="36"/>
      <c r="J102" s="36"/>
      <c r="K102" s="39"/>
      <c r="L102" s="35"/>
      <c r="M102" s="2"/>
      <c r="N102" s="5"/>
      <c r="O102" s="2"/>
      <c r="P102" s="2"/>
      <c r="Q102" s="2"/>
      <c r="R102" s="2"/>
      <c r="S102" s="2"/>
      <c r="T102" s="2"/>
      <c r="U102" s="2"/>
      <c r="V102" s="2"/>
      <c r="W102" s="2"/>
    </row>
    <row r="103" spans="1:23" s="6" customFormat="1" x14ac:dyDescent="0.25">
      <c r="A103" s="34"/>
      <c r="B103" s="36"/>
      <c r="C103" s="36"/>
      <c r="D103" s="79"/>
      <c r="E103" s="73"/>
      <c r="F103" s="36"/>
      <c r="G103" s="36"/>
      <c r="H103" s="36"/>
      <c r="I103" s="36"/>
      <c r="J103" s="36"/>
      <c r="K103" s="39"/>
      <c r="L103" s="35"/>
      <c r="M103" s="2"/>
      <c r="N103" s="5"/>
      <c r="O103" s="2"/>
      <c r="P103" s="2"/>
      <c r="Q103" s="2"/>
      <c r="R103" s="2"/>
      <c r="S103" s="2"/>
      <c r="T103" s="2"/>
      <c r="U103" s="2"/>
      <c r="V103" s="2"/>
      <c r="W103" s="2"/>
    </row>
    <row r="104" spans="1:23" s="6" customFormat="1" x14ac:dyDescent="0.25">
      <c r="A104" s="34"/>
      <c r="B104" s="36"/>
      <c r="C104" s="36"/>
      <c r="D104" s="79"/>
      <c r="E104" s="73"/>
      <c r="F104" s="36"/>
      <c r="G104" s="36"/>
      <c r="H104" s="36"/>
      <c r="I104" s="36"/>
      <c r="J104" s="36"/>
      <c r="K104" s="39"/>
      <c r="L104" s="35"/>
      <c r="M104" s="2"/>
      <c r="N104" s="5"/>
      <c r="O104" s="2"/>
      <c r="P104" s="2"/>
      <c r="Q104" s="2"/>
      <c r="R104" s="2"/>
      <c r="S104" s="2"/>
      <c r="T104" s="2"/>
      <c r="U104" s="2"/>
      <c r="V104" s="2"/>
      <c r="W104" s="2"/>
    </row>
    <row r="105" spans="1:23" s="6" customFormat="1" x14ac:dyDescent="0.25">
      <c r="A105" s="34"/>
      <c r="B105" s="36"/>
      <c r="C105" s="36"/>
      <c r="D105" s="79"/>
      <c r="E105" s="73"/>
      <c r="F105" s="36"/>
      <c r="G105" s="36"/>
      <c r="H105" s="36"/>
      <c r="I105" s="36"/>
      <c r="J105" s="36"/>
      <c r="K105" s="39"/>
      <c r="L105" s="35"/>
      <c r="M105" s="2"/>
      <c r="N105" s="5"/>
      <c r="O105" s="2"/>
      <c r="P105" s="2"/>
      <c r="Q105" s="2"/>
      <c r="R105" s="2"/>
      <c r="S105" s="2"/>
      <c r="T105" s="2"/>
      <c r="U105" s="2"/>
      <c r="V105" s="2"/>
      <c r="W105" s="2"/>
    </row>
    <row r="106" spans="1:23" s="6" customFormat="1" x14ac:dyDescent="0.25">
      <c r="A106" s="34"/>
      <c r="B106" s="36"/>
      <c r="C106" s="36"/>
      <c r="D106" s="79"/>
      <c r="E106" s="73"/>
      <c r="F106" s="36"/>
      <c r="G106" s="36"/>
      <c r="H106" s="36"/>
      <c r="I106" s="36"/>
      <c r="J106" s="36"/>
      <c r="K106" s="39"/>
      <c r="L106" s="35"/>
      <c r="M106" s="2"/>
      <c r="N106" s="5"/>
      <c r="O106" s="2"/>
      <c r="P106" s="2"/>
      <c r="Q106" s="2"/>
      <c r="R106" s="2"/>
      <c r="S106" s="2"/>
      <c r="T106" s="2"/>
      <c r="U106" s="2"/>
      <c r="V106" s="2"/>
      <c r="W106" s="2"/>
    </row>
    <row r="107" spans="1:23" s="6" customFormat="1" x14ac:dyDescent="0.25">
      <c r="A107" s="34"/>
      <c r="B107" s="36"/>
      <c r="C107" s="36"/>
      <c r="D107" s="79"/>
      <c r="E107" s="73"/>
      <c r="F107" s="36"/>
      <c r="G107" s="36"/>
      <c r="H107" s="36"/>
      <c r="I107" s="36"/>
      <c r="J107" s="36"/>
      <c r="K107" s="39"/>
      <c r="L107" s="35"/>
      <c r="M107" s="2"/>
      <c r="N107" s="5"/>
      <c r="O107" s="2"/>
      <c r="P107" s="2"/>
      <c r="Q107" s="2"/>
      <c r="R107" s="2"/>
      <c r="S107" s="2"/>
      <c r="T107" s="2"/>
      <c r="U107" s="2"/>
      <c r="V107" s="2"/>
      <c r="W107" s="2"/>
    </row>
    <row r="108" spans="1:23" s="6" customFormat="1" x14ac:dyDescent="0.25">
      <c r="A108" s="34"/>
      <c r="B108" s="38"/>
      <c r="C108" s="38"/>
      <c r="D108" s="80"/>
      <c r="E108" s="74"/>
      <c r="F108" s="38"/>
      <c r="G108" s="38"/>
      <c r="H108" s="38"/>
      <c r="I108" s="38"/>
      <c r="J108" s="38"/>
      <c r="K108" s="40"/>
      <c r="L108" s="41"/>
      <c r="M108" s="2"/>
      <c r="N108" s="5"/>
      <c r="O108" s="2"/>
      <c r="P108" s="2"/>
      <c r="Q108" s="2"/>
      <c r="R108" s="2"/>
      <c r="S108" s="2"/>
      <c r="T108" s="2"/>
      <c r="U108" s="2"/>
      <c r="V108" s="2"/>
      <c r="W108" s="2"/>
    </row>
    <row r="109" spans="1:23" s="6" customFormat="1" x14ac:dyDescent="0.25">
      <c r="A109" s="34"/>
      <c r="B109" s="38"/>
      <c r="C109" s="38"/>
      <c r="D109" s="80"/>
      <c r="E109" s="74"/>
      <c r="F109" s="38"/>
      <c r="G109" s="38"/>
      <c r="H109" s="38"/>
      <c r="I109" s="38"/>
      <c r="J109" s="38"/>
      <c r="K109" s="40"/>
      <c r="L109" s="41"/>
      <c r="M109" s="2"/>
      <c r="N109" s="5"/>
      <c r="O109" s="2"/>
      <c r="P109" s="2"/>
      <c r="Q109" s="2"/>
      <c r="R109" s="2"/>
      <c r="S109" s="2"/>
      <c r="T109" s="2"/>
      <c r="U109" s="2"/>
      <c r="V109" s="2"/>
      <c r="W109" s="2"/>
    </row>
    <row r="110" spans="1:23" s="6" customFormat="1" x14ac:dyDescent="0.25">
      <c r="A110" s="34"/>
      <c r="B110" s="38"/>
      <c r="C110" s="38"/>
      <c r="D110" s="80"/>
      <c r="E110" s="74"/>
      <c r="F110" s="38"/>
      <c r="G110" s="38"/>
      <c r="H110" s="38"/>
      <c r="I110" s="38"/>
      <c r="J110" s="38"/>
      <c r="K110" s="40"/>
      <c r="L110" s="41"/>
      <c r="M110" s="2"/>
      <c r="N110" s="5"/>
      <c r="O110" s="2"/>
      <c r="P110" s="2"/>
      <c r="Q110" s="2"/>
      <c r="R110" s="2"/>
      <c r="S110" s="2"/>
      <c r="T110" s="2"/>
      <c r="U110" s="2"/>
      <c r="V110" s="2"/>
      <c r="W110" s="2"/>
    </row>
    <row r="111" spans="1:23" s="6" customFormat="1" x14ac:dyDescent="0.25">
      <c r="A111" s="34"/>
      <c r="B111" s="38"/>
      <c r="C111" s="38"/>
      <c r="D111" s="80"/>
      <c r="E111" s="74"/>
      <c r="F111" s="38"/>
      <c r="G111" s="38"/>
      <c r="H111" s="38"/>
      <c r="I111" s="38"/>
      <c r="J111" s="38"/>
      <c r="K111" s="40"/>
      <c r="L111" s="41"/>
      <c r="M111" s="2"/>
      <c r="N111" s="5"/>
      <c r="O111" s="2"/>
      <c r="P111" s="2"/>
      <c r="Q111" s="2"/>
      <c r="R111" s="2"/>
      <c r="S111" s="2"/>
      <c r="T111" s="2"/>
      <c r="U111" s="2"/>
      <c r="V111" s="2"/>
      <c r="W111" s="2"/>
    </row>
    <row r="112" spans="1:23" s="6" customFormat="1" x14ac:dyDescent="0.25">
      <c r="A112" s="34"/>
      <c r="B112" s="38"/>
      <c r="C112" s="38"/>
      <c r="D112" s="80"/>
      <c r="E112" s="74"/>
      <c r="F112" s="38"/>
      <c r="G112" s="38"/>
      <c r="H112" s="38"/>
      <c r="I112" s="38"/>
      <c r="J112" s="38"/>
      <c r="K112" s="40"/>
      <c r="L112" s="41"/>
      <c r="M112" s="2"/>
      <c r="N112" s="5"/>
      <c r="O112" s="2"/>
      <c r="P112" s="2"/>
      <c r="Q112" s="2"/>
      <c r="R112" s="2"/>
      <c r="S112" s="2"/>
      <c r="T112" s="2"/>
      <c r="U112" s="2"/>
      <c r="V112" s="2"/>
      <c r="W112" s="2"/>
    </row>
    <row r="113" spans="1:23" s="6" customFormat="1" x14ac:dyDescent="0.25">
      <c r="A113" s="34"/>
      <c r="B113" s="38"/>
      <c r="C113" s="38"/>
      <c r="D113" s="80"/>
      <c r="E113" s="74"/>
      <c r="F113" s="38"/>
      <c r="G113" s="38"/>
      <c r="H113" s="38"/>
      <c r="I113" s="38"/>
      <c r="J113" s="38"/>
      <c r="K113" s="40"/>
      <c r="L113" s="41"/>
      <c r="M113" s="2"/>
      <c r="N113" s="5"/>
      <c r="O113" s="2"/>
      <c r="P113" s="2"/>
      <c r="Q113" s="2"/>
      <c r="R113" s="2"/>
      <c r="S113" s="2"/>
      <c r="T113" s="2"/>
      <c r="U113" s="2"/>
      <c r="V113" s="2"/>
      <c r="W113" s="2"/>
    </row>
    <row r="114" spans="1:23" s="6" customFormat="1" x14ac:dyDescent="0.25">
      <c r="A114" s="34"/>
      <c r="B114" s="38"/>
      <c r="C114" s="38"/>
      <c r="D114" s="80"/>
      <c r="E114" s="74"/>
      <c r="F114" s="38"/>
      <c r="G114" s="38"/>
      <c r="H114" s="38"/>
      <c r="I114" s="38"/>
      <c r="J114" s="38"/>
      <c r="K114" s="40"/>
      <c r="L114" s="41"/>
      <c r="M114" s="2"/>
      <c r="N114" s="5"/>
      <c r="O114" s="2"/>
      <c r="P114" s="2"/>
      <c r="Q114" s="2"/>
      <c r="R114" s="2"/>
      <c r="S114" s="2"/>
      <c r="T114" s="2"/>
      <c r="U114" s="2"/>
      <c r="V114" s="2"/>
      <c r="W114" s="2"/>
    </row>
    <row r="115" spans="1:23" s="6" customFormat="1" x14ac:dyDescent="0.25">
      <c r="A115" s="34"/>
      <c r="B115" s="38"/>
      <c r="C115" s="38"/>
      <c r="D115" s="80"/>
      <c r="E115" s="74"/>
      <c r="F115" s="38"/>
      <c r="G115" s="38"/>
      <c r="H115" s="38"/>
      <c r="I115" s="38"/>
      <c r="J115" s="38"/>
      <c r="K115" s="40"/>
      <c r="L115" s="41"/>
      <c r="M115" s="2"/>
      <c r="N115" s="5"/>
      <c r="O115" s="2"/>
      <c r="P115" s="2"/>
      <c r="Q115" s="2"/>
      <c r="R115" s="2"/>
      <c r="S115" s="2"/>
      <c r="T115" s="2"/>
      <c r="U115" s="2"/>
      <c r="V115" s="2"/>
      <c r="W115" s="2"/>
    </row>
    <row r="116" spans="1:23" s="6" customFormat="1" x14ac:dyDescent="0.25">
      <c r="A116" s="34"/>
      <c r="B116" s="38"/>
      <c r="C116" s="38"/>
      <c r="D116" s="80"/>
      <c r="E116" s="74"/>
      <c r="F116" s="38"/>
      <c r="G116" s="38"/>
      <c r="H116" s="38"/>
      <c r="I116" s="38"/>
      <c r="J116" s="38"/>
      <c r="K116" s="40"/>
      <c r="L116" s="41"/>
      <c r="M116" s="2"/>
      <c r="N116" s="5"/>
      <c r="O116" s="2"/>
      <c r="P116" s="2"/>
      <c r="Q116" s="2"/>
      <c r="R116" s="2"/>
      <c r="S116" s="2"/>
      <c r="T116" s="2"/>
      <c r="U116" s="2"/>
      <c r="V116" s="2"/>
      <c r="W116" s="2"/>
    </row>
    <row r="117" spans="1:23" s="6" customFormat="1" x14ac:dyDescent="0.25">
      <c r="A117" s="34"/>
      <c r="B117" s="38"/>
      <c r="C117" s="38"/>
      <c r="D117" s="80"/>
      <c r="E117" s="74"/>
      <c r="F117" s="38"/>
      <c r="G117" s="38"/>
      <c r="H117" s="38"/>
      <c r="I117" s="38"/>
      <c r="J117" s="38"/>
      <c r="K117" s="40"/>
      <c r="L117" s="41"/>
      <c r="M117" s="2"/>
      <c r="N117" s="5"/>
      <c r="O117" s="2"/>
      <c r="P117" s="2"/>
      <c r="Q117" s="2"/>
      <c r="R117" s="2"/>
      <c r="S117" s="2"/>
      <c r="T117" s="2"/>
      <c r="U117" s="2"/>
      <c r="V117" s="2"/>
      <c r="W117" s="2"/>
    </row>
    <row r="118" spans="1:23" s="6" customFormat="1" x14ac:dyDescent="0.25">
      <c r="A118" s="34"/>
      <c r="B118" s="38"/>
      <c r="C118" s="38"/>
      <c r="D118" s="80"/>
      <c r="E118" s="74"/>
      <c r="F118" s="38"/>
      <c r="G118" s="38"/>
      <c r="H118" s="38"/>
      <c r="I118" s="38"/>
      <c r="J118" s="38"/>
      <c r="K118" s="40"/>
      <c r="L118" s="41"/>
      <c r="M118" s="2"/>
      <c r="N118" s="5"/>
      <c r="O118" s="2"/>
      <c r="P118" s="2"/>
      <c r="Q118" s="2"/>
      <c r="R118" s="2"/>
      <c r="S118" s="2"/>
      <c r="T118" s="2"/>
      <c r="U118" s="2"/>
      <c r="V118" s="2"/>
      <c r="W118" s="2"/>
    </row>
    <row r="119" spans="1:23" s="6" customFormat="1" x14ac:dyDescent="0.25">
      <c r="A119" s="34"/>
      <c r="B119" s="38"/>
      <c r="C119" s="38"/>
      <c r="D119" s="80"/>
      <c r="E119" s="74"/>
      <c r="F119" s="38"/>
      <c r="G119" s="38"/>
      <c r="H119" s="38"/>
      <c r="I119" s="38"/>
      <c r="J119" s="38"/>
      <c r="K119" s="40"/>
      <c r="L119" s="41"/>
      <c r="M119" s="2"/>
      <c r="N119" s="5"/>
      <c r="O119" s="2"/>
      <c r="P119" s="2"/>
      <c r="Q119" s="2"/>
      <c r="R119" s="2"/>
      <c r="S119" s="2"/>
      <c r="T119" s="2"/>
      <c r="U119" s="2"/>
      <c r="V119" s="2"/>
      <c r="W119" s="2"/>
    </row>
    <row r="120" spans="1:23" s="6" customFormat="1" x14ac:dyDescent="0.25">
      <c r="A120" s="34"/>
      <c r="B120" s="38"/>
      <c r="C120" s="38"/>
      <c r="D120" s="80"/>
      <c r="E120" s="74"/>
      <c r="F120" s="38"/>
      <c r="G120" s="38"/>
      <c r="H120" s="38"/>
      <c r="I120" s="38"/>
      <c r="J120" s="38"/>
      <c r="K120" s="40"/>
      <c r="L120" s="41"/>
      <c r="M120" s="2"/>
      <c r="N120" s="5"/>
      <c r="O120" s="2"/>
      <c r="P120" s="2"/>
      <c r="Q120" s="2"/>
      <c r="R120" s="2"/>
      <c r="S120" s="2"/>
      <c r="T120" s="2"/>
      <c r="U120" s="2"/>
      <c r="V120" s="2"/>
      <c r="W120" s="2"/>
    </row>
    <row r="121" spans="1:23" s="6" customFormat="1" x14ac:dyDescent="0.25">
      <c r="A121" s="34"/>
      <c r="B121" s="38"/>
      <c r="C121" s="38"/>
      <c r="D121" s="80"/>
      <c r="E121" s="74"/>
      <c r="F121" s="38"/>
      <c r="G121" s="38"/>
      <c r="H121" s="38"/>
      <c r="I121" s="38"/>
      <c r="J121" s="38"/>
      <c r="K121" s="40"/>
      <c r="L121" s="41"/>
      <c r="M121" s="2"/>
      <c r="N121" s="5"/>
      <c r="O121" s="2"/>
      <c r="P121" s="2"/>
      <c r="Q121" s="2"/>
      <c r="R121" s="2"/>
      <c r="S121" s="2"/>
      <c r="T121" s="2"/>
      <c r="U121" s="2"/>
      <c r="V121" s="2"/>
      <c r="W121" s="2"/>
    </row>
    <row r="122" spans="1:23" s="6" customFormat="1" x14ac:dyDescent="0.25">
      <c r="A122" s="34"/>
      <c r="B122" s="38"/>
      <c r="C122" s="38"/>
      <c r="D122" s="80"/>
      <c r="E122" s="74"/>
      <c r="F122" s="38"/>
      <c r="G122" s="38"/>
      <c r="H122" s="38"/>
      <c r="I122" s="38"/>
      <c r="J122" s="38"/>
      <c r="K122" s="40"/>
      <c r="L122" s="41"/>
      <c r="M122" s="2"/>
      <c r="N122" s="5"/>
      <c r="O122" s="2"/>
      <c r="P122" s="2"/>
      <c r="Q122" s="2"/>
      <c r="R122" s="2"/>
      <c r="S122" s="2"/>
      <c r="T122" s="2"/>
      <c r="U122" s="2"/>
      <c r="V122" s="2"/>
      <c r="W122" s="2"/>
    </row>
    <row r="123" spans="1:23" s="6" customFormat="1" x14ac:dyDescent="0.25">
      <c r="A123" s="34"/>
      <c r="B123" s="38"/>
      <c r="C123" s="38"/>
      <c r="D123" s="80"/>
      <c r="E123" s="74"/>
      <c r="F123" s="38"/>
      <c r="G123" s="38"/>
      <c r="H123" s="38"/>
      <c r="I123" s="38"/>
      <c r="J123" s="38"/>
      <c r="K123" s="40"/>
      <c r="L123" s="41"/>
      <c r="M123" s="2"/>
      <c r="N123" s="5"/>
      <c r="O123" s="2"/>
      <c r="P123" s="2"/>
      <c r="Q123" s="2"/>
      <c r="R123" s="2"/>
      <c r="S123" s="2"/>
      <c r="T123" s="2"/>
      <c r="U123" s="2"/>
      <c r="V123" s="2"/>
      <c r="W123" s="2"/>
    </row>
    <row r="124" spans="1:23" s="6" customFormat="1" x14ac:dyDescent="0.25">
      <c r="A124" s="34"/>
      <c r="B124" s="38"/>
      <c r="C124" s="38"/>
      <c r="D124" s="80"/>
      <c r="E124" s="74"/>
      <c r="F124" s="38"/>
      <c r="G124" s="38"/>
      <c r="H124" s="38"/>
      <c r="I124" s="38"/>
      <c r="J124" s="38"/>
      <c r="K124" s="40"/>
      <c r="L124" s="41"/>
      <c r="M124" s="2"/>
      <c r="N124" s="5"/>
      <c r="O124" s="2"/>
      <c r="P124" s="2"/>
      <c r="Q124" s="2"/>
      <c r="R124" s="2"/>
      <c r="S124" s="2"/>
      <c r="T124" s="2"/>
      <c r="U124" s="2"/>
      <c r="V124" s="2"/>
      <c r="W124" s="2"/>
    </row>
    <row r="125" spans="1:23" s="6" customFormat="1" x14ac:dyDescent="0.25">
      <c r="A125" s="34"/>
      <c r="B125" s="38"/>
      <c r="C125" s="38"/>
      <c r="D125" s="80"/>
      <c r="E125" s="74"/>
      <c r="F125" s="38"/>
      <c r="G125" s="38"/>
      <c r="H125" s="38"/>
      <c r="I125" s="38"/>
      <c r="J125" s="38"/>
      <c r="K125" s="40"/>
      <c r="L125" s="41"/>
      <c r="M125" s="2"/>
      <c r="N125" s="5"/>
      <c r="O125" s="2"/>
      <c r="P125" s="2"/>
      <c r="Q125" s="2"/>
      <c r="R125" s="2"/>
      <c r="S125" s="2"/>
      <c r="T125" s="2"/>
      <c r="U125" s="2"/>
      <c r="V125" s="2"/>
      <c r="W125" s="2"/>
    </row>
    <row r="126" spans="1:23" s="6" customFormat="1" x14ac:dyDescent="0.25">
      <c r="A126" s="34"/>
      <c r="B126" s="38"/>
      <c r="C126" s="38"/>
      <c r="D126" s="80"/>
      <c r="E126" s="74"/>
      <c r="F126" s="38"/>
      <c r="G126" s="38"/>
      <c r="H126" s="38"/>
      <c r="I126" s="38"/>
      <c r="J126" s="38"/>
      <c r="K126" s="40"/>
      <c r="L126" s="41"/>
      <c r="M126" s="2"/>
      <c r="N126" s="5"/>
      <c r="O126" s="2"/>
      <c r="P126" s="2"/>
      <c r="Q126" s="2"/>
      <c r="R126" s="2"/>
      <c r="S126" s="2"/>
      <c r="T126" s="2"/>
      <c r="U126" s="2"/>
      <c r="V126" s="2"/>
      <c r="W126" s="2"/>
    </row>
    <row r="127" spans="1:23" s="6" customFormat="1" x14ac:dyDescent="0.25">
      <c r="A127" s="34"/>
      <c r="B127" s="38"/>
      <c r="C127" s="38"/>
      <c r="D127" s="80"/>
      <c r="E127" s="74"/>
      <c r="F127" s="38"/>
      <c r="G127" s="38"/>
      <c r="H127" s="38"/>
      <c r="I127" s="38"/>
      <c r="J127" s="38"/>
      <c r="K127" s="40"/>
      <c r="L127" s="41"/>
      <c r="M127" s="2"/>
      <c r="N127" s="5"/>
      <c r="O127" s="2"/>
      <c r="P127" s="2"/>
      <c r="Q127" s="2"/>
      <c r="R127" s="2"/>
      <c r="S127" s="2"/>
      <c r="T127" s="2"/>
      <c r="U127" s="2"/>
      <c r="V127" s="2"/>
      <c r="W127" s="2"/>
    </row>
    <row r="128" spans="1:23" s="6" customFormat="1" x14ac:dyDescent="0.25">
      <c r="A128" s="34"/>
      <c r="B128" s="38"/>
      <c r="C128" s="38"/>
      <c r="D128" s="80"/>
      <c r="E128" s="74"/>
      <c r="F128" s="38"/>
      <c r="G128" s="38"/>
      <c r="H128" s="38"/>
      <c r="I128" s="38"/>
      <c r="J128" s="38"/>
      <c r="K128" s="40"/>
      <c r="L128" s="41"/>
      <c r="M128" s="2"/>
      <c r="N128" s="5"/>
      <c r="O128" s="2"/>
      <c r="P128" s="2"/>
      <c r="Q128" s="2"/>
      <c r="R128" s="2"/>
      <c r="S128" s="2"/>
      <c r="T128" s="2"/>
      <c r="U128" s="2"/>
      <c r="V128" s="2"/>
      <c r="W128" s="2"/>
    </row>
    <row r="129" spans="1:23" s="6" customFormat="1" x14ac:dyDescent="0.25">
      <c r="A129" s="34"/>
      <c r="B129" s="38"/>
      <c r="C129" s="38"/>
      <c r="D129" s="80"/>
      <c r="E129" s="74"/>
      <c r="F129" s="38"/>
      <c r="G129" s="38"/>
      <c r="H129" s="38"/>
      <c r="I129" s="38"/>
      <c r="J129" s="38"/>
      <c r="K129" s="40"/>
      <c r="L129" s="41"/>
      <c r="M129" s="2"/>
      <c r="N129" s="5"/>
      <c r="O129" s="2"/>
      <c r="P129" s="2"/>
      <c r="Q129" s="2"/>
      <c r="R129" s="2"/>
      <c r="S129" s="2"/>
      <c r="T129" s="2"/>
      <c r="U129" s="2"/>
      <c r="V129" s="2"/>
      <c r="W129" s="2"/>
    </row>
    <row r="130" spans="1:23" s="6" customFormat="1" x14ac:dyDescent="0.25">
      <c r="A130" s="34"/>
      <c r="B130" s="38"/>
      <c r="C130" s="38"/>
      <c r="D130" s="80"/>
      <c r="E130" s="74"/>
      <c r="F130" s="38"/>
      <c r="G130" s="38"/>
      <c r="H130" s="38"/>
      <c r="I130" s="38"/>
      <c r="J130" s="38"/>
      <c r="K130" s="40"/>
      <c r="L130" s="41"/>
      <c r="M130" s="2"/>
      <c r="N130" s="5"/>
      <c r="O130" s="2"/>
      <c r="P130" s="2"/>
      <c r="Q130" s="2"/>
      <c r="R130" s="2"/>
      <c r="S130" s="2"/>
      <c r="T130" s="2"/>
      <c r="U130" s="2"/>
      <c r="V130" s="2"/>
      <c r="W130" s="2"/>
    </row>
    <row r="131" spans="1:23" s="6" customFormat="1" x14ac:dyDescent="0.25">
      <c r="A131" s="34"/>
      <c r="B131" s="38"/>
      <c r="C131" s="38"/>
      <c r="D131" s="80"/>
      <c r="E131" s="74"/>
      <c r="F131" s="38"/>
      <c r="G131" s="38"/>
      <c r="H131" s="38"/>
      <c r="I131" s="38"/>
      <c r="J131" s="38"/>
      <c r="K131" s="40"/>
      <c r="L131" s="41"/>
      <c r="M131" s="2"/>
      <c r="N131" s="5"/>
      <c r="O131" s="2"/>
      <c r="P131" s="2"/>
      <c r="Q131" s="2"/>
      <c r="R131" s="2"/>
      <c r="S131" s="2"/>
      <c r="T131" s="2"/>
      <c r="U131" s="2"/>
      <c r="V131" s="2"/>
      <c r="W131" s="2"/>
    </row>
    <row r="132" spans="1:23" s="6" customFormat="1" x14ac:dyDescent="0.25">
      <c r="A132" s="34"/>
      <c r="B132" s="38"/>
      <c r="C132" s="38"/>
      <c r="D132" s="80"/>
      <c r="E132" s="74"/>
      <c r="F132" s="38"/>
      <c r="G132" s="38"/>
      <c r="H132" s="38"/>
      <c r="I132" s="38"/>
      <c r="J132" s="38"/>
      <c r="K132" s="40"/>
      <c r="L132" s="41"/>
      <c r="M132" s="2"/>
      <c r="N132" s="5"/>
      <c r="O132" s="2"/>
      <c r="P132" s="2"/>
      <c r="Q132" s="2"/>
      <c r="R132" s="2"/>
      <c r="S132" s="2"/>
      <c r="T132" s="2"/>
      <c r="U132" s="2"/>
      <c r="V132" s="2"/>
      <c r="W132" s="2"/>
    </row>
    <row r="133" spans="1:23" s="6" customFormat="1" x14ac:dyDescent="0.25">
      <c r="A133" s="34"/>
      <c r="B133" s="38"/>
      <c r="C133" s="38"/>
      <c r="D133" s="80"/>
      <c r="E133" s="74"/>
      <c r="F133" s="38"/>
      <c r="G133" s="38"/>
      <c r="H133" s="38"/>
      <c r="I133" s="38"/>
      <c r="J133" s="38"/>
      <c r="K133" s="40"/>
      <c r="L133" s="41"/>
      <c r="M133" s="2"/>
      <c r="N133" s="5"/>
      <c r="O133" s="2"/>
      <c r="P133" s="2"/>
      <c r="Q133" s="2"/>
      <c r="R133" s="2"/>
      <c r="S133" s="2"/>
      <c r="T133" s="2"/>
      <c r="U133" s="2"/>
      <c r="V133" s="2"/>
      <c r="W133" s="2"/>
    </row>
    <row r="134" spans="1:23" ht="15.6" customHeight="1" x14ac:dyDescent="0.25"/>
    <row r="135" spans="1:23" ht="15.6" customHeight="1" x14ac:dyDescent="0.25"/>
    <row r="136" spans="1:23" ht="15.6" customHeight="1" x14ac:dyDescent="0.25"/>
    <row r="137" spans="1:23" ht="15.6" customHeight="1" x14ac:dyDescent="0.25"/>
    <row r="138" spans="1:23" ht="15.6" customHeight="1" x14ac:dyDescent="0.25"/>
    <row r="139" spans="1:23" ht="15.6" customHeight="1" x14ac:dyDescent="0.25"/>
    <row r="140" spans="1:23" ht="15.6" customHeight="1" x14ac:dyDescent="0.25"/>
    <row r="141" spans="1:23" ht="15.6" customHeight="1" x14ac:dyDescent="0.25"/>
    <row r="142" spans="1:23" ht="15.6" customHeight="1" x14ac:dyDescent="0.25"/>
    <row r="143" spans="1:23" ht="15.6" customHeight="1" x14ac:dyDescent="0.25"/>
    <row r="144" spans="1:23"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row r="236" ht="15.6" customHeight="1" x14ac:dyDescent="0.25"/>
    <row r="237" ht="15.6" customHeight="1" x14ac:dyDescent="0.25"/>
    <row r="238" ht="15.6" customHeight="1" x14ac:dyDescent="0.25"/>
    <row r="239" ht="15.6" customHeight="1" x14ac:dyDescent="0.25"/>
    <row r="240" ht="15.6" customHeight="1" x14ac:dyDescent="0.25"/>
    <row r="241" ht="15.6" customHeight="1" x14ac:dyDescent="0.25"/>
    <row r="242" ht="15.6" customHeight="1" x14ac:dyDescent="0.25"/>
    <row r="243" ht="15.6" customHeight="1" x14ac:dyDescent="0.25"/>
    <row r="244" ht="15.6" customHeight="1" x14ac:dyDescent="0.25"/>
    <row r="245" ht="15.6" customHeight="1" x14ac:dyDescent="0.25"/>
    <row r="246" ht="15.6" customHeight="1" x14ac:dyDescent="0.25"/>
    <row r="247" ht="15.6" customHeight="1" x14ac:dyDescent="0.25"/>
    <row r="248" ht="15.6" customHeight="1" x14ac:dyDescent="0.25"/>
    <row r="249" ht="15.6" customHeight="1" x14ac:dyDescent="0.25"/>
    <row r="250" ht="15.6" customHeight="1" x14ac:dyDescent="0.25"/>
    <row r="251" ht="15.6" customHeight="1" x14ac:dyDescent="0.25"/>
    <row r="252" ht="15.6" customHeight="1" x14ac:dyDescent="0.25"/>
    <row r="253" ht="15.6" customHeight="1" x14ac:dyDescent="0.25"/>
    <row r="254" ht="15.6" customHeight="1" x14ac:dyDescent="0.25"/>
    <row r="255" ht="15.6" customHeight="1" x14ac:dyDescent="0.25"/>
    <row r="256" ht="15.6" customHeight="1" x14ac:dyDescent="0.25"/>
    <row r="257" ht="15.6" customHeight="1" x14ac:dyDescent="0.25"/>
    <row r="258" ht="15.6" customHeight="1" x14ac:dyDescent="0.25"/>
    <row r="259" ht="15.6" customHeight="1" x14ac:dyDescent="0.25"/>
    <row r="260" ht="15.6" customHeight="1" x14ac:dyDescent="0.25"/>
    <row r="261" ht="15.6" customHeight="1" x14ac:dyDescent="0.25"/>
    <row r="262" ht="15.6" customHeight="1" x14ac:dyDescent="0.25"/>
    <row r="263" ht="15.6" customHeight="1" x14ac:dyDescent="0.25"/>
    <row r="264" ht="15.6" customHeight="1" x14ac:dyDescent="0.25"/>
    <row r="265" ht="15.6" customHeight="1" x14ac:dyDescent="0.25"/>
    <row r="266" ht="15.6" customHeight="1" x14ac:dyDescent="0.25"/>
    <row r="267" ht="15.6" customHeight="1" x14ac:dyDescent="0.25"/>
    <row r="268" ht="15.6" customHeight="1" x14ac:dyDescent="0.25"/>
    <row r="269" ht="15.6" customHeight="1" x14ac:dyDescent="0.25"/>
    <row r="270" ht="15.6" customHeight="1" x14ac:dyDescent="0.25"/>
    <row r="271" ht="15.6" customHeight="1" x14ac:dyDescent="0.25"/>
    <row r="272" ht="15.6" customHeight="1" x14ac:dyDescent="0.25"/>
    <row r="273" ht="15.6" customHeight="1" x14ac:dyDescent="0.25"/>
    <row r="274" ht="15.6" customHeight="1" x14ac:dyDescent="0.25"/>
    <row r="275" ht="15.6" customHeight="1" x14ac:dyDescent="0.25"/>
    <row r="276" ht="15.6" customHeight="1" x14ac:dyDescent="0.25"/>
    <row r="277" ht="15.6" customHeight="1" x14ac:dyDescent="0.25"/>
    <row r="278" ht="15.6" customHeight="1" x14ac:dyDescent="0.25"/>
    <row r="279" ht="15.6" customHeight="1" x14ac:dyDescent="0.25"/>
    <row r="280" ht="15.6" customHeight="1" x14ac:dyDescent="0.25"/>
    <row r="281" ht="15.6" customHeight="1" x14ac:dyDescent="0.25"/>
    <row r="282" ht="15.6" customHeight="1" x14ac:dyDescent="0.25"/>
    <row r="283" ht="15.6" customHeight="1" x14ac:dyDescent="0.25"/>
    <row r="284" ht="15.6" customHeight="1" x14ac:dyDescent="0.25"/>
    <row r="285" ht="15.6" customHeight="1" x14ac:dyDescent="0.25"/>
    <row r="286" ht="15.6" customHeight="1" x14ac:dyDescent="0.25"/>
    <row r="287" ht="15.6" customHeight="1" x14ac:dyDescent="0.25"/>
    <row r="288" ht="15.6" customHeight="1" x14ac:dyDescent="0.25"/>
    <row r="289" ht="15.6" customHeight="1" x14ac:dyDescent="0.25"/>
    <row r="290" ht="15.6" customHeight="1" x14ac:dyDescent="0.25"/>
    <row r="291" ht="15.6" customHeight="1" x14ac:dyDescent="0.25"/>
    <row r="292" ht="15.6" customHeight="1" x14ac:dyDescent="0.25"/>
    <row r="293" ht="15.6" customHeight="1" x14ac:dyDescent="0.25"/>
    <row r="294" ht="15.6" customHeight="1" x14ac:dyDescent="0.25"/>
    <row r="295" ht="15.6" customHeight="1" x14ac:dyDescent="0.25"/>
    <row r="296" ht="15.6" customHeight="1" x14ac:dyDescent="0.25"/>
    <row r="297" ht="15.6" customHeight="1" x14ac:dyDescent="0.25"/>
    <row r="298" ht="15.6" customHeight="1" x14ac:dyDescent="0.25"/>
    <row r="299" ht="15.6" customHeight="1" x14ac:dyDescent="0.25"/>
    <row r="300" ht="15.6" customHeight="1" x14ac:dyDescent="0.25"/>
    <row r="301" ht="15.6" customHeight="1" x14ac:dyDescent="0.25"/>
    <row r="302" ht="15.6" customHeight="1" x14ac:dyDescent="0.25"/>
    <row r="303" ht="15.6" customHeight="1" x14ac:dyDescent="0.25"/>
    <row r="304" ht="15.6" customHeight="1" x14ac:dyDescent="0.25"/>
    <row r="305" ht="15.6" customHeight="1" x14ac:dyDescent="0.25"/>
    <row r="306" ht="15.6" customHeight="1" x14ac:dyDescent="0.25"/>
    <row r="307" ht="15.6" customHeight="1" x14ac:dyDescent="0.25"/>
    <row r="308" ht="15.6" customHeight="1" x14ac:dyDescent="0.25"/>
    <row r="309" ht="15.6" customHeight="1" x14ac:dyDescent="0.25"/>
    <row r="310" ht="15.6" customHeight="1" x14ac:dyDescent="0.25"/>
    <row r="311" ht="15.6" customHeight="1" x14ac:dyDescent="0.25"/>
    <row r="312" ht="15.6" customHeight="1" x14ac:dyDescent="0.25"/>
    <row r="313" ht="15.6" customHeight="1" x14ac:dyDescent="0.25"/>
    <row r="314" ht="15.6" customHeight="1" x14ac:dyDescent="0.25"/>
    <row r="315" ht="15.6" customHeight="1" x14ac:dyDescent="0.25"/>
    <row r="316" ht="15.6" customHeight="1" x14ac:dyDescent="0.25"/>
    <row r="317" ht="15.6" customHeight="1" x14ac:dyDescent="0.25"/>
    <row r="318" ht="15.6" customHeight="1" x14ac:dyDescent="0.25"/>
    <row r="319" ht="15.6" customHeight="1" x14ac:dyDescent="0.25"/>
    <row r="320" ht="15.6" customHeight="1" x14ac:dyDescent="0.25"/>
    <row r="321" ht="15.6" customHeight="1" x14ac:dyDescent="0.25"/>
    <row r="322" ht="15.6" customHeight="1" x14ac:dyDescent="0.25"/>
    <row r="323" ht="15.6" customHeight="1" x14ac:dyDescent="0.25"/>
    <row r="324" ht="15.6" customHeight="1" x14ac:dyDescent="0.25"/>
    <row r="325" ht="15.6" customHeight="1" x14ac:dyDescent="0.25"/>
    <row r="326" ht="15.6" customHeight="1" x14ac:dyDescent="0.25"/>
    <row r="327" ht="15.6" customHeight="1" x14ac:dyDescent="0.25"/>
    <row r="328" ht="15.6" customHeight="1" x14ac:dyDescent="0.25"/>
    <row r="329" ht="15.6" customHeight="1" x14ac:dyDescent="0.25"/>
    <row r="330" ht="15.6" customHeight="1" x14ac:dyDescent="0.25"/>
    <row r="331" ht="15.6" customHeight="1" x14ac:dyDescent="0.25"/>
    <row r="332" ht="15.6" customHeight="1" x14ac:dyDescent="0.25"/>
    <row r="333" ht="15.6" customHeight="1" x14ac:dyDescent="0.25"/>
    <row r="334" ht="15.6" customHeight="1" x14ac:dyDescent="0.25"/>
    <row r="335" ht="15.6" customHeight="1" x14ac:dyDescent="0.25"/>
    <row r="336" ht="15.6" customHeight="1" x14ac:dyDescent="0.25"/>
    <row r="337" ht="15.6" customHeight="1" x14ac:dyDescent="0.25"/>
    <row r="338" ht="15.6" customHeight="1" x14ac:dyDescent="0.25"/>
    <row r="339" ht="15.6" customHeight="1" x14ac:dyDescent="0.25"/>
    <row r="340" ht="15.6" customHeight="1" x14ac:dyDescent="0.25"/>
    <row r="341" ht="15.6" customHeight="1" x14ac:dyDescent="0.25"/>
    <row r="342" ht="15.6" customHeight="1" x14ac:dyDescent="0.25"/>
    <row r="343" ht="15.6" customHeight="1" x14ac:dyDescent="0.25"/>
    <row r="344" ht="15.6" customHeight="1" x14ac:dyDescent="0.25"/>
    <row r="345" ht="15.6" customHeight="1" x14ac:dyDescent="0.25"/>
    <row r="346" ht="15.6" customHeight="1" x14ac:dyDescent="0.25"/>
    <row r="347" ht="15.6" customHeight="1" x14ac:dyDescent="0.25"/>
    <row r="348" ht="15.6" customHeight="1" x14ac:dyDescent="0.25"/>
    <row r="349" ht="15.6" customHeight="1" x14ac:dyDescent="0.25"/>
    <row r="350" ht="15.6" customHeight="1" x14ac:dyDescent="0.25"/>
    <row r="351" ht="15.6" customHeight="1" x14ac:dyDescent="0.25"/>
    <row r="352" ht="15.6" customHeight="1" x14ac:dyDescent="0.25"/>
    <row r="353" ht="15.6" customHeight="1" x14ac:dyDescent="0.25"/>
    <row r="354" ht="15.6" customHeight="1" x14ac:dyDescent="0.25"/>
    <row r="355" ht="15.6" customHeight="1" x14ac:dyDescent="0.25"/>
    <row r="356" ht="15.6" customHeight="1" x14ac:dyDescent="0.25"/>
    <row r="357" ht="15.6" customHeight="1" x14ac:dyDescent="0.25"/>
    <row r="358" ht="15.6" customHeight="1" x14ac:dyDescent="0.25"/>
    <row r="359" ht="15.6" customHeight="1" x14ac:dyDescent="0.25"/>
    <row r="360" ht="15.6" customHeight="1" x14ac:dyDescent="0.25"/>
    <row r="361" ht="15.6" customHeight="1" x14ac:dyDescent="0.25"/>
    <row r="362" ht="15.6" customHeight="1" x14ac:dyDescent="0.25"/>
    <row r="363" ht="15.6" customHeight="1" x14ac:dyDescent="0.25"/>
    <row r="364" ht="15.6" customHeight="1" x14ac:dyDescent="0.25"/>
    <row r="365" ht="15.6" customHeight="1" x14ac:dyDescent="0.25"/>
    <row r="366" ht="15.6" customHeight="1" x14ac:dyDescent="0.25"/>
    <row r="367" ht="15.6" customHeight="1" x14ac:dyDescent="0.25"/>
    <row r="368" ht="15.6" customHeight="1" x14ac:dyDescent="0.25"/>
    <row r="369" ht="15.6" customHeight="1" x14ac:dyDescent="0.25"/>
    <row r="370" ht="15.6" customHeight="1" x14ac:dyDescent="0.25"/>
    <row r="371" ht="15.6" customHeight="1" x14ac:dyDescent="0.25"/>
    <row r="372" ht="15.6" customHeight="1" x14ac:dyDescent="0.25"/>
    <row r="373" ht="15.6" customHeight="1" x14ac:dyDescent="0.25"/>
    <row r="374" ht="15.6" customHeight="1" x14ac:dyDescent="0.25"/>
    <row r="375" ht="15.6" customHeight="1" x14ac:dyDescent="0.25"/>
    <row r="376" ht="15.6" customHeight="1" x14ac:dyDescent="0.25"/>
    <row r="377" ht="15.6" customHeight="1" x14ac:dyDescent="0.25"/>
    <row r="378" ht="15.6" customHeight="1" x14ac:dyDescent="0.25"/>
    <row r="379" ht="15.6" customHeight="1" x14ac:dyDescent="0.25"/>
    <row r="380" ht="15.6" customHeight="1" x14ac:dyDescent="0.25"/>
    <row r="381" ht="15.6" customHeight="1" x14ac:dyDescent="0.25"/>
    <row r="382" ht="15.6" customHeight="1" x14ac:dyDescent="0.25"/>
    <row r="383" ht="15.6" customHeight="1" x14ac:dyDescent="0.25"/>
    <row r="384" ht="15.6" customHeight="1" x14ac:dyDescent="0.25"/>
    <row r="385" ht="15.6" customHeight="1" x14ac:dyDescent="0.25"/>
    <row r="386" ht="15.6" customHeight="1" x14ac:dyDescent="0.25"/>
    <row r="387" ht="15.6" customHeight="1" x14ac:dyDescent="0.25"/>
    <row r="388" ht="15.6" customHeight="1" x14ac:dyDescent="0.25"/>
    <row r="389" ht="15.6" customHeight="1" x14ac:dyDescent="0.25"/>
    <row r="390" ht="15.6" customHeight="1" x14ac:dyDescent="0.25"/>
    <row r="391" ht="15.6" customHeight="1" x14ac:dyDescent="0.25"/>
    <row r="392" ht="15.6" customHeight="1" x14ac:dyDescent="0.25"/>
    <row r="393" ht="15.6" customHeight="1" x14ac:dyDescent="0.25"/>
    <row r="394" ht="15.6" customHeight="1" x14ac:dyDescent="0.25"/>
    <row r="395" ht="15.6" customHeight="1" x14ac:dyDescent="0.25"/>
    <row r="396" ht="15.6" customHeight="1" x14ac:dyDescent="0.25"/>
    <row r="397" ht="15.6" customHeight="1" x14ac:dyDescent="0.25"/>
    <row r="398" ht="15.6" customHeight="1" x14ac:dyDescent="0.25"/>
    <row r="399" ht="15.6" customHeight="1" x14ac:dyDescent="0.25"/>
    <row r="400" ht="15.6" customHeight="1" x14ac:dyDescent="0.25"/>
    <row r="401" ht="15.6" customHeight="1" x14ac:dyDescent="0.25"/>
    <row r="402" ht="15.6" customHeight="1" x14ac:dyDescent="0.25"/>
    <row r="403" ht="15.6" customHeight="1" x14ac:dyDescent="0.25"/>
    <row r="404" ht="15.6" customHeight="1" x14ac:dyDescent="0.25"/>
    <row r="405" ht="15.6" customHeight="1" x14ac:dyDescent="0.25"/>
    <row r="406" ht="15.6" customHeight="1" x14ac:dyDescent="0.25"/>
    <row r="407" ht="15.6" customHeight="1" x14ac:dyDescent="0.25"/>
    <row r="408" ht="15.6" customHeight="1" x14ac:dyDescent="0.25"/>
    <row r="409" ht="15.6" customHeight="1" x14ac:dyDescent="0.25"/>
    <row r="410" ht="15.6" customHeight="1" x14ac:dyDescent="0.25"/>
    <row r="411" ht="15.6" customHeight="1" x14ac:dyDescent="0.25"/>
    <row r="412" ht="15.6" customHeight="1" x14ac:dyDescent="0.25"/>
    <row r="413" ht="15.6" customHeight="1" x14ac:dyDescent="0.25"/>
    <row r="414" ht="15.6" customHeight="1" x14ac:dyDescent="0.25"/>
    <row r="415" ht="15.6" customHeight="1" x14ac:dyDescent="0.25"/>
    <row r="416" ht="15.6" customHeight="1" x14ac:dyDescent="0.25"/>
    <row r="417" ht="15.6" customHeight="1" x14ac:dyDescent="0.25"/>
    <row r="418" ht="15.6" customHeight="1" x14ac:dyDescent="0.25"/>
    <row r="419" ht="15.6" customHeight="1" x14ac:dyDescent="0.25"/>
    <row r="420" ht="15.6" customHeight="1" x14ac:dyDescent="0.25"/>
    <row r="421" ht="15.6" customHeight="1" x14ac:dyDescent="0.25"/>
    <row r="422" ht="15.6" customHeight="1" x14ac:dyDescent="0.25"/>
    <row r="423" ht="15.6" customHeight="1" x14ac:dyDescent="0.25"/>
    <row r="424" ht="15.6" customHeight="1" x14ac:dyDescent="0.25"/>
    <row r="425" ht="15.6" customHeight="1" x14ac:dyDescent="0.25"/>
    <row r="426" ht="15.6" customHeight="1" x14ac:dyDescent="0.25"/>
    <row r="427" ht="15.6" customHeight="1" x14ac:dyDescent="0.25"/>
    <row r="428" ht="15.6" customHeight="1" x14ac:dyDescent="0.25"/>
    <row r="429" ht="15.6" customHeight="1" x14ac:dyDescent="0.25"/>
    <row r="430" ht="15.6" customHeight="1" x14ac:dyDescent="0.25"/>
    <row r="431" ht="15.6" customHeight="1" x14ac:dyDescent="0.25"/>
    <row r="432" ht="15.6" customHeight="1" x14ac:dyDescent="0.25"/>
    <row r="433" ht="15.6" customHeight="1" x14ac:dyDescent="0.25"/>
    <row r="434" ht="15.6" customHeight="1" x14ac:dyDescent="0.25"/>
    <row r="435" ht="15.6" customHeight="1" x14ac:dyDescent="0.25"/>
    <row r="436" ht="15.6" customHeight="1" x14ac:dyDescent="0.25"/>
    <row r="437" ht="15.6" customHeight="1" x14ac:dyDescent="0.25"/>
    <row r="438" ht="15.6" customHeight="1" x14ac:dyDescent="0.25"/>
    <row r="439" ht="15.6" customHeight="1" x14ac:dyDescent="0.25"/>
    <row r="440" ht="15.6" customHeight="1" x14ac:dyDescent="0.25"/>
    <row r="441" ht="15.6" customHeight="1" x14ac:dyDescent="0.25"/>
    <row r="442" ht="15.6" customHeight="1" x14ac:dyDescent="0.25"/>
    <row r="443" ht="15.6" customHeight="1" x14ac:dyDescent="0.25"/>
    <row r="444" ht="15.6" customHeight="1" x14ac:dyDescent="0.25"/>
    <row r="445" ht="15.6" customHeight="1" x14ac:dyDescent="0.25"/>
    <row r="446" ht="15.6" customHeight="1" x14ac:dyDescent="0.25"/>
    <row r="447" ht="15.6" customHeight="1" x14ac:dyDescent="0.25"/>
    <row r="448" ht="15.6" customHeight="1" x14ac:dyDescent="0.25"/>
    <row r="449" ht="15.6" customHeight="1" x14ac:dyDescent="0.25"/>
    <row r="450" ht="15.6" customHeight="1" x14ac:dyDescent="0.25"/>
    <row r="451" ht="15.6" customHeight="1" x14ac:dyDescent="0.25"/>
    <row r="452" ht="15.6" customHeight="1" x14ac:dyDescent="0.25"/>
    <row r="453" ht="15.6" customHeight="1" x14ac:dyDescent="0.25"/>
    <row r="454" ht="15.6" customHeight="1" x14ac:dyDescent="0.25"/>
    <row r="455" ht="15.6" customHeight="1" x14ac:dyDescent="0.25"/>
    <row r="456" ht="15.6" customHeight="1" x14ac:dyDescent="0.25"/>
    <row r="457" ht="15.6" customHeight="1" x14ac:dyDescent="0.25"/>
    <row r="458" ht="15.6" customHeight="1" x14ac:dyDescent="0.25"/>
    <row r="459" ht="15.6" customHeight="1" x14ac:dyDescent="0.25"/>
    <row r="460" ht="15.6" customHeight="1" x14ac:dyDescent="0.25"/>
    <row r="461" ht="15.6" customHeight="1" x14ac:dyDescent="0.25"/>
    <row r="462" ht="15.6" customHeight="1" x14ac:dyDescent="0.25"/>
    <row r="463" ht="15.6" customHeight="1" x14ac:dyDescent="0.25"/>
    <row r="464" ht="15.6" customHeight="1" x14ac:dyDescent="0.25"/>
    <row r="465" ht="15.6" customHeight="1" x14ac:dyDescent="0.25"/>
    <row r="466" ht="15.6" customHeight="1" x14ac:dyDescent="0.25"/>
    <row r="467" ht="15.6" customHeight="1" x14ac:dyDescent="0.25"/>
    <row r="468" ht="15.6" customHeight="1" x14ac:dyDescent="0.25"/>
    <row r="469" ht="15.6" customHeight="1" x14ac:dyDescent="0.25"/>
    <row r="470" ht="15.6" customHeight="1" x14ac:dyDescent="0.25"/>
    <row r="471" ht="15.6" customHeight="1" x14ac:dyDescent="0.25"/>
    <row r="472" ht="15.6" customHeight="1" x14ac:dyDescent="0.25"/>
    <row r="473" ht="15.6" customHeight="1" x14ac:dyDescent="0.25"/>
    <row r="474" ht="15.6" customHeight="1" x14ac:dyDescent="0.25"/>
    <row r="475" ht="15.6" customHeight="1" x14ac:dyDescent="0.25"/>
    <row r="476" ht="15.6" customHeight="1" x14ac:dyDescent="0.25"/>
    <row r="477" ht="15.6" customHeight="1" x14ac:dyDescent="0.25"/>
    <row r="478" ht="15.6" customHeight="1" x14ac:dyDescent="0.25"/>
    <row r="479" ht="15.6" customHeight="1" x14ac:dyDescent="0.25"/>
    <row r="480" ht="15.6" customHeight="1" x14ac:dyDescent="0.25"/>
    <row r="481" ht="15.6" customHeight="1" x14ac:dyDescent="0.25"/>
    <row r="482" ht="15.6" customHeight="1" x14ac:dyDescent="0.25"/>
    <row r="483" ht="15.6" customHeight="1" x14ac:dyDescent="0.25"/>
    <row r="484" ht="15.6" customHeight="1" x14ac:dyDescent="0.25"/>
    <row r="485" ht="15.6" customHeight="1" x14ac:dyDescent="0.25"/>
    <row r="486" ht="15.6" customHeight="1" x14ac:dyDescent="0.25"/>
    <row r="487" ht="15.6" customHeight="1" x14ac:dyDescent="0.25"/>
    <row r="488" ht="15.6" customHeight="1" x14ac:dyDescent="0.25"/>
    <row r="489" ht="15.6" customHeight="1" x14ac:dyDescent="0.25"/>
    <row r="490" ht="15.6" customHeight="1" x14ac:dyDescent="0.25"/>
    <row r="491" ht="15.6" customHeight="1" x14ac:dyDescent="0.25"/>
    <row r="492" ht="15.6" customHeight="1" x14ac:dyDescent="0.25"/>
    <row r="493" ht="15.6" customHeight="1" x14ac:dyDescent="0.25"/>
    <row r="494" ht="15.6" customHeight="1" x14ac:dyDescent="0.25"/>
    <row r="495" ht="15.6" customHeight="1" x14ac:dyDescent="0.25"/>
    <row r="496" ht="15.6" customHeight="1" x14ac:dyDescent="0.25"/>
    <row r="497" ht="15.6" customHeight="1" x14ac:dyDescent="0.25"/>
    <row r="498" ht="15.6" customHeight="1" x14ac:dyDescent="0.25"/>
    <row r="499" ht="15.6" customHeight="1" x14ac:dyDescent="0.25"/>
    <row r="500" ht="15.6" customHeight="1" x14ac:dyDescent="0.25"/>
    <row r="501" ht="15.6" customHeight="1" x14ac:dyDescent="0.25"/>
    <row r="502" ht="15.6" customHeight="1" x14ac:dyDescent="0.25"/>
    <row r="503" ht="15.6" customHeight="1" x14ac:dyDescent="0.25"/>
    <row r="504" ht="15.6" customHeight="1" x14ac:dyDescent="0.25"/>
    <row r="505" ht="15.6" customHeight="1" x14ac:dyDescent="0.25"/>
    <row r="506" ht="15.6" customHeight="1" x14ac:dyDescent="0.25"/>
    <row r="507" ht="15.6" customHeight="1" x14ac:dyDescent="0.25"/>
    <row r="508" ht="15.6" customHeight="1" x14ac:dyDescent="0.25"/>
    <row r="509" ht="15.6" customHeight="1" x14ac:dyDescent="0.25"/>
    <row r="510" ht="15.6" customHeight="1" x14ac:dyDescent="0.25"/>
    <row r="511" ht="15.6" customHeight="1" x14ac:dyDescent="0.25"/>
    <row r="512" ht="15.6" customHeight="1" x14ac:dyDescent="0.25"/>
    <row r="513" ht="15.6" customHeight="1" x14ac:dyDescent="0.25"/>
    <row r="514" ht="15.6" customHeight="1" x14ac:dyDescent="0.25"/>
    <row r="515" ht="15.6" customHeight="1" x14ac:dyDescent="0.25"/>
    <row r="516" ht="15.6" customHeight="1" x14ac:dyDescent="0.25"/>
    <row r="517" ht="15.6" customHeight="1" x14ac:dyDescent="0.25"/>
    <row r="518" ht="15.6" customHeight="1" x14ac:dyDescent="0.25"/>
    <row r="519" ht="15.6" customHeight="1" x14ac:dyDescent="0.25"/>
    <row r="520" ht="15.6" customHeight="1" x14ac:dyDescent="0.25"/>
    <row r="521" ht="15.6" customHeight="1" x14ac:dyDescent="0.25"/>
    <row r="522" ht="15.6" customHeight="1" x14ac:dyDescent="0.25"/>
    <row r="523" ht="15.6" customHeight="1" x14ac:dyDescent="0.25"/>
    <row r="524" ht="15.6" customHeight="1" x14ac:dyDescent="0.25"/>
    <row r="525" ht="15.6" customHeight="1" x14ac:dyDescent="0.25"/>
    <row r="526" ht="15.6" customHeight="1" x14ac:dyDescent="0.25"/>
    <row r="527" ht="15.6" customHeight="1" x14ac:dyDescent="0.25"/>
    <row r="528" ht="15.6" customHeight="1" x14ac:dyDescent="0.25"/>
    <row r="529" ht="15.6" customHeight="1" x14ac:dyDescent="0.25"/>
    <row r="530" ht="15.6" customHeight="1" x14ac:dyDescent="0.25"/>
    <row r="531" ht="15.6" customHeight="1" x14ac:dyDescent="0.25"/>
    <row r="532" ht="15.6" customHeight="1" x14ac:dyDescent="0.25"/>
    <row r="533" ht="15.6" customHeight="1" x14ac:dyDescent="0.25"/>
    <row r="534" ht="15.6" customHeight="1" x14ac:dyDescent="0.25"/>
    <row r="535" ht="15.6" customHeight="1" x14ac:dyDescent="0.25"/>
    <row r="536" ht="15.6" customHeight="1" x14ac:dyDescent="0.25"/>
    <row r="537" ht="15.6" customHeight="1" x14ac:dyDescent="0.25"/>
    <row r="538" ht="15.6" customHeight="1" x14ac:dyDescent="0.25"/>
    <row r="539" ht="15.6" customHeight="1" x14ac:dyDescent="0.25"/>
    <row r="540" ht="15.6" customHeight="1" x14ac:dyDescent="0.25"/>
    <row r="541" ht="15.6" customHeight="1" x14ac:dyDescent="0.25"/>
    <row r="542" ht="15.6" customHeight="1" x14ac:dyDescent="0.25"/>
    <row r="543" ht="15.6" customHeight="1" x14ac:dyDescent="0.25"/>
    <row r="544" ht="15.6" customHeight="1" x14ac:dyDescent="0.25"/>
    <row r="545" ht="15.6" customHeight="1" x14ac:dyDescent="0.25"/>
    <row r="546" ht="15.6" customHeight="1" x14ac:dyDescent="0.25"/>
    <row r="547" ht="15.6" customHeight="1" x14ac:dyDescent="0.25"/>
    <row r="548" ht="15.6" customHeight="1" x14ac:dyDescent="0.25"/>
    <row r="549" ht="15.6" customHeight="1" x14ac:dyDescent="0.25"/>
    <row r="550" ht="15.6" customHeight="1" x14ac:dyDescent="0.25"/>
    <row r="551" ht="15.6" customHeight="1" x14ac:dyDescent="0.25"/>
    <row r="552" ht="15.6" customHeight="1" x14ac:dyDescent="0.25"/>
    <row r="553" ht="15.6" customHeight="1" x14ac:dyDescent="0.25"/>
    <row r="554" ht="15.6" customHeight="1" x14ac:dyDescent="0.25"/>
    <row r="555" ht="15.6" customHeight="1" x14ac:dyDescent="0.25"/>
    <row r="556" ht="15.6" customHeight="1" x14ac:dyDescent="0.25"/>
    <row r="557" ht="15.6" customHeight="1" x14ac:dyDescent="0.25"/>
    <row r="558" ht="15.6" customHeight="1" x14ac:dyDescent="0.25"/>
    <row r="559" ht="15.6" customHeight="1" x14ac:dyDescent="0.25"/>
    <row r="560" ht="15.6" customHeight="1" x14ac:dyDescent="0.25"/>
    <row r="561" ht="15.6" customHeight="1" x14ac:dyDescent="0.25"/>
    <row r="562" ht="15.6" customHeight="1" x14ac:dyDescent="0.25"/>
    <row r="563" ht="15.6" customHeight="1" x14ac:dyDescent="0.25"/>
    <row r="564" ht="15.6" customHeight="1" x14ac:dyDescent="0.25"/>
    <row r="565" ht="15.6" customHeight="1" x14ac:dyDescent="0.25"/>
    <row r="566" ht="15.6" customHeight="1" x14ac:dyDescent="0.25"/>
    <row r="567" ht="15.6" customHeight="1" x14ac:dyDescent="0.25"/>
    <row r="568" ht="15.6" customHeight="1" x14ac:dyDescent="0.25"/>
    <row r="569" ht="15.6" customHeight="1" x14ac:dyDescent="0.25"/>
    <row r="570" ht="15.6" customHeight="1" x14ac:dyDescent="0.25"/>
    <row r="571" ht="15.6" customHeight="1" x14ac:dyDescent="0.25"/>
    <row r="572" ht="15.6" customHeight="1" x14ac:dyDescent="0.25"/>
    <row r="573" ht="15.6" customHeight="1" x14ac:dyDescent="0.25"/>
    <row r="574" ht="15.6" customHeight="1" x14ac:dyDescent="0.25"/>
    <row r="575" ht="15.6" customHeight="1" x14ac:dyDescent="0.25"/>
    <row r="576" ht="15.6" customHeight="1" x14ac:dyDescent="0.25"/>
    <row r="577" ht="15.6" customHeight="1" x14ac:dyDescent="0.25"/>
    <row r="578" ht="15.6" customHeight="1" x14ac:dyDescent="0.25"/>
    <row r="579" ht="15.6" customHeight="1" x14ac:dyDescent="0.25"/>
    <row r="580" ht="15.6" customHeight="1" x14ac:dyDescent="0.25"/>
    <row r="581" ht="15.6" customHeight="1" x14ac:dyDescent="0.25"/>
    <row r="582" ht="15.6" customHeight="1" x14ac:dyDescent="0.25"/>
    <row r="583" ht="15.6" customHeight="1" x14ac:dyDescent="0.25"/>
    <row r="584" ht="15.6" customHeight="1" x14ac:dyDescent="0.25"/>
    <row r="585" ht="15.6" customHeight="1" x14ac:dyDescent="0.25"/>
    <row r="586" ht="15.6" customHeight="1" x14ac:dyDescent="0.25"/>
    <row r="587" ht="15.6" customHeight="1" x14ac:dyDescent="0.25"/>
    <row r="588" ht="15.6" customHeight="1" x14ac:dyDescent="0.25"/>
    <row r="589" ht="15.6" customHeight="1" x14ac:dyDescent="0.25"/>
    <row r="590" ht="15.6" customHeight="1" x14ac:dyDescent="0.25"/>
    <row r="591" ht="15.6" customHeight="1" x14ac:dyDescent="0.25"/>
    <row r="592" ht="15.6" customHeight="1" x14ac:dyDescent="0.25"/>
    <row r="593" ht="15.6" customHeight="1" x14ac:dyDescent="0.25"/>
    <row r="594" ht="15.6" customHeight="1" x14ac:dyDescent="0.25"/>
    <row r="595" ht="15.6" customHeight="1" x14ac:dyDescent="0.25"/>
    <row r="596" ht="15.6" customHeight="1" x14ac:dyDescent="0.25"/>
    <row r="597" ht="15.6" customHeight="1" x14ac:dyDescent="0.25"/>
    <row r="598" ht="15.6" customHeight="1" x14ac:dyDescent="0.25"/>
    <row r="599" ht="15.6" customHeight="1" x14ac:dyDescent="0.25"/>
    <row r="600" ht="15.6" customHeight="1" x14ac:dyDescent="0.25"/>
    <row r="601" ht="15.6" customHeight="1" x14ac:dyDescent="0.25"/>
    <row r="602" ht="15.6" customHeight="1" x14ac:dyDescent="0.25"/>
    <row r="603" ht="15.6" customHeight="1" x14ac:dyDescent="0.25"/>
    <row r="604" ht="15.6" customHeight="1" x14ac:dyDescent="0.25"/>
    <row r="605" ht="15.6" customHeight="1" x14ac:dyDescent="0.25"/>
    <row r="606" ht="15.6" customHeight="1" x14ac:dyDescent="0.25"/>
    <row r="607" ht="15.6" customHeight="1" x14ac:dyDescent="0.25"/>
    <row r="608" ht="15.6" customHeight="1" x14ac:dyDescent="0.25"/>
    <row r="609" ht="15.6" customHeight="1" x14ac:dyDescent="0.25"/>
    <row r="610" ht="15.6" customHeight="1" x14ac:dyDescent="0.25"/>
    <row r="611" ht="15.6" customHeight="1" x14ac:dyDescent="0.25"/>
    <row r="612" ht="15.6" customHeight="1" x14ac:dyDescent="0.25"/>
    <row r="613" ht="15.6" customHeight="1" x14ac:dyDescent="0.25"/>
    <row r="614" ht="15.6" customHeight="1" x14ac:dyDescent="0.25"/>
    <row r="615" ht="15.6" customHeight="1" x14ac:dyDescent="0.25"/>
    <row r="616" ht="15.6" customHeight="1" x14ac:dyDescent="0.25"/>
    <row r="617" ht="15.6" customHeight="1" x14ac:dyDescent="0.25"/>
    <row r="618" ht="15.6" customHeight="1" x14ac:dyDescent="0.25"/>
    <row r="619" ht="15.6" customHeight="1" x14ac:dyDescent="0.25"/>
    <row r="620" ht="15.6" customHeight="1" x14ac:dyDescent="0.25"/>
    <row r="621" ht="15.6" customHeight="1" x14ac:dyDescent="0.25"/>
    <row r="622" ht="15.6" customHeight="1" x14ac:dyDescent="0.25"/>
    <row r="623" ht="15.6" customHeight="1" x14ac:dyDescent="0.25"/>
    <row r="624" ht="15.6" customHeight="1" x14ac:dyDescent="0.25"/>
    <row r="625" ht="15.6" customHeight="1" x14ac:dyDescent="0.25"/>
    <row r="626" ht="15.6" customHeight="1" x14ac:dyDescent="0.25"/>
    <row r="627" ht="15.6" customHeight="1" x14ac:dyDescent="0.25"/>
    <row r="628" ht="15.6" customHeight="1" x14ac:dyDescent="0.25"/>
    <row r="629" ht="15.6" customHeight="1" x14ac:dyDescent="0.25"/>
    <row r="630" ht="15.6" customHeight="1" x14ac:dyDescent="0.25"/>
    <row r="631" ht="15.6" customHeight="1" x14ac:dyDescent="0.25"/>
    <row r="632" ht="15.6" customHeight="1" x14ac:dyDescent="0.25"/>
    <row r="633" ht="15.6" customHeight="1" x14ac:dyDescent="0.25"/>
    <row r="634" ht="15.6" customHeight="1" x14ac:dyDescent="0.25"/>
    <row r="635" ht="15.6" customHeight="1" x14ac:dyDescent="0.25"/>
    <row r="636" ht="15.6" customHeight="1" x14ac:dyDescent="0.25"/>
    <row r="637" ht="15.6" customHeight="1" x14ac:dyDescent="0.25"/>
    <row r="638" ht="15.6" customHeight="1" x14ac:dyDescent="0.25"/>
    <row r="639" ht="15.6" customHeight="1" x14ac:dyDescent="0.25"/>
    <row r="640" ht="15.6" customHeight="1" x14ac:dyDescent="0.25"/>
    <row r="641" ht="15.6" customHeight="1" x14ac:dyDescent="0.25"/>
    <row r="642" ht="15.6" customHeight="1" x14ac:dyDescent="0.25"/>
    <row r="643" ht="15.6" customHeight="1" x14ac:dyDescent="0.25"/>
    <row r="644" ht="15.6" customHeight="1" x14ac:dyDescent="0.25"/>
    <row r="645" ht="15.6" customHeight="1" x14ac:dyDescent="0.25"/>
    <row r="646" ht="15.6" customHeight="1" x14ac:dyDescent="0.25"/>
    <row r="647" ht="15.6" customHeight="1" x14ac:dyDescent="0.25"/>
    <row r="648" ht="15.6" customHeight="1" x14ac:dyDescent="0.25"/>
    <row r="649" ht="15.6" customHeight="1" x14ac:dyDescent="0.25"/>
    <row r="650" ht="15.6" customHeight="1" x14ac:dyDescent="0.25"/>
    <row r="651" ht="15.6" customHeight="1" x14ac:dyDescent="0.25"/>
    <row r="652" ht="15.6" customHeight="1" x14ac:dyDescent="0.25"/>
    <row r="653" ht="15.6" customHeight="1" x14ac:dyDescent="0.25"/>
    <row r="654" ht="15.6" customHeight="1" x14ac:dyDescent="0.25"/>
    <row r="655" ht="15.6" customHeight="1" x14ac:dyDescent="0.25"/>
    <row r="656" ht="15.6" customHeight="1" x14ac:dyDescent="0.25"/>
    <row r="657" ht="15.6" customHeight="1" x14ac:dyDescent="0.25"/>
    <row r="658" ht="15.6" customHeight="1" x14ac:dyDescent="0.25"/>
  </sheetData>
  <mergeCells count="83">
    <mergeCell ref="K5:L5"/>
    <mergeCell ref="K6:L6"/>
    <mergeCell ref="B92:K92"/>
    <mergeCell ref="B93:K93"/>
    <mergeCell ref="B94:K94"/>
    <mergeCell ref="C76:I76"/>
    <mergeCell ref="I83:L83"/>
    <mergeCell ref="B84:K84"/>
    <mergeCell ref="B85:K85"/>
    <mergeCell ref="B86:K86"/>
    <mergeCell ref="C71:I71"/>
    <mergeCell ref="C72:I72"/>
    <mergeCell ref="C73:I73"/>
    <mergeCell ref="C74:I74"/>
    <mergeCell ref="C75:I75"/>
    <mergeCell ref="C58:I58"/>
    <mergeCell ref="B95:K95"/>
    <mergeCell ref="B96:K96"/>
    <mergeCell ref="B87:K87"/>
    <mergeCell ref="B88:K88"/>
    <mergeCell ref="B89:K89"/>
    <mergeCell ref="B90:K90"/>
    <mergeCell ref="B91:K91"/>
    <mergeCell ref="C59:I59"/>
    <mergeCell ref="C60:I60"/>
    <mergeCell ref="C61:I61"/>
    <mergeCell ref="C66:I66"/>
    <mergeCell ref="C29:D29"/>
    <mergeCell ref="E29:H29"/>
    <mergeCell ref="C51:I51"/>
    <mergeCell ref="C52:I52"/>
    <mergeCell ref="C53:I53"/>
    <mergeCell ref="C57:I57"/>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D1"/>
    <mergeCell ref="C3:D3"/>
    <mergeCell ref="C54:I54"/>
    <mergeCell ref="C55:I55"/>
    <mergeCell ref="C56:I56"/>
    <mergeCell ref="B8:E8"/>
    <mergeCell ref="C9:D9"/>
    <mergeCell ref="E9:H9"/>
    <mergeCell ref="C10:D10"/>
    <mergeCell ref="E10:H10"/>
    <mergeCell ref="E11:H11"/>
    <mergeCell ref="C12:D12"/>
    <mergeCell ref="E12:H12"/>
    <mergeCell ref="C13:D13"/>
    <mergeCell ref="E13:H13"/>
    <mergeCell ref="E14:H14"/>
    <mergeCell ref="C67:I67"/>
    <mergeCell ref="C68:I68"/>
    <mergeCell ref="C69:I69"/>
    <mergeCell ref="C70:I70"/>
    <mergeCell ref="C11:D11"/>
    <mergeCell ref="C14:D14"/>
    <mergeCell ref="C17:D17"/>
    <mergeCell ref="C15:D15"/>
    <mergeCell ref="E15:H15"/>
    <mergeCell ref="C16:D16"/>
    <mergeCell ref="E16:H16"/>
    <mergeCell ref="E17:H17"/>
    <mergeCell ref="C18:D18"/>
    <mergeCell ref="E18:H18"/>
    <mergeCell ref="C19:D19"/>
    <mergeCell ref="E19:H19"/>
  </mergeCells>
  <conditionalFormatting sqref="B8">
    <cfRule type="cellIs" dxfId="38" priority="4" stopIfTrue="1" operator="equal">
      <formula>"Kies eerst uw systematiek voor de berekening van de subsidiabele kosten"</formula>
    </cfRule>
  </conditionalFormatting>
  <conditionalFormatting sqref="L81">
    <cfRule type="cellIs" dxfId="37" priority="1" operator="greaterThan">
      <formula>500000</formula>
    </cfRule>
    <cfRule type="cellIs" dxfId="36" priority="2" operator="lessThan">
      <formula>25000</formula>
    </cfRule>
    <cfRule type="cellIs" dxfId="35" priority="3" operator="between">
      <formula>0.01</formula>
      <formula>24999.99</formula>
    </cfRule>
  </conditionalFormatting>
  <dataValidations count="1">
    <dataValidation type="list" allowBlank="1" showInputMessage="1" showErrorMessage="1" sqref="K6:L6" xr:uid="{96AD509E-FEF3-46BD-869F-B8E41FDC4CCF}">
      <formula1>$O$9:$O$11</formula1>
    </dataValidation>
  </dataValidations>
  <pageMargins left="0.7" right="0.7" top="0.75" bottom="0.75" header="0.3" footer="0.3"/>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B2E1-765E-41CE-BAC3-5D6F125B15C9}">
  <sheetPr>
    <tabColor rgb="FFFFFF00"/>
  </sheetPr>
  <dimension ref="A1:W658"/>
  <sheetViews>
    <sheetView workbookViewId="0"/>
  </sheetViews>
  <sheetFormatPr defaultColWidth="12.42578125" defaultRowHeight="12.75" x14ac:dyDescent="0.25"/>
  <cols>
    <col min="1" max="1" width="4.140625" style="34" customWidth="1"/>
    <col min="2" max="2" width="24.7109375" style="38" customWidth="1"/>
    <col min="3" max="3" width="23.5703125" style="38" customWidth="1"/>
    <col min="4" max="4" width="16" style="80" customWidth="1"/>
    <col min="5" max="5" width="16.28515625" style="74" customWidth="1"/>
    <col min="6" max="6" width="26.85546875" style="38" customWidth="1"/>
    <col min="7" max="7" width="27.5703125" style="38" customWidth="1"/>
    <col min="8" max="8" width="21.85546875" style="38" customWidth="1"/>
    <col min="9" max="9" width="18" style="38" customWidth="1"/>
    <col min="10" max="10" width="17.7109375" style="38" customWidth="1"/>
    <col min="11" max="11" width="19.140625" style="40" bestFit="1" customWidth="1"/>
    <col min="12" max="12" width="16.42578125" style="41" customWidth="1"/>
    <col min="13" max="13" width="20.5703125" style="2" customWidth="1"/>
    <col min="14" max="14" width="20.5703125" style="5" customWidth="1"/>
    <col min="15" max="23" width="20.5703125" style="2" customWidth="1"/>
    <col min="24" max="16384" width="12.42578125" style="6"/>
  </cols>
  <sheetData>
    <row r="1" spans="1:23" thickBot="1" x14ac:dyDescent="0.3">
      <c r="A1" s="1"/>
      <c r="B1" s="109" t="s">
        <v>21</v>
      </c>
      <c r="C1" s="266">
        <f>+'Basisgegevens Begroting'!C12</f>
        <v>0</v>
      </c>
      <c r="D1" s="267"/>
      <c r="E1" s="25"/>
      <c r="F1" s="2"/>
      <c r="G1" s="3"/>
      <c r="H1" s="4"/>
      <c r="I1" s="2"/>
      <c r="J1" s="3"/>
      <c r="K1" s="3"/>
      <c r="L1" s="4"/>
    </row>
    <row r="2" spans="1:23" ht="15.75" customHeight="1" thickBot="1" x14ac:dyDescent="0.3">
      <c r="A2" s="1"/>
      <c r="B2" s="109" t="str">
        <f>+Deelnemers[[#Headers],[MKB/Grote onderneming]]</f>
        <v>MKB/Grote onderneming</v>
      </c>
      <c r="C2" s="266" t="str">
        <f>+'Basisgegevens Begroting'!D12</f>
        <v>MKB onderneming</v>
      </c>
      <c r="D2" s="268"/>
      <c r="E2" s="25"/>
      <c r="F2" s="2"/>
      <c r="G2" s="3"/>
      <c r="H2" s="4"/>
      <c r="I2" s="2"/>
      <c r="J2" s="3"/>
      <c r="K2" s="3"/>
      <c r="L2" s="4"/>
    </row>
    <row r="3" spans="1:23" s="12" customFormat="1" thickBot="1" x14ac:dyDescent="0.3">
      <c r="A3" s="7"/>
      <c r="B3" s="109" t="s">
        <v>1</v>
      </c>
      <c r="C3" s="266" t="str">
        <f>+'Basisgegevens Begroting'!C5</f>
        <v xml:space="preserve">Project titel </v>
      </c>
      <c r="D3" s="268"/>
      <c r="E3" s="16"/>
      <c r="F3" s="8"/>
      <c r="G3" s="9"/>
      <c r="H3" s="4"/>
      <c r="I3" s="10"/>
      <c r="J3" s="9"/>
      <c r="K3" s="9"/>
      <c r="L3" s="4"/>
      <c r="M3" s="10"/>
      <c r="N3" s="11"/>
      <c r="O3" s="10"/>
      <c r="P3" s="10"/>
      <c r="Q3" s="10"/>
      <c r="R3" s="10"/>
      <c r="S3" s="10"/>
      <c r="T3" s="10"/>
      <c r="U3" s="10"/>
      <c r="V3" s="10"/>
      <c r="W3" s="10"/>
    </row>
    <row r="4" spans="1:23" s="12" customFormat="1" ht="12" x14ac:dyDescent="0.25">
      <c r="A4" s="7"/>
      <c r="B4" s="10"/>
      <c r="C4" s="10"/>
      <c r="D4" s="13"/>
      <c r="E4" s="16"/>
      <c r="F4" s="8"/>
      <c r="G4" s="9"/>
      <c r="H4" s="4"/>
      <c r="I4" s="10"/>
      <c r="J4" s="9"/>
      <c r="K4" s="9"/>
      <c r="L4" s="4"/>
      <c r="M4" s="10"/>
      <c r="N4" s="11"/>
      <c r="O4" s="10"/>
      <c r="P4" s="10"/>
      <c r="Q4" s="10"/>
      <c r="R4" s="10"/>
      <c r="S4" s="10"/>
      <c r="T4" s="10"/>
      <c r="U4" s="10"/>
    </row>
    <row r="5" spans="1:23" s="10" customFormat="1" ht="12" x14ac:dyDescent="0.25">
      <c r="A5" s="7"/>
      <c r="C5" s="9"/>
      <c r="D5" s="4"/>
      <c r="E5" s="16"/>
      <c r="F5" s="8"/>
      <c r="G5" s="8"/>
      <c r="H5" s="8"/>
      <c r="I5" s="8"/>
      <c r="J5" s="8"/>
      <c r="K5" s="251" t="s">
        <v>62</v>
      </c>
      <c r="L5" s="251"/>
    </row>
    <row r="6" spans="1:23" s="12" customFormat="1" ht="12" customHeight="1" x14ac:dyDescent="0.25">
      <c r="A6" s="7"/>
      <c r="B6" s="110" t="s">
        <v>67</v>
      </c>
      <c r="C6" s="69"/>
      <c r="D6" s="70"/>
      <c r="E6" s="70"/>
      <c r="F6" s="69"/>
      <c r="G6" s="69"/>
      <c r="H6" s="69"/>
      <c r="I6" s="69"/>
      <c r="J6" s="69"/>
      <c r="K6" s="258" t="s">
        <v>9</v>
      </c>
      <c r="L6" s="259"/>
      <c r="M6" s="10"/>
      <c r="N6" s="10"/>
      <c r="O6" s="10"/>
      <c r="P6" s="10"/>
      <c r="Q6" s="10"/>
    </row>
    <row r="7" spans="1:23" thickBot="1" x14ac:dyDescent="0.3">
      <c r="A7" s="1"/>
      <c r="B7" s="2"/>
      <c r="C7" s="2"/>
      <c r="D7" s="33"/>
      <c r="E7" s="25"/>
      <c r="F7" s="2"/>
      <c r="G7" s="2"/>
      <c r="H7" s="2"/>
      <c r="I7" s="2"/>
      <c r="J7" s="2"/>
      <c r="K7" s="115"/>
      <c r="L7" s="4"/>
      <c r="N7" s="2"/>
      <c r="R7" s="6"/>
      <c r="S7" s="6"/>
      <c r="T7" s="6"/>
      <c r="U7" s="6"/>
      <c r="V7" s="6"/>
      <c r="W7" s="6"/>
    </row>
    <row r="8" spans="1:23"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N8" s="2"/>
      <c r="R8" s="6"/>
      <c r="S8" s="6"/>
      <c r="T8" s="6"/>
      <c r="U8" s="6"/>
      <c r="V8" s="6"/>
      <c r="W8" s="6"/>
    </row>
    <row r="9" spans="1:23" ht="12" x14ac:dyDescent="0.25">
      <c r="A9" s="7"/>
      <c r="B9" s="173" t="s">
        <v>66</v>
      </c>
      <c r="C9" s="247" t="s">
        <v>4</v>
      </c>
      <c r="D9" s="247"/>
      <c r="E9" s="234" t="s">
        <v>77</v>
      </c>
      <c r="F9" s="234"/>
      <c r="G9" s="234"/>
      <c r="H9" s="234"/>
      <c r="I9" s="138" t="s">
        <v>5</v>
      </c>
      <c r="J9" s="139" t="s">
        <v>6</v>
      </c>
      <c r="K9" s="140" t="s">
        <v>7</v>
      </c>
      <c r="L9" s="161" t="s">
        <v>55</v>
      </c>
      <c r="N9" s="2"/>
      <c r="R9" s="6"/>
      <c r="S9" s="6"/>
      <c r="T9" s="6"/>
      <c r="U9" s="6"/>
      <c r="V9" s="6"/>
      <c r="W9" s="6"/>
    </row>
    <row r="10" spans="1:23" s="19" customFormat="1" ht="12" x14ac:dyDescent="0.2">
      <c r="A10" s="1"/>
      <c r="B10" s="162"/>
      <c r="C10" s="245"/>
      <c r="D10" s="246"/>
      <c r="E10" s="239"/>
      <c r="F10" s="240"/>
      <c r="G10" s="240"/>
      <c r="H10" s="241"/>
      <c r="I10" s="120">
        <v>0</v>
      </c>
      <c r="J10" s="120"/>
      <c r="K10" s="133">
        <f>$J10*I10</f>
        <v>0</v>
      </c>
      <c r="L10" s="172">
        <f>IF($C$2="MKB onderneming",K10*0.5,K10*0.15)</f>
        <v>0</v>
      </c>
      <c r="M10" s="17"/>
      <c r="N10" s="17"/>
      <c r="O10" s="17"/>
      <c r="P10" s="17"/>
      <c r="Q10" s="17"/>
    </row>
    <row r="11" spans="1:23" ht="12" x14ac:dyDescent="0.2">
      <c r="A11" s="1"/>
      <c r="B11" s="164"/>
      <c r="C11" s="245"/>
      <c r="D11" s="246"/>
      <c r="E11" s="242"/>
      <c r="F11" s="243"/>
      <c r="G11" s="243"/>
      <c r="H11" s="244"/>
      <c r="I11" s="120">
        <f t="shared" ref="I11:I29" si="0">IF($K$6="Vaste uurtarief-systematiek (vast uurtarief van 60 euro)",60,0)</f>
        <v>0</v>
      </c>
      <c r="J11" s="120"/>
      <c r="K11" s="133">
        <f t="shared" ref="K11:K29" si="1">$J11*I11</f>
        <v>0</v>
      </c>
      <c r="L11" s="172">
        <f t="shared" ref="L11:L29" si="2">IF($C$2="MKB onderneming",K11*0.5,K11*0.15)</f>
        <v>0</v>
      </c>
      <c r="N11" s="2"/>
      <c r="R11" s="6"/>
      <c r="S11" s="6"/>
      <c r="T11" s="6"/>
      <c r="U11" s="6"/>
      <c r="V11" s="6"/>
      <c r="W11" s="6"/>
    </row>
    <row r="12" spans="1:23" ht="12" x14ac:dyDescent="0.2">
      <c r="A12" s="1"/>
      <c r="B12" s="164"/>
      <c r="C12" s="245"/>
      <c r="D12" s="246"/>
      <c r="E12" s="239"/>
      <c r="F12" s="240"/>
      <c r="G12" s="240"/>
      <c r="H12" s="241"/>
      <c r="I12" s="120">
        <f t="shared" si="0"/>
        <v>0</v>
      </c>
      <c r="J12" s="120"/>
      <c r="K12" s="133">
        <f t="shared" si="1"/>
        <v>0</v>
      </c>
      <c r="L12" s="172">
        <f t="shared" si="2"/>
        <v>0</v>
      </c>
      <c r="N12" s="2"/>
      <c r="R12" s="6"/>
      <c r="S12" s="6"/>
      <c r="T12" s="6"/>
      <c r="U12" s="6"/>
      <c r="V12" s="6"/>
      <c r="W12" s="6"/>
    </row>
    <row r="13" spans="1:23" ht="12" x14ac:dyDescent="0.2">
      <c r="A13" s="1"/>
      <c r="B13" s="164"/>
      <c r="C13" s="245"/>
      <c r="D13" s="246"/>
      <c r="E13" s="239"/>
      <c r="F13" s="240"/>
      <c r="G13" s="240"/>
      <c r="H13" s="241"/>
      <c r="I13" s="120">
        <f t="shared" si="0"/>
        <v>0</v>
      </c>
      <c r="J13" s="120"/>
      <c r="K13" s="133">
        <f t="shared" si="1"/>
        <v>0</v>
      </c>
      <c r="L13" s="172">
        <f t="shared" si="2"/>
        <v>0</v>
      </c>
      <c r="N13" s="2"/>
      <c r="R13" s="6"/>
      <c r="S13" s="6"/>
      <c r="T13" s="6"/>
      <c r="U13" s="6"/>
      <c r="V13" s="6"/>
      <c r="W13" s="6"/>
    </row>
    <row r="14" spans="1:23" ht="12" x14ac:dyDescent="0.2">
      <c r="A14" s="1"/>
      <c r="B14" s="164"/>
      <c r="C14" s="245"/>
      <c r="D14" s="246"/>
      <c r="E14" s="239"/>
      <c r="F14" s="240"/>
      <c r="G14" s="240"/>
      <c r="H14" s="241"/>
      <c r="I14" s="120">
        <f t="shared" si="0"/>
        <v>0</v>
      </c>
      <c r="J14" s="120"/>
      <c r="K14" s="133">
        <f t="shared" si="1"/>
        <v>0</v>
      </c>
      <c r="L14" s="172">
        <f t="shared" si="2"/>
        <v>0</v>
      </c>
      <c r="N14" s="2"/>
      <c r="R14" s="6"/>
      <c r="S14" s="6"/>
      <c r="T14" s="6"/>
      <c r="U14" s="6"/>
      <c r="V14" s="6"/>
      <c r="W14" s="6"/>
    </row>
    <row r="15" spans="1:23" ht="12" x14ac:dyDescent="0.2">
      <c r="A15" s="1"/>
      <c r="B15" s="164"/>
      <c r="C15" s="245"/>
      <c r="D15" s="246"/>
      <c r="E15" s="239"/>
      <c r="F15" s="240"/>
      <c r="G15" s="240"/>
      <c r="H15" s="241"/>
      <c r="I15" s="120">
        <f t="shared" si="0"/>
        <v>0</v>
      </c>
      <c r="J15" s="120"/>
      <c r="K15" s="133">
        <f t="shared" si="1"/>
        <v>0</v>
      </c>
      <c r="L15" s="172">
        <f t="shared" si="2"/>
        <v>0</v>
      </c>
      <c r="N15" s="2"/>
      <c r="R15" s="6"/>
      <c r="S15" s="6"/>
      <c r="T15" s="6"/>
      <c r="U15" s="6"/>
      <c r="V15" s="6"/>
      <c r="W15" s="6"/>
    </row>
    <row r="16" spans="1:23" ht="12" x14ac:dyDescent="0.2">
      <c r="A16" s="1"/>
      <c r="B16" s="164"/>
      <c r="C16" s="245"/>
      <c r="D16" s="246"/>
      <c r="E16" s="239"/>
      <c r="F16" s="240"/>
      <c r="G16" s="240"/>
      <c r="H16" s="241"/>
      <c r="I16" s="120">
        <f t="shared" si="0"/>
        <v>0</v>
      </c>
      <c r="J16" s="120"/>
      <c r="K16" s="133">
        <f t="shared" si="1"/>
        <v>0</v>
      </c>
      <c r="L16" s="172">
        <f t="shared" si="2"/>
        <v>0</v>
      </c>
      <c r="N16" s="2"/>
      <c r="R16" s="6"/>
      <c r="S16" s="6"/>
      <c r="T16" s="6"/>
      <c r="U16" s="6"/>
      <c r="V16" s="6"/>
      <c r="W16" s="6"/>
    </row>
    <row r="17" spans="1:23" ht="12" x14ac:dyDescent="0.2">
      <c r="A17" s="1"/>
      <c r="B17" s="164"/>
      <c r="C17" s="245"/>
      <c r="D17" s="246"/>
      <c r="E17" s="239"/>
      <c r="F17" s="240"/>
      <c r="G17" s="240"/>
      <c r="H17" s="241"/>
      <c r="I17" s="120">
        <f t="shared" si="0"/>
        <v>0</v>
      </c>
      <c r="J17" s="120"/>
      <c r="K17" s="133">
        <f t="shared" si="1"/>
        <v>0</v>
      </c>
      <c r="L17" s="172">
        <f t="shared" si="2"/>
        <v>0</v>
      </c>
      <c r="N17" s="2"/>
      <c r="R17" s="6"/>
      <c r="S17" s="6"/>
      <c r="T17" s="6"/>
      <c r="U17" s="6"/>
      <c r="V17" s="6"/>
      <c r="W17" s="6"/>
    </row>
    <row r="18" spans="1:23" ht="12" x14ac:dyDescent="0.2">
      <c r="A18" s="1"/>
      <c r="B18" s="164"/>
      <c r="C18" s="245"/>
      <c r="D18" s="246"/>
      <c r="E18" s="239"/>
      <c r="F18" s="240"/>
      <c r="G18" s="240"/>
      <c r="H18" s="241"/>
      <c r="I18" s="120">
        <f t="shared" si="0"/>
        <v>0</v>
      </c>
      <c r="J18" s="120"/>
      <c r="K18" s="133">
        <f t="shared" si="1"/>
        <v>0</v>
      </c>
      <c r="L18" s="172">
        <f t="shared" si="2"/>
        <v>0</v>
      </c>
      <c r="N18" s="2"/>
      <c r="R18" s="6"/>
      <c r="S18" s="6"/>
      <c r="T18" s="6"/>
      <c r="U18" s="6"/>
      <c r="V18" s="6"/>
      <c r="W18" s="6"/>
    </row>
    <row r="19" spans="1:23" ht="12" x14ac:dyDescent="0.2">
      <c r="A19" s="1"/>
      <c r="B19" s="164"/>
      <c r="C19" s="245"/>
      <c r="D19" s="246"/>
      <c r="E19" s="239"/>
      <c r="F19" s="240"/>
      <c r="G19" s="240"/>
      <c r="H19" s="241"/>
      <c r="I19" s="120">
        <f t="shared" si="0"/>
        <v>0</v>
      </c>
      <c r="J19" s="120"/>
      <c r="K19" s="133">
        <f t="shared" si="1"/>
        <v>0</v>
      </c>
      <c r="L19" s="172">
        <f t="shared" si="2"/>
        <v>0</v>
      </c>
      <c r="N19" s="2"/>
      <c r="R19" s="6"/>
      <c r="S19" s="6"/>
      <c r="T19" s="6"/>
      <c r="U19" s="6"/>
      <c r="V19" s="6"/>
      <c r="W19" s="6"/>
    </row>
    <row r="20" spans="1:23" ht="12" x14ac:dyDescent="0.2">
      <c r="A20" s="1"/>
      <c r="B20" s="164"/>
      <c r="C20" s="245"/>
      <c r="D20" s="246"/>
      <c r="E20" s="239"/>
      <c r="F20" s="240"/>
      <c r="G20" s="240"/>
      <c r="H20" s="241"/>
      <c r="I20" s="120">
        <f t="shared" si="0"/>
        <v>0</v>
      </c>
      <c r="J20" s="120"/>
      <c r="K20" s="133">
        <f t="shared" si="1"/>
        <v>0</v>
      </c>
      <c r="L20" s="172">
        <f t="shared" si="2"/>
        <v>0</v>
      </c>
      <c r="N20" s="2"/>
      <c r="R20" s="6"/>
      <c r="S20" s="6"/>
      <c r="T20" s="6"/>
      <c r="U20" s="6"/>
      <c r="V20" s="6"/>
      <c r="W20" s="6"/>
    </row>
    <row r="21" spans="1:23" s="12" customFormat="1" ht="12" x14ac:dyDescent="0.2">
      <c r="A21" s="1"/>
      <c r="B21" s="164"/>
      <c r="C21" s="245"/>
      <c r="D21" s="246"/>
      <c r="E21" s="239"/>
      <c r="F21" s="240"/>
      <c r="G21" s="240"/>
      <c r="H21" s="241"/>
      <c r="I21" s="120">
        <f t="shared" si="0"/>
        <v>0</v>
      </c>
      <c r="J21" s="120"/>
      <c r="K21" s="133">
        <f t="shared" si="1"/>
        <v>0</v>
      </c>
      <c r="L21" s="172">
        <f t="shared" si="2"/>
        <v>0</v>
      </c>
      <c r="M21" s="10"/>
      <c r="N21" s="10"/>
      <c r="O21" s="10"/>
      <c r="P21" s="10"/>
      <c r="Q21" s="10"/>
    </row>
    <row r="22" spans="1:23" ht="12" x14ac:dyDescent="0.2">
      <c r="A22" s="1"/>
      <c r="B22" s="162"/>
      <c r="C22" s="245"/>
      <c r="D22" s="246"/>
      <c r="E22" s="239"/>
      <c r="F22" s="240"/>
      <c r="G22" s="240"/>
      <c r="H22" s="241"/>
      <c r="I22" s="120">
        <f t="shared" si="0"/>
        <v>0</v>
      </c>
      <c r="J22" s="120"/>
      <c r="K22" s="133">
        <f t="shared" si="1"/>
        <v>0</v>
      </c>
      <c r="L22" s="172">
        <f t="shared" si="2"/>
        <v>0</v>
      </c>
      <c r="N22" s="2"/>
      <c r="R22" s="6"/>
      <c r="S22" s="6"/>
      <c r="T22" s="6"/>
      <c r="U22" s="6"/>
      <c r="V22" s="6"/>
      <c r="W22" s="6"/>
    </row>
    <row r="23" spans="1:23" s="12" customFormat="1" ht="12" x14ac:dyDescent="0.2">
      <c r="A23" s="1"/>
      <c r="B23" s="162"/>
      <c r="C23" s="245"/>
      <c r="D23" s="246"/>
      <c r="E23" s="239"/>
      <c r="F23" s="240"/>
      <c r="G23" s="240"/>
      <c r="H23" s="241"/>
      <c r="I23" s="120">
        <f t="shared" si="0"/>
        <v>0</v>
      </c>
      <c r="J23" s="120"/>
      <c r="K23" s="133">
        <f t="shared" si="1"/>
        <v>0</v>
      </c>
      <c r="L23" s="172">
        <f t="shared" si="2"/>
        <v>0</v>
      </c>
      <c r="M23" s="10"/>
      <c r="N23" s="10"/>
      <c r="O23" s="10"/>
      <c r="P23" s="10"/>
      <c r="Q23" s="10"/>
    </row>
    <row r="24" spans="1:23" s="10" customFormat="1" ht="12" x14ac:dyDescent="0.2">
      <c r="A24" s="1"/>
      <c r="B24" s="162"/>
      <c r="C24" s="245"/>
      <c r="D24" s="246"/>
      <c r="E24" s="239"/>
      <c r="F24" s="240"/>
      <c r="G24" s="240"/>
      <c r="H24" s="241"/>
      <c r="I24" s="120">
        <f t="shared" si="0"/>
        <v>0</v>
      </c>
      <c r="J24" s="120"/>
      <c r="K24" s="133">
        <f t="shared" si="1"/>
        <v>0</v>
      </c>
      <c r="L24" s="172">
        <f t="shared" si="2"/>
        <v>0</v>
      </c>
    </row>
    <row r="25" spans="1:23" s="12" customFormat="1" ht="12" x14ac:dyDescent="0.2">
      <c r="A25" s="1"/>
      <c r="B25" s="162"/>
      <c r="C25" s="245"/>
      <c r="D25" s="246"/>
      <c r="E25" s="239"/>
      <c r="F25" s="240"/>
      <c r="G25" s="240"/>
      <c r="H25" s="241"/>
      <c r="I25" s="120">
        <f t="shared" si="0"/>
        <v>0</v>
      </c>
      <c r="J25" s="120"/>
      <c r="K25" s="133">
        <f t="shared" si="1"/>
        <v>0</v>
      </c>
      <c r="L25" s="172">
        <f t="shared" si="2"/>
        <v>0</v>
      </c>
      <c r="M25" s="10"/>
      <c r="N25" s="10"/>
      <c r="O25" s="10"/>
      <c r="P25" s="10"/>
      <c r="Q25" s="10"/>
    </row>
    <row r="26" spans="1:23" ht="12" x14ac:dyDescent="0.2">
      <c r="A26" s="1"/>
      <c r="B26" s="162"/>
      <c r="C26" s="245"/>
      <c r="D26" s="246"/>
      <c r="E26" s="239"/>
      <c r="F26" s="240"/>
      <c r="G26" s="240"/>
      <c r="H26" s="241"/>
      <c r="I26" s="120">
        <f t="shared" si="0"/>
        <v>0</v>
      </c>
      <c r="J26" s="120"/>
      <c r="K26" s="133">
        <f t="shared" si="1"/>
        <v>0</v>
      </c>
      <c r="L26" s="172">
        <f t="shared" si="2"/>
        <v>0</v>
      </c>
      <c r="N26" s="2"/>
      <c r="R26" s="6"/>
      <c r="S26" s="6"/>
      <c r="T26" s="6"/>
      <c r="U26" s="6"/>
      <c r="V26" s="6"/>
      <c r="W26" s="6"/>
    </row>
    <row r="27" spans="1:23" s="19" customFormat="1" ht="12" x14ac:dyDescent="0.2">
      <c r="A27" s="1"/>
      <c r="B27" s="162"/>
      <c r="C27" s="245"/>
      <c r="D27" s="246"/>
      <c r="E27" s="239"/>
      <c r="F27" s="240"/>
      <c r="G27" s="240"/>
      <c r="H27" s="241"/>
      <c r="I27" s="120">
        <f t="shared" si="0"/>
        <v>0</v>
      </c>
      <c r="J27" s="120"/>
      <c r="K27" s="133">
        <f t="shared" si="1"/>
        <v>0</v>
      </c>
      <c r="L27" s="172">
        <f t="shared" si="2"/>
        <v>0</v>
      </c>
      <c r="M27" s="17"/>
      <c r="N27" s="17"/>
      <c r="O27" s="17"/>
      <c r="P27" s="17"/>
      <c r="Q27" s="17"/>
    </row>
    <row r="28" spans="1:23" ht="12" x14ac:dyDescent="0.2">
      <c r="A28" s="1"/>
      <c r="B28" s="162"/>
      <c r="C28" s="245"/>
      <c r="D28" s="246"/>
      <c r="E28" s="239"/>
      <c r="F28" s="240"/>
      <c r="G28" s="240"/>
      <c r="H28" s="241"/>
      <c r="I28" s="120">
        <f t="shared" si="0"/>
        <v>0</v>
      </c>
      <c r="J28" s="120"/>
      <c r="K28" s="133">
        <f t="shared" si="1"/>
        <v>0</v>
      </c>
      <c r="L28" s="172">
        <f t="shared" si="2"/>
        <v>0</v>
      </c>
      <c r="N28" s="2"/>
      <c r="R28" s="6"/>
      <c r="S28" s="6"/>
      <c r="T28" s="6"/>
      <c r="U28" s="6"/>
      <c r="V28" s="6"/>
      <c r="W28" s="6"/>
    </row>
    <row r="29" spans="1:23" ht="12" x14ac:dyDescent="0.2">
      <c r="A29" s="1"/>
      <c r="B29" s="162"/>
      <c r="C29" s="245"/>
      <c r="D29" s="246"/>
      <c r="E29" s="239"/>
      <c r="F29" s="240"/>
      <c r="G29" s="240"/>
      <c r="H29" s="241"/>
      <c r="I29" s="120">
        <f t="shared" si="0"/>
        <v>0</v>
      </c>
      <c r="J29" s="120"/>
      <c r="K29" s="133">
        <f t="shared" si="1"/>
        <v>0</v>
      </c>
      <c r="L29" s="172">
        <f t="shared" si="2"/>
        <v>0</v>
      </c>
      <c r="N29" s="2"/>
      <c r="R29" s="6"/>
      <c r="S29" s="6"/>
      <c r="T29" s="6"/>
      <c r="U29" s="6"/>
      <c r="V29" s="6"/>
      <c r="W29" s="6"/>
    </row>
    <row r="30" spans="1:23" ht="12" x14ac:dyDescent="0.25">
      <c r="A30" s="7"/>
      <c r="B30" s="62"/>
      <c r="C30" s="10"/>
      <c r="D30" s="71"/>
      <c r="E30" s="71"/>
      <c r="F30" s="21"/>
      <c r="G30" s="21"/>
      <c r="H30" s="21"/>
      <c r="I30" s="21"/>
      <c r="J30" s="182" t="s">
        <v>80</v>
      </c>
      <c r="K30" s="59">
        <f>SUM(K10:K29)</f>
        <v>0</v>
      </c>
      <c r="L30" s="183">
        <f t="shared" ref="L30" si="3">IF($C$2="MKB onderneming",K30*0.5,K30*0.15)</f>
        <v>0</v>
      </c>
      <c r="N30" s="2"/>
      <c r="R30" s="6"/>
      <c r="S30" s="6"/>
      <c r="T30" s="6"/>
      <c r="U30" s="6"/>
      <c r="V30" s="6"/>
      <c r="W30" s="6"/>
    </row>
    <row r="31" spans="1:23" ht="12" x14ac:dyDescent="0.25">
      <c r="A31" s="7"/>
      <c r="B31" s="62"/>
      <c r="C31" s="10"/>
      <c r="D31" s="71"/>
      <c r="E31" s="71"/>
      <c r="F31" s="21"/>
      <c r="G31" s="21"/>
      <c r="H31" s="21"/>
      <c r="I31" s="21"/>
      <c r="J31" s="21"/>
      <c r="K31" s="60"/>
      <c r="L31" s="58"/>
      <c r="N31" s="2"/>
      <c r="R31" s="6"/>
      <c r="S31" s="6"/>
      <c r="T31" s="6"/>
      <c r="U31" s="6"/>
      <c r="V31" s="6"/>
      <c r="W31" s="6"/>
    </row>
    <row r="32" spans="1:23" thickBot="1" x14ac:dyDescent="0.3">
      <c r="A32" s="7"/>
      <c r="B32" s="62"/>
      <c r="C32" s="10"/>
      <c r="D32" s="71"/>
      <c r="E32" s="71"/>
      <c r="F32" s="21"/>
      <c r="G32" s="21"/>
      <c r="H32" s="21"/>
      <c r="I32" s="181" t="str">
        <f>IF(K6="Directe loonkosten plus vaste opslag-systematiek (50%)","Opslag algemene kosten (50%)","Geen opslag")</f>
        <v>Opslag algemene kosten (50%)</v>
      </c>
      <c r="J32" s="12"/>
      <c r="K32" s="59">
        <f>IF($K6="vaste uurtarief-systematiek",0,(IF($K6="integrale kostensystematiek",0,(IF($K6="Directe loonkosten plus vaste opslag-systematiek (50%)",K30*0.5,"0")))))</f>
        <v>0</v>
      </c>
      <c r="L32" s="183">
        <f>IF(K32=0,0,+K32/K30*L30)</f>
        <v>0</v>
      </c>
      <c r="N32" s="2"/>
      <c r="R32" s="6"/>
      <c r="S32" s="6"/>
      <c r="T32" s="6"/>
      <c r="U32" s="6"/>
      <c r="V32" s="6"/>
      <c r="W32" s="6"/>
    </row>
    <row r="33" spans="1:23" thickBot="1" x14ac:dyDescent="0.3">
      <c r="A33" s="7"/>
      <c r="B33" s="64"/>
      <c r="C33" s="23"/>
      <c r="D33" s="76"/>
      <c r="E33" s="159"/>
      <c r="F33" s="165"/>
      <c r="G33" s="24"/>
      <c r="H33" s="24"/>
      <c r="I33" s="24"/>
      <c r="J33" s="24" t="s">
        <v>10</v>
      </c>
      <c r="K33" s="61">
        <f>SUM(K10:K29,K32)</f>
        <v>0</v>
      </c>
      <c r="L33" s="107">
        <f>L30+L32</f>
        <v>0</v>
      </c>
      <c r="N33" s="2"/>
      <c r="R33" s="6"/>
      <c r="S33" s="6"/>
      <c r="T33" s="6"/>
      <c r="U33" s="6"/>
      <c r="V33" s="6"/>
      <c r="W33" s="6"/>
    </row>
    <row r="34" spans="1:23" thickBot="1" x14ac:dyDescent="0.3">
      <c r="A34" s="7"/>
      <c r="B34" s="10"/>
      <c r="C34" s="10"/>
      <c r="D34" s="17"/>
      <c r="E34" s="17"/>
      <c r="F34" s="10"/>
      <c r="G34" s="10"/>
      <c r="H34" s="10"/>
      <c r="I34" s="10"/>
      <c r="J34" s="10"/>
      <c r="K34" s="10"/>
      <c r="L34" s="17"/>
      <c r="N34" s="2"/>
      <c r="R34" s="6"/>
      <c r="S34" s="6"/>
      <c r="T34" s="6"/>
      <c r="U34" s="6"/>
      <c r="V34" s="6"/>
      <c r="W34" s="6"/>
    </row>
    <row r="35" spans="1:23" ht="12" x14ac:dyDescent="0.25">
      <c r="A35" s="7" t="s">
        <v>11</v>
      </c>
      <c r="B35" s="121" t="s">
        <v>69</v>
      </c>
      <c r="C35" s="122"/>
      <c r="D35" s="123"/>
      <c r="E35" s="124"/>
      <c r="F35" s="122"/>
      <c r="G35" s="122"/>
      <c r="H35" s="122"/>
      <c r="I35" s="122"/>
      <c r="J35" s="122"/>
      <c r="K35" s="125"/>
      <c r="L35" s="126"/>
      <c r="N35" s="2"/>
      <c r="R35" s="6"/>
      <c r="S35" s="6"/>
      <c r="T35" s="6"/>
      <c r="U35" s="6"/>
      <c r="V35" s="6"/>
      <c r="W35" s="6"/>
    </row>
    <row r="36" spans="1:23" ht="36" x14ac:dyDescent="0.25">
      <c r="A36" s="7"/>
      <c r="B36" s="169" t="s">
        <v>66</v>
      </c>
      <c r="C36" s="141" t="s">
        <v>12</v>
      </c>
      <c r="D36" s="142" t="s">
        <v>70</v>
      </c>
      <c r="E36" s="143" t="s">
        <v>71</v>
      </c>
      <c r="F36" s="143" t="s">
        <v>72</v>
      </c>
      <c r="G36" s="143" t="s">
        <v>73</v>
      </c>
      <c r="H36" s="143" t="s">
        <v>74</v>
      </c>
      <c r="I36" s="143" t="s">
        <v>75</v>
      </c>
      <c r="J36" s="143" t="s">
        <v>76</v>
      </c>
      <c r="K36" s="144" t="s">
        <v>65</v>
      </c>
      <c r="L36" s="170" t="s">
        <v>55</v>
      </c>
      <c r="N36" s="2"/>
      <c r="R36" s="6"/>
      <c r="S36" s="6"/>
      <c r="T36" s="6"/>
      <c r="U36" s="6"/>
      <c r="V36" s="6"/>
      <c r="W36" s="6"/>
    </row>
    <row r="37" spans="1:23" s="12" customFormat="1" ht="12" x14ac:dyDescent="0.25">
      <c r="A37" s="7"/>
      <c r="B37" s="171"/>
      <c r="C37" s="127"/>
      <c r="D37" s="128"/>
      <c r="E37" s="129"/>
      <c r="F37" s="130"/>
      <c r="G37" s="131">
        <f>IFERROR(E37/F37,0)</f>
        <v>0</v>
      </c>
      <c r="H37" s="130"/>
      <c r="I37" s="132">
        <f>IFERROR(G37/H37,0)</f>
        <v>0</v>
      </c>
      <c r="J37" s="130"/>
      <c r="K37" s="133">
        <f>IFERROR(J37*I37,0)</f>
        <v>0</v>
      </c>
      <c r="L37" s="172">
        <f>IF($C$2="MKB onderneming",K37*0.5,K37*0.15)</f>
        <v>0</v>
      </c>
      <c r="M37" s="10"/>
      <c r="N37" s="10"/>
      <c r="O37" s="10"/>
      <c r="P37" s="10"/>
      <c r="Q37" s="10"/>
    </row>
    <row r="38" spans="1:23" s="10" customFormat="1" ht="12" x14ac:dyDescent="0.25">
      <c r="A38" s="7"/>
      <c r="B38" s="171"/>
      <c r="C38" s="127"/>
      <c r="D38" s="128"/>
      <c r="E38" s="129"/>
      <c r="F38" s="130"/>
      <c r="G38" s="131">
        <f t="shared" ref="G38:G46" si="4">IFERROR(E38/F38,0)</f>
        <v>0</v>
      </c>
      <c r="H38" s="130"/>
      <c r="I38" s="132">
        <f t="shared" ref="I38:I46" si="5">IFERROR(G38/H38,0)</f>
        <v>0</v>
      </c>
      <c r="J38" s="130"/>
      <c r="K38" s="133">
        <f t="shared" ref="K38:K46" si="6">IFERROR(J38*I38,0)</f>
        <v>0</v>
      </c>
      <c r="L38" s="172">
        <f t="shared" ref="L38:L46" si="7">IF($C$2="MKB onderneming",K38*0.5,K38*0.15)</f>
        <v>0</v>
      </c>
    </row>
    <row r="39" spans="1:23" ht="12" x14ac:dyDescent="0.25">
      <c r="A39" s="7"/>
      <c r="B39" s="171"/>
      <c r="C39" s="127"/>
      <c r="D39" s="128"/>
      <c r="E39" s="129"/>
      <c r="F39" s="130"/>
      <c r="G39" s="131">
        <f t="shared" si="4"/>
        <v>0</v>
      </c>
      <c r="H39" s="130"/>
      <c r="I39" s="132">
        <f t="shared" si="5"/>
        <v>0</v>
      </c>
      <c r="J39" s="130"/>
      <c r="K39" s="133">
        <f t="shared" si="6"/>
        <v>0</v>
      </c>
      <c r="L39" s="172">
        <f t="shared" si="7"/>
        <v>0</v>
      </c>
      <c r="N39" s="2"/>
      <c r="R39" s="6"/>
      <c r="S39" s="6"/>
      <c r="T39" s="6"/>
      <c r="U39" s="6"/>
      <c r="V39" s="6"/>
      <c r="W39" s="6"/>
    </row>
    <row r="40" spans="1:23" ht="12" x14ac:dyDescent="0.25">
      <c r="A40" s="7"/>
      <c r="B40" s="171"/>
      <c r="C40" s="127"/>
      <c r="D40" s="128"/>
      <c r="E40" s="129"/>
      <c r="F40" s="130"/>
      <c r="G40" s="131">
        <f t="shared" si="4"/>
        <v>0</v>
      </c>
      <c r="H40" s="130"/>
      <c r="I40" s="132">
        <f t="shared" si="5"/>
        <v>0</v>
      </c>
      <c r="J40" s="130"/>
      <c r="K40" s="133">
        <f t="shared" si="6"/>
        <v>0</v>
      </c>
      <c r="L40" s="172">
        <f t="shared" si="7"/>
        <v>0</v>
      </c>
      <c r="N40" s="2"/>
      <c r="R40" s="6"/>
      <c r="S40" s="6"/>
      <c r="T40" s="6"/>
      <c r="U40" s="6"/>
      <c r="V40" s="6"/>
      <c r="W40" s="6"/>
    </row>
    <row r="41" spans="1:23" s="19" customFormat="1" ht="12" x14ac:dyDescent="0.25">
      <c r="A41" s="7"/>
      <c r="B41" s="171"/>
      <c r="C41" s="127"/>
      <c r="D41" s="128"/>
      <c r="E41" s="129"/>
      <c r="F41" s="130"/>
      <c r="G41" s="131">
        <f t="shared" si="4"/>
        <v>0</v>
      </c>
      <c r="H41" s="130"/>
      <c r="I41" s="132">
        <f t="shared" si="5"/>
        <v>0</v>
      </c>
      <c r="J41" s="130"/>
      <c r="K41" s="133">
        <f t="shared" si="6"/>
        <v>0</v>
      </c>
      <c r="L41" s="172">
        <f t="shared" si="7"/>
        <v>0</v>
      </c>
      <c r="M41" s="17"/>
      <c r="N41" s="17"/>
      <c r="O41" s="17"/>
      <c r="P41" s="17"/>
      <c r="Q41" s="17"/>
    </row>
    <row r="42" spans="1:23" ht="12" x14ac:dyDescent="0.25">
      <c r="A42" s="7"/>
      <c r="B42" s="171"/>
      <c r="C42" s="127"/>
      <c r="D42" s="128"/>
      <c r="E42" s="129"/>
      <c r="F42" s="130"/>
      <c r="G42" s="131">
        <f t="shared" si="4"/>
        <v>0</v>
      </c>
      <c r="H42" s="130"/>
      <c r="I42" s="132">
        <f t="shared" si="5"/>
        <v>0</v>
      </c>
      <c r="J42" s="130"/>
      <c r="K42" s="133">
        <f t="shared" si="6"/>
        <v>0</v>
      </c>
      <c r="L42" s="172">
        <f t="shared" si="7"/>
        <v>0</v>
      </c>
      <c r="N42" s="2"/>
      <c r="R42" s="6"/>
      <c r="S42" s="6"/>
      <c r="T42" s="6"/>
      <c r="U42" s="6"/>
      <c r="V42" s="6"/>
      <c r="W42" s="6"/>
    </row>
    <row r="43" spans="1:23" ht="12" x14ac:dyDescent="0.25">
      <c r="A43" s="7"/>
      <c r="B43" s="171"/>
      <c r="C43" s="127"/>
      <c r="D43" s="128"/>
      <c r="E43" s="129"/>
      <c r="F43" s="130"/>
      <c r="G43" s="131">
        <f t="shared" si="4"/>
        <v>0</v>
      </c>
      <c r="H43" s="130"/>
      <c r="I43" s="132">
        <f t="shared" si="5"/>
        <v>0</v>
      </c>
      <c r="J43" s="130"/>
      <c r="K43" s="133">
        <f t="shared" si="6"/>
        <v>0</v>
      </c>
      <c r="L43" s="172">
        <f t="shared" si="7"/>
        <v>0</v>
      </c>
      <c r="N43" s="2"/>
      <c r="R43" s="6"/>
      <c r="S43" s="6"/>
      <c r="T43" s="6"/>
      <c r="U43" s="6"/>
      <c r="V43" s="6"/>
      <c r="W43" s="6"/>
    </row>
    <row r="44" spans="1:23" ht="12" x14ac:dyDescent="0.25">
      <c r="A44" s="7"/>
      <c r="B44" s="171"/>
      <c r="C44" s="127"/>
      <c r="D44" s="128"/>
      <c r="E44" s="129"/>
      <c r="F44" s="130"/>
      <c r="G44" s="131">
        <f t="shared" si="4"/>
        <v>0</v>
      </c>
      <c r="H44" s="130"/>
      <c r="I44" s="132">
        <f t="shared" si="5"/>
        <v>0</v>
      </c>
      <c r="J44" s="130"/>
      <c r="K44" s="133">
        <f t="shared" si="6"/>
        <v>0</v>
      </c>
      <c r="L44" s="172">
        <f t="shared" si="7"/>
        <v>0</v>
      </c>
      <c r="N44" s="2"/>
      <c r="R44" s="6"/>
      <c r="S44" s="6"/>
      <c r="T44" s="6"/>
      <c r="U44" s="6"/>
      <c r="V44" s="6"/>
      <c r="W44" s="6"/>
    </row>
    <row r="45" spans="1:23" ht="12" x14ac:dyDescent="0.25">
      <c r="A45" s="1"/>
      <c r="B45" s="171"/>
      <c r="C45" s="127"/>
      <c r="D45" s="128"/>
      <c r="E45" s="129"/>
      <c r="F45" s="130"/>
      <c r="G45" s="131">
        <f t="shared" si="4"/>
        <v>0</v>
      </c>
      <c r="H45" s="130"/>
      <c r="I45" s="132">
        <f t="shared" si="5"/>
        <v>0</v>
      </c>
      <c r="J45" s="130"/>
      <c r="K45" s="133">
        <f t="shared" si="6"/>
        <v>0</v>
      </c>
      <c r="L45" s="172">
        <f t="shared" si="7"/>
        <v>0</v>
      </c>
      <c r="N45" s="2"/>
      <c r="R45" s="6"/>
      <c r="S45" s="6"/>
      <c r="T45" s="6"/>
      <c r="U45" s="6"/>
      <c r="V45" s="6"/>
      <c r="W45" s="6"/>
    </row>
    <row r="46" spans="1:23" ht="12" x14ac:dyDescent="0.25">
      <c r="A46" s="1"/>
      <c r="B46" s="171"/>
      <c r="C46" s="127"/>
      <c r="D46" s="128"/>
      <c r="E46" s="129"/>
      <c r="F46" s="130"/>
      <c r="G46" s="131">
        <f t="shared" si="4"/>
        <v>0</v>
      </c>
      <c r="H46" s="130"/>
      <c r="I46" s="132">
        <f t="shared" si="5"/>
        <v>0</v>
      </c>
      <c r="J46" s="130"/>
      <c r="K46" s="133">
        <f t="shared" si="6"/>
        <v>0</v>
      </c>
      <c r="L46" s="172">
        <f t="shared" si="7"/>
        <v>0</v>
      </c>
      <c r="N46" s="2"/>
      <c r="R46" s="6"/>
      <c r="S46" s="6"/>
      <c r="T46" s="6"/>
      <c r="U46" s="6"/>
      <c r="V46" s="6"/>
      <c r="W46" s="6"/>
    </row>
    <row r="47" spans="1:23" thickBot="1" x14ac:dyDescent="0.3">
      <c r="A47" s="1"/>
      <c r="B47" s="63"/>
      <c r="C47" s="2"/>
      <c r="D47" s="77"/>
      <c r="E47" s="72"/>
      <c r="F47" s="20"/>
      <c r="G47" s="20"/>
      <c r="H47" s="20"/>
      <c r="I47" s="20"/>
      <c r="J47" s="20"/>
      <c r="K47" s="20"/>
      <c r="L47" s="26"/>
      <c r="N47" s="2"/>
      <c r="R47" s="6"/>
      <c r="S47" s="6"/>
      <c r="T47" s="6"/>
      <c r="U47" s="6"/>
      <c r="V47" s="6"/>
      <c r="W47" s="6"/>
    </row>
    <row r="48" spans="1:23" thickBot="1" x14ac:dyDescent="0.3">
      <c r="A48" s="7"/>
      <c r="B48" s="81"/>
      <c r="C48" s="27"/>
      <c r="D48" s="78"/>
      <c r="E48" s="159"/>
      <c r="F48" s="165"/>
      <c r="G48" s="24"/>
      <c r="H48" s="24"/>
      <c r="I48" s="24"/>
      <c r="J48" s="24" t="s">
        <v>10</v>
      </c>
      <c r="K48" s="61">
        <f>SUM(K37:K46)</f>
        <v>0</v>
      </c>
      <c r="L48" s="107">
        <f>SUM(L37:L46)</f>
        <v>0</v>
      </c>
      <c r="N48" s="2"/>
      <c r="R48" s="6"/>
      <c r="S48" s="6"/>
      <c r="T48" s="6"/>
      <c r="U48" s="6"/>
      <c r="V48" s="6"/>
      <c r="W48" s="6"/>
    </row>
    <row r="49" spans="1:23" thickBot="1" x14ac:dyDescent="0.3">
      <c r="A49" s="7"/>
      <c r="B49" s="2"/>
      <c r="C49" s="2"/>
      <c r="D49" s="33"/>
      <c r="E49" s="25"/>
      <c r="F49" s="2"/>
      <c r="G49" s="2"/>
      <c r="H49" s="2"/>
      <c r="I49" s="2"/>
      <c r="J49" s="2"/>
      <c r="K49" s="3"/>
      <c r="L49" s="4"/>
      <c r="N49" s="2"/>
      <c r="R49" s="6"/>
      <c r="S49" s="6"/>
      <c r="T49" s="6"/>
      <c r="U49" s="6"/>
      <c r="V49" s="6"/>
      <c r="W49" s="6"/>
    </row>
    <row r="50" spans="1:23" ht="12" x14ac:dyDescent="0.25">
      <c r="A50" s="7" t="s">
        <v>13</v>
      </c>
      <c r="B50" s="137" t="s">
        <v>63</v>
      </c>
      <c r="C50" s="118"/>
      <c r="D50" s="134"/>
      <c r="E50" s="134"/>
      <c r="F50" s="118"/>
      <c r="G50" s="118"/>
      <c r="H50" s="118"/>
      <c r="I50" s="118"/>
      <c r="J50" s="118"/>
      <c r="K50" s="118"/>
      <c r="L50" s="135"/>
      <c r="N50" s="2"/>
      <c r="R50" s="6"/>
      <c r="S50" s="6"/>
      <c r="T50" s="6"/>
      <c r="U50" s="6"/>
      <c r="V50" s="6"/>
      <c r="W50" s="6"/>
    </row>
    <row r="51" spans="1:23" s="12" customFormat="1" ht="12" x14ac:dyDescent="0.25">
      <c r="A51" s="7"/>
      <c r="B51" s="168" t="s">
        <v>66</v>
      </c>
      <c r="C51" s="250" t="s">
        <v>12</v>
      </c>
      <c r="D51" s="250"/>
      <c r="E51" s="250"/>
      <c r="F51" s="250"/>
      <c r="G51" s="250"/>
      <c r="H51" s="250"/>
      <c r="I51" s="250"/>
      <c r="J51" s="149" t="s">
        <v>78</v>
      </c>
      <c r="K51" s="140" t="s">
        <v>14</v>
      </c>
      <c r="L51" s="161" t="s">
        <v>55</v>
      </c>
      <c r="M51" s="10"/>
      <c r="N51" s="10"/>
      <c r="O51" s="10"/>
      <c r="P51" s="10"/>
      <c r="Q51" s="10"/>
    </row>
    <row r="52" spans="1:23" s="10" customFormat="1" ht="12" x14ac:dyDescent="0.25">
      <c r="A52" s="1"/>
      <c r="B52" s="162"/>
      <c r="C52" s="238"/>
      <c r="D52" s="238"/>
      <c r="E52" s="238"/>
      <c r="F52" s="238"/>
      <c r="G52" s="238"/>
      <c r="H52" s="238"/>
      <c r="I52" s="238"/>
      <c r="J52" s="136"/>
      <c r="K52" s="146">
        <v>0</v>
      </c>
      <c r="L52" s="163">
        <f>IF($C$2="MKB onderneming",K52*0.5,K52*0.15)</f>
        <v>0</v>
      </c>
    </row>
    <row r="53" spans="1:23"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8">IF($C$2="MKB onderneming",K53*0.5,K53*0.15)</f>
        <v>0</v>
      </c>
      <c r="N53" s="2"/>
      <c r="R53" s="6"/>
      <c r="S53" s="6"/>
      <c r="T53" s="6"/>
      <c r="U53" s="6"/>
      <c r="V53" s="6"/>
      <c r="W53" s="6"/>
    </row>
    <row r="54" spans="1:23"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8"/>
        <v>0</v>
      </c>
      <c r="N54" s="2"/>
      <c r="R54" s="6"/>
      <c r="S54" s="6"/>
      <c r="T54" s="6"/>
      <c r="U54" s="6"/>
      <c r="V54" s="6"/>
      <c r="W54" s="6"/>
    </row>
    <row r="55" spans="1:23" s="19"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8"/>
        <v>0</v>
      </c>
      <c r="M55" s="17"/>
      <c r="N55" s="17"/>
      <c r="O55" s="17"/>
      <c r="P55" s="17"/>
      <c r="Q55" s="17"/>
    </row>
    <row r="56" spans="1:23"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8"/>
        <v>0</v>
      </c>
      <c r="N56" s="2"/>
      <c r="R56" s="6"/>
      <c r="S56" s="6"/>
      <c r="T56" s="6"/>
      <c r="U56" s="6"/>
      <c r="V56" s="6"/>
      <c r="W56" s="6"/>
    </row>
    <row r="57" spans="1:23"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8"/>
        <v>0</v>
      </c>
      <c r="N57" s="2"/>
      <c r="R57" s="6"/>
      <c r="S57" s="6"/>
      <c r="T57" s="6"/>
      <c r="U57" s="6"/>
      <c r="V57" s="6"/>
      <c r="W57" s="6"/>
    </row>
    <row r="58" spans="1:23"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8"/>
        <v>0</v>
      </c>
      <c r="N58" s="2"/>
      <c r="R58" s="6"/>
      <c r="S58" s="6"/>
      <c r="T58" s="6"/>
      <c r="U58" s="6"/>
      <c r="V58" s="6"/>
      <c r="W58" s="6"/>
    </row>
    <row r="59" spans="1:23"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8"/>
        <v>0</v>
      </c>
      <c r="N59" s="2"/>
      <c r="R59" s="6"/>
      <c r="S59" s="6"/>
      <c r="T59" s="6"/>
      <c r="U59" s="6"/>
      <c r="V59" s="6"/>
      <c r="W59" s="6"/>
    </row>
    <row r="60" spans="1:23"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8"/>
        <v>0</v>
      </c>
      <c r="N60" s="2"/>
      <c r="R60" s="6"/>
      <c r="S60" s="6"/>
      <c r="T60" s="6"/>
      <c r="U60" s="6"/>
      <c r="V60" s="6"/>
      <c r="W60" s="6"/>
    </row>
    <row r="61" spans="1:23"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8"/>
        <v>0</v>
      </c>
      <c r="N61" s="2"/>
      <c r="R61" s="6"/>
      <c r="S61" s="6"/>
      <c r="T61" s="6"/>
      <c r="U61" s="6"/>
      <c r="V61" s="6"/>
      <c r="W61" s="6"/>
    </row>
    <row r="62" spans="1:23" thickBot="1" x14ac:dyDescent="0.3">
      <c r="A62" s="1"/>
      <c r="B62" s="63"/>
      <c r="C62" s="2"/>
      <c r="D62" s="33"/>
      <c r="E62" s="25"/>
      <c r="F62" s="2"/>
      <c r="G62" s="2"/>
      <c r="H62" s="2"/>
      <c r="I62" s="2"/>
      <c r="J62" s="2"/>
      <c r="K62" s="29"/>
      <c r="L62" s="28"/>
      <c r="N62" s="2"/>
      <c r="R62" s="6"/>
      <c r="S62" s="6"/>
      <c r="T62" s="6"/>
      <c r="U62" s="6"/>
      <c r="V62" s="6"/>
      <c r="W62" s="6"/>
    </row>
    <row r="63" spans="1:23" thickBot="1" x14ac:dyDescent="0.3">
      <c r="A63" s="7"/>
      <c r="B63" s="64"/>
      <c r="C63" s="23"/>
      <c r="D63" s="76"/>
      <c r="E63" s="159"/>
      <c r="F63" s="165"/>
      <c r="G63" s="24"/>
      <c r="H63" s="24"/>
      <c r="I63" s="24"/>
      <c r="J63" s="24" t="s">
        <v>10</v>
      </c>
      <c r="K63" s="61">
        <f>SUM(K52:K61)</f>
        <v>0</v>
      </c>
      <c r="L63" s="107">
        <f>SUM(L52:L61)</f>
        <v>0</v>
      </c>
      <c r="M63" s="30"/>
      <c r="N63" s="2"/>
      <c r="R63" s="6"/>
      <c r="S63" s="6"/>
      <c r="T63" s="6"/>
      <c r="U63" s="6"/>
      <c r="V63" s="6"/>
      <c r="W63" s="6"/>
    </row>
    <row r="64" spans="1:23" thickBot="1" x14ac:dyDescent="0.3">
      <c r="A64" s="7"/>
      <c r="B64" s="10"/>
      <c r="C64" s="10"/>
      <c r="D64" s="4"/>
      <c r="E64" s="17"/>
      <c r="F64" s="10"/>
      <c r="G64" s="10"/>
      <c r="H64" s="10"/>
      <c r="I64" s="10"/>
      <c r="J64" s="10"/>
      <c r="K64" s="14"/>
      <c r="L64" s="4"/>
      <c r="M64" s="30"/>
      <c r="N64" s="2"/>
      <c r="R64" s="6"/>
      <c r="S64" s="6"/>
      <c r="T64" s="6"/>
      <c r="U64" s="6"/>
      <c r="V64" s="6"/>
      <c r="W64" s="6"/>
    </row>
    <row r="65" spans="1:17" s="12" customFormat="1" ht="12" x14ac:dyDescent="0.25">
      <c r="A65" s="7" t="s">
        <v>15</v>
      </c>
      <c r="B65" s="116" t="s">
        <v>64</v>
      </c>
      <c r="C65" s="122"/>
      <c r="D65" s="147"/>
      <c r="E65" s="134"/>
      <c r="F65" s="118"/>
      <c r="G65" s="118"/>
      <c r="H65" s="118"/>
      <c r="I65" s="118"/>
      <c r="J65" s="118"/>
      <c r="K65" s="148"/>
      <c r="L65" s="119"/>
      <c r="M65" s="10"/>
      <c r="N65" s="10"/>
      <c r="O65" s="10"/>
      <c r="P65" s="10"/>
      <c r="Q65" s="10"/>
    </row>
    <row r="66" spans="1:17" s="10" customFormat="1" ht="12" x14ac:dyDescent="0.25">
      <c r="A66" s="7"/>
      <c r="B66" s="160" t="s">
        <v>66</v>
      </c>
      <c r="C66" s="234" t="s">
        <v>12</v>
      </c>
      <c r="D66" s="234"/>
      <c r="E66" s="234"/>
      <c r="F66" s="234"/>
      <c r="G66" s="234"/>
      <c r="H66" s="234"/>
      <c r="I66" s="234"/>
      <c r="J66" s="230" t="s">
        <v>78</v>
      </c>
      <c r="K66" s="140" t="s">
        <v>14</v>
      </c>
      <c r="L66" s="161" t="s">
        <v>55</v>
      </c>
    </row>
    <row r="67" spans="1:17" s="12" customFormat="1" ht="12" x14ac:dyDescent="0.25">
      <c r="A67" s="7"/>
      <c r="B67" s="162"/>
      <c r="C67" s="235"/>
      <c r="D67" s="236"/>
      <c r="E67" s="236"/>
      <c r="F67" s="236"/>
      <c r="G67" s="236"/>
      <c r="H67" s="236"/>
      <c r="I67" s="237"/>
      <c r="J67" s="150"/>
      <c r="K67" s="145">
        <v>0</v>
      </c>
      <c r="L67" s="163">
        <f>K67*0.5</f>
        <v>0</v>
      </c>
      <c r="M67" s="10"/>
      <c r="N67" s="10"/>
      <c r="O67" s="10"/>
      <c r="P67" s="10"/>
      <c r="Q67" s="10"/>
    </row>
    <row r="68" spans="1:17" ht="12" x14ac:dyDescent="0.25">
      <c r="A68" s="7"/>
      <c r="B68" s="162"/>
      <c r="C68" s="235"/>
      <c r="D68" s="236"/>
      <c r="E68" s="236"/>
      <c r="F68" s="236"/>
      <c r="G68" s="236"/>
      <c r="H68" s="236"/>
      <c r="I68" s="237"/>
      <c r="J68" s="150"/>
      <c r="K68" s="145">
        <v>0</v>
      </c>
      <c r="L68" s="163">
        <f t="shared" ref="L68:L76" si="9">K68*0.5</f>
        <v>0</v>
      </c>
    </row>
    <row r="69" spans="1:17" ht="12" x14ac:dyDescent="0.25">
      <c r="A69" s="7"/>
      <c r="B69" s="164"/>
      <c r="C69" s="235"/>
      <c r="D69" s="236"/>
      <c r="E69" s="236"/>
      <c r="F69" s="236"/>
      <c r="G69" s="236"/>
      <c r="H69" s="236"/>
      <c r="I69" s="237"/>
      <c r="J69" s="150"/>
      <c r="K69" s="145">
        <v>0</v>
      </c>
      <c r="L69" s="163">
        <f t="shared" si="9"/>
        <v>0</v>
      </c>
    </row>
    <row r="70" spans="1:17" ht="12" x14ac:dyDescent="0.25">
      <c r="A70" s="7"/>
      <c r="B70" s="164"/>
      <c r="C70" s="235"/>
      <c r="D70" s="236"/>
      <c r="E70" s="236"/>
      <c r="F70" s="236"/>
      <c r="G70" s="236"/>
      <c r="H70" s="236"/>
      <c r="I70" s="237"/>
      <c r="J70" s="150"/>
      <c r="K70" s="145">
        <v>0</v>
      </c>
      <c r="L70" s="163">
        <f t="shared" si="9"/>
        <v>0</v>
      </c>
    </row>
    <row r="71" spans="1:17" ht="12" x14ac:dyDescent="0.25">
      <c r="A71" s="7"/>
      <c r="B71" s="162"/>
      <c r="C71" s="235"/>
      <c r="D71" s="236"/>
      <c r="E71" s="236"/>
      <c r="F71" s="236"/>
      <c r="G71" s="236"/>
      <c r="H71" s="236"/>
      <c r="I71" s="237"/>
      <c r="J71" s="150"/>
      <c r="K71" s="145">
        <v>0</v>
      </c>
      <c r="L71" s="163">
        <f t="shared" si="9"/>
        <v>0</v>
      </c>
    </row>
    <row r="72" spans="1:17" ht="12" x14ac:dyDescent="0.25">
      <c r="A72" s="7"/>
      <c r="B72" s="162"/>
      <c r="C72" s="235"/>
      <c r="D72" s="236"/>
      <c r="E72" s="236"/>
      <c r="F72" s="236"/>
      <c r="G72" s="236"/>
      <c r="H72" s="236"/>
      <c r="I72" s="237"/>
      <c r="J72" s="150"/>
      <c r="K72" s="145">
        <v>0</v>
      </c>
      <c r="L72" s="163">
        <f t="shared" si="9"/>
        <v>0</v>
      </c>
    </row>
    <row r="73" spans="1:17" ht="12" x14ac:dyDescent="0.25">
      <c r="A73" s="7"/>
      <c r="B73" s="162"/>
      <c r="C73" s="235"/>
      <c r="D73" s="236"/>
      <c r="E73" s="236"/>
      <c r="F73" s="236"/>
      <c r="G73" s="236"/>
      <c r="H73" s="236"/>
      <c r="I73" s="237"/>
      <c r="J73" s="150"/>
      <c r="K73" s="145">
        <v>0</v>
      </c>
      <c r="L73" s="163">
        <f t="shared" si="9"/>
        <v>0</v>
      </c>
    </row>
    <row r="74" spans="1:17" ht="12" x14ac:dyDescent="0.25">
      <c r="A74" s="7"/>
      <c r="B74" s="162"/>
      <c r="C74" s="235"/>
      <c r="D74" s="236"/>
      <c r="E74" s="236"/>
      <c r="F74" s="236"/>
      <c r="G74" s="236"/>
      <c r="H74" s="236"/>
      <c r="I74" s="237"/>
      <c r="J74" s="150"/>
      <c r="K74" s="145">
        <v>0</v>
      </c>
      <c r="L74" s="163">
        <f t="shared" si="9"/>
        <v>0</v>
      </c>
    </row>
    <row r="75" spans="1:17" ht="12" x14ac:dyDescent="0.25">
      <c r="A75" s="7"/>
      <c r="B75" s="162"/>
      <c r="C75" s="235"/>
      <c r="D75" s="236"/>
      <c r="E75" s="236"/>
      <c r="F75" s="236"/>
      <c r="G75" s="236"/>
      <c r="H75" s="236"/>
      <c r="I75" s="237"/>
      <c r="J75" s="150"/>
      <c r="K75" s="145">
        <v>0</v>
      </c>
      <c r="L75" s="163">
        <f t="shared" si="9"/>
        <v>0</v>
      </c>
    </row>
    <row r="76" spans="1:17" ht="12" x14ac:dyDescent="0.25">
      <c r="A76" s="1"/>
      <c r="B76" s="162"/>
      <c r="C76" s="235"/>
      <c r="D76" s="236"/>
      <c r="E76" s="236"/>
      <c r="F76" s="236"/>
      <c r="G76" s="236"/>
      <c r="H76" s="236"/>
      <c r="I76" s="237"/>
      <c r="J76" s="150"/>
      <c r="K76" s="145">
        <v>0</v>
      </c>
      <c r="L76" s="163">
        <f t="shared" si="9"/>
        <v>0</v>
      </c>
    </row>
    <row r="77" spans="1:17" thickBot="1" x14ac:dyDescent="0.3">
      <c r="A77" s="1"/>
      <c r="B77" s="63"/>
      <c r="C77" s="2"/>
      <c r="D77" s="33"/>
      <c r="E77" s="157"/>
      <c r="F77" s="158"/>
      <c r="G77" s="2"/>
      <c r="H77" s="2"/>
      <c r="I77" s="2"/>
      <c r="J77" s="2"/>
      <c r="K77" s="32"/>
      <c r="L77" s="28"/>
    </row>
    <row r="78" spans="1:17" thickBot="1" x14ac:dyDescent="0.3">
      <c r="A78" s="7"/>
      <c r="B78" s="64"/>
      <c r="C78" s="23"/>
      <c r="D78" s="76"/>
      <c r="E78" s="159"/>
      <c r="F78" s="165"/>
      <c r="G78" s="24"/>
      <c r="H78" s="24"/>
      <c r="I78" s="24"/>
      <c r="J78" s="24" t="s">
        <v>10</v>
      </c>
      <c r="K78" s="61">
        <f>SUM(K67:K76)</f>
        <v>0</v>
      </c>
      <c r="L78" s="107">
        <f>SUM(L67:L76)</f>
        <v>0</v>
      </c>
    </row>
    <row r="79" spans="1:17" thickBot="1" x14ac:dyDescent="0.3">
      <c r="A79" s="7"/>
      <c r="B79" s="10"/>
      <c r="C79" s="10"/>
      <c r="D79" s="4"/>
      <c r="E79" s="17"/>
      <c r="F79" s="10"/>
      <c r="G79" s="10"/>
      <c r="H79" s="10"/>
      <c r="I79" s="10"/>
      <c r="J79" s="10"/>
      <c r="K79" s="22"/>
      <c r="L79" s="108"/>
    </row>
    <row r="80" spans="1:17" thickBot="1" x14ac:dyDescent="0.3">
      <c r="A80" s="7"/>
      <c r="B80" s="12"/>
      <c r="C80" s="10"/>
      <c r="D80" s="155"/>
      <c r="E80" s="156"/>
      <c r="F80" s="151"/>
      <c r="G80" s="151"/>
      <c r="H80" s="151"/>
      <c r="I80" s="151"/>
      <c r="J80" s="151"/>
      <c r="K80" s="152" t="s">
        <v>16</v>
      </c>
      <c r="L80" s="166">
        <f>SUM(K33+K48+K63+K78)</f>
        <v>0</v>
      </c>
    </row>
    <row r="81" spans="1:12" thickBot="1" x14ac:dyDescent="0.3">
      <c r="A81" s="7"/>
      <c r="B81" s="10"/>
      <c r="C81" s="10"/>
      <c r="D81" s="155"/>
      <c r="E81" s="156"/>
      <c r="F81" s="151"/>
      <c r="G81" s="151"/>
      <c r="H81" s="174"/>
      <c r="I81" s="174"/>
      <c r="J81" s="174"/>
      <c r="K81" s="153" t="s">
        <v>85</v>
      </c>
      <c r="L81" s="167">
        <f>SUM(L33+L48+L63+L78)</f>
        <v>0</v>
      </c>
    </row>
    <row r="82" spans="1:12" ht="15.75" thickBot="1" x14ac:dyDescent="0.3">
      <c r="A82" s="7"/>
      <c r="B82" s="10"/>
      <c r="C82" s="10"/>
      <c r="D82" s="155"/>
      <c r="E82" s="156"/>
      <c r="F82" s="151"/>
      <c r="G82" s="151"/>
      <c r="H82" s="151"/>
      <c r="I82" s="151"/>
      <c r="J82" s="151"/>
      <c r="K82" s="154" t="s">
        <v>79</v>
      </c>
      <c r="L82" s="175">
        <f>L80-L81</f>
        <v>0</v>
      </c>
    </row>
    <row r="83" spans="1:12" ht="12" x14ac:dyDescent="0.25">
      <c r="A83" s="1"/>
      <c r="B83" s="2"/>
      <c r="C83" s="2"/>
      <c r="D83" s="33"/>
      <c r="E83" s="25"/>
      <c r="F83" s="2"/>
      <c r="G83" s="2"/>
      <c r="H83" s="2"/>
      <c r="I83" s="232" t="str">
        <f>IF(OR(L81&gt;=500000,L81&lt;=25000),"De subsidie per ondernemer bedraagt minimaal €25.000 en maximaal €500.000","")</f>
        <v>De subsidie per ondernemer bedraagt minimaal €25.000 en maximaal €500.000</v>
      </c>
      <c r="J83" s="232"/>
      <c r="K83" s="233"/>
      <c r="L83" s="233"/>
    </row>
    <row r="84" spans="1:12" ht="12" x14ac:dyDescent="0.25">
      <c r="A84" s="1"/>
      <c r="B84" s="265"/>
      <c r="C84" s="265"/>
      <c r="D84" s="265"/>
      <c r="E84" s="265"/>
      <c r="F84" s="265"/>
      <c r="G84" s="265"/>
      <c r="H84" s="265"/>
      <c r="I84" s="265"/>
      <c r="J84" s="265"/>
      <c r="K84" s="265"/>
      <c r="L84" s="4"/>
    </row>
    <row r="85" spans="1:12" ht="12" x14ac:dyDescent="0.25">
      <c r="A85" s="1"/>
      <c r="B85" s="265"/>
      <c r="C85" s="265"/>
      <c r="D85" s="265"/>
      <c r="E85" s="265"/>
      <c r="F85" s="265"/>
      <c r="G85" s="265"/>
      <c r="H85" s="265"/>
      <c r="I85" s="265"/>
      <c r="J85" s="265"/>
      <c r="K85" s="265"/>
      <c r="L85" s="4"/>
    </row>
    <row r="86" spans="1:12" ht="12" x14ac:dyDescent="0.25">
      <c r="A86" s="1"/>
      <c r="B86" s="265"/>
      <c r="C86" s="265"/>
      <c r="D86" s="265"/>
      <c r="E86" s="265"/>
      <c r="F86" s="265"/>
      <c r="G86" s="265"/>
      <c r="H86" s="265"/>
      <c r="I86" s="265"/>
      <c r="J86" s="265"/>
      <c r="K86" s="265"/>
      <c r="L86" s="33"/>
    </row>
    <row r="87" spans="1:12" ht="12" x14ac:dyDescent="0.25">
      <c r="A87" s="1"/>
      <c r="B87" s="265"/>
      <c r="C87" s="265"/>
      <c r="D87" s="265"/>
      <c r="E87" s="265"/>
      <c r="F87" s="265"/>
      <c r="G87" s="265"/>
      <c r="H87" s="265"/>
      <c r="I87" s="265"/>
      <c r="J87" s="265"/>
      <c r="K87" s="265"/>
      <c r="L87" s="4"/>
    </row>
    <row r="88" spans="1:12" ht="15.6" customHeight="1" x14ac:dyDescent="0.25">
      <c r="A88" s="1"/>
      <c r="B88" s="265"/>
      <c r="C88" s="265"/>
      <c r="D88" s="265"/>
      <c r="E88" s="265"/>
      <c r="F88" s="265"/>
      <c r="G88" s="265"/>
      <c r="H88" s="265"/>
      <c r="I88" s="265"/>
      <c r="J88" s="265"/>
      <c r="K88" s="265"/>
      <c r="L88" s="4"/>
    </row>
    <row r="89" spans="1:12" ht="15.6" customHeight="1" x14ac:dyDescent="0.25">
      <c r="A89" s="1"/>
      <c r="B89" s="265"/>
      <c r="C89" s="265"/>
      <c r="D89" s="265"/>
      <c r="E89" s="265"/>
      <c r="F89" s="265"/>
      <c r="G89" s="265"/>
      <c r="H89" s="265"/>
      <c r="I89" s="265"/>
      <c r="J89" s="265"/>
      <c r="K89" s="265"/>
      <c r="L89" s="4"/>
    </row>
    <row r="90" spans="1:12" ht="15.6" customHeight="1" x14ac:dyDescent="0.25">
      <c r="A90" s="1"/>
      <c r="B90" s="265"/>
      <c r="C90" s="265"/>
      <c r="D90" s="265"/>
      <c r="E90" s="265"/>
      <c r="F90" s="265"/>
      <c r="G90" s="265"/>
      <c r="H90" s="265"/>
      <c r="I90" s="265"/>
      <c r="J90" s="265"/>
      <c r="K90" s="265"/>
      <c r="L90" s="4"/>
    </row>
    <row r="91" spans="1:12" ht="15.6" customHeight="1" x14ac:dyDescent="0.25">
      <c r="A91" s="1"/>
      <c r="B91" s="265"/>
      <c r="C91" s="265"/>
      <c r="D91" s="265"/>
      <c r="E91" s="265"/>
      <c r="F91" s="265"/>
      <c r="G91" s="265"/>
      <c r="H91" s="265"/>
      <c r="I91" s="265"/>
      <c r="J91" s="265"/>
      <c r="K91" s="265"/>
      <c r="L91" s="4"/>
    </row>
    <row r="92" spans="1:12" ht="15.6" customHeight="1" x14ac:dyDescent="0.25">
      <c r="A92" s="1"/>
      <c r="B92" s="265"/>
      <c r="C92" s="265"/>
      <c r="D92" s="265"/>
      <c r="E92" s="265"/>
      <c r="F92" s="265"/>
      <c r="G92" s="265"/>
      <c r="H92" s="265"/>
      <c r="I92" s="265"/>
      <c r="J92" s="265"/>
      <c r="K92" s="265"/>
      <c r="L92" s="4"/>
    </row>
    <row r="93" spans="1:12" ht="15.6" customHeight="1" x14ac:dyDescent="0.25">
      <c r="A93" s="1"/>
      <c r="B93" s="265"/>
      <c r="C93" s="265"/>
      <c r="D93" s="265"/>
      <c r="E93" s="265"/>
      <c r="F93" s="265"/>
      <c r="G93" s="265"/>
      <c r="H93" s="265"/>
      <c r="I93" s="265"/>
      <c r="J93" s="265"/>
      <c r="K93" s="265"/>
      <c r="L93" s="4"/>
    </row>
    <row r="94" spans="1:12" ht="15.6" customHeight="1" x14ac:dyDescent="0.25">
      <c r="A94" s="1"/>
      <c r="B94" s="265"/>
      <c r="C94" s="265"/>
      <c r="D94" s="265"/>
      <c r="E94" s="265"/>
      <c r="F94" s="265"/>
      <c r="G94" s="265"/>
      <c r="H94" s="265"/>
      <c r="I94" s="265"/>
      <c r="J94" s="265"/>
      <c r="K94" s="265"/>
      <c r="L94" s="4"/>
    </row>
    <row r="95" spans="1:12" ht="15.6" customHeight="1" x14ac:dyDescent="0.25">
      <c r="B95" s="264"/>
      <c r="C95" s="264"/>
      <c r="D95" s="264"/>
      <c r="E95" s="264"/>
      <c r="F95" s="264"/>
      <c r="G95" s="264"/>
      <c r="H95" s="264"/>
      <c r="I95" s="264"/>
      <c r="J95" s="264"/>
      <c r="K95" s="264"/>
      <c r="L95" s="35"/>
    </row>
    <row r="96" spans="1:12" ht="15.6" customHeight="1" x14ac:dyDescent="0.25">
      <c r="B96" s="264"/>
      <c r="C96" s="264"/>
      <c r="D96" s="264"/>
      <c r="E96" s="264"/>
      <c r="F96" s="264"/>
      <c r="G96" s="264"/>
      <c r="H96" s="264"/>
      <c r="I96" s="264"/>
      <c r="J96" s="264"/>
      <c r="K96" s="264"/>
      <c r="L96" s="35"/>
    </row>
    <row r="97" spans="2:12" ht="15.6" customHeight="1" x14ac:dyDescent="0.25">
      <c r="B97" s="36"/>
      <c r="C97" s="36"/>
      <c r="D97" s="79"/>
      <c r="E97" s="73"/>
      <c r="F97" s="36"/>
      <c r="G97" s="36"/>
      <c r="H97" s="36"/>
      <c r="I97" s="36"/>
      <c r="J97" s="36"/>
      <c r="K97" s="39"/>
      <c r="L97" s="35"/>
    </row>
    <row r="98" spans="2:12" ht="15.6" customHeight="1" x14ac:dyDescent="0.25">
      <c r="B98" s="36"/>
      <c r="C98" s="36"/>
      <c r="D98" s="79"/>
      <c r="E98" s="73"/>
      <c r="F98" s="36"/>
      <c r="G98" s="36"/>
      <c r="H98" s="36"/>
      <c r="I98" s="36"/>
      <c r="J98" s="36"/>
      <c r="K98" s="39"/>
      <c r="L98" s="35"/>
    </row>
    <row r="99" spans="2:12" ht="15.6" customHeight="1" x14ac:dyDescent="0.25">
      <c r="B99" s="36"/>
      <c r="C99" s="36"/>
      <c r="D99" s="79"/>
      <c r="E99" s="73"/>
      <c r="F99" s="36"/>
      <c r="G99" s="36"/>
      <c r="H99" s="36"/>
      <c r="I99" s="36"/>
      <c r="J99" s="36"/>
      <c r="K99" s="39"/>
      <c r="L99" s="35"/>
    </row>
    <row r="100" spans="2:12" ht="15.6" customHeight="1" x14ac:dyDescent="0.25">
      <c r="B100" s="36"/>
      <c r="C100" s="36"/>
      <c r="D100" s="79"/>
      <c r="E100" s="73"/>
      <c r="F100" s="36"/>
      <c r="G100" s="36"/>
      <c r="H100" s="36"/>
      <c r="I100" s="36"/>
      <c r="J100" s="36"/>
      <c r="K100" s="39"/>
      <c r="L100" s="35"/>
    </row>
    <row r="101" spans="2:12" ht="15.6" customHeight="1" x14ac:dyDescent="0.25">
      <c r="B101" s="36"/>
      <c r="C101" s="36"/>
      <c r="D101" s="79"/>
      <c r="E101" s="73"/>
      <c r="F101" s="36"/>
      <c r="G101" s="36"/>
      <c r="H101" s="36"/>
      <c r="I101" s="36"/>
      <c r="J101" s="36"/>
      <c r="K101" s="39"/>
      <c r="L101" s="35"/>
    </row>
    <row r="102" spans="2:12" ht="15.6" customHeight="1" x14ac:dyDescent="0.25">
      <c r="B102" s="36"/>
      <c r="C102" s="36"/>
      <c r="D102" s="79"/>
      <c r="E102" s="73"/>
      <c r="F102" s="36"/>
      <c r="G102" s="36"/>
      <c r="H102" s="36"/>
      <c r="I102" s="36"/>
      <c r="J102" s="36"/>
      <c r="K102" s="39"/>
      <c r="L102" s="35"/>
    </row>
    <row r="103" spans="2:12" ht="15.6" customHeight="1" x14ac:dyDescent="0.25">
      <c r="B103" s="36"/>
      <c r="C103" s="36"/>
      <c r="D103" s="79"/>
      <c r="E103" s="73"/>
      <c r="F103" s="36"/>
      <c r="G103" s="36"/>
      <c r="H103" s="36"/>
      <c r="I103" s="36"/>
      <c r="J103" s="36"/>
      <c r="K103" s="39"/>
      <c r="L103" s="35"/>
    </row>
    <row r="104" spans="2:12" ht="15.6" customHeight="1" x14ac:dyDescent="0.25">
      <c r="B104" s="36"/>
      <c r="C104" s="36"/>
      <c r="D104" s="79"/>
      <c r="E104" s="73"/>
      <c r="F104" s="36"/>
      <c r="G104" s="36"/>
      <c r="H104" s="36"/>
      <c r="I104" s="36"/>
      <c r="J104" s="36"/>
      <c r="K104" s="39"/>
      <c r="L104" s="35"/>
    </row>
    <row r="105" spans="2:12" ht="15.6" customHeight="1" x14ac:dyDescent="0.25">
      <c r="B105" s="36"/>
      <c r="C105" s="36"/>
      <c r="D105" s="79"/>
      <c r="E105" s="73"/>
      <c r="F105" s="36"/>
      <c r="G105" s="36"/>
      <c r="H105" s="36"/>
      <c r="I105" s="36"/>
      <c r="J105" s="36"/>
      <c r="K105" s="39"/>
      <c r="L105" s="35"/>
    </row>
    <row r="106" spans="2:12" ht="15.6" customHeight="1" x14ac:dyDescent="0.25">
      <c r="B106" s="36"/>
      <c r="C106" s="36"/>
      <c r="D106" s="79"/>
      <c r="E106" s="73"/>
      <c r="F106" s="36"/>
      <c r="G106" s="36"/>
      <c r="H106" s="36"/>
      <c r="I106" s="36"/>
      <c r="J106" s="36"/>
      <c r="K106" s="39"/>
      <c r="L106" s="35"/>
    </row>
    <row r="107" spans="2:12" ht="15.6" customHeight="1" x14ac:dyDescent="0.25">
      <c r="B107" s="36"/>
      <c r="C107" s="36"/>
      <c r="D107" s="79"/>
      <c r="E107" s="73"/>
      <c r="F107" s="36"/>
      <c r="G107" s="36"/>
      <c r="H107" s="36"/>
      <c r="I107" s="36"/>
      <c r="J107" s="36"/>
      <c r="K107" s="39"/>
      <c r="L107" s="35"/>
    </row>
    <row r="108" spans="2:12" ht="15.6" customHeight="1" x14ac:dyDescent="0.25"/>
    <row r="109" spans="2:12" ht="15.6" customHeight="1" x14ac:dyDescent="0.25"/>
    <row r="110" spans="2:12" ht="15.6" customHeight="1" x14ac:dyDescent="0.25"/>
    <row r="111" spans="2:12" ht="15.6" customHeight="1" x14ac:dyDescent="0.25"/>
    <row r="112" spans="2: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row r="236" ht="15.6" customHeight="1" x14ac:dyDescent="0.25"/>
    <row r="237" ht="15.6" customHeight="1" x14ac:dyDescent="0.25"/>
    <row r="238" ht="15.6" customHeight="1" x14ac:dyDescent="0.25"/>
    <row r="239" ht="15.6" customHeight="1" x14ac:dyDescent="0.25"/>
    <row r="240" ht="15.6" customHeight="1" x14ac:dyDescent="0.25"/>
    <row r="241" ht="15.6" customHeight="1" x14ac:dyDescent="0.25"/>
    <row r="242" ht="15.6" customHeight="1" x14ac:dyDescent="0.25"/>
    <row r="243" ht="15.6" customHeight="1" x14ac:dyDescent="0.25"/>
    <row r="244" ht="15.6" customHeight="1" x14ac:dyDescent="0.25"/>
    <row r="245" ht="15.6" customHeight="1" x14ac:dyDescent="0.25"/>
    <row r="246" ht="15.6" customHeight="1" x14ac:dyDescent="0.25"/>
    <row r="247" ht="15.6" customHeight="1" x14ac:dyDescent="0.25"/>
    <row r="248" ht="15.6" customHeight="1" x14ac:dyDescent="0.25"/>
    <row r="249" ht="15.6" customHeight="1" x14ac:dyDescent="0.25"/>
    <row r="250" ht="15.6" customHeight="1" x14ac:dyDescent="0.25"/>
    <row r="251" ht="15.6" customHeight="1" x14ac:dyDescent="0.25"/>
    <row r="252" ht="15.6" customHeight="1" x14ac:dyDescent="0.25"/>
    <row r="253" ht="15.6" customHeight="1" x14ac:dyDescent="0.25"/>
    <row r="254" ht="15.6" customHeight="1" x14ac:dyDescent="0.25"/>
    <row r="255" ht="15.6" customHeight="1" x14ac:dyDescent="0.25"/>
    <row r="256" ht="15.6" customHeight="1" x14ac:dyDescent="0.25"/>
    <row r="257" ht="15.6" customHeight="1" x14ac:dyDescent="0.25"/>
    <row r="258" ht="15.6" customHeight="1" x14ac:dyDescent="0.25"/>
    <row r="259" ht="15.6" customHeight="1" x14ac:dyDescent="0.25"/>
    <row r="260" ht="15.6" customHeight="1" x14ac:dyDescent="0.25"/>
    <row r="261" ht="15.6" customHeight="1" x14ac:dyDescent="0.25"/>
    <row r="262" ht="15.6" customHeight="1" x14ac:dyDescent="0.25"/>
    <row r="263" ht="15.6" customHeight="1" x14ac:dyDescent="0.25"/>
    <row r="264" ht="15.6" customHeight="1" x14ac:dyDescent="0.25"/>
    <row r="265" ht="15.6" customHeight="1" x14ac:dyDescent="0.25"/>
    <row r="266" ht="15.6" customHeight="1" x14ac:dyDescent="0.25"/>
    <row r="267" ht="15.6" customHeight="1" x14ac:dyDescent="0.25"/>
    <row r="268" ht="15.6" customHeight="1" x14ac:dyDescent="0.25"/>
    <row r="269" ht="15.6" customHeight="1" x14ac:dyDescent="0.25"/>
    <row r="270" ht="15.6" customHeight="1" x14ac:dyDescent="0.25"/>
    <row r="271" ht="15.6" customHeight="1" x14ac:dyDescent="0.25"/>
    <row r="272" ht="15.6" customHeight="1" x14ac:dyDescent="0.25"/>
    <row r="273" ht="15.6" customHeight="1" x14ac:dyDescent="0.25"/>
    <row r="274" ht="15.6" customHeight="1" x14ac:dyDescent="0.25"/>
    <row r="275" ht="15.6" customHeight="1" x14ac:dyDescent="0.25"/>
    <row r="276" ht="15.6" customHeight="1" x14ac:dyDescent="0.25"/>
    <row r="277" ht="15.6" customHeight="1" x14ac:dyDescent="0.25"/>
    <row r="278" ht="15.6" customHeight="1" x14ac:dyDescent="0.25"/>
    <row r="279" ht="15.6" customHeight="1" x14ac:dyDescent="0.25"/>
    <row r="280" ht="15.6" customHeight="1" x14ac:dyDescent="0.25"/>
    <row r="281" ht="15.6" customHeight="1" x14ac:dyDescent="0.25"/>
    <row r="282" ht="15.6" customHeight="1" x14ac:dyDescent="0.25"/>
    <row r="283" ht="15.6" customHeight="1" x14ac:dyDescent="0.25"/>
    <row r="284" ht="15.6" customHeight="1" x14ac:dyDescent="0.25"/>
    <row r="285" ht="15.6" customHeight="1" x14ac:dyDescent="0.25"/>
    <row r="286" ht="15.6" customHeight="1" x14ac:dyDescent="0.25"/>
    <row r="287" ht="15.6" customHeight="1" x14ac:dyDescent="0.25"/>
    <row r="288" ht="15.6" customHeight="1" x14ac:dyDescent="0.25"/>
    <row r="289" ht="15.6" customHeight="1" x14ac:dyDescent="0.25"/>
    <row r="290" ht="15.6" customHeight="1" x14ac:dyDescent="0.25"/>
    <row r="291" ht="15.6" customHeight="1" x14ac:dyDescent="0.25"/>
    <row r="292" ht="15.6" customHeight="1" x14ac:dyDescent="0.25"/>
    <row r="293" ht="15.6" customHeight="1" x14ac:dyDescent="0.25"/>
    <row r="294" ht="15.6" customHeight="1" x14ac:dyDescent="0.25"/>
    <row r="295" ht="15.6" customHeight="1" x14ac:dyDescent="0.25"/>
    <row r="296" ht="15.6" customHeight="1" x14ac:dyDescent="0.25"/>
    <row r="297" ht="15.6" customHeight="1" x14ac:dyDescent="0.25"/>
    <row r="298" ht="15.6" customHeight="1" x14ac:dyDescent="0.25"/>
    <row r="299" ht="15.6" customHeight="1" x14ac:dyDescent="0.25"/>
    <row r="300" ht="15.6" customHeight="1" x14ac:dyDescent="0.25"/>
    <row r="301" ht="15.6" customHeight="1" x14ac:dyDescent="0.25"/>
    <row r="302" ht="15.6" customHeight="1" x14ac:dyDescent="0.25"/>
    <row r="303" ht="15.6" customHeight="1" x14ac:dyDescent="0.25"/>
    <row r="304" ht="15.6" customHeight="1" x14ac:dyDescent="0.25"/>
    <row r="305" ht="15.6" customHeight="1" x14ac:dyDescent="0.25"/>
    <row r="306" ht="15.6" customHeight="1" x14ac:dyDescent="0.25"/>
    <row r="307" ht="15.6" customHeight="1" x14ac:dyDescent="0.25"/>
    <row r="308" ht="15.6" customHeight="1" x14ac:dyDescent="0.25"/>
    <row r="309" ht="15.6" customHeight="1" x14ac:dyDescent="0.25"/>
    <row r="310" ht="15.6" customHeight="1" x14ac:dyDescent="0.25"/>
    <row r="311" ht="15.6" customHeight="1" x14ac:dyDescent="0.25"/>
    <row r="312" ht="15.6" customHeight="1" x14ac:dyDescent="0.25"/>
    <row r="313" ht="15.6" customHeight="1" x14ac:dyDescent="0.25"/>
    <row r="314" ht="15.6" customHeight="1" x14ac:dyDescent="0.25"/>
    <row r="315" ht="15.6" customHeight="1" x14ac:dyDescent="0.25"/>
    <row r="316" ht="15.6" customHeight="1" x14ac:dyDescent="0.25"/>
    <row r="317" ht="15.6" customHeight="1" x14ac:dyDescent="0.25"/>
    <row r="318" ht="15.6" customHeight="1" x14ac:dyDescent="0.25"/>
    <row r="319" ht="15.6" customHeight="1" x14ac:dyDescent="0.25"/>
    <row r="320" ht="15.6" customHeight="1" x14ac:dyDescent="0.25"/>
    <row r="321" ht="15.6" customHeight="1" x14ac:dyDescent="0.25"/>
    <row r="322" ht="15.6" customHeight="1" x14ac:dyDescent="0.25"/>
    <row r="323" ht="15.6" customHeight="1" x14ac:dyDescent="0.25"/>
    <row r="324" ht="15.6" customHeight="1" x14ac:dyDescent="0.25"/>
    <row r="325" ht="15.6" customHeight="1" x14ac:dyDescent="0.25"/>
    <row r="326" ht="15.6" customHeight="1" x14ac:dyDescent="0.25"/>
    <row r="327" ht="15.6" customHeight="1" x14ac:dyDescent="0.25"/>
    <row r="328" ht="15.6" customHeight="1" x14ac:dyDescent="0.25"/>
    <row r="329" ht="15.6" customHeight="1" x14ac:dyDescent="0.25"/>
    <row r="330" ht="15.6" customHeight="1" x14ac:dyDescent="0.25"/>
    <row r="331" ht="15.6" customHeight="1" x14ac:dyDescent="0.25"/>
    <row r="332" ht="15.6" customHeight="1" x14ac:dyDescent="0.25"/>
    <row r="333" ht="15.6" customHeight="1" x14ac:dyDescent="0.25"/>
    <row r="334" ht="15.6" customHeight="1" x14ac:dyDescent="0.25"/>
    <row r="335" ht="15.6" customHeight="1" x14ac:dyDescent="0.25"/>
    <row r="336" ht="15.6" customHeight="1" x14ac:dyDescent="0.25"/>
    <row r="337" ht="15.6" customHeight="1" x14ac:dyDescent="0.25"/>
    <row r="338" ht="15.6" customHeight="1" x14ac:dyDescent="0.25"/>
    <row r="339" ht="15.6" customHeight="1" x14ac:dyDescent="0.25"/>
    <row r="340" ht="15.6" customHeight="1" x14ac:dyDescent="0.25"/>
    <row r="341" ht="15.6" customHeight="1" x14ac:dyDescent="0.25"/>
    <row r="342" ht="15.6" customHeight="1" x14ac:dyDescent="0.25"/>
    <row r="343" ht="15.6" customHeight="1" x14ac:dyDescent="0.25"/>
    <row r="344" ht="15.6" customHeight="1" x14ac:dyDescent="0.25"/>
    <row r="345" ht="15.6" customHeight="1" x14ac:dyDescent="0.25"/>
    <row r="346" ht="15.6" customHeight="1" x14ac:dyDescent="0.25"/>
    <row r="347" ht="15.6" customHeight="1" x14ac:dyDescent="0.25"/>
    <row r="348" ht="15.6" customHeight="1" x14ac:dyDescent="0.25"/>
    <row r="349" ht="15.6" customHeight="1" x14ac:dyDescent="0.25"/>
    <row r="350" ht="15.6" customHeight="1" x14ac:dyDescent="0.25"/>
    <row r="351" ht="15.6" customHeight="1" x14ac:dyDescent="0.25"/>
    <row r="352" ht="15.6" customHeight="1" x14ac:dyDescent="0.25"/>
    <row r="353" ht="15.6" customHeight="1" x14ac:dyDescent="0.25"/>
    <row r="354" ht="15.6" customHeight="1" x14ac:dyDescent="0.25"/>
    <row r="355" ht="15.6" customHeight="1" x14ac:dyDescent="0.25"/>
    <row r="356" ht="15.6" customHeight="1" x14ac:dyDescent="0.25"/>
    <row r="357" ht="15.6" customHeight="1" x14ac:dyDescent="0.25"/>
    <row r="358" ht="15.6" customHeight="1" x14ac:dyDescent="0.25"/>
    <row r="359" ht="15.6" customHeight="1" x14ac:dyDescent="0.25"/>
    <row r="360" ht="15.6" customHeight="1" x14ac:dyDescent="0.25"/>
    <row r="361" ht="15.6" customHeight="1" x14ac:dyDescent="0.25"/>
    <row r="362" ht="15.6" customHeight="1" x14ac:dyDescent="0.25"/>
    <row r="363" ht="15.6" customHeight="1" x14ac:dyDescent="0.25"/>
    <row r="364" ht="15.6" customHeight="1" x14ac:dyDescent="0.25"/>
    <row r="365" ht="15.6" customHeight="1" x14ac:dyDescent="0.25"/>
    <row r="366" ht="15.6" customHeight="1" x14ac:dyDescent="0.25"/>
    <row r="367" ht="15.6" customHeight="1" x14ac:dyDescent="0.25"/>
    <row r="368" ht="15.6" customHeight="1" x14ac:dyDescent="0.25"/>
    <row r="369" ht="15.6" customHeight="1" x14ac:dyDescent="0.25"/>
    <row r="370" ht="15.6" customHeight="1" x14ac:dyDescent="0.25"/>
    <row r="371" ht="15.6" customHeight="1" x14ac:dyDescent="0.25"/>
    <row r="372" ht="15.6" customHeight="1" x14ac:dyDescent="0.25"/>
    <row r="373" ht="15.6" customHeight="1" x14ac:dyDescent="0.25"/>
    <row r="374" ht="15.6" customHeight="1" x14ac:dyDescent="0.25"/>
    <row r="375" ht="15.6" customHeight="1" x14ac:dyDescent="0.25"/>
    <row r="376" ht="15.6" customHeight="1" x14ac:dyDescent="0.25"/>
    <row r="377" ht="15.6" customHeight="1" x14ac:dyDescent="0.25"/>
    <row r="378" ht="15.6" customHeight="1" x14ac:dyDescent="0.25"/>
    <row r="379" ht="15.6" customHeight="1" x14ac:dyDescent="0.25"/>
    <row r="380" ht="15.6" customHeight="1" x14ac:dyDescent="0.25"/>
    <row r="381" ht="15.6" customHeight="1" x14ac:dyDescent="0.25"/>
    <row r="382" ht="15.6" customHeight="1" x14ac:dyDescent="0.25"/>
    <row r="383" ht="15.6" customHeight="1" x14ac:dyDescent="0.25"/>
    <row r="384" ht="15.6" customHeight="1" x14ac:dyDescent="0.25"/>
    <row r="385" ht="15.6" customHeight="1" x14ac:dyDescent="0.25"/>
    <row r="386" ht="15.6" customHeight="1" x14ac:dyDescent="0.25"/>
    <row r="387" ht="15.6" customHeight="1" x14ac:dyDescent="0.25"/>
    <row r="388" ht="15.6" customHeight="1" x14ac:dyDescent="0.25"/>
    <row r="389" ht="15.6" customHeight="1" x14ac:dyDescent="0.25"/>
    <row r="390" ht="15.6" customHeight="1" x14ac:dyDescent="0.25"/>
    <row r="391" ht="15.6" customHeight="1" x14ac:dyDescent="0.25"/>
    <row r="392" ht="15.6" customHeight="1" x14ac:dyDescent="0.25"/>
    <row r="393" ht="15.6" customHeight="1" x14ac:dyDescent="0.25"/>
    <row r="394" ht="15.6" customHeight="1" x14ac:dyDescent="0.25"/>
    <row r="395" ht="15.6" customHeight="1" x14ac:dyDescent="0.25"/>
    <row r="396" ht="15.6" customHeight="1" x14ac:dyDescent="0.25"/>
    <row r="397" ht="15.6" customHeight="1" x14ac:dyDescent="0.25"/>
    <row r="398" ht="15.6" customHeight="1" x14ac:dyDescent="0.25"/>
    <row r="399" ht="15.6" customHeight="1" x14ac:dyDescent="0.25"/>
    <row r="400" ht="15.6" customHeight="1" x14ac:dyDescent="0.25"/>
    <row r="401" ht="15.6" customHeight="1" x14ac:dyDescent="0.25"/>
    <row r="402" ht="15.6" customHeight="1" x14ac:dyDescent="0.25"/>
    <row r="403" ht="15.6" customHeight="1" x14ac:dyDescent="0.25"/>
    <row r="404" ht="15.6" customHeight="1" x14ac:dyDescent="0.25"/>
    <row r="405" ht="15.6" customHeight="1" x14ac:dyDescent="0.25"/>
    <row r="406" ht="15.6" customHeight="1" x14ac:dyDescent="0.25"/>
    <row r="407" ht="15.6" customHeight="1" x14ac:dyDescent="0.25"/>
    <row r="408" ht="15.6" customHeight="1" x14ac:dyDescent="0.25"/>
    <row r="409" ht="15.6" customHeight="1" x14ac:dyDescent="0.25"/>
    <row r="410" ht="15.6" customHeight="1" x14ac:dyDescent="0.25"/>
    <row r="411" ht="15.6" customHeight="1" x14ac:dyDescent="0.25"/>
    <row r="412" ht="15.6" customHeight="1" x14ac:dyDescent="0.25"/>
    <row r="413" ht="15.6" customHeight="1" x14ac:dyDescent="0.25"/>
    <row r="414" ht="15.6" customHeight="1" x14ac:dyDescent="0.25"/>
    <row r="415" ht="15.6" customHeight="1" x14ac:dyDescent="0.25"/>
    <row r="416" ht="15.6" customHeight="1" x14ac:dyDescent="0.25"/>
    <row r="417" ht="15.6" customHeight="1" x14ac:dyDescent="0.25"/>
    <row r="418" ht="15.6" customHeight="1" x14ac:dyDescent="0.25"/>
    <row r="419" ht="15.6" customHeight="1" x14ac:dyDescent="0.25"/>
    <row r="420" ht="15.6" customHeight="1" x14ac:dyDescent="0.25"/>
    <row r="421" ht="15.6" customHeight="1" x14ac:dyDescent="0.25"/>
    <row r="422" ht="15.6" customHeight="1" x14ac:dyDescent="0.25"/>
    <row r="423" ht="15.6" customHeight="1" x14ac:dyDescent="0.25"/>
    <row r="424" ht="15.6" customHeight="1" x14ac:dyDescent="0.25"/>
    <row r="425" ht="15.6" customHeight="1" x14ac:dyDescent="0.25"/>
    <row r="426" ht="15.6" customHeight="1" x14ac:dyDescent="0.25"/>
    <row r="427" ht="15.6" customHeight="1" x14ac:dyDescent="0.25"/>
    <row r="428" ht="15.6" customHeight="1" x14ac:dyDescent="0.25"/>
    <row r="429" ht="15.6" customHeight="1" x14ac:dyDescent="0.25"/>
    <row r="430" ht="15.6" customHeight="1" x14ac:dyDescent="0.25"/>
    <row r="431" ht="15.6" customHeight="1" x14ac:dyDescent="0.25"/>
    <row r="432" ht="15.6" customHeight="1" x14ac:dyDescent="0.25"/>
    <row r="433" ht="15.6" customHeight="1" x14ac:dyDescent="0.25"/>
    <row r="434" ht="15.6" customHeight="1" x14ac:dyDescent="0.25"/>
    <row r="435" ht="15.6" customHeight="1" x14ac:dyDescent="0.25"/>
    <row r="436" ht="15.6" customHeight="1" x14ac:dyDescent="0.25"/>
    <row r="437" ht="15.6" customHeight="1" x14ac:dyDescent="0.25"/>
    <row r="438" ht="15.6" customHeight="1" x14ac:dyDescent="0.25"/>
    <row r="439" ht="15.6" customHeight="1" x14ac:dyDescent="0.25"/>
    <row r="440" ht="15.6" customHeight="1" x14ac:dyDescent="0.25"/>
    <row r="441" ht="15.6" customHeight="1" x14ac:dyDescent="0.25"/>
    <row r="442" ht="15.6" customHeight="1" x14ac:dyDescent="0.25"/>
    <row r="443" ht="15.6" customHeight="1" x14ac:dyDescent="0.25"/>
    <row r="444" ht="15.6" customHeight="1" x14ac:dyDescent="0.25"/>
    <row r="445" ht="15.6" customHeight="1" x14ac:dyDescent="0.25"/>
    <row r="446" ht="15.6" customHeight="1" x14ac:dyDescent="0.25"/>
    <row r="447" ht="15.6" customHeight="1" x14ac:dyDescent="0.25"/>
    <row r="448" ht="15.6" customHeight="1" x14ac:dyDescent="0.25"/>
    <row r="449" ht="15.6" customHeight="1" x14ac:dyDescent="0.25"/>
    <row r="450" ht="15.6" customHeight="1" x14ac:dyDescent="0.25"/>
    <row r="451" ht="15.6" customHeight="1" x14ac:dyDescent="0.25"/>
    <row r="452" ht="15.6" customHeight="1" x14ac:dyDescent="0.25"/>
    <row r="453" ht="15.6" customHeight="1" x14ac:dyDescent="0.25"/>
    <row r="454" ht="15.6" customHeight="1" x14ac:dyDescent="0.25"/>
    <row r="455" ht="15.6" customHeight="1" x14ac:dyDescent="0.25"/>
    <row r="456" ht="15.6" customHeight="1" x14ac:dyDescent="0.25"/>
    <row r="457" ht="15.6" customHeight="1" x14ac:dyDescent="0.25"/>
    <row r="458" ht="15.6" customHeight="1" x14ac:dyDescent="0.25"/>
    <row r="459" ht="15.6" customHeight="1" x14ac:dyDescent="0.25"/>
    <row r="460" ht="15.6" customHeight="1" x14ac:dyDescent="0.25"/>
    <row r="461" ht="15.6" customHeight="1" x14ac:dyDescent="0.25"/>
    <row r="462" ht="15.6" customHeight="1" x14ac:dyDescent="0.25"/>
    <row r="463" ht="15.6" customHeight="1" x14ac:dyDescent="0.25"/>
    <row r="464" ht="15.6" customHeight="1" x14ac:dyDescent="0.25"/>
    <row r="465" ht="15.6" customHeight="1" x14ac:dyDescent="0.25"/>
    <row r="466" ht="15.6" customHeight="1" x14ac:dyDescent="0.25"/>
    <row r="467" ht="15.6" customHeight="1" x14ac:dyDescent="0.25"/>
    <row r="468" ht="15.6" customHeight="1" x14ac:dyDescent="0.25"/>
    <row r="469" ht="15.6" customHeight="1" x14ac:dyDescent="0.25"/>
    <row r="470" ht="15.6" customHeight="1" x14ac:dyDescent="0.25"/>
    <row r="471" ht="15.6" customHeight="1" x14ac:dyDescent="0.25"/>
    <row r="472" ht="15.6" customHeight="1" x14ac:dyDescent="0.25"/>
    <row r="473" ht="15.6" customHeight="1" x14ac:dyDescent="0.25"/>
    <row r="474" ht="15.6" customHeight="1" x14ac:dyDescent="0.25"/>
    <row r="475" ht="15.6" customHeight="1" x14ac:dyDescent="0.25"/>
    <row r="476" ht="15.6" customHeight="1" x14ac:dyDescent="0.25"/>
    <row r="477" ht="15.6" customHeight="1" x14ac:dyDescent="0.25"/>
    <row r="478" ht="15.6" customHeight="1" x14ac:dyDescent="0.25"/>
    <row r="479" ht="15.6" customHeight="1" x14ac:dyDescent="0.25"/>
    <row r="480" ht="15.6" customHeight="1" x14ac:dyDescent="0.25"/>
    <row r="481" ht="15.6" customHeight="1" x14ac:dyDescent="0.25"/>
    <row r="482" ht="15.6" customHeight="1" x14ac:dyDescent="0.25"/>
    <row r="483" ht="15.6" customHeight="1" x14ac:dyDescent="0.25"/>
    <row r="484" ht="15.6" customHeight="1" x14ac:dyDescent="0.25"/>
    <row r="485" ht="15.6" customHeight="1" x14ac:dyDescent="0.25"/>
    <row r="486" ht="15.6" customHeight="1" x14ac:dyDescent="0.25"/>
    <row r="487" ht="15.6" customHeight="1" x14ac:dyDescent="0.25"/>
    <row r="488" ht="15.6" customHeight="1" x14ac:dyDescent="0.25"/>
    <row r="489" ht="15.6" customHeight="1" x14ac:dyDescent="0.25"/>
    <row r="490" ht="15.6" customHeight="1" x14ac:dyDescent="0.25"/>
    <row r="491" ht="15.6" customHeight="1" x14ac:dyDescent="0.25"/>
    <row r="492" ht="15.6" customHeight="1" x14ac:dyDescent="0.25"/>
    <row r="493" ht="15.6" customHeight="1" x14ac:dyDescent="0.25"/>
    <row r="494" ht="15.6" customHeight="1" x14ac:dyDescent="0.25"/>
    <row r="495" ht="15.6" customHeight="1" x14ac:dyDescent="0.25"/>
    <row r="496" ht="15.6" customHeight="1" x14ac:dyDescent="0.25"/>
    <row r="497" ht="15.6" customHeight="1" x14ac:dyDescent="0.25"/>
    <row r="498" ht="15.6" customHeight="1" x14ac:dyDescent="0.25"/>
    <row r="499" ht="15.6" customHeight="1" x14ac:dyDescent="0.25"/>
    <row r="500" ht="15.6" customHeight="1" x14ac:dyDescent="0.25"/>
    <row r="501" ht="15.6" customHeight="1" x14ac:dyDescent="0.25"/>
    <row r="502" ht="15.6" customHeight="1" x14ac:dyDescent="0.25"/>
    <row r="503" ht="15.6" customHeight="1" x14ac:dyDescent="0.25"/>
    <row r="504" ht="15.6" customHeight="1" x14ac:dyDescent="0.25"/>
    <row r="505" ht="15.6" customHeight="1" x14ac:dyDescent="0.25"/>
    <row r="506" ht="15.6" customHeight="1" x14ac:dyDescent="0.25"/>
    <row r="507" ht="15.6" customHeight="1" x14ac:dyDescent="0.25"/>
    <row r="508" ht="15.6" customHeight="1" x14ac:dyDescent="0.25"/>
    <row r="509" ht="15.6" customHeight="1" x14ac:dyDescent="0.25"/>
    <row r="510" ht="15.6" customHeight="1" x14ac:dyDescent="0.25"/>
    <row r="511" ht="15.6" customHeight="1" x14ac:dyDescent="0.25"/>
    <row r="512" ht="15.6" customHeight="1" x14ac:dyDescent="0.25"/>
    <row r="513" ht="15.6" customHeight="1" x14ac:dyDescent="0.25"/>
    <row r="514" ht="15.6" customHeight="1" x14ac:dyDescent="0.25"/>
    <row r="515" ht="15.6" customHeight="1" x14ac:dyDescent="0.25"/>
    <row r="516" ht="15.6" customHeight="1" x14ac:dyDescent="0.25"/>
    <row r="517" ht="15.6" customHeight="1" x14ac:dyDescent="0.25"/>
    <row r="518" ht="15.6" customHeight="1" x14ac:dyDescent="0.25"/>
    <row r="519" ht="15.6" customHeight="1" x14ac:dyDescent="0.25"/>
    <row r="520" ht="15.6" customHeight="1" x14ac:dyDescent="0.25"/>
    <row r="521" ht="15.6" customHeight="1" x14ac:dyDescent="0.25"/>
    <row r="522" ht="15.6" customHeight="1" x14ac:dyDescent="0.25"/>
    <row r="523" ht="15.6" customHeight="1" x14ac:dyDescent="0.25"/>
    <row r="524" ht="15.6" customHeight="1" x14ac:dyDescent="0.25"/>
    <row r="525" ht="15.6" customHeight="1" x14ac:dyDescent="0.25"/>
    <row r="526" ht="15.6" customHeight="1" x14ac:dyDescent="0.25"/>
    <row r="527" ht="15.6" customHeight="1" x14ac:dyDescent="0.25"/>
    <row r="528" ht="15.6" customHeight="1" x14ac:dyDescent="0.25"/>
    <row r="529" ht="15.6" customHeight="1" x14ac:dyDescent="0.25"/>
    <row r="530" ht="15.6" customHeight="1" x14ac:dyDescent="0.25"/>
    <row r="531" ht="15.6" customHeight="1" x14ac:dyDescent="0.25"/>
    <row r="532" ht="15.6" customHeight="1" x14ac:dyDescent="0.25"/>
    <row r="533" ht="15.6" customHeight="1" x14ac:dyDescent="0.25"/>
    <row r="534" ht="15.6" customHeight="1" x14ac:dyDescent="0.25"/>
    <row r="535" ht="15.6" customHeight="1" x14ac:dyDescent="0.25"/>
    <row r="536" ht="15.6" customHeight="1" x14ac:dyDescent="0.25"/>
    <row r="537" ht="15.6" customHeight="1" x14ac:dyDescent="0.25"/>
    <row r="538" ht="15.6" customHeight="1" x14ac:dyDescent="0.25"/>
    <row r="539" ht="15.6" customHeight="1" x14ac:dyDescent="0.25"/>
    <row r="540" ht="15.6" customHeight="1" x14ac:dyDescent="0.25"/>
    <row r="541" ht="15.6" customHeight="1" x14ac:dyDescent="0.25"/>
    <row r="542" ht="15.6" customHeight="1" x14ac:dyDescent="0.25"/>
    <row r="543" ht="15.6" customHeight="1" x14ac:dyDescent="0.25"/>
    <row r="544" ht="15.6" customHeight="1" x14ac:dyDescent="0.25"/>
    <row r="545" ht="15.6" customHeight="1" x14ac:dyDescent="0.25"/>
    <row r="546" ht="15.6" customHeight="1" x14ac:dyDescent="0.25"/>
    <row r="547" ht="15.6" customHeight="1" x14ac:dyDescent="0.25"/>
    <row r="548" ht="15.6" customHeight="1" x14ac:dyDescent="0.25"/>
    <row r="549" ht="15.6" customHeight="1" x14ac:dyDescent="0.25"/>
    <row r="550" ht="15.6" customHeight="1" x14ac:dyDescent="0.25"/>
    <row r="551" ht="15.6" customHeight="1" x14ac:dyDescent="0.25"/>
    <row r="552" ht="15.6" customHeight="1" x14ac:dyDescent="0.25"/>
    <row r="553" ht="15.6" customHeight="1" x14ac:dyDescent="0.25"/>
    <row r="554" ht="15.6" customHeight="1" x14ac:dyDescent="0.25"/>
    <row r="555" ht="15.6" customHeight="1" x14ac:dyDescent="0.25"/>
    <row r="556" ht="15.6" customHeight="1" x14ac:dyDescent="0.25"/>
    <row r="557" ht="15.6" customHeight="1" x14ac:dyDescent="0.25"/>
    <row r="558" ht="15.6" customHeight="1" x14ac:dyDescent="0.25"/>
    <row r="559" ht="15.6" customHeight="1" x14ac:dyDescent="0.25"/>
    <row r="560" ht="15.6" customHeight="1" x14ac:dyDescent="0.25"/>
    <row r="561" ht="15.6" customHeight="1" x14ac:dyDescent="0.25"/>
    <row r="562" ht="15.6" customHeight="1" x14ac:dyDescent="0.25"/>
    <row r="563" ht="15.6" customHeight="1" x14ac:dyDescent="0.25"/>
    <row r="564" ht="15.6" customHeight="1" x14ac:dyDescent="0.25"/>
    <row r="565" ht="15.6" customHeight="1" x14ac:dyDescent="0.25"/>
    <row r="566" ht="15.6" customHeight="1" x14ac:dyDescent="0.25"/>
    <row r="567" ht="15.6" customHeight="1" x14ac:dyDescent="0.25"/>
    <row r="568" ht="15.6" customHeight="1" x14ac:dyDescent="0.25"/>
    <row r="569" ht="15.6" customHeight="1" x14ac:dyDescent="0.25"/>
    <row r="570" ht="15.6" customHeight="1" x14ac:dyDescent="0.25"/>
    <row r="571" ht="15.6" customHeight="1" x14ac:dyDescent="0.25"/>
    <row r="572" ht="15.6" customHeight="1" x14ac:dyDescent="0.25"/>
    <row r="573" ht="15.6" customHeight="1" x14ac:dyDescent="0.25"/>
    <row r="574" ht="15.6" customHeight="1" x14ac:dyDescent="0.25"/>
    <row r="575" ht="15.6" customHeight="1" x14ac:dyDescent="0.25"/>
    <row r="576" ht="15.6" customHeight="1" x14ac:dyDescent="0.25"/>
    <row r="577" ht="15.6" customHeight="1" x14ac:dyDescent="0.25"/>
    <row r="578" ht="15.6" customHeight="1" x14ac:dyDescent="0.25"/>
    <row r="579" ht="15.6" customHeight="1" x14ac:dyDescent="0.25"/>
    <row r="580" ht="15.6" customHeight="1" x14ac:dyDescent="0.25"/>
    <row r="581" ht="15.6" customHeight="1" x14ac:dyDescent="0.25"/>
    <row r="582" ht="15.6" customHeight="1" x14ac:dyDescent="0.25"/>
    <row r="583" ht="15.6" customHeight="1" x14ac:dyDescent="0.25"/>
    <row r="584" ht="15.6" customHeight="1" x14ac:dyDescent="0.25"/>
    <row r="585" ht="15.6" customHeight="1" x14ac:dyDescent="0.25"/>
    <row r="586" ht="15.6" customHeight="1" x14ac:dyDescent="0.25"/>
    <row r="587" ht="15.6" customHeight="1" x14ac:dyDescent="0.25"/>
    <row r="588" ht="15.6" customHeight="1" x14ac:dyDescent="0.25"/>
    <row r="589" ht="15.6" customHeight="1" x14ac:dyDescent="0.25"/>
    <row r="590" ht="15.6" customHeight="1" x14ac:dyDescent="0.25"/>
    <row r="591" ht="15.6" customHeight="1" x14ac:dyDescent="0.25"/>
    <row r="592" ht="15.6" customHeight="1" x14ac:dyDescent="0.25"/>
    <row r="593" ht="15.6" customHeight="1" x14ac:dyDescent="0.25"/>
    <row r="594" ht="15.6" customHeight="1" x14ac:dyDescent="0.25"/>
    <row r="595" ht="15.6" customHeight="1" x14ac:dyDescent="0.25"/>
    <row r="596" ht="15.6" customHeight="1" x14ac:dyDescent="0.25"/>
    <row r="597" ht="15.6" customHeight="1" x14ac:dyDescent="0.25"/>
    <row r="598" ht="15.6" customHeight="1" x14ac:dyDescent="0.25"/>
    <row r="599" ht="15.6" customHeight="1" x14ac:dyDescent="0.25"/>
    <row r="600" ht="15.6" customHeight="1" x14ac:dyDescent="0.25"/>
    <row r="601" ht="15.6" customHeight="1" x14ac:dyDescent="0.25"/>
    <row r="602" ht="15.6" customHeight="1" x14ac:dyDescent="0.25"/>
    <row r="603" ht="15.6" customHeight="1" x14ac:dyDescent="0.25"/>
    <row r="604" ht="15.6" customHeight="1" x14ac:dyDescent="0.25"/>
    <row r="605" ht="15.6" customHeight="1" x14ac:dyDescent="0.25"/>
    <row r="606" ht="15.6" customHeight="1" x14ac:dyDescent="0.25"/>
    <row r="607" ht="15.6" customHeight="1" x14ac:dyDescent="0.25"/>
    <row r="608" ht="15.6" customHeight="1" x14ac:dyDescent="0.25"/>
    <row r="609" ht="15.6" customHeight="1" x14ac:dyDescent="0.25"/>
    <row r="610" ht="15.6" customHeight="1" x14ac:dyDescent="0.25"/>
    <row r="611" ht="15.6" customHeight="1" x14ac:dyDescent="0.25"/>
    <row r="612" ht="15.6" customHeight="1" x14ac:dyDescent="0.25"/>
    <row r="613" ht="15.6" customHeight="1" x14ac:dyDescent="0.25"/>
    <row r="614" ht="15.6" customHeight="1" x14ac:dyDescent="0.25"/>
    <row r="615" ht="15.6" customHeight="1" x14ac:dyDescent="0.25"/>
    <row r="616" ht="15.6" customHeight="1" x14ac:dyDescent="0.25"/>
    <row r="617" ht="15.6" customHeight="1" x14ac:dyDescent="0.25"/>
    <row r="618" ht="15.6" customHeight="1" x14ac:dyDescent="0.25"/>
    <row r="619" ht="15.6" customHeight="1" x14ac:dyDescent="0.25"/>
    <row r="620" ht="15.6" customHeight="1" x14ac:dyDescent="0.25"/>
    <row r="621" ht="15.6" customHeight="1" x14ac:dyDescent="0.25"/>
    <row r="622" ht="15.6" customHeight="1" x14ac:dyDescent="0.25"/>
    <row r="623" ht="15.6" customHeight="1" x14ac:dyDescent="0.25"/>
    <row r="624" ht="15.6" customHeight="1" x14ac:dyDescent="0.25"/>
    <row r="625" ht="15.6" customHeight="1" x14ac:dyDescent="0.25"/>
    <row r="626" ht="15.6" customHeight="1" x14ac:dyDescent="0.25"/>
    <row r="627" ht="15.6" customHeight="1" x14ac:dyDescent="0.25"/>
    <row r="628" ht="15.6" customHeight="1" x14ac:dyDescent="0.25"/>
    <row r="629" ht="15.6" customHeight="1" x14ac:dyDescent="0.25"/>
    <row r="630" ht="15.6" customHeight="1" x14ac:dyDescent="0.25"/>
    <row r="631" ht="15.6" customHeight="1" x14ac:dyDescent="0.25"/>
    <row r="632" ht="15.6" customHeight="1" x14ac:dyDescent="0.25"/>
    <row r="633" ht="15.6" customHeight="1" x14ac:dyDescent="0.25"/>
    <row r="634" ht="15.6" customHeight="1" x14ac:dyDescent="0.25"/>
    <row r="635" ht="15.6" customHeight="1" x14ac:dyDescent="0.25"/>
    <row r="636" ht="15.6" customHeight="1" x14ac:dyDescent="0.25"/>
    <row r="637" ht="15.6" customHeight="1" x14ac:dyDescent="0.25"/>
    <row r="638" ht="15.6" customHeight="1" x14ac:dyDescent="0.25"/>
    <row r="639" ht="15.6" customHeight="1" x14ac:dyDescent="0.25"/>
    <row r="640" ht="15.6" customHeight="1" x14ac:dyDescent="0.25"/>
    <row r="641" ht="15.6" customHeight="1" x14ac:dyDescent="0.25"/>
    <row r="642" ht="15.6" customHeight="1" x14ac:dyDescent="0.25"/>
    <row r="643" ht="15.6" customHeight="1" x14ac:dyDescent="0.25"/>
    <row r="644" ht="15.6" customHeight="1" x14ac:dyDescent="0.25"/>
    <row r="645" ht="15.6" customHeight="1" x14ac:dyDescent="0.25"/>
    <row r="646" ht="15.6" customHeight="1" x14ac:dyDescent="0.25"/>
    <row r="647" ht="15.6" customHeight="1" x14ac:dyDescent="0.25"/>
    <row r="648" ht="15.6" customHeight="1" x14ac:dyDescent="0.25"/>
    <row r="649" ht="15.6" customHeight="1" x14ac:dyDescent="0.25"/>
    <row r="650" ht="15.6" customHeight="1" x14ac:dyDescent="0.25"/>
    <row r="651" ht="15.6" customHeight="1" x14ac:dyDescent="0.25"/>
    <row r="652" ht="15.6" customHeight="1" x14ac:dyDescent="0.25"/>
    <row r="653" ht="15.6" customHeight="1" x14ac:dyDescent="0.25"/>
    <row r="654" ht="15.6" customHeight="1" x14ac:dyDescent="0.25"/>
    <row r="655" ht="15.6" customHeight="1" x14ac:dyDescent="0.25"/>
    <row r="656" ht="15.6" customHeight="1" x14ac:dyDescent="0.25"/>
    <row r="657" ht="15.6" customHeight="1" x14ac:dyDescent="0.25"/>
    <row r="658" ht="15.6" customHeight="1" x14ac:dyDescent="0.25"/>
  </sheetData>
  <mergeCells count="84">
    <mergeCell ref="B95:K95"/>
    <mergeCell ref="B96:K96"/>
    <mergeCell ref="B90:K90"/>
    <mergeCell ref="B91:K91"/>
    <mergeCell ref="B92:K92"/>
    <mergeCell ref="B93:K93"/>
    <mergeCell ref="B94:K94"/>
    <mergeCell ref="B85:K85"/>
    <mergeCell ref="B86:K86"/>
    <mergeCell ref="B87:K87"/>
    <mergeCell ref="B88:K88"/>
    <mergeCell ref="B89:K89"/>
    <mergeCell ref="C66:I66"/>
    <mergeCell ref="C67:I67"/>
    <mergeCell ref="C76:I76"/>
    <mergeCell ref="I83:L83"/>
    <mergeCell ref="B84:K84"/>
    <mergeCell ref="C74:I74"/>
    <mergeCell ref="C75:I75"/>
    <mergeCell ref="C69:I69"/>
    <mergeCell ref="C70:I70"/>
    <mergeCell ref="C71:I71"/>
    <mergeCell ref="C72:I72"/>
    <mergeCell ref="C73:I73"/>
    <mergeCell ref="C57:I57"/>
    <mergeCell ref="C58:I58"/>
    <mergeCell ref="C59:I59"/>
    <mergeCell ref="C60:I60"/>
    <mergeCell ref="C61:I61"/>
    <mergeCell ref="C52:I52"/>
    <mergeCell ref="C53:I53"/>
    <mergeCell ref="C54:I54"/>
    <mergeCell ref="C55:I55"/>
    <mergeCell ref="C56:I56"/>
    <mergeCell ref="C28:D28"/>
    <mergeCell ref="E28:H28"/>
    <mergeCell ref="C29:D29"/>
    <mergeCell ref="E29:H29"/>
    <mergeCell ref="C51:I51"/>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E16:H16"/>
    <mergeCell ref="C17:D17"/>
    <mergeCell ref="E17:H17"/>
    <mergeCell ref="C18:D18"/>
    <mergeCell ref="E18:H18"/>
    <mergeCell ref="K5:L5"/>
    <mergeCell ref="K6:L6"/>
    <mergeCell ref="C9:D9"/>
    <mergeCell ref="E9:H9"/>
    <mergeCell ref="C10:D10"/>
    <mergeCell ref="E10:H10"/>
    <mergeCell ref="C1:D1"/>
    <mergeCell ref="C3:D3"/>
    <mergeCell ref="B8:E8"/>
    <mergeCell ref="C2:D2"/>
    <mergeCell ref="C68:I68"/>
    <mergeCell ref="C11:D11"/>
    <mergeCell ref="E11:H11"/>
    <mergeCell ref="C12:D12"/>
    <mergeCell ref="E12:H12"/>
    <mergeCell ref="C13:D13"/>
    <mergeCell ref="E13:H13"/>
    <mergeCell ref="C14:D14"/>
    <mergeCell ref="E14:H14"/>
    <mergeCell ref="C15:D15"/>
    <mergeCell ref="E15:H15"/>
    <mergeCell ref="C16:D16"/>
  </mergeCells>
  <conditionalFormatting sqref="B8">
    <cfRule type="cellIs" dxfId="34" priority="4" stopIfTrue="1" operator="equal">
      <formula>"Kies eerst uw systematiek voor de berekening van de subsidiabele kosten"</formula>
    </cfRule>
  </conditionalFormatting>
  <conditionalFormatting sqref="L81">
    <cfRule type="cellIs" dxfId="33" priority="1" operator="greaterThan">
      <formula>500000</formula>
    </cfRule>
    <cfRule type="cellIs" dxfId="32" priority="2" operator="lessThan">
      <formula>25000</formula>
    </cfRule>
    <cfRule type="cellIs" dxfId="31" priority="3" operator="between">
      <formula>0.01</formula>
      <formula>24999.99</formula>
    </cfRule>
  </conditionalFormatting>
  <dataValidations disablePrompts="1" count="1">
    <dataValidation type="list" allowBlank="1" showInputMessage="1" showErrorMessage="1" sqref="K6:L6" xr:uid="{42E19317-67E3-4EA8-BBD3-656E93D042A2}">
      <formula1>$O$9:$O$11</formula1>
    </dataValidation>
  </dataValidations>
  <pageMargins left="0.7" right="0.7" top="0.75" bottom="0.75" header="0.3" footer="0.3"/>
  <headerFooter>
    <oddFooter>&amp;L_x000D_&amp;1#&amp;"Calibri"&amp;10&amp;K000000 Intern gebruik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F93B-857D-47BE-BA94-B03FC75C14DD}">
  <sheetPr>
    <tabColor rgb="FFFFFF00"/>
  </sheetPr>
  <dimension ref="A1:W658"/>
  <sheetViews>
    <sheetView workbookViewId="0"/>
  </sheetViews>
  <sheetFormatPr defaultColWidth="12.42578125" defaultRowHeight="12.75" x14ac:dyDescent="0.25"/>
  <cols>
    <col min="1" max="1" width="4.140625" style="34" customWidth="1"/>
    <col min="2" max="2" width="21.7109375" style="38" customWidth="1"/>
    <col min="3" max="3" width="23.5703125" style="38" customWidth="1"/>
    <col min="4" max="4" width="19.140625" style="80" customWidth="1"/>
    <col min="5" max="5" width="16.5703125" style="74" customWidth="1"/>
    <col min="6" max="6" width="22.5703125" style="38" customWidth="1"/>
    <col min="7" max="7" width="25.85546875" style="38" customWidth="1"/>
    <col min="8" max="8" width="22.7109375" style="38" customWidth="1"/>
    <col min="9" max="9" width="18.85546875" style="38" customWidth="1"/>
    <col min="10" max="10" width="18.5703125" style="38" customWidth="1"/>
    <col min="11" max="11" width="19.140625" style="40" bestFit="1" customWidth="1"/>
    <col min="12" max="12" width="21.5703125" style="41" customWidth="1"/>
    <col min="13" max="13" width="20.5703125" style="2" customWidth="1"/>
    <col min="14" max="14" width="20.5703125" style="5" customWidth="1"/>
    <col min="15" max="23" width="20.5703125" style="2" customWidth="1"/>
    <col min="24" max="16384" width="12.42578125" style="6"/>
  </cols>
  <sheetData>
    <row r="1" spans="1:23" thickBot="1" x14ac:dyDescent="0.3">
      <c r="A1" s="1"/>
      <c r="B1" s="109" t="s">
        <v>20</v>
      </c>
      <c r="C1" s="266">
        <f>+'Basisgegevens Begroting'!C13</f>
        <v>0</v>
      </c>
      <c r="D1" s="267"/>
      <c r="E1" s="2"/>
      <c r="F1" s="2"/>
      <c r="G1" s="3"/>
      <c r="H1" s="4"/>
      <c r="I1" s="2"/>
      <c r="J1" s="3"/>
      <c r="K1" s="3"/>
      <c r="L1" s="4"/>
    </row>
    <row r="2" spans="1:23" ht="15.75" customHeight="1" thickBot="1" x14ac:dyDescent="0.3">
      <c r="A2" s="1"/>
      <c r="B2" s="109" t="str">
        <f>+Deelnemers[[#Headers],[MKB/Grote onderneming]]</f>
        <v>MKB/Grote onderneming</v>
      </c>
      <c r="C2" s="266" t="str">
        <f>+'Basisgegevens Begroting'!D13</f>
        <v>MKB onderneming</v>
      </c>
      <c r="D2" s="268"/>
      <c r="E2" s="2"/>
      <c r="F2" s="2"/>
      <c r="G2" s="3"/>
      <c r="H2" s="4"/>
      <c r="I2" s="2"/>
      <c r="J2" s="3"/>
      <c r="K2" s="3"/>
      <c r="L2" s="4"/>
    </row>
    <row r="3" spans="1:23" s="12" customFormat="1" thickBot="1" x14ac:dyDescent="0.3">
      <c r="A3" s="7"/>
      <c r="B3" s="109" t="s">
        <v>1</v>
      </c>
      <c r="C3" s="269" t="str">
        <f>+'Basisgegevens Begroting'!C5</f>
        <v xml:space="preserve">Project titel </v>
      </c>
      <c r="D3" s="270"/>
      <c r="E3" s="8"/>
      <c r="F3" s="8"/>
      <c r="G3" s="9"/>
      <c r="H3" s="4"/>
      <c r="I3" s="10"/>
      <c r="J3" s="9"/>
      <c r="K3" s="9"/>
      <c r="L3" s="4"/>
      <c r="M3" s="10"/>
      <c r="N3" s="11"/>
      <c r="O3" s="10"/>
      <c r="P3" s="10"/>
      <c r="Q3" s="10"/>
      <c r="R3" s="10"/>
      <c r="S3" s="10"/>
      <c r="T3" s="10"/>
      <c r="U3" s="10"/>
      <c r="V3" s="10"/>
      <c r="W3" s="10"/>
    </row>
    <row r="4" spans="1:23" s="12" customFormat="1" ht="12" x14ac:dyDescent="0.25">
      <c r="A4" s="7"/>
      <c r="B4" s="10"/>
      <c r="C4" s="10"/>
      <c r="D4" s="13"/>
      <c r="E4" s="8"/>
      <c r="F4" s="8"/>
      <c r="G4" s="9"/>
      <c r="H4" s="4"/>
      <c r="I4" s="10"/>
      <c r="J4" s="9"/>
      <c r="K4" s="9"/>
      <c r="L4" s="4"/>
      <c r="M4" s="10"/>
      <c r="N4" s="11"/>
      <c r="O4" s="10"/>
      <c r="P4" s="10"/>
      <c r="Q4" s="10"/>
      <c r="R4" s="10"/>
      <c r="S4" s="10"/>
      <c r="T4" s="10"/>
      <c r="U4" s="10"/>
    </row>
    <row r="5" spans="1:23" s="10" customFormat="1" ht="12" x14ac:dyDescent="0.25">
      <c r="A5" s="7"/>
      <c r="C5" s="9"/>
      <c r="D5" s="4"/>
      <c r="E5" s="16"/>
      <c r="F5" s="8"/>
      <c r="G5" s="8"/>
      <c r="H5" s="8"/>
      <c r="I5" s="8"/>
      <c r="J5" s="8"/>
      <c r="K5" s="251" t="s">
        <v>62</v>
      </c>
      <c r="L5" s="251"/>
    </row>
    <row r="6" spans="1:23" s="12" customFormat="1" ht="12" customHeight="1" x14ac:dyDescent="0.25">
      <c r="A6" s="7"/>
      <c r="B6" s="110" t="s">
        <v>67</v>
      </c>
      <c r="C6" s="69"/>
      <c r="D6" s="70"/>
      <c r="E6" s="70"/>
      <c r="F6" s="69"/>
      <c r="G6" s="69"/>
      <c r="H6" s="69"/>
      <c r="I6" s="69"/>
      <c r="J6" s="69"/>
      <c r="K6" s="258" t="s">
        <v>9</v>
      </c>
      <c r="L6" s="259"/>
      <c r="M6" s="10"/>
      <c r="N6" s="10"/>
      <c r="O6" s="10"/>
      <c r="P6" s="10"/>
      <c r="Q6" s="10"/>
    </row>
    <row r="7" spans="1:23" thickBot="1" x14ac:dyDescent="0.3">
      <c r="A7" s="1"/>
      <c r="B7" s="2"/>
      <c r="C7" s="2"/>
      <c r="D7" s="33"/>
      <c r="E7" s="25"/>
      <c r="F7" s="2"/>
      <c r="G7" s="2"/>
      <c r="H7" s="2"/>
      <c r="I7" s="2"/>
      <c r="J7" s="2"/>
      <c r="K7" s="115"/>
      <c r="L7" s="4"/>
      <c r="N7" s="2"/>
      <c r="R7" s="6"/>
      <c r="S7" s="6"/>
      <c r="T7" s="6"/>
      <c r="U7" s="6"/>
      <c r="V7" s="6"/>
      <c r="W7" s="6"/>
    </row>
    <row r="8" spans="1:23"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N8" s="2"/>
      <c r="R8" s="6"/>
      <c r="S8" s="6"/>
      <c r="T8" s="6"/>
      <c r="U8" s="6"/>
      <c r="V8" s="6"/>
      <c r="W8" s="6"/>
    </row>
    <row r="9" spans="1:23" ht="12" x14ac:dyDescent="0.25">
      <c r="A9" s="7"/>
      <c r="B9" s="173" t="s">
        <v>66</v>
      </c>
      <c r="C9" s="247" t="s">
        <v>4</v>
      </c>
      <c r="D9" s="247"/>
      <c r="E9" s="234" t="s">
        <v>77</v>
      </c>
      <c r="F9" s="234"/>
      <c r="G9" s="234"/>
      <c r="H9" s="234"/>
      <c r="I9" s="138" t="s">
        <v>5</v>
      </c>
      <c r="J9" s="139" t="s">
        <v>6</v>
      </c>
      <c r="K9" s="140" t="s">
        <v>7</v>
      </c>
      <c r="L9" s="161" t="s">
        <v>55</v>
      </c>
      <c r="N9" s="2"/>
      <c r="R9" s="6"/>
      <c r="S9" s="6"/>
      <c r="T9" s="6"/>
      <c r="U9" s="6"/>
      <c r="V9" s="6"/>
      <c r="W9" s="6"/>
    </row>
    <row r="10" spans="1:23" s="19" customFormat="1" ht="12" x14ac:dyDescent="0.2">
      <c r="A10" s="1"/>
      <c r="B10" s="162"/>
      <c r="C10" s="245"/>
      <c r="D10" s="246"/>
      <c r="E10" s="239"/>
      <c r="F10" s="240"/>
      <c r="G10" s="240"/>
      <c r="H10" s="241"/>
      <c r="I10" s="120">
        <v>0</v>
      </c>
      <c r="J10" s="120"/>
      <c r="K10" s="133">
        <f>$J10*I10</f>
        <v>0</v>
      </c>
      <c r="L10" s="172">
        <f>IF($C$2="MKB onderneming",K10*0.5,K10*0.15)</f>
        <v>0</v>
      </c>
      <c r="M10" s="17"/>
      <c r="N10" s="17"/>
      <c r="O10" s="17"/>
      <c r="P10" s="17"/>
      <c r="Q10" s="17"/>
    </row>
    <row r="11" spans="1:23" ht="12" x14ac:dyDescent="0.2">
      <c r="A11" s="1"/>
      <c r="B11" s="164"/>
      <c r="C11" s="245"/>
      <c r="D11" s="246"/>
      <c r="E11" s="242"/>
      <c r="F11" s="243"/>
      <c r="G11" s="243"/>
      <c r="H11" s="244"/>
      <c r="I11" s="120">
        <f t="shared" ref="I11:I29" si="0">IF($K$6="Vaste uurtarief-systematiek (vast uurtarief van 60 euro)",60,0)</f>
        <v>0</v>
      </c>
      <c r="J11" s="120"/>
      <c r="K11" s="133">
        <f t="shared" ref="K11:K29" si="1">$J11*I11</f>
        <v>0</v>
      </c>
      <c r="L11" s="172">
        <f t="shared" ref="L11:L29" si="2">IF($C$2="MKB onderneming",K11*0.5,K11*0.15)</f>
        <v>0</v>
      </c>
      <c r="N11" s="2"/>
      <c r="R11" s="6"/>
      <c r="S11" s="6"/>
      <c r="T11" s="6"/>
      <c r="U11" s="6"/>
      <c r="V11" s="6"/>
      <c r="W11" s="6"/>
    </row>
    <row r="12" spans="1:23" ht="12" x14ac:dyDescent="0.2">
      <c r="A12" s="1"/>
      <c r="B12" s="164"/>
      <c r="C12" s="245"/>
      <c r="D12" s="246"/>
      <c r="E12" s="239"/>
      <c r="F12" s="240"/>
      <c r="G12" s="240"/>
      <c r="H12" s="241"/>
      <c r="I12" s="120">
        <f t="shared" si="0"/>
        <v>0</v>
      </c>
      <c r="J12" s="120"/>
      <c r="K12" s="133">
        <f t="shared" si="1"/>
        <v>0</v>
      </c>
      <c r="L12" s="172">
        <f t="shared" si="2"/>
        <v>0</v>
      </c>
      <c r="N12" s="2"/>
      <c r="R12" s="6"/>
      <c r="S12" s="6"/>
      <c r="T12" s="6"/>
      <c r="U12" s="6"/>
      <c r="V12" s="6"/>
      <c r="W12" s="6"/>
    </row>
    <row r="13" spans="1:23" ht="12" x14ac:dyDescent="0.2">
      <c r="A13" s="1"/>
      <c r="B13" s="164"/>
      <c r="C13" s="245"/>
      <c r="D13" s="246"/>
      <c r="E13" s="239"/>
      <c r="F13" s="240"/>
      <c r="G13" s="240"/>
      <c r="H13" s="241"/>
      <c r="I13" s="120">
        <f t="shared" si="0"/>
        <v>0</v>
      </c>
      <c r="J13" s="120"/>
      <c r="K13" s="133">
        <f t="shared" si="1"/>
        <v>0</v>
      </c>
      <c r="L13" s="172">
        <f t="shared" si="2"/>
        <v>0</v>
      </c>
      <c r="N13" s="2"/>
      <c r="R13" s="6"/>
      <c r="S13" s="6"/>
      <c r="T13" s="6"/>
      <c r="U13" s="6"/>
      <c r="V13" s="6"/>
      <c r="W13" s="6"/>
    </row>
    <row r="14" spans="1:23" ht="12" x14ac:dyDescent="0.2">
      <c r="A14" s="1"/>
      <c r="B14" s="164"/>
      <c r="C14" s="245"/>
      <c r="D14" s="246"/>
      <c r="E14" s="239"/>
      <c r="F14" s="240"/>
      <c r="G14" s="240"/>
      <c r="H14" s="241"/>
      <c r="I14" s="120">
        <f t="shared" si="0"/>
        <v>0</v>
      </c>
      <c r="J14" s="120"/>
      <c r="K14" s="133">
        <f t="shared" si="1"/>
        <v>0</v>
      </c>
      <c r="L14" s="172">
        <f t="shared" si="2"/>
        <v>0</v>
      </c>
      <c r="N14" s="2"/>
      <c r="R14" s="6"/>
      <c r="S14" s="6"/>
      <c r="T14" s="6"/>
      <c r="U14" s="6"/>
      <c r="V14" s="6"/>
      <c r="W14" s="6"/>
    </row>
    <row r="15" spans="1:23" ht="12" x14ac:dyDescent="0.2">
      <c r="A15" s="1"/>
      <c r="B15" s="164"/>
      <c r="C15" s="245"/>
      <c r="D15" s="246"/>
      <c r="E15" s="239"/>
      <c r="F15" s="240"/>
      <c r="G15" s="240"/>
      <c r="H15" s="241"/>
      <c r="I15" s="120">
        <f t="shared" si="0"/>
        <v>0</v>
      </c>
      <c r="J15" s="120"/>
      <c r="K15" s="133">
        <f t="shared" si="1"/>
        <v>0</v>
      </c>
      <c r="L15" s="172">
        <f t="shared" si="2"/>
        <v>0</v>
      </c>
      <c r="N15" s="2"/>
      <c r="R15" s="6"/>
      <c r="S15" s="6"/>
      <c r="T15" s="6"/>
      <c r="U15" s="6"/>
      <c r="V15" s="6"/>
      <c r="W15" s="6"/>
    </row>
    <row r="16" spans="1:23" ht="12" x14ac:dyDescent="0.2">
      <c r="A16" s="1"/>
      <c r="B16" s="164"/>
      <c r="C16" s="245"/>
      <c r="D16" s="246"/>
      <c r="E16" s="239"/>
      <c r="F16" s="240"/>
      <c r="G16" s="240"/>
      <c r="H16" s="241"/>
      <c r="I16" s="120">
        <f t="shared" si="0"/>
        <v>0</v>
      </c>
      <c r="J16" s="120"/>
      <c r="K16" s="133">
        <f t="shared" si="1"/>
        <v>0</v>
      </c>
      <c r="L16" s="172">
        <f t="shared" si="2"/>
        <v>0</v>
      </c>
      <c r="N16" s="2"/>
      <c r="R16" s="6"/>
      <c r="S16" s="6"/>
      <c r="T16" s="6"/>
      <c r="U16" s="6"/>
      <c r="V16" s="6"/>
      <c r="W16" s="6"/>
    </row>
    <row r="17" spans="1:23" ht="12" x14ac:dyDescent="0.2">
      <c r="A17" s="1"/>
      <c r="B17" s="164"/>
      <c r="C17" s="245"/>
      <c r="D17" s="246"/>
      <c r="E17" s="239"/>
      <c r="F17" s="240"/>
      <c r="G17" s="240"/>
      <c r="H17" s="241"/>
      <c r="I17" s="120">
        <f t="shared" si="0"/>
        <v>0</v>
      </c>
      <c r="J17" s="120"/>
      <c r="K17" s="133">
        <f t="shared" si="1"/>
        <v>0</v>
      </c>
      <c r="L17" s="172">
        <f t="shared" si="2"/>
        <v>0</v>
      </c>
      <c r="N17" s="2"/>
      <c r="R17" s="6"/>
      <c r="S17" s="6"/>
      <c r="T17" s="6"/>
      <c r="U17" s="6"/>
      <c r="V17" s="6"/>
      <c r="W17" s="6"/>
    </row>
    <row r="18" spans="1:23" ht="12" x14ac:dyDescent="0.2">
      <c r="A18" s="1"/>
      <c r="B18" s="164"/>
      <c r="C18" s="245"/>
      <c r="D18" s="246"/>
      <c r="E18" s="239"/>
      <c r="F18" s="240"/>
      <c r="G18" s="240"/>
      <c r="H18" s="241"/>
      <c r="I18" s="120">
        <f t="shared" si="0"/>
        <v>0</v>
      </c>
      <c r="J18" s="120"/>
      <c r="K18" s="133">
        <f t="shared" si="1"/>
        <v>0</v>
      </c>
      <c r="L18" s="172">
        <f t="shared" si="2"/>
        <v>0</v>
      </c>
      <c r="N18" s="2"/>
      <c r="R18" s="6"/>
      <c r="S18" s="6"/>
      <c r="T18" s="6"/>
      <c r="U18" s="6"/>
      <c r="V18" s="6"/>
      <c r="W18" s="6"/>
    </row>
    <row r="19" spans="1:23" ht="12" x14ac:dyDescent="0.2">
      <c r="A19" s="1"/>
      <c r="B19" s="164"/>
      <c r="C19" s="245"/>
      <c r="D19" s="246"/>
      <c r="E19" s="239"/>
      <c r="F19" s="240"/>
      <c r="G19" s="240"/>
      <c r="H19" s="241"/>
      <c r="I19" s="120">
        <f t="shared" si="0"/>
        <v>0</v>
      </c>
      <c r="J19" s="120"/>
      <c r="K19" s="133">
        <f t="shared" si="1"/>
        <v>0</v>
      </c>
      <c r="L19" s="172">
        <f t="shared" si="2"/>
        <v>0</v>
      </c>
      <c r="N19" s="2"/>
      <c r="R19" s="6"/>
      <c r="S19" s="6"/>
      <c r="T19" s="6"/>
      <c r="U19" s="6"/>
      <c r="V19" s="6"/>
      <c r="W19" s="6"/>
    </row>
    <row r="20" spans="1:23" ht="12" x14ac:dyDescent="0.2">
      <c r="A20" s="1"/>
      <c r="B20" s="164"/>
      <c r="C20" s="245"/>
      <c r="D20" s="246"/>
      <c r="E20" s="239"/>
      <c r="F20" s="240"/>
      <c r="G20" s="240"/>
      <c r="H20" s="241"/>
      <c r="I20" s="120">
        <f t="shared" si="0"/>
        <v>0</v>
      </c>
      <c r="J20" s="120"/>
      <c r="K20" s="133">
        <f t="shared" si="1"/>
        <v>0</v>
      </c>
      <c r="L20" s="172">
        <f t="shared" si="2"/>
        <v>0</v>
      </c>
      <c r="N20" s="2"/>
      <c r="R20" s="6"/>
      <c r="S20" s="6"/>
      <c r="T20" s="6"/>
      <c r="U20" s="6"/>
      <c r="V20" s="6"/>
      <c r="W20" s="6"/>
    </row>
    <row r="21" spans="1:23" s="12" customFormat="1" ht="12" x14ac:dyDescent="0.2">
      <c r="A21" s="1"/>
      <c r="B21" s="164"/>
      <c r="C21" s="245"/>
      <c r="D21" s="246"/>
      <c r="E21" s="239"/>
      <c r="F21" s="240"/>
      <c r="G21" s="240"/>
      <c r="H21" s="241"/>
      <c r="I21" s="120">
        <f t="shared" si="0"/>
        <v>0</v>
      </c>
      <c r="J21" s="120"/>
      <c r="K21" s="133">
        <f t="shared" si="1"/>
        <v>0</v>
      </c>
      <c r="L21" s="172">
        <f t="shared" si="2"/>
        <v>0</v>
      </c>
      <c r="M21" s="10"/>
      <c r="N21" s="10"/>
      <c r="O21" s="10"/>
      <c r="P21" s="10"/>
      <c r="Q21" s="10"/>
    </row>
    <row r="22" spans="1:23" ht="12" x14ac:dyDescent="0.2">
      <c r="A22" s="1"/>
      <c r="B22" s="162"/>
      <c r="C22" s="245"/>
      <c r="D22" s="246"/>
      <c r="E22" s="239"/>
      <c r="F22" s="240"/>
      <c r="G22" s="240"/>
      <c r="H22" s="241"/>
      <c r="I22" s="120">
        <f t="shared" si="0"/>
        <v>0</v>
      </c>
      <c r="J22" s="120"/>
      <c r="K22" s="133">
        <f t="shared" si="1"/>
        <v>0</v>
      </c>
      <c r="L22" s="172">
        <f t="shared" si="2"/>
        <v>0</v>
      </c>
      <c r="N22" s="2"/>
      <c r="R22" s="6"/>
      <c r="S22" s="6"/>
      <c r="T22" s="6"/>
      <c r="U22" s="6"/>
      <c r="V22" s="6"/>
      <c r="W22" s="6"/>
    </row>
    <row r="23" spans="1:23" s="12" customFormat="1" ht="12" x14ac:dyDescent="0.2">
      <c r="A23" s="1"/>
      <c r="B23" s="162"/>
      <c r="C23" s="245"/>
      <c r="D23" s="246"/>
      <c r="E23" s="239"/>
      <c r="F23" s="240"/>
      <c r="G23" s="240"/>
      <c r="H23" s="241"/>
      <c r="I23" s="120">
        <f t="shared" si="0"/>
        <v>0</v>
      </c>
      <c r="J23" s="120"/>
      <c r="K23" s="133">
        <f t="shared" si="1"/>
        <v>0</v>
      </c>
      <c r="L23" s="172">
        <f t="shared" si="2"/>
        <v>0</v>
      </c>
      <c r="M23" s="10"/>
      <c r="N23" s="10"/>
      <c r="O23" s="10"/>
      <c r="P23" s="10"/>
      <c r="Q23" s="10"/>
    </row>
    <row r="24" spans="1:23" s="10" customFormat="1" ht="12" x14ac:dyDescent="0.2">
      <c r="A24" s="1"/>
      <c r="B24" s="162"/>
      <c r="C24" s="245"/>
      <c r="D24" s="246"/>
      <c r="E24" s="239"/>
      <c r="F24" s="240"/>
      <c r="G24" s="240"/>
      <c r="H24" s="241"/>
      <c r="I24" s="120">
        <f t="shared" si="0"/>
        <v>0</v>
      </c>
      <c r="J24" s="120"/>
      <c r="K24" s="133">
        <f t="shared" si="1"/>
        <v>0</v>
      </c>
      <c r="L24" s="172">
        <f t="shared" si="2"/>
        <v>0</v>
      </c>
    </row>
    <row r="25" spans="1:23" s="12" customFormat="1" ht="12" x14ac:dyDescent="0.2">
      <c r="A25" s="1"/>
      <c r="B25" s="162"/>
      <c r="C25" s="245"/>
      <c r="D25" s="246"/>
      <c r="E25" s="239"/>
      <c r="F25" s="240"/>
      <c r="G25" s="240"/>
      <c r="H25" s="241"/>
      <c r="I25" s="120">
        <f t="shared" si="0"/>
        <v>0</v>
      </c>
      <c r="J25" s="120"/>
      <c r="K25" s="133">
        <f t="shared" si="1"/>
        <v>0</v>
      </c>
      <c r="L25" s="172">
        <f t="shared" si="2"/>
        <v>0</v>
      </c>
      <c r="M25" s="10"/>
      <c r="N25" s="10"/>
      <c r="O25" s="10"/>
      <c r="P25" s="10"/>
      <c r="Q25" s="10"/>
    </row>
    <row r="26" spans="1:23" ht="12" x14ac:dyDescent="0.2">
      <c r="A26" s="1"/>
      <c r="B26" s="162"/>
      <c r="C26" s="245"/>
      <c r="D26" s="246"/>
      <c r="E26" s="239"/>
      <c r="F26" s="240"/>
      <c r="G26" s="240"/>
      <c r="H26" s="241"/>
      <c r="I26" s="120">
        <f t="shared" si="0"/>
        <v>0</v>
      </c>
      <c r="J26" s="120"/>
      <c r="K26" s="133">
        <f t="shared" si="1"/>
        <v>0</v>
      </c>
      <c r="L26" s="172">
        <f t="shared" si="2"/>
        <v>0</v>
      </c>
      <c r="N26" s="2"/>
      <c r="R26" s="6"/>
      <c r="S26" s="6"/>
      <c r="T26" s="6"/>
      <c r="U26" s="6"/>
      <c r="V26" s="6"/>
      <c r="W26" s="6"/>
    </row>
    <row r="27" spans="1:23" s="19" customFormat="1" ht="12" x14ac:dyDescent="0.2">
      <c r="A27" s="1"/>
      <c r="B27" s="162"/>
      <c r="C27" s="245"/>
      <c r="D27" s="246"/>
      <c r="E27" s="239"/>
      <c r="F27" s="240"/>
      <c r="G27" s="240"/>
      <c r="H27" s="241"/>
      <c r="I27" s="120">
        <f t="shared" si="0"/>
        <v>0</v>
      </c>
      <c r="J27" s="120"/>
      <c r="K27" s="133">
        <f t="shared" si="1"/>
        <v>0</v>
      </c>
      <c r="L27" s="172">
        <f t="shared" si="2"/>
        <v>0</v>
      </c>
      <c r="M27" s="17"/>
      <c r="N27" s="17"/>
      <c r="O27" s="17"/>
      <c r="P27" s="17"/>
      <c r="Q27" s="17"/>
    </row>
    <row r="28" spans="1:23" ht="12" x14ac:dyDescent="0.2">
      <c r="A28" s="1"/>
      <c r="B28" s="162"/>
      <c r="C28" s="245"/>
      <c r="D28" s="246"/>
      <c r="E28" s="239"/>
      <c r="F28" s="240"/>
      <c r="G28" s="240"/>
      <c r="H28" s="241"/>
      <c r="I28" s="120">
        <f t="shared" si="0"/>
        <v>0</v>
      </c>
      <c r="J28" s="120"/>
      <c r="K28" s="133">
        <f t="shared" si="1"/>
        <v>0</v>
      </c>
      <c r="L28" s="172">
        <f t="shared" si="2"/>
        <v>0</v>
      </c>
      <c r="N28" s="2"/>
      <c r="R28" s="6"/>
      <c r="S28" s="6"/>
      <c r="T28" s="6"/>
      <c r="U28" s="6"/>
      <c r="V28" s="6"/>
      <c r="W28" s="6"/>
    </row>
    <row r="29" spans="1:23" ht="12" x14ac:dyDescent="0.2">
      <c r="A29" s="1"/>
      <c r="B29" s="162"/>
      <c r="C29" s="245"/>
      <c r="D29" s="246"/>
      <c r="E29" s="239"/>
      <c r="F29" s="240"/>
      <c r="G29" s="240"/>
      <c r="H29" s="241"/>
      <c r="I29" s="120">
        <f t="shared" si="0"/>
        <v>0</v>
      </c>
      <c r="J29" s="120"/>
      <c r="K29" s="133">
        <f t="shared" si="1"/>
        <v>0</v>
      </c>
      <c r="L29" s="172">
        <f t="shared" si="2"/>
        <v>0</v>
      </c>
      <c r="N29" s="2"/>
      <c r="R29" s="6"/>
      <c r="S29" s="6"/>
      <c r="T29" s="6"/>
      <c r="U29" s="6"/>
      <c r="V29" s="6"/>
      <c r="W29" s="6"/>
    </row>
    <row r="30" spans="1:23" ht="12" x14ac:dyDescent="0.25">
      <c r="A30" s="7"/>
      <c r="B30" s="62"/>
      <c r="C30" s="10"/>
      <c r="D30" s="71"/>
      <c r="E30" s="71"/>
      <c r="F30" s="21"/>
      <c r="G30" s="21"/>
      <c r="H30" s="21"/>
      <c r="I30" s="21"/>
      <c r="J30" s="182" t="s">
        <v>80</v>
      </c>
      <c r="K30" s="59">
        <f>SUM(K10:K29)</f>
        <v>0</v>
      </c>
      <c r="L30" s="183">
        <f t="shared" ref="L30" si="3">IF($C$2="MKB onderneming",K30*0.5,K30*0.15)</f>
        <v>0</v>
      </c>
      <c r="N30" s="2"/>
      <c r="R30" s="6"/>
      <c r="S30" s="6"/>
      <c r="T30" s="6"/>
      <c r="U30" s="6"/>
      <c r="V30" s="6"/>
      <c r="W30" s="6"/>
    </row>
    <row r="31" spans="1:23" ht="12" x14ac:dyDescent="0.25">
      <c r="A31" s="7"/>
      <c r="B31" s="62"/>
      <c r="C31" s="10"/>
      <c r="D31" s="71"/>
      <c r="E31" s="71"/>
      <c r="F31" s="21"/>
      <c r="G31" s="21"/>
      <c r="H31" s="21"/>
      <c r="I31" s="21"/>
      <c r="J31" s="21"/>
      <c r="K31" s="60"/>
      <c r="L31" s="58"/>
      <c r="N31" s="2"/>
      <c r="R31" s="6"/>
      <c r="S31" s="6"/>
      <c r="T31" s="6"/>
      <c r="U31" s="6"/>
      <c r="V31" s="6"/>
      <c r="W31" s="6"/>
    </row>
    <row r="32" spans="1:23" thickBot="1" x14ac:dyDescent="0.3">
      <c r="A32" s="7"/>
      <c r="B32" s="62"/>
      <c r="C32" s="10"/>
      <c r="D32" s="71"/>
      <c r="E32" s="71"/>
      <c r="F32" s="21"/>
      <c r="G32" s="21"/>
      <c r="H32" s="21"/>
      <c r="I32" s="181" t="str">
        <f>IF(K6="Directe loonkosten plus vaste opslag-systematiek (50%)","Opslag algemene kosten (50%)","Geen opslag")</f>
        <v>Opslag algemene kosten (50%)</v>
      </c>
      <c r="J32" s="12"/>
      <c r="K32" s="59">
        <f>IF($K6="vaste uurtarief-systematiek",0,(IF($K6="integrale kostensystematiek",0,(IF($K6="Directe loonkosten plus vaste opslag-systematiek (50%)",K30*0.5,"0")))))</f>
        <v>0</v>
      </c>
      <c r="L32" s="183">
        <f>IF(K32=0,0,+K32/K30*L30)</f>
        <v>0</v>
      </c>
      <c r="N32" s="2"/>
      <c r="R32" s="6"/>
      <c r="S32" s="6"/>
      <c r="T32" s="6"/>
      <c r="U32" s="6"/>
      <c r="V32" s="6"/>
      <c r="W32" s="6"/>
    </row>
    <row r="33" spans="1:23" thickBot="1" x14ac:dyDescent="0.3">
      <c r="A33" s="7"/>
      <c r="B33" s="64"/>
      <c r="C33" s="23"/>
      <c r="D33" s="76"/>
      <c r="E33" s="159"/>
      <c r="F33" s="165"/>
      <c r="G33" s="24"/>
      <c r="H33" s="24"/>
      <c r="I33" s="24"/>
      <c r="J33" s="24" t="s">
        <v>10</v>
      </c>
      <c r="K33" s="61">
        <f>SUM(K10:K29,K32)</f>
        <v>0</v>
      </c>
      <c r="L33" s="107">
        <f>L32+L30</f>
        <v>0</v>
      </c>
      <c r="N33" s="2"/>
      <c r="R33" s="6"/>
      <c r="S33" s="6"/>
      <c r="T33" s="6"/>
      <c r="U33" s="6"/>
      <c r="V33" s="6"/>
      <c r="W33" s="6"/>
    </row>
    <row r="34" spans="1:23" thickBot="1" x14ac:dyDescent="0.3">
      <c r="A34" s="7"/>
      <c r="B34" s="10"/>
      <c r="C34" s="10"/>
      <c r="D34" s="17"/>
      <c r="E34" s="17"/>
      <c r="F34" s="10"/>
      <c r="G34" s="10"/>
      <c r="H34" s="10"/>
      <c r="I34" s="10"/>
      <c r="J34" s="10"/>
      <c r="K34" s="10"/>
      <c r="L34" s="17"/>
      <c r="N34" s="2"/>
      <c r="R34" s="6"/>
      <c r="S34" s="6"/>
      <c r="T34" s="6"/>
      <c r="U34" s="6"/>
      <c r="V34" s="6"/>
      <c r="W34" s="6"/>
    </row>
    <row r="35" spans="1:23" ht="12" x14ac:dyDescent="0.25">
      <c r="A35" s="7" t="s">
        <v>11</v>
      </c>
      <c r="B35" s="121" t="s">
        <v>69</v>
      </c>
      <c r="C35" s="122"/>
      <c r="D35" s="123"/>
      <c r="E35" s="124"/>
      <c r="F35" s="122"/>
      <c r="G35" s="122"/>
      <c r="H35" s="122"/>
      <c r="I35" s="122"/>
      <c r="J35" s="122"/>
      <c r="K35" s="125"/>
      <c r="L35" s="126"/>
      <c r="N35" s="2"/>
      <c r="R35" s="6"/>
      <c r="S35" s="6"/>
      <c r="T35" s="6"/>
      <c r="U35" s="6"/>
      <c r="V35" s="6"/>
      <c r="W35" s="6"/>
    </row>
    <row r="36" spans="1:23" ht="24" x14ac:dyDescent="0.25">
      <c r="A36" s="7"/>
      <c r="B36" s="169" t="s">
        <v>66</v>
      </c>
      <c r="C36" s="141" t="s">
        <v>12</v>
      </c>
      <c r="D36" s="142" t="s">
        <v>70</v>
      </c>
      <c r="E36" s="143" t="s">
        <v>71</v>
      </c>
      <c r="F36" s="143" t="s">
        <v>72</v>
      </c>
      <c r="G36" s="143" t="s">
        <v>73</v>
      </c>
      <c r="H36" s="143" t="s">
        <v>74</v>
      </c>
      <c r="I36" s="143" t="s">
        <v>75</v>
      </c>
      <c r="J36" s="143" t="s">
        <v>76</v>
      </c>
      <c r="K36" s="144" t="s">
        <v>65</v>
      </c>
      <c r="L36" s="170" t="s">
        <v>55</v>
      </c>
      <c r="N36" s="2"/>
      <c r="R36" s="6"/>
      <c r="S36" s="6"/>
      <c r="T36" s="6"/>
      <c r="U36" s="6"/>
      <c r="V36" s="6"/>
      <c r="W36" s="6"/>
    </row>
    <row r="37" spans="1:23" s="12" customFormat="1" ht="12" x14ac:dyDescent="0.25">
      <c r="A37" s="7"/>
      <c r="B37" s="171"/>
      <c r="C37" s="127"/>
      <c r="D37" s="128"/>
      <c r="E37" s="129"/>
      <c r="F37" s="130"/>
      <c r="G37" s="131">
        <f>IFERROR(E37/F37,0)</f>
        <v>0</v>
      </c>
      <c r="H37" s="130"/>
      <c r="I37" s="132">
        <f>IFERROR(G37/H37,0)</f>
        <v>0</v>
      </c>
      <c r="J37" s="130"/>
      <c r="K37" s="133">
        <f>IFERROR(J37*I37,0)</f>
        <v>0</v>
      </c>
      <c r="L37" s="172">
        <f>IF($C$2="MKB onderneming",K37*0.5,K37*0.15)</f>
        <v>0</v>
      </c>
      <c r="M37" s="10"/>
      <c r="N37" s="10"/>
      <c r="O37" s="10"/>
      <c r="P37" s="10"/>
      <c r="Q37" s="10"/>
    </row>
    <row r="38" spans="1:23" s="10" customFormat="1" ht="12" x14ac:dyDescent="0.25">
      <c r="A38" s="7"/>
      <c r="B38" s="171"/>
      <c r="C38" s="127"/>
      <c r="D38" s="128"/>
      <c r="E38" s="129"/>
      <c r="F38" s="130"/>
      <c r="G38" s="131">
        <f t="shared" ref="G38:G46" si="4">IFERROR(E38/F38,0)</f>
        <v>0</v>
      </c>
      <c r="H38" s="130"/>
      <c r="I38" s="132">
        <f t="shared" ref="I38:I46" si="5">IFERROR(G38/H38,0)</f>
        <v>0</v>
      </c>
      <c r="J38" s="130"/>
      <c r="K38" s="133">
        <f t="shared" ref="K38:K46" si="6">IFERROR(J38*I38,0)</f>
        <v>0</v>
      </c>
      <c r="L38" s="172">
        <f t="shared" ref="L38:L46" si="7">IF($C$2="MKB onderneming",K38*0.5,K38*0.15)</f>
        <v>0</v>
      </c>
    </row>
    <row r="39" spans="1:23" ht="12" x14ac:dyDescent="0.25">
      <c r="A39" s="7"/>
      <c r="B39" s="171"/>
      <c r="C39" s="127"/>
      <c r="D39" s="128"/>
      <c r="E39" s="129"/>
      <c r="F39" s="130"/>
      <c r="G39" s="131">
        <f t="shared" si="4"/>
        <v>0</v>
      </c>
      <c r="H39" s="130"/>
      <c r="I39" s="132">
        <f t="shared" si="5"/>
        <v>0</v>
      </c>
      <c r="J39" s="130"/>
      <c r="K39" s="133">
        <f t="shared" si="6"/>
        <v>0</v>
      </c>
      <c r="L39" s="172">
        <f t="shared" si="7"/>
        <v>0</v>
      </c>
      <c r="N39" s="2"/>
      <c r="R39" s="6"/>
      <c r="S39" s="6"/>
      <c r="T39" s="6"/>
      <c r="U39" s="6"/>
      <c r="V39" s="6"/>
      <c r="W39" s="6"/>
    </row>
    <row r="40" spans="1:23" ht="12" x14ac:dyDescent="0.25">
      <c r="A40" s="7"/>
      <c r="B40" s="171"/>
      <c r="C40" s="127"/>
      <c r="D40" s="128"/>
      <c r="E40" s="129"/>
      <c r="F40" s="130"/>
      <c r="G40" s="131">
        <f t="shared" si="4"/>
        <v>0</v>
      </c>
      <c r="H40" s="130"/>
      <c r="I40" s="132">
        <f t="shared" si="5"/>
        <v>0</v>
      </c>
      <c r="J40" s="130"/>
      <c r="K40" s="133">
        <f t="shared" si="6"/>
        <v>0</v>
      </c>
      <c r="L40" s="172">
        <f t="shared" si="7"/>
        <v>0</v>
      </c>
      <c r="N40" s="2"/>
      <c r="R40" s="6"/>
      <c r="S40" s="6"/>
      <c r="T40" s="6"/>
      <c r="U40" s="6"/>
      <c r="V40" s="6"/>
      <c r="W40" s="6"/>
    </row>
    <row r="41" spans="1:23" s="19" customFormat="1" ht="12" x14ac:dyDescent="0.25">
      <c r="A41" s="7"/>
      <c r="B41" s="171"/>
      <c r="C41" s="127"/>
      <c r="D41" s="128"/>
      <c r="E41" s="129"/>
      <c r="F41" s="130"/>
      <c r="G41" s="131">
        <f t="shared" si="4"/>
        <v>0</v>
      </c>
      <c r="H41" s="130"/>
      <c r="I41" s="132">
        <f t="shared" si="5"/>
        <v>0</v>
      </c>
      <c r="J41" s="130"/>
      <c r="K41" s="133">
        <f t="shared" si="6"/>
        <v>0</v>
      </c>
      <c r="L41" s="172">
        <f t="shared" si="7"/>
        <v>0</v>
      </c>
      <c r="M41" s="17"/>
      <c r="N41" s="17"/>
      <c r="O41" s="17"/>
      <c r="P41" s="17"/>
      <c r="Q41" s="17"/>
    </row>
    <row r="42" spans="1:23" ht="12" x14ac:dyDescent="0.25">
      <c r="A42" s="7"/>
      <c r="B42" s="171"/>
      <c r="C42" s="127"/>
      <c r="D42" s="128"/>
      <c r="E42" s="129"/>
      <c r="F42" s="130"/>
      <c r="G42" s="131">
        <f t="shared" si="4"/>
        <v>0</v>
      </c>
      <c r="H42" s="130"/>
      <c r="I42" s="132">
        <f t="shared" si="5"/>
        <v>0</v>
      </c>
      <c r="J42" s="130"/>
      <c r="K42" s="133">
        <f t="shared" si="6"/>
        <v>0</v>
      </c>
      <c r="L42" s="172">
        <f t="shared" si="7"/>
        <v>0</v>
      </c>
      <c r="N42" s="2"/>
      <c r="R42" s="6"/>
      <c r="S42" s="6"/>
      <c r="T42" s="6"/>
      <c r="U42" s="6"/>
      <c r="V42" s="6"/>
      <c r="W42" s="6"/>
    </row>
    <row r="43" spans="1:23" ht="12" x14ac:dyDescent="0.25">
      <c r="A43" s="7"/>
      <c r="B43" s="171"/>
      <c r="C43" s="127"/>
      <c r="D43" s="128"/>
      <c r="E43" s="129"/>
      <c r="F43" s="130"/>
      <c r="G43" s="131">
        <f t="shared" si="4"/>
        <v>0</v>
      </c>
      <c r="H43" s="130"/>
      <c r="I43" s="132">
        <f t="shared" si="5"/>
        <v>0</v>
      </c>
      <c r="J43" s="130"/>
      <c r="K43" s="133">
        <f t="shared" si="6"/>
        <v>0</v>
      </c>
      <c r="L43" s="172">
        <f t="shared" si="7"/>
        <v>0</v>
      </c>
      <c r="N43" s="2"/>
      <c r="R43" s="6"/>
      <c r="S43" s="6"/>
      <c r="T43" s="6"/>
      <c r="U43" s="6"/>
      <c r="V43" s="6"/>
      <c r="W43" s="6"/>
    </row>
    <row r="44" spans="1:23" ht="12" x14ac:dyDescent="0.25">
      <c r="A44" s="7"/>
      <c r="B44" s="171"/>
      <c r="C44" s="127"/>
      <c r="D44" s="128"/>
      <c r="E44" s="129"/>
      <c r="F44" s="130"/>
      <c r="G44" s="131">
        <f t="shared" si="4"/>
        <v>0</v>
      </c>
      <c r="H44" s="130"/>
      <c r="I44" s="132">
        <f t="shared" si="5"/>
        <v>0</v>
      </c>
      <c r="J44" s="130"/>
      <c r="K44" s="133">
        <f t="shared" si="6"/>
        <v>0</v>
      </c>
      <c r="L44" s="172">
        <f t="shared" si="7"/>
        <v>0</v>
      </c>
      <c r="N44" s="2"/>
      <c r="R44" s="6"/>
      <c r="S44" s="6"/>
      <c r="T44" s="6"/>
      <c r="U44" s="6"/>
      <c r="V44" s="6"/>
      <c r="W44" s="6"/>
    </row>
    <row r="45" spans="1:23" ht="12" x14ac:dyDescent="0.25">
      <c r="A45" s="1"/>
      <c r="B45" s="171"/>
      <c r="C45" s="127"/>
      <c r="D45" s="128"/>
      <c r="E45" s="129"/>
      <c r="F45" s="130"/>
      <c r="G45" s="131">
        <f t="shared" si="4"/>
        <v>0</v>
      </c>
      <c r="H45" s="130"/>
      <c r="I45" s="132">
        <f t="shared" si="5"/>
        <v>0</v>
      </c>
      <c r="J45" s="130"/>
      <c r="K45" s="133">
        <f t="shared" si="6"/>
        <v>0</v>
      </c>
      <c r="L45" s="172">
        <f t="shared" si="7"/>
        <v>0</v>
      </c>
      <c r="N45" s="2"/>
      <c r="R45" s="6"/>
      <c r="S45" s="6"/>
      <c r="T45" s="6"/>
      <c r="U45" s="6"/>
      <c r="V45" s="6"/>
      <c r="W45" s="6"/>
    </row>
    <row r="46" spans="1:23" ht="12" x14ac:dyDescent="0.25">
      <c r="A46" s="1"/>
      <c r="B46" s="171"/>
      <c r="C46" s="127"/>
      <c r="D46" s="128"/>
      <c r="E46" s="129"/>
      <c r="F46" s="130"/>
      <c r="G46" s="131">
        <f t="shared" si="4"/>
        <v>0</v>
      </c>
      <c r="H46" s="130"/>
      <c r="I46" s="132">
        <f t="shared" si="5"/>
        <v>0</v>
      </c>
      <c r="J46" s="130"/>
      <c r="K46" s="133">
        <f t="shared" si="6"/>
        <v>0</v>
      </c>
      <c r="L46" s="172">
        <f t="shared" si="7"/>
        <v>0</v>
      </c>
      <c r="N46" s="2"/>
      <c r="R46" s="6"/>
      <c r="S46" s="6"/>
      <c r="T46" s="6"/>
      <c r="U46" s="6"/>
      <c r="V46" s="6"/>
      <c r="W46" s="6"/>
    </row>
    <row r="47" spans="1:23" thickBot="1" x14ac:dyDescent="0.3">
      <c r="A47" s="1"/>
      <c r="B47" s="63"/>
      <c r="C47" s="2"/>
      <c r="D47" s="77"/>
      <c r="E47" s="72"/>
      <c r="F47" s="20"/>
      <c r="G47" s="20"/>
      <c r="H47" s="20"/>
      <c r="I47" s="20"/>
      <c r="J47" s="20"/>
      <c r="K47" s="20"/>
      <c r="L47" s="26"/>
      <c r="N47" s="2"/>
      <c r="R47" s="6"/>
      <c r="S47" s="6"/>
      <c r="T47" s="6"/>
      <c r="U47" s="6"/>
      <c r="V47" s="6"/>
      <c r="W47" s="6"/>
    </row>
    <row r="48" spans="1:23" thickBot="1" x14ac:dyDescent="0.3">
      <c r="A48" s="7"/>
      <c r="B48" s="81"/>
      <c r="C48" s="27"/>
      <c r="D48" s="78"/>
      <c r="E48" s="159"/>
      <c r="F48" s="165"/>
      <c r="G48" s="24"/>
      <c r="H48" s="24"/>
      <c r="I48" s="24"/>
      <c r="J48" s="24" t="s">
        <v>10</v>
      </c>
      <c r="K48" s="61">
        <f>SUM(K37:K46)</f>
        <v>0</v>
      </c>
      <c r="L48" s="107">
        <f>SUM(L37:L46)</f>
        <v>0</v>
      </c>
      <c r="N48" s="2"/>
      <c r="R48" s="6"/>
      <c r="S48" s="6"/>
      <c r="T48" s="6"/>
      <c r="U48" s="6"/>
      <c r="V48" s="6"/>
      <c r="W48" s="6"/>
    </row>
    <row r="49" spans="1:23" thickBot="1" x14ac:dyDescent="0.3">
      <c r="A49" s="7"/>
      <c r="B49" s="2"/>
      <c r="C49" s="2"/>
      <c r="D49" s="33"/>
      <c r="E49" s="25"/>
      <c r="F49" s="2"/>
      <c r="G49" s="2"/>
      <c r="H49" s="2"/>
      <c r="I49" s="2"/>
      <c r="J49" s="2"/>
      <c r="K49" s="3"/>
      <c r="L49" s="4"/>
      <c r="N49" s="2"/>
      <c r="R49" s="6"/>
      <c r="S49" s="6"/>
      <c r="T49" s="6"/>
      <c r="U49" s="6"/>
      <c r="V49" s="6"/>
      <c r="W49" s="6"/>
    </row>
    <row r="50" spans="1:23" ht="12" x14ac:dyDescent="0.25">
      <c r="A50" s="7" t="s">
        <v>13</v>
      </c>
      <c r="B50" s="137" t="s">
        <v>63</v>
      </c>
      <c r="C50" s="118"/>
      <c r="D50" s="134"/>
      <c r="E50" s="134"/>
      <c r="F50" s="118"/>
      <c r="G50" s="118"/>
      <c r="H50" s="118"/>
      <c r="I50" s="118"/>
      <c r="J50" s="118"/>
      <c r="K50" s="118"/>
      <c r="L50" s="135"/>
      <c r="N50" s="2"/>
      <c r="R50" s="6"/>
      <c r="S50" s="6"/>
      <c r="T50" s="6"/>
      <c r="U50" s="6"/>
      <c r="V50" s="6"/>
      <c r="W50" s="6"/>
    </row>
    <row r="51" spans="1:23" s="12" customFormat="1" ht="12" x14ac:dyDescent="0.25">
      <c r="A51" s="7"/>
      <c r="B51" s="168" t="s">
        <v>66</v>
      </c>
      <c r="C51" s="250" t="s">
        <v>12</v>
      </c>
      <c r="D51" s="250"/>
      <c r="E51" s="250"/>
      <c r="F51" s="250"/>
      <c r="G51" s="250"/>
      <c r="H51" s="250"/>
      <c r="I51" s="250"/>
      <c r="J51" s="149" t="s">
        <v>78</v>
      </c>
      <c r="K51" s="140" t="s">
        <v>14</v>
      </c>
      <c r="L51" s="161" t="s">
        <v>55</v>
      </c>
      <c r="M51" s="10"/>
      <c r="N51" s="10"/>
      <c r="O51" s="10"/>
      <c r="P51" s="10"/>
      <c r="Q51" s="10"/>
    </row>
    <row r="52" spans="1:23" s="10" customFormat="1" ht="12" x14ac:dyDescent="0.25">
      <c r="A52" s="1"/>
      <c r="B52" s="162"/>
      <c r="C52" s="238"/>
      <c r="D52" s="238"/>
      <c r="E52" s="238"/>
      <c r="F52" s="238"/>
      <c r="G52" s="238"/>
      <c r="H52" s="238"/>
      <c r="I52" s="238"/>
      <c r="J52" s="136"/>
      <c r="K52" s="146">
        <v>0</v>
      </c>
      <c r="L52" s="163">
        <f>IF($C$2="MKB onderneming",K52*0.5,K52*0.15)</f>
        <v>0</v>
      </c>
    </row>
    <row r="53" spans="1:23"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8">IF($C$2="MKB onderneming",K53*0.5,K53*0.15)</f>
        <v>0</v>
      </c>
      <c r="N53" s="2"/>
      <c r="R53" s="6"/>
      <c r="S53" s="6"/>
      <c r="T53" s="6"/>
      <c r="U53" s="6"/>
      <c r="V53" s="6"/>
      <c r="W53" s="6"/>
    </row>
    <row r="54" spans="1:23"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8"/>
        <v>0</v>
      </c>
      <c r="N54" s="2"/>
      <c r="R54" s="6"/>
      <c r="S54" s="6"/>
      <c r="T54" s="6"/>
      <c r="U54" s="6"/>
      <c r="V54" s="6"/>
      <c r="W54" s="6"/>
    </row>
    <row r="55" spans="1:23" s="19"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8"/>
        <v>0</v>
      </c>
      <c r="M55" s="17"/>
      <c r="N55" s="17"/>
      <c r="O55" s="17"/>
      <c r="P55" s="17"/>
      <c r="Q55" s="17"/>
    </row>
    <row r="56" spans="1:23"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8"/>
        <v>0</v>
      </c>
      <c r="N56" s="2"/>
      <c r="R56" s="6"/>
      <c r="S56" s="6"/>
      <c r="T56" s="6"/>
      <c r="U56" s="6"/>
      <c r="V56" s="6"/>
      <c r="W56" s="6"/>
    </row>
    <row r="57" spans="1:23"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8"/>
        <v>0</v>
      </c>
      <c r="N57" s="2"/>
      <c r="R57" s="6"/>
      <c r="S57" s="6"/>
      <c r="T57" s="6"/>
      <c r="U57" s="6"/>
      <c r="V57" s="6"/>
      <c r="W57" s="6"/>
    </row>
    <row r="58" spans="1:23"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8"/>
        <v>0</v>
      </c>
      <c r="N58" s="2"/>
      <c r="R58" s="6"/>
      <c r="S58" s="6"/>
      <c r="T58" s="6"/>
      <c r="U58" s="6"/>
      <c r="V58" s="6"/>
      <c r="W58" s="6"/>
    </row>
    <row r="59" spans="1:23"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8"/>
        <v>0</v>
      </c>
      <c r="N59" s="2"/>
      <c r="R59" s="6"/>
      <c r="S59" s="6"/>
      <c r="T59" s="6"/>
      <c r="U59" s="6"/>
      <c r="V59" s="6"/>
      <c r="W59" s="6"/>
    </row>
    <row r="60" spans="1:23"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8"/>
        <v>0</v>
      </c>
      <c r="N60" s="2"/>
      <c r="R60" s="6"/>
      <c r="S60" s="6"/>
      <c r="T60" s="6"/>
      <c r="U60" s="6"/>
      <c r="V60" s="6"/>
      <c r="W60" s="6"/>
    </row>
    <row r="61" spans="1:23"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8"/>
        <v>0</v>
      </c>
      <c r="N61" s="2"/>
      <c r="R61" s="6"/>
      <c r="S61" s="6"/>
      <c r="T61" s="6"/>
      <c r="U61" s="6"/>
      <c r="V61" s="6"/>
      <c r="W61" s="6"/>
    </row>
    <row r="62" spans="1:23" thickBot="1" x14ac:dyDescent="0.3">
      <c r="A62" s="1"/>
      <c r="B62" s="63"/>
      <c r="C62" s="2"/>
      <c r="D62" s="33"/>
      <c r="E62" s="25"/>
      <c r="F62" s="2"/>
      <c r="G62" s="2"/>
      <c r="H62" s="2"/>
      <c r="I62" s="2"/>
      <c r="J62" s="2"/>
      <c r="K62" s="29"/>
      <c r="L62" s="28"/>
      <c r="N62" s="2"/>
      <c r="R62" s="6"/>
      <c r="S62" s="6"/>
      <c r="T62" s="6"/>
      <c r="U62" s="6"/>
      <c r="V62" s="6"/>
      <c r="W62" s="6"/>
    </row>
    <row r="63" spans="1:23" thickBot="1" x14ac:dyDescent="0.3">
      <c r="A63" s="7"/>
      <c r="B63" s="64"/>
      <c r="C63" s="23"/>
      <c r="D63" s="76"/>
      <c r="E63" s="159"/>
      <c r="F63" s="165"/>
      <c r="G63" s="24"/>
      <c r="H63" s="24"/>
      <c r="I63" s="24"/>
      <c r="J63" s="24" t="s">
        <v>10</v>
      </c>
      <c r="K63" s="61">
        <f>SUM(K52:K61)</f>
        <v>0</v>
      </c>
      <c r="L63" s="107">
        <f>SUM(L52:L61)</f>
        <v>0</v>
      </c>
      <c r="M63" s="30"/>
      <c r="N63" s="2"/>
      <c r="R63" s="6"/>
      <c r="S63" s="6"/>
      <c r="T63" s="6"/>
      <c r="U63" s="6"/>
      <c r="V63" s="6"/>
      <c r="W63" s="6"/>
    </row>
    <row r="64" spans="1:23" thickBot="1" x14ac:dyDescent="0.3">
      <c r="A64" s="7"/>
      <c r="B64" s="10"/>
      <c r="C64" s="10"/>
      <c r="D64" s="4"/>
      <c r="E64" s="17"/>
      <c r="F64" s="10"/>
      <c r="G64" s="10"/>
      <c r="H64" s="10"/>
      <c r="I64" s="10"/>
      <c r="J64" s="10"/>
      <c r="K64" s="14"/>
      <c r="L64" s="4"/>
      <c r="M64" s="30"/>
      <c r="N64" s="2"/>
      <c r="R64" s="6"/>
      <c r="S64" s="6"/>
      <c r="T64" s="6"/>
      <c r="U64" s="6"/>
      <c r="V64" s="6"/>
      <c r="W64" s="6"/>
    </row>
    <row r="65" spans="1:17" s="12" customFormat="1" ht="12" x14ac:dyDescent="0.25">
      <c r="A65" s="7" t="s">
        <v>15</v>
      </c>
      <c r="B65" s="116" t="s">
        <v>64</v>
      </c>
      <c r="C65" s="122"/>
      <c r="D65" s="147"/>
      <c r="E65" s="134"/>
      <c r="F65" s="118"/>
      <c r="G65" s="118"/>
      <c r="H65" s="118"/>
      <c r="I65" s="118"/>
      <c r="J65" s="118"/>
      <c r="K65" s="148"/>
      <c r="L65" s="119"/>
      <c r="M65" s="10"/>
      <c r="N65" s="10"/>
      <c r="O65" s="10"/>
      <c r="P65" s="10"/>
      <c r="Q65" s="10"/>
    </row>
    <row r="66" spans="1:17" s="10" customFormat="1" ht="12" x14ac:dyDescent="0.25">
      <c r="A66" s="7"/>
      <c r="B66" s="160" t="s">
        <v>66</v>
      </c>
      <c r="C66" s="234" t="s">
        <v>12</v>
      </c>
      <c r="D66" s="234"/>
      <c r="E66" s="234"/>
      <c r="F66" s="234"/>
      <c r="G66" s="234"/>
      <c r="H66" s="234"/>
      <c r="I66" s="234"/>
      <c r="J66" s="230" t="s">
        <v>78</v>
      </c>
      <c r="K66" s="140" t="s">
        <v>14</v>
      </c>
      <c r="L66" s="161" t="s">
        <v>55</v>
      </c>
    </row>
    <row r="67" spans="1:17" s="12" customFormat="1" ht="12" x14ac:dyDescent="0.25">
      <c r="A67" s="7"/>
      <c r="B67" s="162"/>
      <c r="C67" s="235"/>
      <c r="D67" s="236"/>
      <c r="E67" s="236"/>
      <c r="F67" s="236"/>
      <c r="G67" s="236"/>
      <c r="H67" s="236"/>
      <c r="I67" s="237"/>
      <c r="J67" s="150"/>
      <c r="K67" s="145">
        <v>0</v>
      </c>
      <c r="L67" s="163">
        <f>K67*0.5</f>
        <v>0</v>
      </c>
      <c r="M67" s="10"/>
      <c r="N67" s="10"/>
      <c r="O67" s="10"/>
      <c r="P67" s="10"/>
      <c r="Q67" s="10"/>
    </row>
    <row r="68" spans="1:17" ht="12" x14ac:dyDescent="0.25">
      <c r="A68" s="7"/>
      <c r="B68" s="162"/>
      <c r="C68" s="235"/>
      <c r="D68" s="236"/>
      <c r="E68" s="236"/>
      <c r="F68" s="236"/>
      <c r="G68" s="236"/>
      <c r="H68" s="236"/>
      <c r="I68" s="237"/>
      <c r="J68" s="150"/>
      <c r="K68" s="145">
        <v>0</v>
      </c>
      <c r="L68" s="163">
        <f t="shared" ref="L68:L76" si="9">K68*0.5</f>
        <v>0</v>
      </c>
    </row>
    <row r="69" spans="1:17" ht="12" x14ac:dyDescent="0.25">
      <c r="A69" s="7"/>
      <c r="B69" s="164"/>
      <c r="C69" s="235"/>
      <c r="D69" s="236"/>
      <c r="E69" s="236"/>
      <c r="F69" s="236"/>
      <c r="G69" s="236"/>
      <c r="H69" s="236"/>
      <c r="I69" s="237"/>
      <c r="J69" s="150"/>
      <c r="K69" s="145">
        <v>0</v>
      </c>
      <c r="L69" s="163">
        <f t="shared" si="9"/>
        <v>0</v>
      </c>
    </row>
    <row r="70" spans="1:17" ht="12" x14ac:dyDescent="0.25">
      <c r="A70" s="7"/>
      <c r="B70" s="164"/>
      <c r="C70" s="235"/>
      <c r="D70" s="236"/>
      <c r="E70" s="236"/>
      <c r="F70" s="236"/>
      <c r="G70" s="236"/>
      <c r="H70" s="236"/>
      <c r="I70" s="237"/>
      <c r="J70" s="150"/>
      <c r="K70" s="145">
        <v>0</v>
      </c>
      <c r="L70" s="163">
        <f t="shared" si="9"/>
        <v>0</v>
      </c>
    </row>
    <row r="71" spans="1:17" ht="12" x14ac:dyDescent="0.25">
      <c r="A71" s="7"/>
      <c r="B71" s="162"/>
      <c r="C71" s="235"/>
      <c r="D71" s="236"/>
      <c r="E71" s="236"/>
      <c r="F71" s="236"/>
      <c r="G71" s="236"/>
      <c r="H71" s="236"/>
      <c r="I71" s="237"/>
      <c r="J71" s="150"/>
      <c r="K71" s="145">
        <v>0</v>
      </c>
      <c r="L71" s="163">
        <f t="shared" si="9"/>
        <v>0</v>
      </c>
    </row>
    <row r="72" spans="1:17" ht="12" x14ac:dyDescent="0.25">
      <c r="A72" s="7"/>
      <c r="B72" s="162"/>
      <c r="C72" s="235"/>
      <c r="D72" s="236"/>
      <c r="E72" s="236"/>
      <c r="F72" s="236"/>
      <c r="G72" s="236"/>
      <c r="H72" s="236"/>
      <c r="I72" s="237"/>
      <c r="J72" s="150"/>
      <c r="K72" s="145">
        <v>0</v>
      </c>
      <c r="L72" s="163">
        <f t="shared" si="9"/>
        <v>0</v>
      </c>
    </row>
    <row r="73" spans="1:17" ht="12" x14ac:dyDescent="0.25">
      <c r="A73" s="7"/>
      <c r="B73" s="162"/>
      <c r="C73" s="235"/>
      <c r="D73" s="236"/>
      <c r="E73" s="236"/>
      <c r="F73" s="236"/>
      <c r="G73" s="236"/>
      <c r="H73" s="236"/>
      <c r="I73" s="237"/>
      <c r="J73" s="150"/>
      <c r="K73" s="145">
        <v>0</v>
      </c>
      <c r="L73" s="163">
        <f t="shared" si="9"/>
        <v>0</v>
      </c>
    </row>
    <row r="74" spans="1:17" ht="12" x14ac:dyDescent="0.25">
      <c r="A74" s="7"/>
      <c r="B74" s="162"/>
      <c r="C74" s="235"/>
      <c r="D74" s="236"/>
      <c r="E74" s="236"/>
      <c r="F74" s="236"/>
      <c r="G74" s="236"/>
      <c r="H74" s="236"/>
      <c r="I74" s="237"/>
      <c r="J74" s="150"/>
      <c r="K74" s="145">
        <v>0</v>
      </c>
      <c r="L74" s="163">
        <f t="shared" si="9"/>
        <v>0</v>
      </c>
    </row>
    <row r="75" spans="1:17" ht="12" x14ac:dyDescent="0.25">
      <c r="A75" s="7"/>
      <c r="B75" s="162"/>
      <c r="C75" s="235"/>
      <c r="D75" s="236"/>
      <c r="E75" s="236"/>
      <c r="F75" s="236"/>
      <c r="G75" s="236"/>
      <c r="H75" s="236"/>
      <c r="I75" s="237"/>
      <c r="J75" s="150"/>
      <c r="K75" s="145">
        <v>0</v>
      </c>
      <c r="L75" s="163">
        <f t="shared" si="9"/>
        <v>0</v>
      </c>
    </row>
    <row r="76" spans="1:17" ht="12" x14ac:dyDescent="0.25">
      <c r="A76" s="1"/>
      <c r="B76" s="162"/>
      <c r="C76" s="235"/>
      <c r="D76" s="236"/>
      <c r="E76" s="236"/>
      <c r="F76" s="236"/>
      <c r="G76" s="236"/>
      <c r="H76" s="236"/>
      <c r="I76" s="237"/>
      <c r="J76" s="150"/>
      <c r="K76" s="145">
        <v>0</v>
      </c>
      <c r="L76" s="163">
        <f t="shared" si="9"/>
        <v>0</v>
      </c>
    </row>
    <row r="77" spans="1:17" thickBot="1" x14ac:dyDescent="0.3">
      <c r="A77" s="1"/>
      <c r="B77" s="63"/>
      <c r="C77" s="2"/>
      <c r="D77" s="33"/>
      <c r="E77" s="157"/>
      <c r="F77" s="158"/>
      <c r="G77" s="2"/>
      <c r="H77" s="2"/>
      <c r="I77" s="2"/>
      <c r="J77" s="2"/>
      <c r="K77" s="32"/>
      <c r="L77" s="28"/>
    </row>
    <row r="78" spans="1:17" thickBot="1" x14ac:dyDescent="0.3">
      <c r="A78" s="7"/>
      <c r="B78" s="64"/>
      <c r="C78" s="23"/>
      <c r="D78" s="76"/>
      <c r="E78" s="159"/>
      <c r="F78" s="165"/>
      <c r="G78" s="24"/>
      <c r="H78" s="24"/>
      <c r="I78" s="24"/>
      <c r="J78" s="24" t="s">
        <v>10</v>
      </c>
      <c r="K78" s="61">
        <f>SUM(K67:K76)</f>
        <v>0</v>
      </c>
      <c r="L78" s="107">
        <f>SUM(L67:L76)</f>
        <v>0</v>
      </c>
    </row>
    <row r="79" spans="1:17" thickBot="1" x14ac:dyDescent="0.3">
      <c r="A79" s="7"/>
      <c r="B79" s="10"/>
      <c r="C79" s="10"/>
      <c r="D79" s="4"/>
      <c r="E79" s="17"/>
      <c r="F79" s="10"/>
      <c r="G79" s="10"/>
      <c r="H79" s="10"/>
      <c r="I79" s="10"/>
      <c r="J79" s="10"/>
      <c r="K79" s="22"/>
      <c r="L79" s="108"/>
    </row>
    <row r="80" spans="1:17" thickBot="1" x14ac:dyDescent="0.3">
      <c r="A80" s="7"/>
      <c r="B80" s="12"/>
      <c r="C80" s="10"/>
      <c r="D80" s="155"/>
      <c r="E80" s="156"/>
      <c r="F80" s="151"/>
      <c r="G80" s="151"/>
      <c r="H80" s="151"/>
      <c r="I80" s="151"/>
      <c r="J80" s="151"/>
      <c r="K80" s="152" t="s">
        <v>16</v>
      </c>
      <c r="L80" s="166">
        <f>SUM(K33+K48+K63+K78)</f>
        <v>0</v>
      </c>
    </row>
    <row r="81" spans="1:12" thickBot="1" x14ac:dyDescent="0.3">
      <c r="A81" s="7"/>
      <c r="B81" s="10"/>
      <c r="C81" s="10"/>
      <c r="D81" s="155"/>
      <c r="E81" s="156"/>
      <c r="F81" s="151"/>
      <c r="G81" s="151"/>
      <c r="H81" s="174"/>
      <c r="I81" s="174"/>
      <c r="J81" s="174"/>
      <c r="K81" s="153" t="s">
        <v>85</v>
      </c>
      <c r="L81" s="167">
        <f>SUM(L33+L48+L63+L78)</f>
        <v>0</v>
      </c>
    </row>
    <row r="82" spans="1:12" ht="15.75" thickBot="1" x14ac:dyDescent="0.3">
      <c r="A82" s="7"/>
      <c r="B82" s="10"/>
      <c r="C82" s="10"/>
      <c r="D82" s="155"/>
      <c r="E82" s="156"/>
      <c r="F82" s="151"/>
      <c r="G82" s="151"/>
      <c r="H82" s="151"/>
      <c r="I82" s="151"/>
      <c r="J82" s="151"/>
      <c r="K82" s="154" t="s">
        <v>79</v>
      </c>
      <c r="L82" s="175">
        <f>L80-L81</f>
        <v>0</v>
      </c>
    </row>
    <row r="83" spans="1:12" ht="12" x14ac:dyDescent="0.25">
      <c r="A83" s="1"/>
      <c r="B83" s="2"/>
      <c r="C83" s="2"/>
      <c r="D83" s="33"/>
      <c r="E83" s="25"/>
      <c r="F83" s="2"/>
      <c r="G83" s="2"/>
      <c r="H83" s="2"/>
      <c r="I83" s="232" t="str">
        <f>IF(OR(L81&gt;=500000,L81&lt;=25000),"De subsidie per ondernemer bedraagt minimaal €25.000 en maximaal €500.000","")</f>
        <v>De subsidie per ondernemer bedraagt minimaal €25.000 en maximaal €500.000</v>
      </c>
      <c r="J83" s="232"/>
      <c r="K83" s="233"/>
      <c r="L83" s="233"/>
    </row>
    <row r="84" spans="1:12" ht="12" x14ac:dyDescent="0.25">
      <c r="A84" s="1"/>
      <c r="B84" s="265"/>
      <c r="C84" s="265"/>
      <c r="D84" s="265"/>
      <c r="E84" s="265"/>
      <c r="F84" s="265"/>
      <c r="G84" s="265"/>
      <c r="H84" s="265"/>
      <c r="I84" s="265"/>
      <c r="J84" s="265"/>
      <c r="K84" s="265"/>
      <c r="L84" s="4"/>
    </row>
    <row r="85" spans="1:12" ht="12" x14ac:dyDescent="0.25">
      <c r="A85" s="1"/>
      <c r="B85" s="265"/>
      <c r="C85" s="265"/>
      <c r="D85" s="265"/>
      <c r="E85" s="265"/>
      <c r="F85" s="265"/>
      <c r="G85" s="265"/>
      <c r="H85" s="265"/>
      <c r="I85" s="265"/>
      <c r="J85" s="265"/>
      <c r="K85" s="265"/>
      <c r="L85" s="4"/>
    </row>
    <row r="86" spans="1:12" ht="12" x14ac:dyDescent="0.25">
      <c r="A86" s="1"/>
      <c r="B86" s="265"/>
      <c r="C86" s="265"/>
      <c r="D86" s="265"/>
      <c r="E86" s="265"/>
      <c r="F86" s="265"/>
      <c r="G86" s="265"/>
      <c r="H86" s="265"/>
      <c r="I86" s="265"/>
      <c r="J86" s="265"/>
      <c r="K86" s="265"/>
      <c r="L86" s="33"/>
    </row>
    <row r="87" spans="1:12" ht="12" x14ac:dyDescent="0.25">
      <c r="A87" s="1"/>
      <c r="B87" s="265"/>
      <c r="C87" s="265"/>
      <c r="D87" s="265"/>
      <c r="E87" s="265"/>
      <c r="F87" s="265"/>
      <c r="G87" s="265"/>
      <c r="H87" s="265"/>
      <c r="I87" s="265"/>
      <c r="J87" s="265"/>
      <c r="K87" s="265"/>
      <c r="L87" s="4"/>
    </row>
    <row r="88" spans="1:12" ht="15.6" customHeight="1" x14ac:dyDescent="0.25">
      <c r="A88" s="1"/>
      <c r="B88" s="265"/>
      <c r="C88" s="265"/>
      <c r="D88" s="265"/>
      <c r="E88" s="265"/>
      <c r="F88" s="265"/>
      <c r="G88" s="265"/>
      <c r="H88" s="265"/>
      <c r="I88" s="265"/>
      <c r="J88" s="265"/>
      <c r="K88" s="265"/>
      <c r="L88" s="4"/>
    </row>
    <row r="89" spans="1:12" ht="15.6" customHeight="1" x14ac:dyDescent="0.25">
      <c r="A89" s="1"/>
      <c r="B89" s="265"/>
      <c r="C89" s="265"/>
      <c r="D89" s="265"/>
      <c r="E89" s="265"/>
      <c r="F89" s="265"/>
      <c r="G89" s="265"/>
      <c r="H89" s="265"/>
      <c r="I89" s="265"/>
      <c r="J89" s="265"/>
      <c r="K89" s="265"/>
      <c r="L89" s="4"/>
    </row>
    <row r="90" spans="1:12" ht="15.6" customHeight="1" x14ac:dyDescent="0.25">
      <c r="A90" s="1"/>
      <c r="B90" s="265"/>
      <c r="C90" s="265"/>
      <c r="D90" s="265"/>
      <c r="E90" s="265"/>
      <c r="F90" s="265"/>
      <c r="G90" s="265"/>
      <c r="H90" s="265"/>
      <c r="I90" s="265"/>
      <c r="J90" s="265"/>
      <c r="K90" s="265"/>
      <c r="L90" s="4"/>
    </row>
    <row r="91" spans="1:12" ht="15.6" customHeight="1" x14ac:dyDescent="0.25">
      <c r="A91" s="1"/>
      <c r="B91" s="265"/>
      <c r="C91" s="265"/>
      <c r="D91" s="265"/>
      <c r="E91" s="265"/>
      <c r="F91" s="265"/>
      <c r="G91" s="265"/>
      <c r="H91" s="265"/>
      <c r="I91" s="265"/>
      <c r="J91" s="265"/>
      <c r="K91" s="265"/>
      <c r="L91" s="4"/>
    </row>
    <row r="92" spans="1:12" ht="15.6" customHeight="1" x14ac:dyDescent="0.25">
      <c r="A92" s="1"/>
      <c r="B92" s="265"/>
      <c r="C92" s="265"/>
      <c r="D92" s="265"/>
      <c r="E92" s="265"/>
      <c r="F92" s="265"/>
      <c r="G92" s="265"/>
      <c r="H92" s="265"/>
      <c r="I92" s="265"/>
      <c r="J92" s="265"/>
      <c r="K92" s="265"/>
      <c r="L92" s="4"/>
    </row>
    <row r="93" spans="1:12" ht="15.6" customHeight="1" x14ac:dyDescent="0.25">
      <c r="A93" s="1"/>
      <c r="B93" s="265"/>
      <c r="C93" s="265"/>
      <c r="D93" s="265"/>
      <c r="E93" s="265"/>
      <c r="F93" s="265"/>
      <c r="G93" s="265"/>
      <c r="H93" s="265"/>
      <c r="I93" s="265"/>
      <c r="J93" s="265"/>
      <c r="K93" s="265"/>
      <c r="L93" s="4"/>
    </row>
    <row r="94" spans="1:12" ht="15.6" customHeight="1" x14ac:dyDescent="0.25">
      <c r="A94" s="1"/>
      <c r="B94" s="265"/>
      <c r="C94" s="265"/>
      <c r="D94" s="265"/>
      <c r="E94" s="265"/>
      <c r="F94" s="265"/>
      <c r="G94" s="265"/>
      <c r="H94" s="265"/>
      <c r="I94" s="265"/>
      <c r="J94" s="265"/>
      <c r="K94" s="265"/>
      <c r="L94" s="4"/>
    </row>
    <row r="95" spans="1:12" ht="15.6" customHeight="1" x14ac:dyDescent="0.25">
      <c r="B95" s="264"/>
      <c r="C95" s="264"/>
      <c r="D95" s="264"/>
      <c r="E95" s="264"/>
      <c r="F95" s="264"/>
      <c r="G95" s="264"/>
      <c r="H95" s="264"/>
      <c r="I95" s="264"/>
      <c r="J95" s="264"/>
      <c r="K95" s="264"/>
      <c r="L95" s="35"/>
    </row>
    <row r="96" spans="1:12" ht="15.6" customHeight="1" x14ac:dyDescent="0.25">
      <c r="B96" s="264"/>
      <c r="C96" s="264"/>
      <c r="D96" s="264"/>
      <c r="E96" s="264"/>
      <c r="F96" s="264"/>
      <c r="G96" s="264"/>
      <c r="H96" s="264"/>
      <c r="I96" s="264"/>
      <c r="J96" s="264"/>
      <c r="K96" s="264"/>
      <c r="L96" s="35"/>
    </row>
    <row r="97" spans="2:12" ht="15.6" customHeight="1" x14ac:dyDescent="0.25">
      <c r="B97" s="36"/>
      <c r="C97" s="36"/>
      <c r="D97" s="79"/>
      <c r="E97" s="73"/>
      <c r="F97" s="36"/>
      <c r="G97" s="36"/>
      <c r="H97" s="36"/>
      <c r="I97" s="36"/>
      <c r="J97" s="36"/>
      <c r="K97" s="39"/>
      <c r="L97" s="35"/>
    </row>
    <row r="98" spans="2:12" ht="15.6" customHeight="1" x14ac:dyDescent="0.25">
      <c r="B98" s="36"/>
      <c r="C98" s="36"/>
      <c r="D98" s="79"/>
      <c r="E98" s="73"/>
      <c r="F98" s="36"/>
      <c r="G98" s="36"/>
      <c r="H98" s="36"/>
      <c r="I98" s="36"/>
      <c r="J98" s="36"/>
      <c r="K98" s="39"/>
      <c r="L98" s="35"/>
    </row>
    <row r="99" spans="2:12" ht="15.6" customHeight="1" x14ac:dyDescent="0.25">
      <c r="B99" s="36"/>
      <c r="C99" s="36"/>
      <c r="D99" s="79"/>
      <c r="E99" s="73"/>
      <c r="F99" s="36"/>
      <c r="G99" s="36"/>
      <c r="H99" s="36"/>
      <c r="I99" s="36"/>
      <c r="J99" s="36"/>
      <c r="K99" s="39"/>
      <c r="L99" s="35"/>
    </row>
    <row r="100" spans="2:12" ht="15.6" customHeight="1" x14ac:dyDescent="0.25">
      <c r="B100" s="36"/>
      <c r="C100" s="36"/>
      <c r="D100" s="79"/>
      <c r="E100" s="73"/>
      <c r="F100" s="36"/>
      <c r="G100" s="36"/>
      <c r="H100" s="36"/>
      <c r="I100" s="36"/>
      <c r="J100" s="36"/>
      <c r="K100" s="39"/>
      <c r="L100" s="35"/>
    </row>
    <row r="101" spans="2:12" ht="15.6" customHeight="1" x14ac:dyDescent="0.25">
      <c r="B101" s="36"/>
      <c r="C101" s="36"/>
      <c r="D101" s="79"/>
      <c r="E101" s="73"/>
      <c r="F101" s="36"/>
      <c r="G101" s="36"/>
      <c r="H101" s="36"/>
      <c r="I101" s="36"/>
      <c r="J101" s="36"/>
      <c r="K101" s="39"/>
      <c r="L101" s="35"/>
    </row>
    <row r="102" spans="2:12" ht="15.6" customHeight="1" x14ac:dyDescent="0.25">
      <c r="B102" s="36"/>
      <c r="C102" s="36"/>
      <c r="D102" s="79"/>
      <c r="E102" s="73"/>
      <c r="F102" s="36"/>
      <c r="G102" s="36"/>
      <c r="H102" s="36"/>
      <c r="I102" s="36"/>
      <c r="J102" s="36"/>
      <c r="K102" s="39"/>
      <c r="L102" s="35"/>
    </row>
    <row r="103" spans="2:12" ht="15.6" customHeight="1" x14ac:dyDescent="0.25">
      <c r="B103" s="36"/>
      <c r="C103" s="36"/>
      <c r="D103" s="79"/>
      <c r="E103" s="73"/>
      <c r="F103" s="36"/>
      <c r="G103" s="36"/>
      <c r="H103" s="36"/>
      <c r="I103" s="36"/>
      <c r="J103" s="36"/>
      <c r="K103" s="39"/>
      <c r="L103" s="35"/>
    </row>
    <row r="104" spans="2:12" ht="15.6" customHeight="1" x14ac:dyDescent="0.25">
      <c r="B104" s="36"/>
      <c r="C104" s="36"/>
      <c r="D104" s="79"/>
      <c r="E104" s="73"/>
      <c r="F104" s="36"/>
      <c r="G104" s="36"/>
      <c r="H104" s="36"/>
      <c r="I104" s="36"/>
      <c r="J104" s="36"/>
      <c r="K104" s="39"/>
      <c r="L104" s="35"/>
    </row>
    <row r="105" spans="2:12" ht="15.6" customHeight="1" x14ac:dyDescent="0.25">
      <c r="B105" s="36"/>
      <c r="C105" s="36"/>
      <c r="D105" s="79"/>
      <c r="E105" s="73"/>
      <c r="F105" s="36"/>
      <c r="G105" s="36"/>
      <c r="H105" s="36"/>
      <c r="I105" s="36"/>
      <c r="J105" s="36"/>
      <c r="K105" s="39"/>
      <c r="L105" s="35"/>
    </row>
    <row r="106" spans="2:12" ht="15.6" customHeight="1" x14ac:dyDescent="0.25">
      <c r="B106" s="36"/>
      <c r="C106" s="36"/>
      <c r="D106" s="79"/>
      <c r="E106" s="73"/>
      <c r="F106" s="36"/>
      <c r="G106" s="36"/>
      <c r="H106" s="36"/>
      <c r="I106" s="36"/>
      <c r="J106" s="36"/>
      <c r="K106" s="39"/>
      <c r="L106" s="35"/>
    </row>
    <row r="107" spans="2:12" ht="15.6" customHeight="1" x14ac:dyDescent="0.25">
      <c r="B107" s="36"/>
      <c r="C107" s="36"/>
      <c r="D107" s="79"/>
      <c r="E107" s="73"/>
      <c r="F107" s="36"/>
      <c r="G107" s="36"/>
      <c r="H107" s="36"/>
      <c r="I107" s="36"/>
      <c r="J107" s="36"/>
      <c r="K107" s="39"/>
      <c r="L107" s="35"/>
    </row>
    <row r="108" spans="2:12" ht="15.6" customHeight="1" x14ac:dyDescent="0.25"/>
    <row r="109" spans="2:12" ht="15.6" customHeight="1" x14ac:dyDescent="0.25"/>
    <row r="110" spans="2:12" ht="15.6" customHeight="1" x14ac:dyDescent="0.25"/>
    <row r="111" spans="2:12" ht="15.6" customHeight="1" x14ac:dyDescent="0.25"/>
    <row r="112" spans="2: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row r="236" ht="15.6" customHeight="1" x14ac:dyDescent="0.25"/>
    <row r="237" ht="15.6" customHeight="1" x14ac:dyDescent="0.25"/>
    <row r="238" ht="15.6" customHeight="1" x14ac:dyDescent="0.25"/>
    <row r="239" ht="15.6" customHeight="1" x14ac:dyDescent="0.25"/>
    <row r="240" ht="15.6" customHeight="1" x14ac:dyDescent="0.25"/>
    <row r="241" ht="15.6" customHeight="1" x14ac:dyDescent="0.25"/>
    <row r="242" ht="15.6" customHeight="1" x14ac:dyDescent="0.25"/>
    <row r="243" ht="15.6" customHeight="1" x14ac:dyDescent="0.25"/>
    <row r="244" ht="15.6" customHeight="1" x14ac:dyDescent="0.25"/>
    <row r="245" ht="15.6" customHeight="1" x14ac:dyDescent="0.25"/>
    <row r="246" ht="15.6" customHeight="1" x14ac:dyDescent="0.25"/>
    <row r="247" ht="15.6" customHeight="1" x14ac:dyDescent="0.25"/>
    <row r="248" ht="15.6" customHeight="1" x14ac:dyDescent="0.25"/>
    <row r="249" ht="15.6" customHeight="1" x14ac:dyDescent="0.25"/>
    <row r="250" ht="15.6" customHeight="1" x14ac:dyDescent="0.25"/>
    <row r="251" ht="15.6" customHeight="1" x14ac:dyDescent="0.25"/>
    <row r="252" ht="15.6" customHeight="1" x14ac:dyDescent="0.25"/>
    <row r="253" ht="15.6" customHeight="1" x14ac:dyDescent="0.25"/>
    <row r="254" ht="15.6" customHeight="1" x14ac:dyDescent="0.25"/>
    <row r="255" ht="15.6" customHeight="1" x14ac:dyDescent="0.25"/>
    <row r="256" ht="15.6" customHeight="1" x14ac:dyDescent="0.25"/>
    <row r="257" ht="15.6" customHeight="1" x14ac:dyDescent="0.25"/>
    <row r="258" ht="15.6" customHeight="1" x14ac:dyDescent="0.25"/>
    <row r="259" ht="15.6" customHeight="1" x14ac:dyDescent="0.25"/>
    <row r="260" ht="15.6" customHeight="1" x14ac:dyDescent="0.25"/>
    <row r="261" ht="15.6" customHeight="1" x14ac:dyDescent="0.25"/>
    <row r="262" ht="15.6" customHeight="1" x14ac:dyDescent="0.25"/>
    <row r="263" ht="15.6" customHeight="1" x14ac:dyDescent="0.25"/>
    <row r="264" ht="15.6" customHeight="1" x14ac:dyDescent="0.25"/>
    <row r="265" ht="15.6" customHeight="1" x14ac:dyDescent="0.25"/>
    <row r="266" ht="15.6" customHeight="1" x14ac:dyDescent="0.25"/>
    <row r="267" ht="15.6" customHeight="1" x14ac:dyDescent="0.25"/>
    <row r="268" ht="15.6" customHeight="1" x14ac:dyDescent="0.25"/>
    <row r="269" ht="15.6" customHeight="1" x14ac:dyDescent="0.25"/>
    <row r="270" ht="15.6" customHeight="1" x14ac:dyDescent="0.25"/>
    <row r="271" ht="15.6" customHeight="1" x14ac:dyDescent="0.25"/>
    <row r="272" ht="15.6" customHeight="1" x14ac:dyDescent="0.25"/>
    <row r="273" ht="15.6" customHeight="1" x14ac:dyDescent="0.25"/>
    <row r="274" ht="15.6" customHeight="1" x14ac:dyDescent="0.25"/>
    <row r="275" ht="15.6" customHeight="1" x14ac:dyDescent="0.25"/>
    <row r="276" ht="15.6" customHeight="1" x14ac:dyDescent="0.25"/>
    <row r="277" ht="15.6" customHeight="1" x14ac:dyDescent="0.25"/>
    <row r="278" ht="15.6" customHeight="1" x14ac:dyDescent="0.25"/>
    <row r="279" ht="15.6" customHeight="1" x14ac:dyDescent="0.25"/>
    <row r="280" ht="15.6" customHeight="1" x14ac:dyDescent="0.25"/>
    <row r="281" ht="15.6" customHeight="1" x14ac:dyDescent="0.25"/>
    <row r="282" ht="15.6" customHeight="1" x14ac:dyDescent="0.25"/>
    <row r="283" ht="15.6" customHeight="1" x14ac:dyDescent="0.25"/>
    <row r="284" ht="15.6" customHeight="1" x14ac:dyDescent="0.25"/>
    <row r="285" ht="15.6" customHeight="1" x14ac:dyDescent="0.25"/>
    <row r="286" ht="15.6" customHeight="1" x14ac:dyDescent="0.25"/>
    <row r="287" ht="15.6" customHeight="1" x14ac:dyDescent="0.25"/>
    <row r="288" ht="15.6" customHeight="1" x14ac:dyDescent="0.25"/>
    <row r="289" ht="15.6" customHeight="1" x14ac:dyDescent="0.25"/>
    <row r="290" ht="15.6" customHeight="1" x14ac:dyDescent="0.25"/>
    <row r="291" ht="15.6" customHeight="1" x14ac:dyDescent="0.25"/>
    <row r="292" ht="15.6" customHeight="1" x14ac:dyDescent="0.25"/>
    <row r="293" ht="15.6" customHeight="1" x14ac:dyDescent="0.25"/>
    <row r="294" ht="15.6" customHeight="1" x14ac:dyDescent="0.25"/>
    <row r="295" ht="15.6" customHeight="1" x14ac:dyDescent="0.25"/>
    <row r="296" ht="15.6" customHeight="1" x14ac:dyDescent="0.25"/>
    <row r="297" ht="15.6" customHeight="1" x14ac:dyDescent="0.25"/>
    <row r="298" ht="15.6" customHeight="1" x14ac:dyDescent="0.25"/>
    <row r="299" ht="15.6" customHeight="1" x14ac:dyDescent="0.25"/>
    <row r="300" ht="15.6" customHeight="1" x14ac:dyDescent="0.25"/>
    <row r="301" ht="15.6" customHeight="1" x14ac:dyDescent="0.25"/>
    <row r="302" ht="15.6" customHeight="1" x14ac:dyDescent="0.25"/>
    <row r="303" ht="15.6" customHeight="1" x14ac:dyDescent="0.25"/>
    <row r="304" ht="15.6" customHeight="1" x14ac:dyDescent="0.25"/>
    <row r="305" ht="15.6" customHeight="1" x14ac:dyDescent="0.25"/>
    <row r="306" ht="15.6" customHeight="1" x14ac:dyDescent="0.25"/>
    <row r="307" ht="15.6" customHeight="1" x14ac:dyDescent="0.25"/>
    <row r="308" ht="15.6" customHeight="1" x14ac:dyDescent="0.25"/>
    <row r="309" ht="15.6" customHeight="1" x14ac:dyDescent="0.25"/>
    <row r="310" ht="15.6" customHeight="1" x14ac:dyDescent="0.25"/>
    <row r="311" ht="15.6" customHeight="1" x14ac:dyDescent="0.25"/>
    <row r="312" ht="15.6" customHeight="1" x14ac:dyDescent="0.25"/>
    <row r="313" ht="15.6" customHeight="1" x14ac:dyDescent="0.25"/>
    <row r="314" ht="15.6" customHeight="1" x14ac:dyDescent="0.25"/>
    <row r="315" ht="15.6" customHeight="1" x14ac:dyDescent="0.25"/>
    <row r="316" ht="15.6" customHeight="1" x14ac:dyDescent="0.25"/>
    <row r="317" ht="15.6" customHeight="1" x14ac:dyDescent="0.25"/>
    <row r="318" ht="15.6" customHeight="1" x14ac:dyDescent="0.25"/>
    <row r="319" ht="15.6" customHeight="1" x14ac:dyDescent="0.25"/>
    <row r="320" ht="15.6" customHeight="1" x14ac:dyDescent="0.25"/>
    <row r="321" ht="15.6" customHeight="1" x14ac:dyDescent="0.25"/>
    <row r="322" ht="15.6" customHeight="1" x14ac:dyDescent="0.25"/>
    <row r="323" ht="15.6" customHeight="1" x14ac:dyDescent="0.25"/>
    <row r="324" ht="15.6" customHeight="1" x14ac:dyDescent="0.25"/>
    <row r="325" ht="15.6" customHeight="1" x14ac:dyDescent="0.25"/>
    <row r="326" ht="15.6" customHeight="1" x14ac:dyDescent="0.25"/>
    <row r="327" ht="15.6" customHeight="1" x14ac:dyDescent="0.25"/>
    <row r="328" ht="15.6" customHeight="1" x14ac:dyDescent="0.25"/>
    <row r="329" ht="15.6" customHeight="1" x14ac:dyDescent="0.25"/>
    <row r="330" ht="15.6" customHeight="1" x14ac:dyDescent="0.25"/>
    <row r="331" ht="15.6" customHeight="1" x14ac:dyDescent="0.25"/>
    <row r="332" ht="15.6" customHeight="1" x14ac:dyDescent="0.25"/>
    <row r="333" ht="15.6" customHeight="1" x14ac:dyDescent="0.25"/>
    <row r="334" ht="15.6" customHeight="1" x14ac:dyDescent="0.25"/>
    <row r="335" ht="15.6" customHeight="1" x14ac:dyDescent="0.25"/>
    <row r="336" ht="15.6" customHeight="1" x14ac:dyDescent="0.25"/>
    <row r="337" ht="15.6" customHeight="1" x14ac:dyDescent="0.25"/>
    <row r="338" ht="15.6" customHeight="1" x14ac:dyDescent="0.25"/>
    <row r="339" ht="15.6" customHeight="1" x14ac:dyDescent="0.25"/>
    <row r="340" ht="15.6" customHeight="1" x14ac:dyDescent="0.25"/>
    <row r="341" ht="15.6" customHeight="1" x14ac:dyDescent="0.25"/>
    <row r="342" ht="15.6" customHeight="1" x14ac:dyDescent="0.25"/>
    <row r="343" ht="15.6" customHeight="1" x14ac:dyDescent="0.25"/>
    <row r="344" ht="15.6" customHeight="1" x14ac:dyDescent="0.25"/>
    <row r="345" ht="15.6" customHeight="1" x14ac:dyDescent="0.25"/>
    <row r="346" ht="15.6" customHeight="1" x14ac:dyDescent="0.25"/>
    <row r="347" ht="15.6" customHeight="1" x14ac:dyDescent="0.25"/>
    <row r="348" ht="15.6" customHeight="1" x14ac:dyDescent="0.25"/>
    <row r="349" ht="15.6" customHeight="1" x14ac:dyDescent="0.25"/>
    <row r="350" ht="15.6" customHeight="1" x14ac:dyDescent="0.25"/>
    <row r="351" ht="15.6" customHeight="1" x14ac:dyDescent="0.25"/>
    <row r="352" ht="15.6" customHeight="1" x14ac:dyDescent="0.25"/>
    <row r="353" ht="15.6" customHeight="1" x14ac:dyDescent="0.25"/>
    <row r="354" ht="15.6" customHeight="1" x14ac:dyDescent="0.25"/>
    <row r="355" ht="15.6" customHeight="1" x14ac:dyDescent="0.25"/>
    <row r="356" ht="15.6" customHeight="1" x14ac:dyDescent="0.25"/>
    <row r="357" ht="15.6" customHeight="1" x14ac:dyDescent="0.25"/>
    <row r="358" ht="15.6" customHeight="1" x14ac:dyDescent="0.25"/>
    <row r="359" ht="15.6" customHeight="1" x14ac:dyDescent="0.25"/>
    <row r="360" ht="15.6" customHeight="1" x14ac:dyDescent="0.25"/>
    <row r="361" ht="15.6" customHeight="1" x14ac:dyDescent="0.25"/>
    <row r="362" ht="15.6" customHeight="1" x14ac:dyDescent="0.25"/>
    <row r="363" ht="15.6" customHeight="1" x14ac:dyDescent="0.25"/>
    <row r="364" ht="15.6" customHeight="1" x14ac:dyDescent="0.25"/>
    <row r="365" ht="15.6" customHeight="1" x14ac:dyDescent="0.25"/>
    <row r="366" ht="15.6" customHeight="1" x14ac:dyDescent="0.25"/>
    <row r="367" ht="15.6" customHeight="1" x14ac:dyDescent="0.25"/>
    <row r="368" ht="15.6" customHeight="1" x14ac:dyDescent="0.25"/>
    <row r="369" ht="15.6" customHeight="1" x14ac:dyDescent="0.25"/>
    <row r="370" ht="15.6" customHeight="1" x14ac:dyDescent="0.25"/>
    <row r="371" ht="15.6" customHeight="1" x14ac:dyDescent="0.25"/>
    <row r="372" ht="15.6" customHeight="1" x14ac:dyDescent="0.25"/>
    <row r="373" ht="15.6" customHeight="1" x14ac:dyDescent="0.25"/>
    <row r="374" ht="15.6" customHeight="1" x14ac:dyDescent="0.25"/>
    <row r="375" ht="15.6" customHeight="1" x14ac:dyDescent="0.25"/>
    <row r="376" ht="15.6" customHeight="1" x14ac:dyDescent="0.25"/>
    <row r="377" ht="15.6" customHeight="1" x14ac:dyDescent="0.25"/>
    <row r="378" ht="15.6" customHeight="1" x14ac:dyDescent="0.25"/>
    <row r="379" ht="15.6" customHeight="1" x14ac:dyDescent="0.25"/>
    <row r="380" ht="15.6" customHeight="1" x14ac:dyDescent="0.25"/>
    <row r="381" ht="15.6" customHeight="1" x14ac:dyDescent="0.25"/>
    <row r="382" ht="15.6" customHeight="1" x14ac:dyDescent="0.25"/>
    <row r="383" ht="15.6" customHeight="1" x14ac:dyDescent="0.25"/>
    <row r="384" ht="15.6" customHeight="1" x14ac:dyDescent="0.25"/>
    <row r="385" ht="15.6" customHeight="1" x14ac:dyDescent="0.25"/>
    <row r="386" ht="15.6" customHeight="1" x14ac:dyDescent="0.25"/>
    <row r="387" ht="15.6" customHeight="1" x14ac:dyDescent="0.25"/>
    <row r="388" ht="15.6" customHeight="1" x14ac:dyDescent="0.25"/>
    <row r="389" ht="15.6" customHeight="1" x14ac:dyDescent="0.25"/>
    <row r="390" ht="15.6" customHeight="1" x14ac:dyDescent="0.25"/>
    <row r="391" ht="15.6" customHeight="1" x14ac:dyDescent="0.25"/>
    <row r="392" ht="15.6" customHeight="1" x14ac:dyDescent="0.25"/>
    <row r="393" ht="15.6" customHeight="1" x14ac:dyDescent="0.25"/>
    <row r="394" ht="15.6" customHeight="1" x14ac:dyDescent="0.25"/>
    <row r="395" ht="15.6" customHeight="1" x14ac:dyDescent="0.25"/>
    <row r="396" ht="15.6" customHeight="1" x14ac:dyDescent="0.25"/>
    <row r="397" ht="15.6" customHeight="1" x14ac:dyDescent="0.25"/>
    <row r="398" ht="15.6" customHeight="1" x14ac:dyDescent="0.25"/>
    <row r="399" ht="15.6" customHeight="1" x14ac:dyDescent="0.25"/>
    <row r="400" ht="15.6" customHeight="1" x14ac:dyDescent="0.25"/>
    <row r="401" ht="15.6" customHeight="1" x14ac:dyDescent="0.25"/>
    <row r="402" ht="15.6" customHeight="1" x14ac:dyDescent="0.25"/>
    <row r="403" ht="15.6" customHeight="1" x14ac:dyDescent="0.25"/>
    <row r="404" ht="15.6" customHeight="1" x14ac:dyDescent="0.25"/>
    <row r="405" ht="15.6" customHeight="1" x14ac:dyDescent="0.25"/>
    <row r="406" ht="15.6" customHeight="1" x14ac:dyDescent="0.25"/>
    <row r="407" ht="15.6" customHeight="1" x14ac:dyDescent="0.25"/>
    <row r="408" ht="15.6" customHeight="1" x14ac:dyDescent="0.25"/>
    <row r="409" ht="15.6" customHeight="1" x14ac:dyDescent="0.25"/>
    <row r="410" ht="15.6" customHeight="1" x14ac:dyDescent="0.25"/>
    <row r="411" ht="15.6" customHeight="1" x14ac:dyDescent="0.25"/>
    <row r="412" ht="15.6" customHeight="1" x14ac:dyDescent="0.25"/>
    <row r="413" ht="15.6" customHeight="1" x14ac:dyDescent="0.25"/>
    <row r="414" ht="15.6" customHeight="1" x14ac:dyDescent="0.25"/>
    <row r="415" ht="15.6" customHeight="1" x14ac:dyDescent="0.25"/>
    <row r="416" ht="15.6" customHeight="1" x14ac:dyDescent="0.25"/>
    <row r="417" ht="15.6" customHeight="1" x14ac:dyDescent="0.25"/>
    <row r="418" ht="15.6" customHeight="1" x14ac:dyDescent="0.25"/>
    <row r="419" ht="15.6" customHeight="1" x14ac:dyDescent="0.25"/>
    <row r="420" ht="15.6" customHeight="1" x14ac:dyDescent="0.25"/>
    <row r="421" ht="15.6" customHeight="1" x14ac:dyDescent="0.25"/>
    <row r="422" ht="15.6" customHeight="1" x14ac:dyDescent="0.25"/>
    <row r="423" ht="15.6" customHeight="1" x14ac:dyDescent="0.25"/>
    <row r="424" ht="15.6" customHeight="1" x14ac:dyDescent="0.25"/>
    <row r="425" ht="15.6" customHeight="1" x14ac:dyDescent="0.25"/>
    <row r="426" ht="15.6" customHeight="1" x14ac:dyDescent="0.25"/>
    <row r="427" ht="15.6" customHeight="1" x14ac:dyDescent="0.25"/>
    <row r="428" ht="15.6" customHeight="1" x14ac:dyDescent="0.25"/>
    <row r="429" ht="15.6" customHeight="1" x14ac:dyDescent="0.25"/>
    <row r="430" ht="15.6" customHeight="1" x14ac:dyDescent="0.25"/>
    <row r="431" ht="15.6" customHeight="1" x14ac:dyDescent="0.25"/>
    <row r="432" ht="15.6" customHeight="1" x14ac:dyDescent="0.25"/>
    <row r="433" ht="15.6" customHeight="1" x14ac:dyDescent="0.25"/>
    <row r="434" ht="15.6" customHeight="1" x14ac:dyDescent="0.25"/>
    <row r="435" ht="15.6" customHeight="1" x14ac:dyDescent="0.25"/>
    <row r="436" ht="15.6" customHeight="1" x14ac:dyDescent="0.25"/>
    <row r="437" ht="15.6" customHeight="1" x14ac:dyDescent="0.25"/>
    <row r="438" ht="15.6" customHeight="1" x14ac:dyDescent="0.25"/>
    <row r="439" ht="15.6" customHeight="1" x14ac:dyDescent="0.25"/>
    <row r="440" ht="15.6" customHeight="1" x14ac:dyDescent="0.25"/>
    <row r="441" ht="15.6" customHeight="1" x14ac:dyDescent="0.25"/>
    <row r="442" ht="15.6" customHeight="1" x14ac:dyDescent="0.25"/>
    <row r="443" ht="15.6" customHeight="1" x14ac:dyDescent="0.25"/>
    <row r="444" ht="15.6" customHeight="1" x14ac:dyDescent="0.25"/>
    <row r="445" ht="15.6" customHeight="1" x14ac:dyDescent="0.25"/>
    <row r="446" ht="15.6" customHeight="1" x14ac:dyDescent="0.25"/>
    <row r="447" ht="15.6" customHeight="1" x14ac:dyDescent="0.25"/>
    <row r="448" ht="15.6" customHeight="1" x14ac:dyDescent="0.25"/>
    <row r="449" ht="15.6" customHeight="1" x14ac:dyDescent="0.25"/>
    <row r="450" ht="15.6" customHeight="1" x14ac:dyDescent="0.25"/>
    <row r="451" ht="15.6" customHeight="1" x14ac:dyDescent="0.25"/>
    <row r="452" ht="15.6" customHeight="1" x14ac:dyDescent="0.25"/>
    <row r="453" ht="15.6" customHeight="1" x14ac:dyDescent="0.25"/>
    <row r="454" ht="15.6" customHeight="1" x14ac:dyDescent="0.25"/>
    <row r="455" ht="15.6" customHeight="1" x14ac:dyDescent="0.25"/>
    <row r="456" ht="15.6" customHeight="1" x14ac:dyDescent="0.25"/>
    <row r="457" ht="15.6" customHeight="1" x14ac:dyDescent="0.25"/>
    <row r="458" ht="15.6" customHeight="1" x14ac:dyDescent="0.25"/>
    <row r="459" ht="15.6" customHeight="1" x14ac:dyDescent="0.25"/>
    <row r="460" ht="15.6" customHeight="1" x14ac:dyDescent="0.25"/>
    <row r="461" ht="15.6" customHeight="1" x14ac:dyDescent="0.25"/>
    <row r="462" ht="15.6" customHeight="1" x14ac:dyDescent="0.25"/>
    <row r="463" ht="15.6" customHeight="1" x14ac:dyDescent="0.25"/>
    <row r="464" ht="15.6" customHeight="1" x14ac:dyDescent="0.25"/>
    <row r="465" ht="15.6" customHeight="1" x14ac:dyDescent="0.25"/>
    <row r="466" ht="15.6" customHeight="1" x14ac:dyDescent="0.25"/>
    <row r="467" ht="15.6" customHeight="1" x14ac:dyDescent="0.25"/>
    <row r="468" ht="15.6" customHeight="1" x14ac:dyDescent="0.25"/>
    <row r="469" ht="15.6" customHeight="1" x14ac:dyDescent="0.25"/>
    <row r="470" ht="15.6" customHeight="1" x14ac:dyDescent="0.25"/>
    <row r="471" ht="15.6" customHeight="1" x14ac:dyDescent="0.25"/>
    <row r="472" ht="15.6" customHeight="1" x14ac:dyDescent="0.25"/>
    <row r="473" ht="15.6" customHeight="1" x14ac:dyDescent="0.25"/>
    <row r="474" ht="15.6" customHeight="1" x14ac:dyDescent="0.25"/>
    <row r="475" ht="15.6" customHeight="1" x14ac:dyDescent="0.25"/>
    <row r="476" ht="15.6" customHeight="1" x14ac:dyDescent="0.25"/>
    <row r="477" ht="15.6" customHeight="1" x14ac:dyDescent="0.25"/>
    <row r="478" ht="15.6" customHeight="1" x14ac:dyDescent="0.25"/>
    <row r="479" ht="15.6" customHeight="1" x14ac:dyDescent="0.25"/>
    <row r="480" ht="15.6" customHeight="1" x14ac:dyDescent="0.25"/>
    <row r="481" ht="15.6" customHeight="1" x14ac:dyDescent="0.25"/>
    <row r="482" ht="15.6" customHeight="1" x14ac:dyDescent="0.25"/>
    <row r="483" ht="15.6" customHeight="1" x14ac:dyDescent="0.25"/>
    <row r="484" ht="15.6" customHeight="1" x14ac:dyDescent="0.25"/>
    <row r="485" ht="15.6" customHeight="1" x14ac:dyDescent="0.25"/>
    <row r="486" ht="15.6" customHeight="1" x14ac:dyDescent="0.25"/>
    <row r="487" ht="15.6" customHeight="1" x14ac:dyDescent="0.25"/>
    <row r="488" ht="15.6" customHeight="1" x14ac:dyDescent="0.25"/>
    <row r="489" ht="15.6" customHeight="1" x14ac:dyDescent="0.25"/>
    <row r="490" ht="15.6" customHeight="1" x14ac:dyDescent="0.25"/>
    <row r="491" ht="15.6" customHeight="1" x14ac:dyDescent="0.25"/>
    <row r="492" ht="15.6" customHeight="1" x14ac:dyDescent="0.25"/>
    <row r="493" ht="15.6" customHeight="1" x14ac:dyDescent="0.25"/>
    <row r="494" ht="15.6" customHeight="1" x14ac:dyDescent="0.25"/>
    <row r="495" ht="15.6" customHeight="1" x14ac:dyDescent="0.25"/>
    <row r="496" ht="15.6" customHeight="1" x14ac:dyDescent="0.25"/>
    <row r="497" ht="15.6" customHeight="1" x14ac:dyDescent="0.25"/>
    <row r="498" ht="15.6" customHeight="1" x14ac:dyDescent="0.25"/>
    <row r="499" ht="15.6" customHeight="1" x14ac:dyDescent="0.25"/>
    <row r="500" ht="15.6" customHeight="1" x14ac:dyDescent="0.25"/>
    <row r="501" ht="15.6" customHeight="1" x14ac:dyDescent="0.25"/>
    <row r="502" ht="15.6" customHeight="1" x14ac:dyDescent="0.25"/>
    <row r="503" ht="15.6" customHeight="1" x14ac:dyDescent="0.25"/>
    <row r="504" ht="15.6" customHeight="1" x14ac:dyDescent="0.25"/>
    <row r="505" ht="15.6" customHeight="1" x14ac:dyDescent="0.25"/>
    <row r="506" ht="15.6" customHeight="1" x14ac:dyDescent="0.25"/>
    <row r="507" ht="15.6" customHeight="1" x14ac:dyDescent="0.25"/>
    <row r="508" ht="15.6" customHeight="1" x14ac:dyDescent="0.25"/>
    <row r="509" ht="15.6" customHeight="1" x14ac:dyDescent="0.25"/>
    <row r="510" ht="15.6" customHeight="1" x14ac:dyDescent="0.25"/>
    <row r="511" ht="15.6" customHeight="1" x14ac:dyDescent="0.25"/>
    <row r="512" ht="15.6" customHeight="1" x14ac:dyDescent="0.25"/>
    <row r="513" ht="15.6" customHeight="1" x14ac:dyDescent="0.25"/>
    <row r="514" ht="15.6" customHeight="1" x14ac:dyDescent="0.25"/>
    <row r="515" ht="15.6" customHeight="1" x14ac:dyDescent="0.25"/>
    <row r="516" ht="15.6" customHeight="1" x14ac:dyDescent="0.25"/>
    <row r="517" ht="15.6" customHeight="1" x14ac:dyDescent="0.25"/>
    <row r="518" ht="15.6" customHeight="1" x14ac:dyDescent="0.25"/>
    <row r="519" ht="15.6" customHeight="1" x14ac:dyDescent="0.25"/>
    <row r="520" ht="15.6" customHeight="1" x14ac:dyDescent="0.25"/>
    <row r="521" ht="15.6" customHeight="1" x14ac:dyDescent="0.25"/>
    <row r="522" ht="15.6" customHeight="1" x14ac:dyDescent="0.25"/>
    <row r="523" ht="15.6" customHeight="1" x14ac:dyDescent="0.25"/>
    <row r="524" ht="15.6" customHeight="1" x14ac:dyDescent="0.25"/>
    <row r="525" ht="15.6" customHeight="1" x14ac:dyDescent="0.25"/>
    <row r="526" ht="15.6" customHeight="1" x14ac:dyDescent="0.25"/>
    <row r="527" ht="15.6" customHeight="1" x14ac:dyDescent="0.25"/>
    <row r="528" ht="15.6" customHeight="1" x14ac:dyDescent="0.25"/>
    <row r="529" ht="15.6" customHeight="1" x14ac:dyDescent="0.25"/>
    <row r="530" ht="15.6" customHeight="1" x14ac:dyDescent="0.25"/>
    <row r="531" ht="15.6" customHeight="1" x14ac:dyDescent="0.25"/>
    <row r="532" ht="15.6" customHeight="1" x14ac:dyDescent="0.25"/>
    <row r="533" ht="15.6" customHeight="1" x14ac:dyDescent="0.25"/>
    <row r="534" ht="15.6" customHeight="1" x14ac:dyDescent="0.25"/>
    <row r="535" ht="15.6" customHeight="1" x14ac:dyDescent="0.25"/>
    <row r="536" ht="15.6" customHeight="1" x14ac:dyDescent="0.25"/>
    <row r="537" ht="15.6" customHeight="1" x14ac:dyDescent="0.25"/>
    <row r="538" ht="15.6" customHeight="1" x14ac:dyDescent="0.25"/>
    <row r="539" ht="15.6" customHeight="1" x14ac:dyDescent="0.25"/>
    <row r="540" ht="15.6" customHeight="1" x14ac:dyDescent="0.25"/>
    <row r="541" ht="15.6" customHeight="1" x14ac:dyDescent="0.25"/>
    <row r="542" ht="15.6" customHeight="1" x14ac:dyDescent="0.25"/>
    <row r="543" ht="15.6" customHeight="1" x14ac:dyDescent="0.25"/>
    <row r="544" ht="15.6" customHeight="1" x14ac:dyDescent="0.25"/>
    <row r="545" ht="15.6" customHeight="1" x14ac:dyDescent="0.25"/>
    <row r="546" ht="15.6" customHeight="1" x14ac:dyDescent="0.25"/>
    <row r="547" ht="15.6" customHeight="1" x14ac:dyDescent="0.25"/>
    <row r="548" ht="15.6" customHeight="1" x14ac:dyDescent="0.25"/>
    <row r="549" ht="15.6" customHeight="1" x14ac:dyDescent="0.25"/>
    <row r="550" ht="15.6" customHeight="1" x14ac:dyDescent="0.25"/>
    <row r="551" ht="15.6" customHeight="1" x14ac:dyDescent="0.25"/>
    <row r="552" ht="15.6" customHeight="1" x14ac:dyDescent="0.25"/>
    <row r="553" ht="15.6" customHeight="1" x14ac:dyDescent="0.25"/>
    <row r="554" ht="15.6" customHeight="1" x14ac:dyDescent="0.25"/>
    <row r="555" ht="15.6" customHeight="1" x14ac:dyDescent="0.25"/>
    <row r="556" ht="15.6" customHeight="1" x14ac:dyDescent="0.25"/>
    <row r="557" ht="15.6" customHeight="1" x14ac:dyDescent="0.25"/>
    <row r="558" ht="15.6" customHeight="1" x14ac:dyDescent="0.25"/>
    <row r="559" ht="15.6" customHeight="1" x14ac:dyDescent="0.25"/>
    <row r="560" ht="15.6" customHeight="1" x14ac:dyDescent="0.25"/>
    <row r="561" ht="15.6" customHeight="1" x14ac:dyDescent="0.25"/>
    <row r="562" ht="15.6" customHeight="1" x14ac:dyDescent="0.25"/>
    <row r="563" ht="15.6" customHeight="1" x14ac:dyDescent="0.25"/>
    <row r="564" ht="15.6" customHeight="1" x14ac:dyDescent="0.25"/>
    <row r="565" ht="15.6" customHeight="1" x14ac:dyDescent="0.25"/>
    <row r="566" ht="15.6" customHeight="1" x14ac:dyDescent="0.25"/>
    <row r="567" ht="15.6" customHeight="1" x14ac:dyDescent="0.25"/>
    <row r="568" ht="15.6" customHeight="1" x14ac:dyDescent="0.25"/>
    <row r="569" ht="15.6" customHeight="1" x14ac:dyDescent="0.25"/>
    <row r="570" ht="15.6" customHeight="1" x14ac:dyDescent="0.25"/>
    <row r="571" ht="15.6" customHeight="1" x14ac:dyDescent="0.25"/>
    <row r="572" ht="15.6" customHeight="1" x14ac:dyDescent="0.25"/>
    <row r="573" ht="15.6" customHeight="1" x14ac:dyDescent="0.25"/>
    <row r="574" ht="15.6" customHeight="1" x14ac:dyDescent="0.25"/>
    <row r="575" ht="15.6" customHeight="1" x14ac:dyDescent="0.25"/>
    <row r="576" ht="15.6" customHeight="1" x14ac:dyDescent="0.25"/>
    <row r="577" ht="15.6" customHeight="1" x14ac:dyDescent="0.25"/>
    <row r="578" ht="15.6" customHeight="1" x14ac:dyDescent="0.25"/>
    <row r="579" ht="15.6" customHeight="1" x14ac:dyDescent="0.25"/>
    <row r="580" ht="15.6" customHeight="1" x14ac:dyDescent="0.25"/>
    <row r="581" ht="15.6" customHeight="1" x14ac:dyDescent="0.25"/>
    <row r="582" ht="15.6" customHeight="1" x14ac:dyDescent="0.25"/>
    <row r="583" ht="15.6" customHeight="1" x14ac:dyDescent="0.25"/>
    <row r="584" ht="15.6" customHeight="1" x14ac:dyDescent="0.25"/>
    <row r="585" ht="15.6" customHeight="1" x14ac:dyDescent="0.25"/>
    <row r="586" ht="15.6" customHeight="1" x14ac:dyDescent="0.25"/>
    <row r="587" ht="15.6" customHeight="1" x14ac:dyDescent="0.25"/>
    <row r="588" ht="15.6" customHeight="1" x14ac:dyDescent="0.25"/>
    <row r="589" ht="15.6" customHeight="1" x14ac:dyDescent="0.25"/>
    <row r="590" ht="15.6" customHeight="1" x14ac:dyDescent="0.25"/>
    <row r="591" ht="15.6" customHeight="1" x14ac:dyDescent="0.25"/>
    <row r="592" ht="15.6" customHeight="1" x14ac:dyDescent="0.25"/>
    <row r="593" ht="15.6" customHeight="1" x14ac:dyDescent="0.25"/>
    <row r="594" ht="15.6" customHeight="1" x14ac:dyDescent="0.25"/>
    <row r="595" ht="15.6" customHeight="1" x14ac:dyDescent="0.25"/>
    <row r="596" ht="15.6" customHeight="1" x14ac:dyDescent="0.25"/>
    <row r="597" ht="15.6" customHeight="1" x14ac:dyDescent="0.25"/>
    <row r="598" ht="15.6" customHeight="1" x14ac:dyDescent="0.25"/>
    <row r="599" ht="15.6" customHeight="1" x14ac:dyDescent="0.25"/>
    <row r="600" ht="15.6" customHeight="1" x14ac:dyDescent="0.25"/>
    <row r="601" ht="15.6" customHeight="1" x14ac:dyDescent="0.25"/>
    <row r="602" ht="15.6" customHeight="1" x14ac:dyDescent="0.25"/>
    <row r="603" ht="15.6" customHeight="1" x14ac:dyDescent="0.25"/>
    <row r="604" ht="15.6" customHeight="1" x14ac:dyDescent="0.25"/>
    <row r="605" ht="15.6" customHeight="1" x14ac:dyDescent="0.25"/>
    <row r="606" ht="15.6" customHeight="1" x14ac:dyDescent="0.25"/>
    <row r="607" ht="15.6" customHeight="1" x14ac:dyDescent="0.25"/>
    <row r="608" ht="15.6" customHeight="1" x14ac:dyDescent="0.25"/>
    <row r="609" ht="15.6" customHeight="1" x14ac:dyDescent="0.25"/>
    <row r="610" ht="15.6" customHeight="1" x14ac:dyDescent="0.25"/>
    <row r="611" ht="15.6" customHeight="1" x14ac:dyDescent="0.25"/>
    <row r="612" ht="15.6" customHeight="1" x14ac:dyDescent="0.25"/>
    <row r="613" ht="15.6" customHeight="1" x14ac:dyDescent="0.25"/>
    <row r="614" ht="15.6" customHeight="1" x14ac:dyDescent="0.25"/>
    <row r="615" ht="15.6" customHeight="1" x14ac:dyDescent="0.25"/>
    <row r="616" ht="15.6" customHeight="1" x14ac:dyDescent="0.25"/>
    <row r="617" ht="15.6" customHeight="1" x14ac:dyDescent="0.25"/>
    <row r="618" ht="15.6" customHeight="1" x14ac:dyDescent="0.25"/>
    <row r="619" ht="15.6" customHeight="1" x14ac:dyDescent="0.25"/>
    <row r="620" ht="15.6" customHeight="1" x14ac:dyDescent="0.25"/>
    <row r="621" ht="15.6" customHeight="1" x14ac:dyDescent="0.25"/>
    <row r="622" ht="15.6" customHeight="1" x14ac:dyDescent="0.25"/>
    <row r="623" ht="15.6" customHeight="1" x14ac:dyDescent="0.25"/>
    <row r="624" ht="15.6" customHeight="1" x14ac:dyDescent="0.25"/>
    <row r="625" ht="15.6" customHeight="1" x14ac:dyDescent="0.25"/>
    <row r="626" ht="15.6" customHeight="1" x14ac:dyDescent="0.25"/>
    <row r="627" ht="15.6" customHeight="1" x14ac:dyDescent="0.25"/>
    <row r="628" ht="15.6" customHeight="1" x14ac:dyDescent="0.25"/>
    <row r="629" ht="15.6" customHeight="1" x14ac:dyDescent="0.25"/>
    <row r="630" ht="15.6" customHeight="1" x14ac:dyDescent="0.25"/>
    <row r="631" ht="15.6" customHeight="1" x14ac:dyDescent="0.25"/>
    <row r="632" ht="15.6" customHeight="1" x14ac:dyDescent="0.25"/>
    <row r="633" ht="15.6" customHeight="1" x14ac:dyDescent="0.25"/>
    <row r="634" ht="15.6" customHeight="1" x14ac:dyDescent="0.25"/>
    <row r="635" ht="15.6" customHeight="1" x14ac:dyDescent="0.25"/>
    <row r="636" ht="15.6" customHeight="1" x14ac:dyDescent="0.25"/>
    <row r="637" ht="15.6" customHeight="1" x14ac:dyDescent="0.25"/>
    <row r="638" ht="15.6" customHeight="1" x14ac:dyDescent="0.25"/>
    <row r="639" ht="15.6" customHeight="1" x14ac:dyDescent="0.25"/>
    <row r="640" ht="15.6" customHeight="1" x14ac:dyDescent="0.25"/>
    <row r="641" ht="15.6" customHeight="1" x14ac:dyDescent="0.25"/>
    <row r="642" ht="15.6" customHeight="1" x14ac:dyDescent="0.25"/>
    <row r="643" ht="15.6" customHeight="1" x14ac:dyDescent="0.25"/>
    <row r="644" ht="15.6" customHeight="1" x14ac:dyDescent="0.25"/>
    <row r="645" ht="15.6" customHeight="1" x14ac:dyDescent="0.25"/>
    <row r="646" ht="15.6" customHeight="1" x14ac:dyDescent="0.25"/>
    <row r="647" ht="15.6" customHeight="1" x14ac:dyDescent="0.25"/>
    <row r="648" ht="15.6" customHeight="1" x14ac:dyDescent="0.25"/>
    <row r="649" ht="15.6" customHeight="1" x14ac:dyDescent="0.25"/>
    <row r="650" ht="15.6" customHeight="1" x14ac:dyDescent="0.25"/>
    <row r="651" ht="15.6" customHeight="1" x14ac:dyDescent="0.25"/>
    <row r="652" ht="15.6" customHeight="1" x14ac:dyDescent="0.25"/>
    <row r="653" ht="15.6" customHeight="1" x14ac:dyDescent="0.25"/>
    <row r="654" ht="15.6" customHeight="1" x14ac:dyDescent="0.25"/>
    <row r="655" ht="15.6" customHeight="1" x14ac:dyDescent="0.25"/>
    <row r="656" ht="15.6" customHeight="1" x14ac:dyDescent="0.25"/>
    <row r="657" ht="15.6" customHeight="1" x14ac:dyDescent="0.25"/>
    <row r="658" ht="15.6" customHeight="1" x14ac:dyDescent="0.25"/>
  </sheetData>
  <mergeCells count="84">
    <mergeCell ref="B94:K94"/>
    <mergeCell ref="B95:K95"/>
    <mergeCell ref="B96:K96"/>
    <mergeCell ref="B89:K89"/>
    <mergeCell ref="B90:K90"/>
    <mergeCell ref="B91:K91"/>
    <mergeCell ref="B92:K92"/>
    <mergeCell ref="B93:K93"/>
    <mergeCell ref="B84:K84"/>
    <mergeCell ref="B85:K85"/>
    <mergeCell ref="B86:K86"/>
    <mergeCell ref="B87:K87"/>
    <mergeCell ref="B88:K88"/>
    <mergeCell ref="C71:I71"/>
    <mergeCell ref="C76:I76"/>
    <mergeCell ref="I83:L83"/>
    <mergeCell ref="C74:I74"/>
    <mergeCell ref="C75:I75"/>
    <mergeCell ref="C72:I72"/>
    <mergeCell ref="C73:I73"/>
    <mergeCell ref="C66:I66"/>
    <mergeCell ref="C67:I67"/>
    <mergeCell ref="C68:I68"/>
    <mergeCell ref="C69:I69"/>
    <mergeCell ref="C70:I70"/>
    <mergeCell ref="C58:I58"/>
    <mergeCell ref="C59:I59"/>
    <mergeCell ref="C57:I57"/>
    <mergeCell ref="C60:I60"/>
    <mergeCell ref="C61:I61"/>
    <mergeCell ref="C29:D29"/>
    <mergeCell ref="E29:H29"/>
    <mergeCell ref="C51:I51"/>
    <mergeCell ref="C52:I52"/>
    <mergeCell ref="C53:I53"/>
    <mergeCell ref="C26:D26"/>
    <mergeCell ref="E26:H26"/>
    <mergeCell ref="C27:D27"/>
    <mergeCell ref="E27:H27"/>
    <mergeCell ref="C28:D28"/>
    <mergeCell ref="E28:H28"/>
    <mergeCell ref="E23:H23"/>
    <mergeCell ref="C24:D24"/>
    <mergeCell ref="E24:H24"/>
    <mergeCell ref="C25:D25"/>
    <mergeCell ref="E25:H25"/>
    <mergeCell ref="K5:L5"/>
    <mergeCell ref="K6:L6"/>
    <mergeCell ref="C9:D9"/>
    <mergeCell ref="E9:H9"/>
    <mergeCell ref="C10:D10"/>
    <mergeCell ref="E10:H10"/>
    <mergeCell ref="C1:D1"/>
    <mergeCell ref="C3:D3"/>
    <mergeCell ref="B8:E8"/>
    <mergeCell ref="C2:D2"/>
    <mergeCell ref="C54:I54"/>
    <mergeCell ref="E11:H11"/>
    <mergeCell ref="C12:D12"/>
    <mergeCell ref="E12:H12"/>
    <mergeCell ref="C13:D13"/>
    <mergeCell ref="E13:H13"/>
    <mergeCell ref="E14:H14"/>
    <mergeCell ref="C15:D15"/>
    <mergeCell ref="E15:H15"/>
    <mergeCell ref="C16:D16"/>
    <mergeCell ref="E16:H16"/>
    <mergeCell ref="E17:H17"/>
    <mergeCell ref="C11:D11"/>
    <mergeCell ref="C14:D14"/>
    <mergeCell ref="C17:D17"/>
    <mergeCell ref="C55:I55"/>
    <mergeCell ref="C56:I56"/>
    <mergeCell ref="C18:D18"/>
    <mergeCell ref="E18:H18"/>
    <mergeCell ref="C19:D19"/>
    <mergeCell ref="E19:H19"/>
    <mergeCell ref="C20:D20"/>
    <mergeCell ref="E20:H20"/>
    <mergeCell ref="C21:D21"/>
    <mergeCell ref="E21:H21"/>
    <mergeCell ref="C22:D22"/>
    <mergeCell ref="E22:H22"/>
    <mergeCell ref="C23:D23"/>
  </mergeCells>
  <conditionalFormatting sqref="B8">
    <cfRule type="cellIs" dxfId="30" priority="4" stopIfTrue="1" operator="equal">
      <formula>"Kies eerst uw systematiek voor de berekening van de subsidiabele kosten"</formula>
    </cfRule>
  </conditionalFormatting>
  <conditionalFormatting sqref="L81">
    <cfRule type="cellIs" dxfId="29" priority="1" operator="greaterThan">
      <formula>500000</formula>
    </cfRule>
    <cfRule type="cellIs" dxfId="28" priority="2" operator="lessThan">
      <formula>25000</formula>
    </cfRule>
    <cfRule type="cellIs" dxfId="27" priority="3" operator="between">
      <formula>0.01</formula>
      <formula>24999.99</formula>
    </cfRule>
  </conditionalFormatting>
  <dataValidations count="1">
    <dataValidation type="list" allowBlank="1" showInputMessage="1" showErrorMessage="1" sqref="K6:L6" xr:uid="{4D6A8377-9D98-480A-93CC-EEDA34A3BC62}">
      <formula1>$O$9:$O$11</formula1>
    </dataValidation>
  </dataValidations>
  <pageMargins left="0.7" right="0.7" top="0.75" bottom="0.75" header="0.3" footer="0.3"/>
  <headerFooter>
    <oddFooter>&amp;L_x000D_&amp;1#&amp;"Calibri"&amp;10&amp;K000000 Intern gebruik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8CC1-D662-4CEA-A505-0F0EA3618DBD}">
  <sheetPr>
    <tabColor rgb="FFFFFF00"/>
  </sheetPr>
  <dimension ref="A1:W658"/>
  <sheetViews>
    <sheetView workbookViewId="0"/>
  </sheetViews>
  <sheetFormatPr defaultColWidth="12.42578125" defaultRowHeight="12.75" x14ac:dyDescent="0.25"/>
  <cols>
    <col min="1" max="1" width="4.140625" style="34" customWidth="1"/>
    <col min="2" max="2" width="22.5703125" style="38" customWidth="1"/>
    <col min="3" max="3" width="23.5703125" style="38" customWidth="1"/>
    <col min="4" max="4" width="17.42578125" style="80" customWidth="1"/>
    <col min="5" max="5" width="19.140625" style="74" customWidth="1"/>
    <col min="6" max="6" width="28.85546875" style="38" customWidth="1"/>
    <col min="7" max="7" width="28.28515625" style="38" customWidth="1"/>
    <col min="8" max="8" width="24.5703125" style="38" customWidth="1"/>
    <col min="9" max="9" width="19.140625" style="38" customWidth="1"/>
    <col min="10" max="10" width="17.42578125" style="38" customWidth="1"/>
    <col min="11" max="11" width="19.140625" style="40" bestFit="1" customWidth="1"/>
    <col min="12" max="12" width="21.42578125" style="41" customWidth="1"/>
    <col min="13" max="13" width="20.5703125" style="2" customWidth="1"/>
    <col min="14" max="14" width="20.5703125" style="5" customWidth="1"/>
    <col min="15" max="23" width="20.5703125" style="2" customWidth="1"/>
    <col min="24" max="16384" width="12.42578125" style="6"/>
  </cols>
  <sheetData>
    <row r="1" spans="1:23" thickBot="1" x14ac:dyDescent="0.3">
      <c r="A1" s="1"/>
      <c r="B1" s="109" t="s">
        <v>19</v>
      </c>
      <c r="C1" s="260">
        <f>+'Basisgegevens Begroting'!C14</f>
        <v>0</v>
      </c>
      <c r="D1" s="271"/>
      <c r="E1" s="25"/>
      <c r="F1" s="2"/>
      <c r="G1" s="3"/>
      <c r="H1" s="4"/>
      <c r="I1" s="2"/>
      <c r="J1" s="3"/>
      <c r="K1" s="3"/>
      <c r="L1" s="4"/>
    </row>
    <row r="2" spans="1:23" ht="15.75" customHeight="1" thickBot="1" x14ac:dyDescent="0.3">
      <c r="A2" s="1"/>
      <c r="B2" s="109" t="str">
        <f>+Deelnemers[[#Headers],[MKB/Grote onderneming]]</f>
        <v>MKB/Grote onderneming</v>
      </c>
      <c r="C2" s="266" t="str">
        <f>+'Basisgegevens Begroting'!D14</f>
        <v>MKB onderneming</v>
      </c>
      <c r="D2" s="268"/>
      <c r="E2" s="25"/>
      <c r="F2" s="2"/>
      <c r="G2" s="3"/>
      <c r="H2" s="4"/>
      <c r="I2" s="2"/>
      <c r="J2" s="3"/>
      <c r="K2" s="3"/>
      <c r="L2" s="4"/>
    </row>
    <row r="3" spans="1:23" s="12" customFormat="1" thickBot="1" x14ac:dyDescent="0.3">
      <c r="A3" s="7"/>
      <c r="B3" s="109" t="s">
        <v>1</v>
      </c>
      <c r="C3" s="269" t="str">
        <f>+'Basisgegevens Begroting'!C5</f>
        <v xml:space="preserve">Project titel </v>
      </c>
      <c r="D3" s="270"/>
      <c r="E3" s="16"/>
      <c r="F3" s="8"/>
      <c r="G3" s="9"/>
      <c r="H3" s="4"/>
      <c r="I3" s="10"/>
      <c r="J3" s="9"/>
      <c r="K3" s="9"/>
      <c r="L3" s="4"/>
      <c r="M3" s="10"/>
      <c r="N3" s="11"/>
      <c r="O3" s="10"/>
      <c r="P3" s="10"/>
      <c r="Q3" s="10"/>
      <c r="R3" s="10"/>
      <c r="S3" s="10"/>
      <c r="T3" s="10"/>
      <c r="U3" s="10"/>
      <c r="V3" s="10"/>
      <c r="W3" s="10"/>
    </row>
    <row r="4" spans="1:23" s="12" customFormat="1" ht="12" x14ac:dyDescent="0.25">
      <c r="A4" s="7"/>
      <c r="B4" s="10"/>
      <c r="C4" s="10"/>
      <c r="D4" s="75"/>
      <c r="E4" s="16"/>
      <c r="F4" s="8"/>
      <c r="G4" s="9"/>
      <c r="H4" s="4"/>
      <c r="I4" s="10"/>
      <c r="J4" s="9"/>
      <c r="K4" s="9"/>
      <c r="L4" s="4"/>
      <c r="M4" s="10"/>
      <c r="N4" s="11"/>
      <c r="O4" s="10"/>
      <c r="P4" s="10"/>
      <c r="Q4" s="10"/>
      <c r="R4" s="10"/>
      <c r="S4" s="10"/>
      <c r="T4" s="10"/>
      <c r="U4" s="10"/>
    </row>
    <row r="5" spans="1:23" s="10" customFormat="1" ht="12" x14ac:dyDescent="0.25">
      <c r="A5" s="7"/>
      <c r="C5" s="9"/>
      <c r="D5" s="4"/>
      <c r="E5" s="16"/>
      <c r="F5" s="8"/>
      <c r="G5" s="8"/>
      <c r="H5" s="8"/>
      <c r="I5" s="8"/>
      <c r="J5" s="8"/>
      <c r="K5" s="251" t="s">
        <v>62</v>
      </c>
      <c r="L5" s="251"/>
    </row>
    <row r="6" spans="1:23" s="12" customFormat="1" ht="12" customHeight="1" x14ac:dyDescent="0.25">
      <c r="A6" s="7"/>
      <c r="B6" s="110" t="s">
        <v>67</v>
      </c>
      <c r="C6" s="69"/>
      <c r="D6" s="70"/>
      <c r="E6" s="70"/>
      <c r="F6" s="69"/>
      <c r="G6" s="69"/>
      <c r="H6" s="69"/>
      <c r="I6" s="69"/>
      <c r="J6" s="69"/>
      <c r="K6" s="258" t="s">
        <v>9</v>
      </c>
      <c r="L6" s="259"/>
      <c r="M6" s="10"/>
      <c r="N6" s="10"/>
      <c r="O6" s="10"/>
      <c r="P6" s="10"/>
      <c r="Q6" s="10"/>
    </row>
    <row r="7" spans="1:23" thickBot="1" x14ac:dyDescent="0.3">
      <c r="A7" s="1"/>
      <c r="B7" s="2"/>
      <c r="C7" s="2"/>
      <c r="D7" s="33"/>
      <c r="E7" s="25"/>
      <c r="F7" s="2"/>
      <c r="G7" s="2"/>
      <c r="H7" s="2"/>
      <c r="I7" s="2"/>
      <c r="J7" s="2"/>
      <c r="K7" s="115"/>
      <c r="L7" s="4"/>
      <c r="N7" s="2"/>
      <c r="R7" s="6"/>
      <c r="S7" s="6"/>
      <c r="T7" s="6"/>
      <c r="U7" s="6"/>
      <c r="V7" s="6"/>
      <c r="W7" s="6"/>
    </row>
    <row r="8" spans="1:23"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N8" s="2"/>
      <c r="R8" s="6"/>
      <c r="S8" s="6"/>
      <c r="T8" s="6"/>
      <c r="U8" s="6"/>
      <c r="V8" s="6"/>
      <c r="W8" s="6"/>
    </row>
    <row r="9" spans="1:23" ht="12" x14ac:dyDescent="0.25">
      <c r="A9" s="7"/>
      <c r="B9" s="173" t="s">
        <v>66</v>
      </c>
      <c r="C9" s="247" t="s">
        <v>4</v>
      </c>
      <c r="D9" s="247"/>
      <c r="E9" s="234" t="s">
        <v>77</v>
      </c>
      <c r="F9" s="234"/>
      <c r="G9" s="234"/>
      <c r="H9" s="234"/>
      <c r="I9" s="138" t="s">
        <v>5</v>
      </c>
      <c r="J9" s="139" t="s">
        <v>6</v>
      </c>
      <c r="K9" s="140" t="s">
        <v>7</v>
      </c>
      <c r="L9" s="161" t="s">
        <v>55</v>
      </c>
      <c r="N9" s="2"/>
      <c r="R9" s="6"/>
      <c r="S9" s="6"/>
      <c r="T9" s="6"/>
      <c r="U9" s="6"/>
      <c r="V9" s="6"/>
      <c r="W9" s="6"/>
    </row>
    <row r="10" spans="1:23" s="19" customFormat="1" ht="12" x14ac:dyDescent="0.2">
      <c r="A10" s="1"/>
      <c r="B10" s="162"/>
      <c r="C10" s="245"/>
      <c r="D10" s="246"/>
      <c r="E10" s="239"/>
      <c r="F10" s="240"/>
      <c r="G10" s="240"/>
      <c r="H10" s="241"/>
      <c r="I10" s="120">
        <v>0</v>
      </c>
      <c r="J10" s="120"/>
      <c r="K10" s="133">
        <f>$J10*I10</f>
        <v>0</v>
      </c>
      <c r="L10" s="172">
        <f>IF($C$2="MKB onderneming",K10*0.5,K10*0.15)</f>
        <v>0</v>
      </c>
      <c r="M10" s="17"/>
      <c r="N10" s="17"/>
      <c r="O10" s="17"/>
      <c r="P10" s="17"/>
      <c r="Q10" s="17"/>
    </row>
    <row r="11" spans="1:23" ht="12" x14ac:dyDescent="0.2">
      <c r="A11" s="1"/>
      <c r="B11" s="164"/>
      <c r="C11" s="245"/>
      <c r="D11" s="246"/>
      <c r="E11" s="242"/>
      <c r="F11" s="243"/>
      <c r="G11" s="243"/>
      <c r="H11" s="244"/>
      <c r="I11" s="120">
        <f t="shared" ref="I11:I29" si="0">IF($K$6="Vaste uurtarief-systematiek (vast uurtarief van 60 euro)",60,0)</f>
        <v>0</v>
      </c>
      <c r="J11" s="120"/>
      <c r="K11" s="133">
        <f>$J11*I11</f>
        <v>0</v>
      </c>
      <c r="L11" s="172">
        <f t="shared" ref="L11:L30" si="1">IF($C$2="MKB onderneming",K11*0.5,K11*0.15)</f>
        <v>0</v>
      </c>
      <c r="N11" s="2"/>
      <c r="R11" s="6"/>
      <c r="S11" s="6"/>
      <c r="T11" s="6"/>
      <c r="U11" s="6"/>
      <c r="V11" s="6"/>
      <c r="W11" s="6"/>
    </row>
    <row r="12" spans="1:23" ht="12" x14ac:dyDescent="0.2">
      <c r="A12" s="1"/>
      <c r="B12" s="164"/>
      <c r="C12" s="245"/>
      <c r="D12" s="246"/>
      <c r="E12" s="239"/>
      <c r="F12" s="240"/>
      <c r="G12" s="240"/>
      <c r="H12" s="241"/>
      <c r="I12" s="120">
        <f t="shared" si="0"/>
        <v>0</v>
      </c>
      <c r="J12" s="120"/>
      <c r="K12" s="133">
        <f t="shared" ref="K12:K29" si="2">$F12*E12</f>
        <v>0</v>
      </c>
      <c r="L12" s="172">
        <f t="shared" si="1"/>
        <v>0</v>
      </c>
      <c r="N12" s="2"/>
      <c r="R12" s="6"/>
      <c r="S12" s="6"/>
      <c r="T12" s="6"/>
      <c r="U12" s="6"/>
      <c r="V12" s="6"/>
      <c r="W12" s="6"/>
    </row>
    <row r="13" spans="1:23" ht="12" x14ac:dyDescent="0.2">
      <c r="A13" s="1"/>
      <c r="B13" s="164"/>
      <c r="C13" s="245"/>
      <c r="D13" s="246"/>
      <c r="E13" s="239"/>
      <c r="F13" s="240"/>
      <c r="G13" s="240"/>
      <c r="H13" s="241"/>
      <c r="I13" s="120">
        <f t="shared" si="0"/>
        <v>0</v>
      </c>
      <c r="J13" s="120"/>
      <c r="K13" s="133">
        <f t="shared" si="2"/>
        <v>0</v>
      </c>
      <c r="L13" s="172">
        <f t="shared" si="1"/>
        <v>0</v>
      </c>
      <c r="N13" s="2"/>
      <c r="R13" s="6"/>
      <c r="S13" s="6"/>
      <c r="T13" s="6"/>
      <c r="U13" s="6"/>
      <c r="V13" s="6"/>
      <c r="W13" s="6"/>
    </row>
    <row r="14" spans="1:23" ht="12" x14ac:dyDescent="0.2">
      <c r="A14" s="1"/>
      <c r="B14" s="164"/>
      <c r="C14" s="245"/>
      <c r="D14" s="246"/>
      <c r="E14" s="239"/>
      <c r="F14" s="240"/>
      <c r="G14" s="240"/>
      <c r="H14" s="241"/>
      <c r="I14" s="120">
        <f t="shared" si="0"/>
        <v>0</v>
      </c>
      <c r="J14" s="120"/>
      <c r="K14" s="133">
        <f t="shared" si="2"/>
        <v>0</v>
      </c>
      <c r="L14" s="172">
        <f t="shared" si="1"/>
        <v>0</v>
      </c>
      <c r="N14" s="2"/>
      <c r="R14" s="6"/>
      <c r="S14" s="6"/>
      <c r="T14" s="6"/>
      <c r="U14" s="6"/>
      <c r="V14" s="6"/>
      <c r="W14" s="6"/>
    </row>
    <row r="15" spans="1:23" ht="12" x14ac:dyDescent="0.2">
      <c r="A15" s="1"/>
      <c r="B15" s="164"/>
      <c r="C15" s="245"/>
      <c r="D15" s="246"/>
      <c r="E15" s="239"/>
      <c r="F15" s="240"/>
      <c r="G15" s="240"/>
      <c r="H15" s="241"/>
      <c r="I15" s="120">
        <f t="shared" si="0"/>
        <v>0</v>
      </c>
      <c r="J15" s="120"/>
      <c r="K15" s="133">
        <f t="shared" si="2"/>
        <v>0</v>
      </c>
      <c r="L15" s="172">
        <f t="shared" si="1"/>
        <v>0</v>
      </c>
      <c r="N15" s="2"/>
      <c r="R15" s="6"/>
      <c r="S15" s="6"/>
      <c r="T15" s="6"/>
      <c r="U15" s="6"/>
      <c r="V15" s="6"/>
      <c r="W15" s="6"/>
    </row>
    <row r="16" spans="1:23" ht="12" x14ac:dyDescent="0.2">
      <c r="A16" s="1"/>
      <c r="B16" s="164"/>
      <c r="C16" s="245"/>
      <c r="D16" s="246"/>
      <c r="E16" s="239"/>
      <c r="F16" s="240"/>
      <c r="G16" s="240"/>
      <c r="H16" s="241"/>
      <c r="I16" s="120">
        <f t="shared" si="0"/>
        <v>0</v>
      </c>
      <c r="J16" s="120"/>
      <c r="K16" s="133">
        <f t="shared" si="2"/>
        <v>0</v>
      </c>
      <c r="L16" s="172">
        <f t="shared" si="1"/>
        <v>0</v>
      </c>
      <c r="N16" s="2"/>
      <c r="R16" s="6"/>
      <c r="S16" s="6"/>
      <c r="T16" s="6"/>
      <c r="U16" s="6"/>
      <c r="V16" s="6"/>
      <c r="W16" s="6"/>
    </row>
    <row r="17" spans="1:23" ht="12" x14ac:dyDescent="0.2">
      <c r="A17" s="1"/>
      <c r="B17" s="164"/>
      <c r="C17" s="245"/>
      <c r="D17" s="246"/>
      <c r="E17" s="239"/>
      <c r="F17" s="240"/>
      <c r="G17" s="240"/>
      <c r="H17" s="241"/>
      <c r="I17" s="120">
        <f t="shared" si="0"/>
        <v>0</v>
      </c>
      <c r="J17" s="120"/>
      <c r="K17" s="133">
        <f t="shared" si="2"/>
        <v>0</v>
      </c>
      <c r="L17" s="172">
        <f t="shared" si="1"/>
        <v>0</v>
      </c>
      <c r="N17" s="2"/>
      <c r="R17" s="6"/>
      <c r="S17" s="6"/>
      <c r="T17" s="6"/>
      <c r="U17" s="6"/>
      <c r="V17" s="6"/>
      <c r="W17" s="6"/>
    </row>
    <row r="18" spans="1:23" ht="12" x14ac:dyDescent="0.2">
      <c r="A18" s="1"/>
      <c r="B18" s="164"/>
      <c r="C18" s="245"/>
      <c r="D18" s="246"/>
      <c r="E18" s="239"/>
      <c r="F18" s="240"/>
      <c r="G18" s="240"/>
      <c r="H18" s="241"/>
      <c r="I18" s="120">
        <f t="shared" si="0"/>
        <v>0</v>
      </c>
      <c r="J18" s="120"/>
      <c r="K18" s="133">
        <f t="shared" si="2"/>
        <v>0</v>
      </c>
      <c r="L18" s="172">
        <f t="shared" si="1"/>
        <v>0</v>
      </c>
      <c r="N18" s="2"/>
      <c r="R18" s="6"/>
      <c r="S18" s="6"/>
      <c r="T18" s="6"/>
      <c r="U18" s="6"/>
      <c r="V18" s="6"/>
      <c r="W18" s="6"/>
    </row>
    <row r="19" spans="1:23" ht="12" x14ac:dyDescent="0.2">
      <c r="A19" s="1"/>
      <c r="B19" s="164"/>
      <c r="C19" s="245"/>
      <c r="D19" s="246"/>
      <c r="E19" s="239"/>
      <c r="F19" s="240"/>
      <c r="G19" s="240"/>
      <c r="H19" s="241"/>
      <c r="I19" s="120">
        <f t="shared" si="0"/>
        <v>0</v>
      </c>
      <c r="J19" s="120"/>
      <c r="K19" s="133">
        <f t="shared" si="2"/>
        <v>0</v>
      </c>
      <c r="L19" s="172">
        <f t="shared" si="1"/>
        <v>0</v>
      </c>
      <c r="N19" s="2"/>
      <c r="R19" s="6"/>
      <c r="S19" s="6"/>
      <c r="T19" s="6"/>
      <c r="U19" s="6"/>
      <c r="V19" s="6"/>
      <c r="W19" s="6"/>
    </row>
    <row r="20" spans="1:23" ht="12" x14ac:dyDescent="0.2">
      <c r="A20" s="1"/>
      <c r="B20" s="164"/>
      <c r="C20" s="245"/>
      <c r="D20" s="246"/>
      <c r="E20" s="239"/>
      <c r="F20" s="240"/>
      <c r="G20" s="240"/>
      <c r="H20" s="241"/>
      <c r="I20" s="120">
        <f t="shared" si="0"/>
        <v>0</v>
      </c>
      <c r="J20" s="120"/>
      <c r="K20" s="133">
        <f t="shared" si="2"/>
        <v>0</v>
      </c>
      <c r="L20" s="172">
        <f t="shared" si="1"/>
        <v>0</v>
      </c>
      <c r="N20" s="2"/>
      <c r="R20" s="6"/>
      <c r="S20" s="6"/>
      <c r="T20" s="6"/>
      <c r="U20" s="6"/>
      <c r="V20" s="6"/>
      <c r="W20" s="6"/>
    </row>
    <row r="21" spans="1:23" s="12" customFormat="1" ht="12" x14ac:dyDescent="0.2">
      <c r="A21" s="1"/>
      <c r="B21" s="164"/>
      <c r="C21" s="245"/>
      <c r="D21" s="246"/>
      <c r="E21" s="239"/>
      <c r="F21" s="240"/>
      <c r="G21" s="240"/>
      <c r="H21" s="241"/>
      <c r="I21" s="120">
        <f t="shared" si="0"/>
        <v>0</v>
      </c>
      <c r="J21" s="120"/>
      <c r="K21" s="133">
        <f t="shared" si="2"/>
        <v>0</v>
      </c>
      <c r="L21" s="172">
        <f t="shared" si="1"/>
        <v>0</v>
      </c>
      <c r="M21" s="10"/>
      <c r="N21" s="10"/>
      <c r="O21" s="10"/>
      <c r="P21" s="10"/>
      <c r="Q21" s="10"/>
    </row>
    <row r="22" spans="1:23" ht="12" x14ac:dyDescent="0.2">
      <c r="A22" s="1"/>
      <c r="B22" s="162"/>
      <c r="C22" s="245"/>
      <c r="D22" s="246"/>
      <c r="E22" s="239"/>
      <c r="F22" s="240"/>
      <c r="G22" s="240"/>
      <c r="H22" s="241"/>
      <c r="I22" s="120">
        <f t="shared" si="0"/>
        <v>0</v>
      </c>
      <c r="J22" s="120"/>
      <c r="K22" s="133">
        <f t="shared" si="2"/>
        <v>0</v>
      </c>
      <c r="L22" s="172">
        <f t="shared" si="1"/>
        <v>0</v>
      </c>
      <c r="N22" s="2"/>
      <c r="R22" s="6"/>
      <c r="S22" s="6"/>
      <c r="T22" s="6"/>
      <c r="U22" s="6"/>
      <c r="V22" s="6"/>
      <c r="W22" s="6"/>
    </row>
    <row r="23" spans="1:23" s="12" customFormat="1" ht="12" x14ac:dyDescent="0.2">
      <c r="A23" s="1"/>
      <c r="B23" s="162"/>
      <c r="C23" s="245"/>
      <c r="D23" s="246"/>
      <c r="E23" s="239"/>
      <c r="F23" s="240"/>
      <c r="G23" s="240"/>
      <c r="H23" s="241"/>
      <c r="I23" s="120">
        <f t="shared" si="0"/>
        <v>0</v>
      </c>
      <c r="J23" s="120"/>
      <c r="K23" s="133">
        <f t="shared" si="2"/>
        <v>0</v>
      </c>
      <c r="L23" s="172">
        <f t="shared" si="1"/>
        <v>0</v>
      </c>
      <c r="M23" s="10"/>
      <c r="N23" s="10"/>
      <c r="O23" s="10"/>
      <c r="P23" s="10"/>
      <c r="Q23" s="10"/>
    </row>
    <row r="24" spans="1:23" s="10" customFormat="1" ht="12" x14ac:dyDescent="0.2">
      <c r="A24" s="1"/>
      <c r="B24" s="162"/>
      <c r="C24" s="245"/>
      <c r="D24" s="246"/>
      <c r="E24" s="239"/>
      <c r="F24" s="240"/>
      <c r="G24" s="240"/>
      <c r="H24" s="241"/>
      <c r="I24" s="120">
        <f t="shared" si="0"/>
        <v>0</v>
      </c>
      <c r="J24" s="120"/>
      <c r="K24" s="133">
        <f t="shared" si="2"/>
        <v>0</v>
      </c>
      <c r="L24" s="172">
        <f t="shared" si="1"/>
        <v>0</v>
      </c>
    </row>
    <row r="25" spans="1:23" s="12" customFormat="1" ht="12" x14ac:dyDescent="0.2">
      <c r="A25" s="1"/>
      <c r="B25" s="162"/>
      <c r="C25" s="245"/>
      <c r="D25" s="246"/>
      <c r="E25" s="239"/>
      <c r="F25" s="240"/>
      <c r="G25" s="240"/>
      <c r="H25" s="241"/>
      <c r="I25" s="120">
        <f t="shared" si="0"/>
        <v>0</v>
      </c>
      <c r="J25" s="120"/>
      <c r="K25" s="133">
        <f t="shared" si="2"/>
        <v>0</v>
      </c>
      <c r="L25" s="172">
        <f t="shared" si="1"/>
        <v>0</v>
      </c>
      <c r="M25" s="10"/>
      <c r="N25" s="10"/>
      <c r="O25" s="10"/>
      <c r="P25" s="10"/>
      <c r="Q25" s="10"/>
    </row>
    <row r="26" spans="1:23" ht="12" x14ac:dyDescent="0.2">
      <c r="A26" s="1"/>
      <c r="B26" s="162"/>
      <c r="C26" s="245"/>
      <c r="D26" s="246"/>
      <c r="E26" s="239"/>
      <c r="F26" s="240"/>
      <c r="G26" s="240"/>
      <c r="H26" s="241"/>
      <c r="I26" s="120">
        <f t="shared" si="0"/>
        <v>0</v>
      </c>
      <c r="J26" s="120"/>
      <c r="K26" s="133">
        <f t="shared" si="2"/>
        <v>0</v>
      </c>
      <c r="L26" s="172">
        <f t="shared" si="1"/>
        <v>0</v>
      </c>
      <c r="N26" s="2"/>
      <c r="R26" s="6"/>
      <c r="S26" s="6"/>
      <c r="T26" s="6"/>
      <c r="U26" s="6"/>
      <c r="V26" s="6"/>
      <c r="W26" s="6"/>
    </row>
    <row r="27" spans="1:23" s="19" customFormat="1" ht="12" x14ac:dyDescent="0.2">
      <c r="A27" s="1"/>
      <c r="B27" s="162"/>
      <c r="C27" s="245"/>
      <c r="D27" s="246"/>
      <c r="E27" s="239"/>
      <c r="F27" s="240"/>
      <c r="G27" s="240"/>
      <c r="H27" s="241"/>
      <c r="I27" s="120">
        <f t="shared" si="0"/>
        <v>0</v>
      </c>
      <c r="J27" s="120"/>
      <c r="K27" s="133">
        <f t="shared" si="2"/>
        <v>0</v>
      </c>
      <c r="L27" s="172">
        <f t="shared" si="1"/>
        <v>0</v>
      </c>
      <c r="M27" s="17"/>
      <c r="N27" s="17"/>
      <c r="O27" s="17"/>
      <c r="P27" s="17"/>
      <c r="Q27" s="17"/>
    </row>
    <row r="28" spans="1:23" ht="12" x14ac:dyDescent="0.2">
      <c r="A28" s="1"/>
      <c r="B28" s="162"/>
      <c r="C28" s="245"/>
      <c r="D28" s="246"/>
      <c r="E28" s="239"/>
      <c r="F28" s="240"/>
      <c r="G28" s="240"/>
      <c r="H28" s="241"/>
      <c r="I28" s="120">
        <f t="shared" si="0"/>
        <v>0</v>
      </c>
      <c r="J28" s="120"/>
      <c r="K28" s="133">
        <f t="shared" si="2"/>
        <v>0</v>
      </c>
      <c r="L28" s="172">
        <f t="shared" si="1"/>
        <v>0</v>
      </c>
      <c r="N28" s="2"/>
      <c r="R28" s="6"/>
      <c r="S28" s="6"/>
      <c r="T28" s="6"/>
      <c r="U28" s="6"/>
      <c r="V28" s="6"/>
      <c r="W28" s="6"/>
    </row>
    <row r="29" spans="1:23" ht="12" x14ac:dyDescent="0.2">
      <c r="A29" s="1"/>
      <c r="B29" s="162"/>
      <c r="C29" s="245"/>
      <c r="D29" s="246"/>
      <c r="E29" s="239"/>
      <c r="F29" s="240"/>
      <c r="G29" s="240"/>
      <c r="H29" s="241"/>
      <c r="I29" s="120">
        <f t="shared" si="0"/>
        <v>0</v>
      </c>
      <c r="J29" s="120"/>
      <c r="K29" s="133">
        <f t="shared" si="2"/>
        <v>0</v>
      </c>
      <c r="L29" s="172">
        <f t="shared" si="1"/>
        <v>0</v>
      </c>
      <c r="N29" s="2"/>
      <c r="R29" s="6"/>
      <c r="S29" s="6"/>
      <c r="T29" s="6"/>
      <c r="U29" s="6"/>
      <c r="V29" s="6"/>
      <c r="W29" s="6"/>
    </row>
    <row r="30" spans="1:23" ht="12" x14ac:dyDescent="0.25">
      <c r="A30" s="7"/>
      <c r="B30" s="62"/>
      <c r="C30" s="10"/>
      <c r="D30" s="71"/>
      <c r="E30" s="71"/>
      <c r="F30" s="21"/>
      <c r="G30" s="21"/>
      <c r="H30" s="21"/>
      <c r="I30" s="21"/>
      <c r="J30" s="182" t="s">
        <v>80</v>
      </c>
      <c r="K30" s="59">
        <f>SUM(K10:K29)</f>
        <v>0</v>
      </c>
      <c r="L30" s="183">
        <f t="shared" si="1"/>
        <v>0</v>
      </c>
      <c r="N30" s="2"/>
      <c r="R30" s="6"/>
      <c r="S30" s="6"/>
      <c r="T30" s="6"/>
      <c r="U30" s="6"/>
      <c r="V30" s="6"/>
      <c r="W30" s="6"/>
    </row>
    <row r="31" spans="1:23" ht="12" x14ac:dyDescent="0.25">
      <c r="A31" s="7"/>
      <c r="B31" s="62"/>
      <c r="C31" s="10"/>
      <c r="D31" s="71"/>
      <c r="E31" s="71"/>
      <c r="F31" s="21"/>
      <c r="G31" s="21"/>
      <c r="H31" s="21"/>
      <c r="I31" s="21"/>
      <c r="J31" s="21"/>
      <c r="K31" s="60"/>
      <c r="L31" s="58"/>
      <c r="N31" s="2"/>
      <c r="R31" s="6"/>
      <c r="S31" s="6"/>
      <c r="T31" s="6"/>
      <c r="U31" s="6"/>
      <c r="V31" s="6"/>
      <c r="W31" s="6"/>
    </row>
    <row r="32" spans="1:23" thickBot="1" x14ac:dyDescent="0.3">
      <c r="A32" s="7"/>
      <c r="B32" s="62"/>
      <c r="C32" s="10"/>
      <c r="D32" s="71"/>
      <c r="E32" s="71"/>
      <c r="F32" s="21"/>
      <c r="G32" s="21"/>
      <c r="H32" s="21"/>
      <c r="I32" s="181" t="str">
        <f>IF(K6="Directe loonkosten plus vaste opslag-systematiek (50%)","Opslag algemene kosten (50%)","Geen opslag")</f>
        <v>Opslag algemene kosten (50%)</v>
      </c>
      <c r="J32" s="12"/>
      <c r="K32" s="59">
        <f>IF($K6="vaste uurtarief-systematiek",0,(IF($K6="integrale kostensystematiek",0,(IF($K6="Directe loonkosten plus vaste opslag-systematiek (50%)",K30*0.5,"0")))))</f>
        <v>0</v>
      </c>
      <c r="L32" s="183">
        <f>IF(K32=0,0,+K32/K30*L30)</f>
        <v>0</v>
      </c>
      <c r="N32" s="2"/>
      <c r="R32" s="6"/>
      <c r="S32" s="6"/>
      <c r="T32" s="6"/>
      <c r="U32" s="6"/>
      <c r="V32" s="6"/>
      <c r="W32" s="6"/>
    </row>
    <row r="33" spans="1:23" thickBot="1" x14ac:dyDescent="0.3">
      <c r="A33" s="7"/>
      <c r="B33" s="64"/>
      <c r="C33" s="23"/>
      <c r="D33" s="76"/>
      <c r="E33" s="159"/>
      <c r="F33" s="165"/>
      <c r="G33" s="24"/>
      <c r="H33" s="24"/>
      <c r="I33" s="24"/>
      <c r="J33" s="24" t="s">
        <v>10</v>
      </c>
      <c r="K33" s="61">
        <f>SUM(K10:K29,K32)</f>
        <v>0</v>
      </c>
      <c r="L33" s="107">
        <f>L30+L32</f>
        <v>0</v>
      </c>
      <c r="N33" s="2"/>
      <c r="R33" s="6"/>
      <c r="S33" s="6"/>
      <c r="T33" s="6"/>
      <c r="U33" s="6"/>
      <c r="V33" s="6"/>
      <c r="W33" s="6"/>
    </row>
    <row r="34" spans="1:23" thickBot="1" x14ac:dyDescent="0.3">
      <c r="A34" s="7"/>
      <c r="B34" s="10"/>
      <c r="C34" s="10"/>
      <c r="D34" s="17"/>
      <c r="E34" s="17"/>
      <c r="F34" s="10"/>
      <c r="G34" s="10"/>
      <c r="H34" s="10"/>
      <c r="I34" s="10"/>
      <c r="J34" s="10"/>
      <c r="K34" s="10"/>
      <c r="L34" s="17"/>
      <c r="N34" s="2"/>
      <c r="R34" s="6"/>
      <c r="S34" s="6"/>
      <c r="T34" s="6"/>
      <c r="U34" s="6"/>
      <c r="V34" s="6"/>
      <c r="W34" s="6"/>
    </row>
    <row r="35" spans="1:23" ht="12" x14ac:dyDescent="0.25">
      <c r="A35" s="7" t="s">
        <v>11</v>
      </c>
      <c r="B35" s="121" t="s">
        <v>69</v>
      </c>
      <c r="C35" s="122"/>
      <c r="D35" s="123"/>
      <c r="E35" s="124"/>
      <c r="F35" s="122"/>
      <c r="G35" s="122"/>
      <c r="H35" s="122"/>
      <c r="I35" s="122"/>
      <c r="J35" s="122"/>
      <c r="K35" s="125"/>
      <c r="L35" s="126"/>
      <c r="N35" s="2"/>
      <c r="R35" s="6"/>
      <c r="S35" s="6"/>
      <c r="T35" s="6"/>
      <c r="U35" s="6"/>
      <c r="V35" s="6"/>
      <c r="W35" s="6"/>
    </row>
    <row r="36" spans="1:23" ht="36" x14ac:dyDescent="0.25">
      <c r="A36" s="7"/>
      <c r="B36" s="169" t="s">
        <v>66</v>
      </c>
      <c r="C36" s="141" t="s">
        <v>12</v>
      </c>
      <c r="D36" s="142" t="s">
        <v>70</v>
      </c>
      <c r="E36" s="143" t="s">
        <v>71</v>
      </c>
      <c r="F36" s="143" t="s">
        <v>72</v>
      </c>
      <c r="G36" s="143" t="s">
        <v>73</v>
      </c>
      <c r="H36" s="143" t="s">
        <v>74</v>
      </c>
      <c r="I36" s="143" t="s">
        <v>75</v>
      </c>
      <c r="J36" s="143" t="s">
        <v>76</v>
      </c>
      <c r="K36" s="144" t="s">
        <v>65</v>
      </c>
      <c r="L36" s="170" t="s">
        <v>55</v>
      </c>
      <c r="N36" s="2"/>
      <c r="R36" s="6"/>
      <c r="S36" s="6"/>
      <c r="T36" s="6"/>
      <c r="U36" s="6"/>
      <c r="V36" s="6"/>
      <c r="W36" s="6"/>
    </row>
    <row r="37" spans="1:23" s="12" customFormat="1" ht="12" x14ac:dyDescent="0.25">
      <c r="A37" s="7"/>
      <c r="B37" s="171"/>
      <c r="C37" s="127"/>
      <c r="D37" s="128"/>
      <c r="E37" s="129"/>
      <c r="F37" s="130"/>
      <c r="G37" s="131">
        <f>IFERROR(E37/F37,0)</f>
        <v>0</v>
      </c>
      <c r="H37" s="130"/>
      <c r="I37" s="132">
        <f>IFERROR(G37/H37,0)</f>
        <v>0</v>
      </c>
      <c r="J37" s="130"/>
      <c r="K37" s="133">
        <f>IFERROR(J37*I37,0)</f>
        <v>0</v>
      </c>
      <c r="L37" s="172">
        <f>IF($C$2="MKB onderneming",K37*0.5,K37*0.15)</f>
        <v>0</v>
      </c>
      <c r="M37" s="10"/>
      <c r="N37" s="10"/>
      <c r="O37" s="10"/>
      <c r="P37" s="10"/>
      <c r="Q37" s="10"/>
    </row>
    <row r="38" spans="1:23" s="10" customFormat="1" ht="12" x14ac:dyDescent="0.25">
      <c r="A38" s="7"/>
      <c r="B38" s="171"/>
      <c r="C38" s="127"/>
      <c r="D38" s="128"/>
      <c r="E38" s="129"/>
      <c r="F38" s="130"/>
      <c r="G38" s="131">
        <f t="shared" ref="G38:G46" si="3">IFERROR(E38/F38,0)</f>
        <v>0</v>
      </c>
      <c r="H38" s="130"/>
      <c r="I38" s="132">
        <f t="shared" ref="I38:I46" si="4">IFERROR(G38/H38,0)</f>
        <v>0</v>
      </c>
      <c r="J38" s="130"/>
      <c r="K38" s="133">
        <f t="shared" ref="K38:K46" si="5">IFERROR(J38*I38,0)</f>
        <v>0</v>
      </c>
      <c r="L38" s="172">
        <f t="shared" ref="L38:L46" si="6">IF($C$2="MKB onderneming",K38*0.5,K38*0.15)</f>
        <v>0</v>
      </c>
    </row>
    <row r="39" spans="1:23" ht="12" x14ac:dyDescent="0.25">
      <c r="A39" s="7"/>
      <c r="B39" s="171"/>
      <c r="C39" s="127"/>
      <c r="D39" s="128"/>
      <c r="E39" s="129"/>
      <c r="F39" s="130"/>
      <c r="G39" s="131">
        <f t="shared" si="3"/>
        <v>0</v>
      </c>
      <c r="H39" s="130"/>
      <c r="I39" s="132">
        <f t="shared" si="4"/>
        <v>0</v>
      </c>
      <c r="J39" s="130"/>
      <c r="K39" s="133">
        <f t="shared" si="5"/>
        <v>0</v>
      </c>
      <c r="L39" s="172">
        <f t="shared" si="6"/>
        <v>0</v>
      </c>
      <c r="N39" s="2"/>
      <c r="R39" s="6"/>
      <c r="S39" s="6"/>
      <c r="T39" s="6"/>
      <c r="U39" s="6"/>
      <c r="V39" s="6"/>
      <c r="W39" s="6"/>
    </row>
    <row r="40" spans="1:23" ht="12" x14ac:dyDescent="0.25">
      <c r="A40" s="7"/>
      <c r="B40" s="171"/>
      <c r="C40" s="127"/>
      <c r="D40" s="128"/>
      <c r="E40" s="129"/>
      <c r="F40" s="130"/>
      <c r="G40" s="131">
        <f t="shared" si="3"/>
        <v>0</v>
      </c>
      <c r="H40" s="130"/>
      <c r="I40" s="132">
        <f t="shared" si="4"/>
        <v>0</v>
      </c>
      <c r="J40" s="130"/>
      <c r="K40" s="133">
        <f t="shared" si="5"/>
        <v>0</v>
      </c>
      <c r="L40" s="172">
        <f t="shared" si="6"/>
        <v>0</v>
      </c>
      <c r="N40" s="2"/>
      <c r="R40" s="6"/>
      <c r="S40" s="6"/>
      <c r="T40" s="6"/>
      <c r="U40" s="6"/>
      <c r="V40" s="6"/>
      <c r="W40" s="6"/>
    </row>
    <row r="41" spans="1:23" s="19" customFormat="1" ht="12" x14ac:dyDescent="0.25">
      <c r="A41" s="7"/>
      <c r="B41" s="171"/>
      <c r="C41" s="127"/>
      <c r="D41" s="128"/>
      <c r="E41" s="129"/>
      <c r="F41" s="130"/>
      <c r="G41" s="131">
        <f t="shared" si="3"/>
        <v>0</v>
      </c>
      <c r="H41" s="130"/>
      <c r="I41" s="132">
        <f t="shared" si="4"/>
        <v>0</v>
      </c>
      <c r="J41" s="130"/>
      <c r="K41" s="133">
        <f t="shared" si="5"/>
        <v>0</v>
      </c>
      <c r="L41" s="172">
        <f t="shared" si="6"/>
        <v>0</v>
      </c>
      <c r="M41" s="17"/>
      <c r="N41" s="17"/>
      <c r="O41" s="17"/>
      <c r="P41" s="17"/>
      <c r="Q41" s="17"/>
    </row>
    <row r="42" spans="1:23" ht="12" x14ac:dyDescent="0.25">
      <c r="A42" s="7"/>
      <c r="B42" s="171"/>
      <c r="C42" s="127"/>
      <c r="D42" s="128"/>
      <c r="E42" s="129"/>
      <c r="F42" s="130"/>
      <c r="G42" s="131">
        <f t="shared" si="3"/>
        <v>0</v>
      </c>
      <c r="H42" s="130"/>
      <c r="I42" s="132">
        <f t="shared" si="4"/>
        <v>0</v>
      </c>
      <c r="J42" s="130"/>
      <c r="K42" s="133">
        <f t="shared" si="5"/>
        <v>0</v>
      </c>
      <c r="L42" s="172">
        <f t="shared" si="6"/>
        <v>0</v>
      </c>
      <c r="N42" s="2"/>
      <c r="R42" s="6"/>
      <c r="S42" s="6"/>
      <c r="T42" s="6"/>
      <c r="U42" s="6"/>
      <c r="V42" s="6"/>
      <c r="W42" s="6"/>
    </row>
    <row r="43" spans="1:23" ht="12" x14ac:dyDescent="0.25">
      <c r="A43" s="7"/>
      <c r="B43" s="171"/>
      <c r="C43" s="127"/>
      <c r="D43" s="128"/>
      <c r="E43" s="129"/>
      <c r="F43" s="130"/>
      <c r="G43" s="131">
        <f t="shared" si="3"/>
        <v>0</v>
      </c>
      <c r="H43" s="130"/>
      <c r="I43" s="132">
        <f t="shared" si="4"/>
        <v>0</v>
      </c>
      <c r="J43" s="130"/>
      <c r="K43" s="133">
        <f t="shared" si="5"/>
        <v>0</v>
      </c>
      <c r="L43" s="172">
        <f t="shared" si="6"/>
        <v>0</v>
      </c>
      <c r="N43" s="2"/>
      <c r="R43" s="6"/>
      <c r="S43" s="6"/>
      <c r="T43" s="6"/>
      <c r="U43" s="6"/>
      <c r="V43" s="6"/>
      <c r="W43" s="6"/>
    </row>
    <row r="44" spans="1:23" ht="12" x14ac:dyDescent="0.25">
      <c r="A44" s="7"/>
      <c r="B44" s="171"/>
      <c r="C44" s="127"/>
      <c r="D44" s="128"/>
      <c r="E44" s="129"/>
      <c r="F44" s="130"/>
      <c r="G44" s="131">
        <f t="shared" si="3"/>
        <v>0</v>
      </c>
      <c r="H44" s="130"/>
      <c r="I44" s="132">
        <f t="shared" si="4"/>
        <v>0</v>
      </c>
      <c r="J44" s="130"/>
      <c r="K44" s="133">
        <f t="shared" si="5"/>
        <v>0</v>
      </c>
      <c r="L44" s="172">
        <f t="shared" si="6"/>
        <v>0</v>
      </c>
      <c r="N44" s="2"/>
      <c r="R44" s="6"/>
      <c r="S44" s="6"/>
      <c r="T44" s="6"/>
      <c r="U44" s="6"/>
      <c r="V44" s="6"/>
      <c r="W44" s="6"/>
    </row>
    <row r="45" spans="1:23" ht="12" x14ac:dyDescent="0.25">
      <c r="A45" s="1"/>
      <c r="B45" s="171"/>
      <c r="C45" s="127"/>
      <c r="D45" s="128"/>
      <c r="E45" s="129"/>
      <c r="F45" s="130"/>
      <c r="G45" s="131">
        <f t="shared" si="3"/>
        <v>0</v>
      </c>
      <c r="H45" s="130"/>
      <c r="I45" s="132">
        <f t="shared" si="4"/>
        <v>0</v>
      </c>
      <c r="J45" s="130"/>
      <c r="K45" s="133">
        <f t="shared" si="5"/>
        <v>0</v>
      </c>
      <c r="L45" s="172">
        <f t="shared" si="6"/>
        <v>0</v>
      </c>
      <c r="N45" s="2"/>
      <c r="R45" s="6"/>
      <c r="S45" s="6"/>
      <c r="T45" s="6"/>
      <c r="U45" s="6"/>
      <c r="V45" s="6"/>
      <c r="W45" s="6"/>
    </row>
    <row r="46" spans="1:23" ht="12" x14ac:dyDescent="0.25">
      <c r="A46" s="1"/>
      <c r="B46" s="171"/>
      <c r="C46" s="127"/>
      <c r="D46" s="128"/>
      <c r="E46" s="129"/>
      <c r="F46" s="130"/>
      <c r="G46" s="131">
        <f t="shared" si="3"/>
        <v>0</v>
      </c>
      <c r="H46" s="130"/>
      <c r="I46" s="132">
        <f t="shared" si="4"/>
        <v>0</v>
      </c>
      <c r="J46" s="130"/>
      <c r="K46" s="133">
        <f t="shared" si="5"/>
        <v>0</v>
      </c>
      <c r="L46" s="172">
        <f t="shared" si="6"/>
        <v>0</v>
      </c>
      <c r="N46" s="2"/>
      <c r="R46" s="6"/>
      <c r="S46" s="6"/>
      <c r="T46" s="6"/>
      <c r="U46" s="6"/>
      <c r="V46" s="6"/>
      <c r="W46" s="6"/>
    </row>
    <row r="47" spans="1:23" thickBot="1" x14ac:dyDescent="0.3">
      <c r="A47" s="1"/>
      <c r="B47" s="63"/>
      <c r="C47" s="2"/>
      <c r="D47" s="77"/>
      <c r="E47" s="72"/>
      <c r="F47" s="20"/>
      <c r="G47" s="20"/>
      <c r="H47" s="20"/>
      <c r="I47" s="20"/>
      <c r="J47" s="20"/>
      <c r="K47" s="20"/>
      <c r="L47" s="26"/>
      <c r="N47" s="2"/>
      <c r="R47" s="6"/>
      <c r="S47" s="6"/>
      <c r="T47" s="6"/>
      <c r="U47" s="6"/>
      <c r="V47" s="6"/>
      <c r="W47" s="6"/>
    </row>
    <row r="48" spans="1:23" thickBot="1" x14ac:dyDescent="0.3">
      <c r="A48" s="7"/>
      <c r="B48" s="81"/>
      <c r="C48" s="27"/>
      <c r="D48" s="78"/>
      <c r="E48" s="159"/>
      <c r="F48" s="165"/>
      <c r="G48" s="24"/>
      <c r="H48" s="24"/>
      <c r="I48" s="24"/>
      <c r="J48" s="24" t="s">
        <v>10</v>
      </c>
      <c r="K48" s="61">
        <f>SUM(K37:K46)</f>
        <v>0</v>
      </c>
      <c r="L48" s="107">
        <f>SUM(L37:L46)</f>
        <v>0</v>
      </c>
      <c r="N48" s="2"/>
      <c r="R48" s="6"/>
      <c r="S48" s="6"/>
      <c r="T48" s="6"/>
      <c r="U48" s="6"/>
      <c r="V48" s="6"/>
      <c r="W48" s="6"/>
    </row>
    <row r="49" spans="1:23" thickBot="1" x14ac:dyDescent="0.3">
      <c r="A49" s="7"/>
      <c r="B49" s="2"/>
      <c r="C49" s="2"/>
      <c r="D49" s="33"/>
      <c r="E49" s="25"/>
      <c r="F49" s="2"/>
      <c r="G49" s="2"/>
      <c r="H49" s="2"/>
      <c r="I49" s="2"/>
      <c r="J49" s="2"/>
      <c r="K49" s="3"/>
      <c r="L49" s="4"/>
      <c r="N49" s="2"/>
      <c r="R49" s="6"/>
      <c r="S49" s="6"/>
      <c r="T49" s="6"/>
      <c r="U49" s="6"/>
      <c r="V49" s="6"/>
      <c r="W49" s="6"/>
    </row>
    <row r="50" spans="1:23" ht="12" x14ac:dyDescent="0.25">
      <c r="A50" s="7" t="s">
        <v>13</v>
      </c>
      <c r="B50" s="137" t="s">
        <v>63</v>
      </c>
      <c r="C50" s="118"/>
      <c r="D50" s="134"/>
      <c r="E50" s="134"/>
      <c r="F50" s="118"/>
      <c r="G50" s="118"/>
      <c r="H50" s="118"/>
      <c r="I50" s="118"/>
      <c r="J50" s="118"/>
      <c r="K50" s="118"/>
      <c r="L50" s="135"/>
      <c r="N50" s="2"/>
      <c r="R50" s="6"/>
      <c r="S50" s="6"/>
      <c r="T50" s="6"/>
      <c r="U50" s="6"/>
      <c r="V50" s="6"/>
      <c r="W50" s="6"/>
    </row>
    <row r="51" spans="1:23" s="12" customFormat="1" ht="12" x14ac:dyDescent="0.25">
      <c r="A51" s="7"/>
      <c r="B51" s="168" t="s">
        <v>66</v>
      </c>
      <c r="C51" s="250" t="s">
        <v>12</v>
      </c>
      <c r="D51" s="250"/>
      <c r="E51" s="250"/>
      <c r="F51" s="250"/>
      <c r="G51" s="250"/>
      <c r="H51" s="250"/>
      <c r="I51" s="250"/>
      <c r="J51" s="149" t="s">
        <v>78</v>
      </c>
      <c r="K51" s="140" t="s">
        <v>14</v>
      </c>
      <c r="L51" s="161" t="s">
        <v>55</v>
      </c>
      <c r="M51" s="10"/>
      <c r="N51" s="10"/>
      <c r="O51" s="10"/>
      <c r="P51" s="10"/>
      <c r="Q51" s="10"/>
    </row>
    <row r="52" spans="1:23" s="10" customFormat="1" ht="12" x14ac:dyDescent="0.25">
      <c r="A52" s="1"/>
      <c r="B52" s="162"/>
      <c r="C52" s="238"/>
      <c r="D52" s="238"/>
      <c r="E52" s="238"/>
      <c r="F52" s="238"/>
      <c r="G52" s="238"/>
      <c r="H52" s="238"/>
      <c r="I52" s="238"/>
      <c r="J52" s="136"/>
      <c r="K52" s="146">
        <v>0</v>
      </c>
      <c r="L52" s="163">
        <f>IF($C$2="MKB onderneming",K52*0.5,K52*0.15)</f>
        <v>0</v>
      </c>
    </row>
    <row r="53" spans="1:23"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7">IF($C$2="MKB onderneming",K53*0.5,K53*0.15)</f>
        <v>0</v>
      </c>
      <c r="N53" s="2"/>
      <c r="R53" s="6"/>
      <c r="S53" s="6"/>
      <c r="T53" s="6"/>
      <c r="U53" s="6"/>
      <c r="V53" s="6"/>
      <c r="W53" s="6"/>
    </row>
    <row r="54" spans="1:23"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7"/>
        <v>0</v>
      </c>
      <c r="N54" s="2"/>
      <c r="R54" s="6"/>
      <c r="S54" s="6"/>
      <c r="T54" s="6"/>
      <c r="U54" s="6"/>
      <c r="V54" s="6"/>
      <c r="W54" s="6"/>
    </row>
    <row r="55" spans="1:23" s="19"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7"/>
        <v>0</v>
      </c>
      <c r="M55" s="17"/>
      <c r="N55" s="17"/>
      <c r="O55" s="17"/>
      <c r="P55" s="17"/>
      <c r="Q55" s="17"/>
    </row>
    <row r="56" spans="1:23"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7"/>
        <v>0</v>
      </c>
      <c r="N56" s="2"/>
      <c r="R56" s="6"/>
      <c r="S56" s="6"/>
      <c r="T56" s="6"/>
      <c r="U56" s="6"/>
      <c r="V56" s="6"/>
      <c r="W56" s="6"/>
    </row>
    <row r="57" spans="1:23"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7"/>
        <v>0</v>
      </c>
      <c r="N57" s="2"/>
      <c r="R57" s="6"/>
      <c r="S57" s="6"/>
      <c r="T57" s="6"/>
      <c r="U57" s="6"/>
      <c r="V57" s="6"/>
      <c r="W57" s="6"/>
    </row>
    <row r="58" spans="1:23"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7"/>
        <v>0</v>
      </c>
      <c r="N58" s="2"/>
      <c r="R58" s="6"/>
      <c r="S58" s="6"/>
      <c r="T58" s="6"/>
      <c r="U58" s="6"/>
      <c r="V58" s="6"/>
      <c r="W58" s="6"/>
    </row>
    <row r="59" spans="1:23"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7"/>
        <v>0</v>
      </c>
      <c r="N59" s="2"/>
      <c r="R59" s="6"/>
      <c r="S59" s="6"/>
      <c r="T59" s="6"/>
      <c r="U59" s="6"/>
      <c r="V59" s="6"/>
      <c r="W59" s="6"/>
    </row>
    <row r="60" spans="1:23"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7"/>
        <v>0</v>
      </c>
      <c r="N60" s="2"/>
      <c r="R60" s="6"/>
      <c r="S60" s="6"/>
      <c r="T60" s="6"/>
      <c r="U60" s="6"/>
      <c r="V60" s="6"/>
      <c r="W60" s="6"/>
    </row>
    <row r="61" spans="1:23"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7"/>
        <v>0</v>
      </c>
      <c r="N61" s="2"/>
      <c r="R61" s="6"/>
      <c r="S61" s="6"/>
      <c r="T61" s="6"/>
      <c r="U61" s="6"/>
      <c r="V61" s="6"/>
      <c r="W61" s="6"/>
    </row>
    <row r="62" spans="1:23" thickBot="1" x14ac:dyDescent="0.3">
      <c r="A62" s="1"/>
      <c r="B62" s="63"/>
      <c r="C62" s="2"/>
      <c r="D62" s="33"/>
      <c r="E62" s="25"/>
      <c r="F62" s="2"/>
      <c r="G62" s="2"/>
      <c r="H62" s="2"/>
      <c r="I62" s="2"/>
      <c r="J62" s="2"/>
      <c r="K62" s="29"/>
      <c r="L62" s="28"/>
      <c r="N62" s="2"/>
      <c r="R62" s="6"/>
      <c r="S62" s="6"/>
      <c r="T62" s="6"/>
      <c r="U62" s="6"/>
      <c r="V62" s="6"/>
      <c r="W62" s="6"/>
    </row>
    <row r="63" spans="1:23" thickBot="1" x14ac:dyDescent="0.3">
      <c r="A63" s="7"/>
      <c r="B63" s="64"/>
      <c r="C63" s="23"/>
      <c r="D63" s="76"/>
      <c r="E63" s="159"/>
      <c r="F63" s="165"/>
      <c r="G63" s="24"/>
      <c r="H63" s="24"/>
      <c r="I63" s="24"/>
      <c r="J63" s="24" t="s">
        <v>10</v>
      </c>
      <c r="K63" s="61">
        <f>SUM(K52:K61)</f>
        <v>0</v>
      </c>
      <c r="L63" s="107">
        <f>SUM(L52:L61)</f>
        <v>0</v>
      </c>
      <c r="M63" s="30"/>
      <c r="N63" s="2"/>
      <c r="R63" s="6"/>
      <c r="S63" s="6"/>
      <c r="T63" s="6"/>
      <c r="U63" s="6"/>
      <c r="V63" s="6"/>
      <c r="W63" s="6"/>
    </row>
    <row r="64" spans="1:23" thickBot="1" x14ac:dyDescent="0.3">
      <c r="A64" s="7"/>
      <c r="B64" s="10"/>
      <c r="C64" s="10"/>
      <c r="D64" s="4"/>
      <c r="E64" s="17"/>
      <c r="F64" s="10"/>
      <c r="G64" s="10"/>
      <c r="H64" s="10"/>
      <c r="I64" s="10"/>
      <c r="J64" s="10"/>
      <c r="K64" s="14"/>
      <c r="L64" s="4"/>
      <c r="M64" s="30"/>
      <c r="N64" s="2"/>
      <c r="R64" s="6"/>
      <c r="S64" s="6"/>
      <c r="T64" s="6"/>
      <c r="U64" s="6"/>
      <c r="V64" s="6"/>
      <c r="W64" s="6"/>
    </row>
    <row r="65" spans="1:17" s="12" customFormat="1" ht="12" x14ac:dyDescent="0.25">
      <c r="A65" s="7" t="s">
        <v>15</v>
      </c>
      <c r="B65" s="116" t="s">
        <v>64</v>
      </c>
      <c r="C65" s="122"/>
      <c r="D65" s="147"/>
      <c r="E65" s="134"/>
      <c r="F65" s="118"/>
      <c r="G65" s="118"/>
      <c r="H65" s="118"/>
      <c r="I65" s="118"/>
      <c r="J65" s="118"/>
      <c r="K65" s="148"/>
      <c r="L65" s="119"/>
      <c r="M65" s="10"/>
      <c r="N65" s="10"/>
      <c r="O65" s="10"/>
      <c r="P65" s="10"/>
      <c r="Q65" s="10"/>
    </row>
    <row r="66" spans="1:17" s="10" customFormat="1" ht="12" x14ac:dyDescent="0.25">
      <c r="A66" s="7"/>
      <c r="B66" s="160" t="s">
        <v>66</v>
      </c>
      <c r="C66" s="234" t="s">
        <v>12</v>
      </c>
      <c r="D66" s="234"/>
      <c r="E66" s="234"/>
      <c r="F66" s="234"/>
      <c r="G66" s="234"/>
      <c r="H66" s="234"/>
      <c r="I66" s="234"/>
      <c r="J66" s="230" t="s">
        <v>78</v>
      </c>
      <c r="K66" s="140" t="s">
        <v>14</v>
      </c>
      <c r="L66" s="161" t="s">
        <v>55</v>
      </c>
    </row>
    <row r="67" spans="1:17" s="12" customFormat="1" ht="12" x14ac:dyDescent="0.25">
      <c r="A67" s="7"/>
      <c r="B67" s="162"/>
      <c r="C67" s="235"/>
      <c r="D67" s="236"/>
      <c r="E67" s="236"/>
      <c r="F67" s="236"/>
      <c r="G67" s="236"/>
      <c r="H67" s="236"/>
      <c r="I67" s="237"/>
      <c r="J67" s="150"/>
      <c r="K67" s="145">
        <v>0</v>
      </c>
      <c r="L67" s="163">
        <f>K67*0.5</f>
        <v>0</v>
      </c>
      <c r="M67" s="10"/>
      <c r="N67" s="10"/>
      <c r="O67" s="10"/>
      <c r="P67" s="10"/>
      <c r="Q67" s="10"/>
    </row>
    <row r="68" spans="1:17" ht="12" x14ac:dyDescent="0.25">
      <c r="A68" s="7"/>
      <c r="B68" s="162"/>
      <c r="C68" s="235"/>
      <c r="D68" s="236"/>
      <c r="E68" s="236"/>
      <c r="F68" s="236"/>
      <c r="G68" s="236"/>
      <c r="H68" s="236"/>
      <c r="I68" s="237"/>
      <c r="J68" s="150"/>
      <c r="K68" s="145">
        <v>0</v>
      </c>
      <c r="L68" s="163">
        <f t="shared" ref="L68:L76" si="8">K68*0.5</f>
        <v>0</v>
      </c>
    </row>
    <row r="69" spans="1:17" ht="12" x14ac:dyDescent="0.25">
      <c r="A69" s="7"/>
      <c r="B69" s="164"/>
      <c r="C69" s="235"/>
      <c r="D69" s="236"/>
      <c r="E69" s="236"/>
      <c r="F69" s="236"/>
      <c r="G69" s="236"/>
      <c r="H69" s="236"/>
      <c r="I69" s="237"/>
      <c r="J69" s="150"/>
      <c r="K69" s="145">
        <v>0</v>
      </c>
      <c r="L69" s="163">
        <f t="shared" si="8"/>
        <v>0</v>
      </c>
    </row>
    <row r="70" spans="1:17" ht="12" x14ac:dyDescent="0.25">
      <c r="A70" s="7"/>
      <c r="B70" s="164"/>
      <c r="C70" s="235"/>
      <c r="D70" s="236"/>
      <c r="E70" s="236"/>
      <c r="F70" s="236"/>
      <c r="G70" s="236"/>
      <c r="H70" s="236"/>
      <c r="I70" s="237"/>
      <c r="J70" s="150"/>
      <c r="K70" s="145">
        <v>0</v>
      </c>
      <c r="L70" s="163">
        <f t="shared" si="8"/>
        <v>0</v>
      </c>
    </row>
    <row r="71" spans="1:17" ht="12" x14ac:dyDescent="0.25">
      <c r="A71" s="7"/>
      <c r="B71" s="162"/>
      <c r="C71" s="235"/>
      <c r="D71" s="236"/>
      <c r="E71" s="236"/>
      <c r="F71" s="236"/>
      <c r="G71" s="236"/>
      <c r="H71" s="236"/>
      <c r="I71" s="237"/>
      <c r="J71" s="150"/>
      <c r="K71" s="145">
        <v>0</v>
      </c>
      <c r="L71" s="163">
        <f t="shared" si="8"/>
        <v>0</v>
      </c>
    </row>
    <row r="72" spans="1:17" ht="12" x14ac:dyDescent="0.25">
      <c r="A72" s="7"/>
      <c r="B72" s="162"/>
      <c r="C72" s="235"/>
      <c r="D72" s="236"/>
      <c r="E72" s="236"/>
      <c r="F72" s="236"/>
      <c r="G72" s="236"/>
      <c r="H72" s="236"/>
      <c r="I72" s="237"/>
      <c r="J72" s="150"/>
      <c r="K72" s="145">
        <v>0</v>
      </c>
      <c r="L72" s="163">
        <f t="shared" si="8"/>
        <v>0</v>
      </c>
    </row>
    <row r="73" spans="1:17" ht="12" x14ac:dyDescent="0.25">
      <c r="A73" s="7"/>
      <c r="B73" s="162"/>
      <c r="C73" s="235"/>
      <c r="D73" s="236"/>
      <c r="E73" s="236"/>
      <c r="F73" s="236"/>
      <c r="G73" s="236"/>
      <c r="H73" s="236"/>
      <c r="I73" s="237"/>
      <c r="J73" s="150"/>
      <c r="K73" s="145">
        <v>0</v>
      </c>
      <c r="L73" s="163">
        <f t="shared" si="8"/>
        <v>0</v>
      </c>
    </row>
    <row r="74" spans="1:17" ht="12" x14ac:dyDescent="0.25">
      <c r="A74" s="7"/>
      <c r="B74" s="162"/>
      <c r="C74" s="235"/>
      <c r="D74" s="236"/>
      <c r="E74" s="236"/>
      <c r="F74" s="236"/>
      <c r="G74" s="236"/>
      <c r="H74" s="236"/>
      <c r="I74" s="237"/>
      <c r="J74" s="150"/>
      <c r="K74" s="145">
        <v>0</v>
      </c>
      <c r="L74" s="163">
        <f t="shared" si="8"/>
        <v>0</v>
      </c>
    </row>
    <row r="75" spans="1:17" ht="12" x14ac:dyDescent="0.25">
      <c r="A75" s="7"/>
      <c r="B75" s="162"/>
      <c r="C75" s="235"/>
      <c r="D75" s="236"/>
      <c r="E75" s="236"/>
      <c r="F75" s="236"/>
      <c r="G75" s="236"/>
      <c r="H75" s="236"/>
      <c r="I75" s="237"/>
      <c r="J75" s="150"/>
      <c r="K75" s="145">
        <v>0</v>
      </c>
      <c r="L75" s="163">
        <f t="shared" si="8"/>
        <v>0</v>
      </c>
    </row>
    <row r="76" spans="1:17" ht="12" x14ac:dyDescent="0.25">
      <c r="A76" s="1"/>
      <c r="B76" s="162"/>
      <c r="C76" s="235"/>
      <c r="D76" s="236"/>
      <c r="E76" s="236"/>
      <c r="F76" s="236"/>
      <c r="G76" s="236"/>
      <c r="H76" s="236"/>
      <c r="I76" s="237"/>
      <c r="J76" s="150"/>
      <c r="K76" s="145">
        <v>0</v>
      </c>
      <c r="L76" s="163">
        <f t="shared" si="8"/>
        <v>0</v>
      </c>
    </row>
    <row r="77" spans="1:17" thickBot="1" x14ac:dyDescent="0.3">
      <c r="A77" s="1"/>
      <c r="B77" s="63"/>
      <c r="C77" s="2"/>
      <c r="D77" s="33"/>
      <c r="E77" s="157"/>
      <c r="F77" s="158"/>
      <c r="G77" s="2"/>
      <c r="H77" s="2"/>
      <c r="I77" s="2"/>
      <c r="J77" s="2"/>
      <c r="K77" s="32"/>
      <c r="L77" s="28"/>
    </row>
    <row r="78" spans="1:17" thickBot="1" x14ac:dyDescent="0.3">
      <c r="A78" s="7"/>
      <c r="B78" s="64"/>
      <c r="C78" s="23"/>
      <c r="D78" s="76"/>
      <c r="E78" s="159"/>
      <c r="F78" s="165"/>
      <c r="G78" s="24"/>
      <c r="H78" s="24"/>
      <c r="I78" s="24"/>
      <c r="J78" s="24" t="s">
        <v>10</v>
      </c>
      <c r="K78" s="61">
        <f>SUM(K67:K76)</f>
        <v>0</v>
      </c>
      <c r="L78" s="107">
        <f>SUM(L67:L76)</f>
        <v>0</v>
      </c>
    </row>
    <row r="79" spans="1:17" thickBot="1" x14ac:dyDescent="0.3">
      <c r="A79" s="7"/>
      <c r="B79" s="10"/>
      <c r="C79" s="10"/>
      <c r="D79" s="4"/>
      <c r="E79" s="17"/>
      <c r="F79" s="10"/>
      <c r="G79" s="10"/>
      <c r="H79" s="10"/>
      <c r="I79" s="10"/>
      <c r="J79" s="10"/>
      <c r="K79" s="22"/>
      <c r="L79" s="108"/>
    </row>
    <row r="80" spans="1:17" thickBot="1" x14ac:dyDescent="0.3">
      <c r="A80" s="7"/>
      <c r="B80" s="12"/>
      <c r="C80" s="10"/>
      <c r="D80" s="155"/>
      <c r="E80" s="156"/>
      <c r="F80" s="151"/>
      <c r="G80" s="151"/>
      <c r="H80" s="151"/>
      <c r="I80" s="151"/>
      <c r="J80" s="151"/>
      <c r="K80" s="152" t="s">
        <v>16</v>
      </c>
      <c r="L80" s="166">
        <f>SUM(K33+K48+K63+K78)</f>
        <v>0</v>
      </c>
    </row>
    <row r="81" spans="1:12" thickBot="1" x14ac:dyDescent="0.3">
      <c r="A81" s="7"/>
      <c r="B81" s="10"/>
      <c r="C81" s="10"/>
      <c r="D81" s="155"/>
      <c r="E81" s="156"/>
      <c r="F81" s="151"/>
      <c r="G81" s="151"/>
      <c r="H81" s="174"/>
      <c r="I81" s="174"/>
      <c r="J81" s="174"/>
      <c r="K81" s="153" t="s">
        <v>85</v>
      </c>
      <c r="L81" s="167">
        <f>SUM(L33+L48+L63+L78)</f>
        <v>0</v>
      </c>
    </row>
    <row r="82" spans="1:12" ht="15.75" thickBot="1" x14ac:dyDescent="0.3">
      <c r="A82" s="7"/>
      <c r="B82" s="10"/>
      <c r="C82" s="10"/>
      <c r="D82" s="155"/>
      <c r="E82" s="156"/>
      <c r="F82" s="151"/>
      <c r="G82" s="151"/>
      <c r="H82" s="151"/>
      <c r="I82" s="151"/>
      <c r="J82" s="151"/>
      <c r="K82" s="154" t="s">
        <v>79</v>
      </c>
      <c r="L82" s="175">
        <f>L80-L81</f>
        <v>0</v>
      </c>
    </row>
    <row r="83" spans="1:12" ht="12" x14ac:dyDescent="0.25">
      <c r="A83" s="1"/>
      <c r="B83" s="2"/>
      <c r="C83" s="2"/>
      <c r="D83" s="33"/>
      <c r="E83" s="25"/>
      <c r="F83" s="2"/>
      <c r="G83" s="2"/>
      <c r="H83" s="2"/>
      <c r="I83" s="232" t="str">
        <f>IF(OR(L81&gt;=500000,L81&lt;=25000),"De subsidie per ondernemer bedraagt minimaal €25.000 en maximaal €500.000","")</f>
        <v>De subsidie per ondernemer bedraagt minimaal €25.000 en maximaal €500.000</v>
      </c>
      <c r="J83" s="232"/>
      <c r="K83" s="233"/>
      <c r="L83" s="233"/>
    </row>
    <row r="84" spans="1:12" ht="12" x14ac:dyDescent="0.25">
      <c r="A84" s="1"/>
      <c r="B84" s="265"/>
      <c r="C84" s="265"/>
      <c r="D84" s="265"/>
      <c r="E84" s="265"/>
      <c r="F84" s="265"/>
      <c r="G84" s="265"/>
      <c r="H84" s="265"/>
      <c r="I84" s="265"/>
      <c r="J84" s="265"/>
      <c r="K84" s="265"/>
      <c r="L84" s="4"/>
    </row>
    <row r="85" spans="1:12" ht="12" x14ac:dyDescent="0.25">
      <c r="A85" s="1"/>
      <c r="B85" s="265"/>
      <c r="C85" s="265"/>
      <c r="D85" s="265"/>
      <c r="E85" s="265"/>
      <c r="F85" s="265"/>
      <c r="G85" s="265"/>
      <c r="H85" s="265"/>
      <c r="I85" s="265"/>
      <c r="J85" s="265"/>
      <c r="K85" s="265"/>
      <c r="L85" s="4"/>
    </row>
    <row r="86" spans="1:12" ht="12" x14ac:dyDescent="0.25">
      <c r="A86" s="1"/>
      <c r="B86" s="265"/>
      <c r="C86" s="265"/>
      <c r="D86" s="265"/>
      <c r="E86" s="265"/>
      <c r="F86" s="265"/>
      <c r="G86" s="265"/>
      <c r="H86" s="265"/>
      <c r="I86" s="265"/>
      <c r="J86" s="265"/>
      <c r="K86" s="265"/>
      <c r="L86" s="33"/>
    </row>
    <row r="87" spans="1:12" ht="12" x14ac:dyDescent="0.25">
      <c r="A87" s="1"/>
      <c r="B87" s="265"/>
      <c r="C87" s="265"/>
      <c r="D87" s="265"/>
      <c r="E87" s="265"/>
      <c r="F87" s="265"/>
      <c r="G87" s="265"/>
      <c r="H87" s="265"/>
      <c r="I87" s="265"/>
      <c r="J87" s="265"/>
      <c r="K87" s="265"/>
      <c r="L87" s="4"/>
    </row>
    <row r="88" spans="1:12" ht="15.6" customHeight="1" x14ac:dyDescent="0.25">
      <c r="A88" s="1"/>
      <c r="B88" s="265"/>
      <c r="C88" s="265"/>
      <c r="D88" s="265"/>
      <c r="E88" s="265"/>
      <c r="F88" s="265"/>
      <c r="G88" s="265"/>
      <c r="H88" s="265"/>
      <c r="I88" s="265"/>
      <c r="J88" s="265"/>
      <c r="K88" s="265"/>
      <c r="L88" s="4"/>
    </row>
    <row r="89" spans="1:12" ht="15.6" customHeight="1" x14ac:dyDescent="0.25">
      <c r="A89" s="1"/>
      <c r="B89" s="265"/>
      <c r="C89" s="265"/>
      <c r="D89" s="265"/>
      <c r="E89" s="265"/>
      <c r="F89" s="265"/>
      <c r="G89" s="265"/>
      <c r="H89" s="265"/>
      <c r="I89" s="265"/>
      <c r="J89" s="265"/>
      <c r="K89" s="265"/>
      <c r="L89" s="4"/>
    </row>
    <row r="90" spans="1:12" ht="15.6" customHeight="1" x14ac:dyDescent="0.25">
      <c r="A90" s="1"/>
      <c r="B90" s="265"/>
      <c r="C90" s="265"/>
      <c r="D90" s="265"/>
      <c r="E90" s="265"/>
      <c r="F90" s="265"/>
      <c r="G90" s="265"/>
      <c r="H90" s="265"/>
      <c r="I90" s="265"/>
      <c r="J90" s="265"/>
      <c r="K90" s="265"/>
      <c r="L90" s="4"/>
    </row>
    <row r="91" spans="1:12" ht="15.6" customHeight="1" x14ac:dyDescent="0.25">
      <c r="A91" s="1"/>
      <c r="B91" s="265"/>
      <c r="C91" s="265"/>
      <c r="D91" s="265"/>
      <c r="E91" s="265"/>
      <c r="F91" s="265"/>
      <c r="G91" s="265"/>
      <c r="H91" s="265"/>
      <c r="I91" s="265"/>
      <c r="J91" s="265"/>
      <c r="K91" s="265"/>
      <c r="L91" s="4"/>
    </row>
    <row r="92" spans="1:12" ht="15.6" customHeight="1" x14ac:dyDescent="0.25">
      <c r="A92" s="1"/>
      <c r="B92" s="265"/>
      <c r="C92" s="265"/>
      <c r="D92" s="265"/>
      <c r="E92" s="265"/>
      <c r="F92" s="265"/>
      <c r="G92" s="265"/>
      <c r="H92" s="265"/>
      <c r="I92" s="265"/>
      <c r="J92" s="265"/>
      <c r="K92" s="265"/>
      <c r="L92" s="4"/>
    </row>
    <row r="93" spans="1:12" ht="15.6" customHeight="1" x14ac:dyDescent="0.25">
      <c r="A93" s="1"/>
      <c r="B93" s="265"/>
      <c r="C93" s="265"/>
      <c r="D93" s="265"/>
      <c r="E93" s="265"/>
      <c r="F93" s="265"/>
      <c r="G93" s="265"/>
      <c r="H93" s="265"/>
      <c r="I93" s="265"/>
      <c r="J93" s="265"/>
      <c r="K93" s="265"/>
      <c r="L93" s="4"/>
    </row>
    <row r="94" spans="1:12" ht="15.6" customHeight="1" x14ac:dyDescent="0.25">
      <c r="A94" s="1"/>
      <c r="B94" s="265"/>
      <c r="C94" s="265"/>
      <c r="D94" s="265"/>
      <c r="E94" s="265"/>
      <c r="F94" s="265"/>
      <c r="G94" s="265"/>
      <c r="H94" s="265"/>
      <c r="I94" s="265"/>
      <c r="J94" s="265"/>
      <c r="K94" s="265"/>
      <c r="L94" s="4"/>
    </row>
    <row r="95" spans="1:12" ht="15.6" customHeight="1" x14ac:dyDescent="0.25">
      <c r="B95" s="264"/>
      <c r="C95" s="264"/>
      <c r="D95" s="264"/>
      <c r="E95" s="264"/>
      <c r="F95" s="264"/>
      <c r="G95" s="264"/>
      <c r="H95" s="264"/>
      <c r="I95" s="264"/>
      <c r="J95" s="264"/>
      <c r="K95" s="264"/>
      <c r="L95" s="35"/>
    </row>
    <row r="96" spans="1:12" ht="15.6" customHeight="1" x14ac:dyDescent="0.25">
      <c r="B96" s="264"/>
      <c r="C96" s="264"/>
      <c r="D96" s="264"/>
      <c r="E96" s="264"/>
      <c r="F96" s="264"/>
      <c r="G96" s="264"/>
      <c r="H96" s="264"/>
      <c r="I96" s="264"/>
      <c r="J96" s="264"/>
      <c r="K96" s="264"/>
      <c r="L96" s="35"/>
    </row>
    <row r="97" spans="2:12" ht="15.6" customHeight="1" x14ac:dyDescent="0.25">
      <c r="B97" s="36"/>
      <c r="C97" s="36"/>
      <c r="D97" s="79"/>
      <c r="E97" s="73"/>
      <c r="F97" s="36"/>
      <c r="G97" s="36"/>
      <c r="H97" s="36"/>
      <c r="I97" s="36"/>
      <c r="J97" s="36"/>
      <c r="K97" s="39"/>
      <c r="L97" s="35"/>
    </row>
    <row r="98" spans="2:12" ht="15.6" customHeight="1" x14ac:dyDescent="0.25">
      <c r="B98" s="36"/>
      <c r="C98" s="36"/>
      <c r="D98" s="79"/>
      <c r="E98" s="73"/>
      <c r="F98" s="36"/>
      <c r="G98" s="36"/>
      <c r="H98" s="36"/>
      <c r="I98" s="36"/>
      <c r="J98" s="36"/>
      <c r="K98" s="39"/>
      <c r="L98" s="35"/>
    </row>
    <row r="99" spans="2:12" ht="15.6" customHeight="1" x14ac:dyDescent="0.25">
      <c r="B99" s="36"/>
      <c r="C99" s="36"/>
      <c r="D99" s="79"/>
      <c r="E99" s="73"/>
      <c r="F99" s="36"/>
      <c r="G99" s="36"/>
      <c r="H99" s="36"/>
      <c r="I99" s="36"/>
      <c r="J99" s="36"/>
      <c r="K99" s="39"/>
      <c r="L99" s="35"/>
    </row>
    <row r="100" spans="2:12" ht="15.6" customHeight="1" x14ac:dyDescent="0.25">
      <c r="B100" s="36"/>
      <c r="C100" s="36"/>
      <c r="D100" s="79"/>
      <c r="E100" s="73"/>
      <c r="F100" s="36"/>
      <c r="G100" s="36"/>
      <c r="H100" s="36"/>
      <c r="I100" s="36"/>
      <c r="J100" s="36"/>
      <c r="K100" s="39"/>
      <c r="L100" s="35"/>
    </row>
    <row r="101" spans="2:12" ht="15.6" customHeight="1" x14ac:dyDescent="0.25">
      <c r="B101" s="36"/>
      <c r="C101" s="36"/>
      <c r="D101" s="79"/>
      <c r="E101" s="73"/>
      <c r="F101" s="36"/>
      <c r="G101" s="36"/>
      <c r="H101" s="36"/>
      <c r="I101" s="36"/>
      <c r="J101" s="36"/>
      <c r="K101" s="39"/>
      <c r="L101" s="35"/>
    </row>
    <row r="102" spans="2:12" ht="15.6" customHeight="1" x14ac:dyDescent="0.25">
      <c r="B102" s="36"/>
      <c r="C102" s="36"/>
      <c r="D102" s="79"/>
      <c r="E102" s="73"/>
      <c r="F102" s="36"/>
      <c r="G102" s="36"/>
      <c r="H102" s="36"/>
      <c r="I102" s="36"/>
      <c r="J102" s="36"/>
      <c r="K102" s="39"/>
      <c r="L102" s="35"/>
    </row>
    <row r="103" spans="2:12" ht="15.6" customHeight="1" x14ac:dyDescent="0.25">
      <c r="B103" s="36"/>
      <c r="C103" s="36"/>
      <c r="D103" s="79"/>
      <c r="E103" s="73"/>
      <c r="F103" s="36"/>
      <c r="G103" s="36"/>
      <c r="H103" s="36"/>
      <c r="I103" s="36"/>
      <c r="J103" s="36"/>
      <c r="K103" s="39"/>
      <c r="L103" s="35"/>
    </row>
    <row r="104" spans="2:12" ht="15.6" customHeight="1" x14ac:dyDescent="0.25">
      <c r="B104" s="36"/>
      <c r="C104" s="36"/>
      <c r="D104" s="79"/>
      <c r="E104" s="73"/>
      <c r="F104" s="36"/>
      <c r="G104" s="36"/>
      <c r="H104" s="36"/>
      <c r="I104" s="36"/>
      <c r="J104" s="36"/>
      <c r="K104" s="39"/>
      <c r="L104" s="35"/>
    </row>
    <row r="105" spans="2:12" ht="15.6" customHeight="1" x14ac:dyDescent="0.25">
      <c r="B105" s="36"/>
      <c r="C105" s="36"/>
      <c r="D105" s="79"/>
      <c r="E105" s="73"/>
      <c r="F105" s="36"/>
      <c r="G105" s="36"/>
      <c r="H105" s="36"/>
      <c r="I105" s="36"/>
      <c r="J105" s="36"/>
      <c r="K105" s="39"/>
      <c r="L105" s="35"/>
    </row>
    <row r="106" spans="2:12" ht="15.6" customHeight="1" x14ac:dyDescent="0.25">
      <c r="B106" s="36"/>
      <c r="C106" s="36"/>
      <c r="D106" s="79"/>
      <c r="E106" s="73"/>
      <c r="F106" s="36"/>
      <c r="G106" s="36"/>
      <c r="H106" s="36"/>
      <c r="I106" s="36"/>
      <c r="J106" s="36"/>
      <c r="K106" s="39"/>
      <c r="L106" s="35"/>
    </row>
    <row r="107" spans="2:12" ht="15.6" customHeight="1" x14ac:dyDescent="0.25">
      <c r="B107" s="36"/>
      <c r="C107" s="36"/>
      <c r="D107" s="79"/>
      <c r="E107" s="73"/>
      <c r="F107" s="36"/>
      <c r="G107" s="36"/>
      <c r="H107" s="36"/>
      <c r="I107" s="36"/>
      <c r="J107" s="36"/>
      <c r="K107" s="39"/>
      <c r="L107" s="35"/>
    </row>
    <row r="108" spans="2:12" ht="15.6" customHeight="1" x14ac:dyDescent="0.25"/>
    <row r="109" spans="2:12" ht="15.6" customHeight="1" x14ac:dyDescent="0.25"/>
    <row r="110" spans="2:12" ht="15.6" customHeight="1" x14ac:dyDescent="0.25"/>
    <row r="111" spans="2:12" ht="15.6" customHeight="1" x14ac:dyDescent="0.25"/>
    <row r="112" spans="2: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row r="236" ht="15.6" customHeight="1" x14ac:dyDescent="0.25"/>
    <row r="237" ht="15.6" customHeight="1" x14ac:dyDescent="0.25"/>
    <row r="238" ht="15.6" customHeight="1" x14ac:dyDescent="0.25"/>
    <row r="239" ht="15.6" customHeight="1" x14ac:dyDescent="0.25"/>
    <row r="240" ht="15.6" customHeight="1" x14ac:dyDescent="0.25"/>
    <row r="241" ht="15.6" customHeight="1" x14ac:dyDescent="0.25"/>
    <row r="242" ht="15.6" customHeight="1" x14ac:dyDescent="0.25"/>
    <row r="243" ht="15.6" customHeight="1" x14ac:dyDescent="0.25"/>
    <row r="244" ht="15.6" customHeight="1" x14ac:dyDescent="0.25"/>
    <row r="245" ht="15.6" customHeight="1" x14ac:dyDescent="0.25"/>
    <row r="246" ht="15.6" customHeight="1" x14ac:dyDescent="0.25"/>
    <row r="247" ht="15.6" customHeight="1" x14ac:dyDescent="0.25"/>
    <row r="248" ht="15.6" customHeight="1" x14ac:dyDescent="0.25"/>
    <row r="249" ht="15.6" customHeight="1" x14ac:dyDescent="0.25"/>
    <row r="250" ht="15.6" customHeight="1" x14ac:dyDescent="0.25"/>
    <row r="251" ht="15.6" customHeight="1" x14ac:dyDescent="0.25"/>
    <row r="252" ht="15.6" customHeight="1" x14ac:dyDescent="0.25"/>
    <row r="253" ht="15.6" customHeight="1" x14ac:dyDescent="0.25"/>
    <row r="254" ht="15.6" customHeight="1" x14ac:dyDescent="0.25"/>
    <row r="255" ht="15.6" customHeight="1" x14ac:dyDescent="0.25"/>
    <row r="256" ht="15.6" customHeight="1" x14ac:dyDescent="0.25"/>
    <row r="257" ht="15.6" customHeight="1" x14ac:dyDescent="0.25"/>
    <row r="258" ht="15.6" customHeight="1" x14ac:dyDescent="0.25"/>
    <row r="259" ht="15.6" customHeight="1" x14ac:dyDescent="0.25"/>
    <row r="260" ht="15.6" customHeight="1" x14ac:dyDescent="0.25"/>
    <row r="261" ht="15.6" customHeight="1" x14ac:dyDescent="0.25"/>
    <row r="262" ht="15.6" customHeight="1" x14ac:dyDescent="0.25"/>
    <row r="263" ht="15.6" customHeight="1" x14ac:dyDescent="0.25"/>
    <row r="264" ht="15.6" customHeight="1" x14ac:dyDescent="0.25"/>
    <row r="265" ht="15.6" customHeight="1" x14ac:dyDescent="0.25"/>
    <row r="266" ht="15.6" customHeight="1" x14ac:dyDescent="0.25"/>
    <row r="267" ht="15.6" customHeight="1" x14ac:dyDescent="0.25"/>
    <row r="268" ht="15.6" customHeight="1" x14ac:dyDescent="0.25"/>
    <row r="269" ht="15.6" customHeight="1" x14ac:dyDescent="0.25"/>
    <row r="270" ht="15.6" customHeight="1" x14ac:dyDescent="0.25"/>
    <row r="271" ht="15.6" customHeight="1" x14ac:dyDescent="0.25"/>
    <row r="272" ht="15.6" customHeight="1" x14ac:dyDescent="0.25"/>
    <row r="273" ht="15.6" customHeight="1" x14ac:dyDescent="0.25"/>
    <row r="274" ht="15.6" customHeight="1" x14ac:dyDescent="0.25"/>
    <row r="275" ht="15.6" customHeight="1" x14ac:dyDescent="0.25"/>
    <row r="276" ht="15.6" customHeight="1" x14ac:dyDescent="0.25"/>
    <row r="277" ht="15.6" customHeight="1" x14ac:dyDescent="0.25"/>
    <row r="278" ht="15.6" customHeight="1" x14ac:dyDescent="0.25"/>
    <row r="279" ht="15.6" customHeight="1" x14ac:dyDescent="0.25"/>
    <row r="280" ht="15.6" customHeight="1" x14ac:dyDescent="0.25"/>
    <row r="281" ht="15.6" customHeight="1" x14ac:dyDescent="0.25"/>
    <row r="282" ht="15.6" customHeight="1" x14ac:dyDescent="0.25"/>
    <row r="283" ht="15.6" customHeight="1" x14ac:dyDescent="0.25"/>
    <row r="284" ht="15.6" customHeight="1" x14ac:dyDescent="0.25"/>
    <row r="285" ht="15.6" customHeight="1" x14ac:dyDescent="0.25"/>
    <row r="286" ht="15.6" customHeight="1" x14ac:dyDescent="0.25"/>
    <row r="287" ht="15.6" customHeight="1" x14ac:dyDescent="0.25"/>
    <row r="288" ht="15.6" customHeight="1" x14ac:dyDescent="0.25"/>
    <row r="289" ht="15.6" customHeight="1" x14ac:dyDescent="0.25"/>
    <row r="290" ht="15.6" customHeight="1" x14ac:dyDescent="0.25"/>
    <row r="291" ht="15.6" customHeight="1" x14ac:dyDescent="0.25"/>
    <row r="292" ht="15.6" customHeight="1" x14ac:dyDescent="0.25"/>
    <row r="293" ht="15.6" customHeight="1" x14ac:dyDescent="0.25"/>
    <row r="294" ht="15.6" customHeight="1" x14ac:dyDescent="0.25"/>
    <row r="295" ht="15.6" customHeight="1" x14ac:dyDescent="0.25"/>
    <row r="296" ht="15.6" customHeight="1" x14ac:dyDescent="0.25"/>
    <row r="297" ht="15.6" customHeight="1" x14ac:dyDescent="0.25"/>
    <row r="298" ht="15.6" customHeight="1" x14ac:dyDescent="0.25"/>
    <row r="299" ht="15.6" customHeight="1" x14ac:dyDescent="0.25"/>
    <row r="300" ht="15.6" customHeight="1" x14ac:dyDescent="0.25"/>
    <row r="301" ht="15.6" customHeight="1" x14ac:dyDescent="0.25"/>
    <row r="302" ht="15.6" customHeight="1" x14ac:dyDescent="0.25"/>
    <row r="303" ht="15.6" customHeight="1" x14ac:dyDescent="0.25"/>
    <row r="304" ht="15.6" customHeight="1" x14ac:dyDescent="0.25"/>
    <row r="305" ht="15.6" customHeight="1" x14ac:dyDescent="0.25"/>
    <row r="306" ht="15.6" customHeight="1" x14ac:dyDescent="0.25"/>
    <row r="307" ht="15.6" customHeight="1" x14ac:dyDescent="0.25"/>
    <row r="308" ht="15.6" customHeight="1" x14ac:dyDescent="0.25"/>
    <row r="309" ht="15.6" customHeight="1" x14ac:dyDescent="0.25"/>
    <row r="310" ht="15.6" customHeight="1" x14ac:dyDescent="0.25"/>
    <row r="311" ht="15.6" customHeight="1" x14ac:dyDescent="0.25"/>
    <row r="312" ht="15.6" customHeight="1" x14ac:dyDescent="0.25"/>
    <row r="313" ht="15.6" customHeight="1" x14ac:dyDescent="0.25"/>
    <row r="314" ht="15.6" customHeight="1" x14ac:dyDescent="0.25"/>
    <row r="315" ht="15.6" customHeight="1" x14ac:dyDescent="0.25"/>
    <row r="316" ht="15.6" customHeight="1" x14ac:dyDescent="0.25"/>
    <row r="317" ht="15.6" customHeight="1" x14ac:dyDescent="0.25"/>
    <row r="318" ht="15.6" customHeight="1" x14ac:dyDescent="0.25"/>
    <row r="319" ht="15.6" customHeight="1" x14ac:dyDescent="0.25"/>
    <row r="320" ht="15.6" customHeight="1" x14ac:dyDescent="0.25"/>
    <row r="321" ht="15.6" customHeight="1" x14ac:dyDescent="0.25"/>
    <row r="322" ht="15.6" customHeight="1" x14ac:dyDescent="0.25"/>
    <row r="323" ht="15.6" customHeight="1" x14ac:dyDescent="0.25"/>
    <row r="324" ht="15.6" customHeight="1" x14ac:dyDescent="0.25"/>
    <row r="325" ht="15.6" customHeight="1" x14ac:dyDescent="0.25"/>
    <row r="326" ht="15.6" customHeight="1" x14ac:dyDescent="0.25"/>
    <row r="327" ht="15.6" customHeight="1" x14ac:dyDescent="0.25"/>
    <row r="328" ht="15.6" customHeight="1" x14ac:dyDescent="0.25"/>
    <row r="329" ht="15.6" customHeight="1" x14ac:dyDescent="0.25"/>
    <row r="330" ht="15.6" customHeight="1" x14ac:dyDescent="0.25"/>
    <row r="331" ht="15.6" customHeight="1" x14ac:dyDescent="0.25"/>
    <row r="332" ht="15.6" customHeight="1" x14ac:dyDescent="0.25"/>
    <row r="333" ht="15.6" customHeight="1" x14ac:dyDescent="0.25"/>
    <row r="334" ht="15.6" customHeight="1" x14ac:dyDescent="0.25"/>
    <row r="335" ht="15.6" customHeight="1" x14ac:dyDescent="0.25"/>
    <row r="336" ht="15.6" customHeight="1" x14ac:dyDescent="0.25"/>
    <row r="337" ht="15.6" customHeight="1" x14ac:dyDescent="0.25"/>
    <row r="338" ht="15.6" customHeight="1" x14ac:dyDescent="0.25"/>
    <row r="339" ht="15.6" customHeight="1" x14ac:dyDescent="0.25"/>
    <row r="340" ht="15.6" customHeight="1" x14ac:dyDescent="0.25"/>
    <row r="341" ht="15.6" customHeight="1" x14ac:dyDescent="0.25"/>
    <row r="342" ht="15.6" customHeight="1" x14ac:dyDescent="0.25"/>
    <row r="343" ht="15.6" customHeight="1" x14ac:dyDescent="0.25"/>
    <row r="344" ht="15.6" customHeight="1" x14ac:dyDescent="0.25"/>
    <row r="345" ht="15.6" customHeight="1" x14ac:dyDescent="0.25"/>
    <row r="346" ht="15.6" customHeight="1" x14ac:dyDescent="0.25"/>
    <row r="347" ht="15.6" customHeight="1" x14ac:dyDescent="0.25"/>
    <row r="348" ht="15.6" customHeight="1" x14ac:dyDescent="0.25"/>
    <row r="349" ht="15.6" customHeight="1" x14ac:dyDescent="0.25"/>
    <row r="350" ht="15.6" customHeight="1" x14ac:dyDescent="0.25"/>
    <row r="351" ht="15.6" customHeight="1" x14ac:dyDescent="0.25"/>
    <row r="352" ht="15.6" customHeight="1" x14ac:dyDescent="0.25"/>
    <row r="353" ht="15.6" customHeight="1" x14ac:dyDescent="0.25"/>
    <row r="354" ht="15.6" customHeight="1" x14ac:dyDescent="0.25"/>
    <row r="355" ht="15.6" customHeight="1" x14ac:dyDescent="0.25"/>
    <row r="356" ht="15.6" customHeight="1" x14ac:dyDescent="0.25"/>
    <row r="357" ht="15.6" customHeight="1" x14ac:dyDescent="0.25"/>
    <row r="358" ht="15.6" customHeight="1" x14ac:dyDescent="0.25"/>
    <row r="359" ht="15.6" customHeight="1" x14ac:dyDescent="0.25"/>
    <row r="360" ht="15.6" customHeight="1" x14ac:dyDescent="0.25"/>
    <row r="361" ht="15.6" customHeight="1" x14ac:dyDescent="0.25"/>
    <row r="362" ht="15.6" customHeight="1" x14ac:dyDescent="0.25"/>
    <row r="363" ht="15.6" customHeight="1" x14ac:dyDescent="0.25"/>
    <row r="364" ht="15.6" customHeight="1" x14ac:dyDescent="0.25"/>
    <row r="365" ht="15.6" customHeight="1" x14ac:dyDescent="0.25"/>
    <row r="366" ht="15.6" customHeight="1" x14ac:dyDescent="0.25"/>
    <row r="367" ht="15.6" customHeight="1" x14ac:dyDescent="0.25"/>
    <row r="368" ht="15.6" customHeight="1" x14ac:dyDescent="0.25"/>
    <row r="369" ht="15.6" customHeight="1" x14ac:dyDescent="0.25"/>
    <row r="370" ht="15.6" customHeight="1" x14ac:dyDescent="0.25"/>
    <row r="371" ht="15.6" customHeight="1" x14ac:dyDescent="0.25"/>
    <row r="372" ht="15.6" customHeight="1" x14ac:dyDescent="0.25"/>
    <row r="373" ht="15.6" customHeight="1" x14ac:dyDescent="0.25"/>
    <row r="374" ht="15.6" customHeight="1" x14ac:dyDescent="0.25"/>
    <row r="375" ht="15.6" customHeight="1" x14ac:dyDescent="0.25"/>
    <row r="376" ht="15.6" customHeight="1" x14ac:dyDescent="0.25"/>
    <row r="377" ht="15.6" customHeight="1" x14ac:dyDescent="0.25"/>
    <row r="378" ht="15.6" customHeight="1" x14ac:dyDescent="0.25"/>
    <row r="379" ht="15.6" customHeight="1" x14ac:dyDescent="0.25"/>
    <row r="380" ht="15.6" customHeight="1" x14ac:dyDescent="0.25"/>
    <row r="381" ht="15.6" customHeight="1" x14ac:dyDescent="0.25"/>
    <row r="382" ht="15.6" customHeight="1" x14ac:dyDescent="0.25"/>
    <row r="383" ht="15.6" customHeight="1" x14ac:dyDescent="0.25"/>
    <row r="384" ht="15.6" customHeight="1" x14ac:dyDescent="0.25"/>
    <row r="385" ht="15.6" customHeight="1" x14ac:dyDescent="0.25"/>
    <row r="386" ht="15.6" customHeight="1" x14ac:dyDescent="0.25"/>
    <row r="387" ht="15.6" customHeight="1" x14ac:dyDescent="0.25"/>
    <row r="388" ht="15.6" customHeight="1" x14ac:dyDescent="0.25"/>
    <row r="389" ht="15.6" customHeight="1" x14ac:dyDescent="0.25"/>
    <row r="390" ht="15.6" customHeight="1" x14ac:dyDescent="0.25"/>
    <row r="391" ht="15.6" customHeight="1" x14ac:dyDescent="0.25"/>
    <row r="392" ht="15.6" customHeight="1" x14ac:dyDescent="0.25"/>
    <row r="393" ht="15.6" customHeight="1" x14ac:dyDescent="0.25"/>
    <row r="394" ht="15.6" customHeight="1" x14ac:dyDescent="0.25"/>
    <row r="395" ht="15.6" customHeight="1" x14ac:dyDescent="0.25"/>
    <row r="396" ht="15.6" customHeight="1" x14ac:dyDescent="0.25"/>
    <row r="397" ht="15.6" customHeight="1" x14ac:dyDescent="0.25"/>
    <row r="398" ht="15.6" customHeight="1" x14ac:dyDescent="0.25"/>
    <row r="399" ht="15.6" customHeight="1" x14ac:dyDescent="0.25"/>
    <row r="400" ht="15.6" customHeight="1" x14ac:dyDescent="0.25"/>
    <row r="401" ht="15.6" customHeight="1" x14ac:dyDescent="0.25"/>
    <row r="402" ht="15.6" customHeight="1" x14ac:dyDescent="0.25"/>
    <row r="403" ht="15.6" customHeight="1" x14ac:dyDescent="0.25"/>
    <row r="404" ht="15.6" customHeight="1" x14ac:dyDescent="0.25"/>
    <row r="405" ht="15.6" customHeight="1" x14ac:dyDescent="0.25"/>
    <row r="406" ht="15.6" customHeight="1" x14ac:dyDescent="0.25"/>
    <row r="407" ht="15.6" customHeight="1" x14ac:dyDescent="0.25"/>
    <row r="408" ht="15.6" customHeight="1" x14ac:dyDescent="0.25"/>
    <row r="409" ht="15.6" customHeight="1" x14ac:dyDescent="0.25"/>
    <row r="410" ht="15.6" customHeight="1" x14ac:dyDescent="0.25"/>
    <row r="411" ht="15.6" customHeight="1" x14ac:dyDescent="0.25"/>
    <row r="412" ht="15.6" customHeight="1" x14ac:dyDescent="0.25"/>
    <row r="413" ht="15.6" customHeight="1" x14ac:dyDescent="0.25"/>
    <row r="414" ht="15.6" customHeight="1" x14ac:dyDescent="0.25"/>
    <row r="415" ht="15.6" customHeight="1" x14ac:dyDescent="0.25"/>
    <row r="416" ht="15.6" customHeight="1" x14ac:dyDescent="0.25"/>
    <row r="417" ht="15.6" customHeight="1" x14ac:dyDescent="0.25"/>
    <row r="418" ht="15.6" customHeight="1" x14ac:dyDescent="0.25"/>
    <row r="419" ht="15.6" customHeight="1" x14ac:dyDescent="0.25"/>
    <row r="420" ht="15.6" customHeight="1" x14ac:dyDescent="0.25"/>
    <row r="421" ht="15.6" customHeight="1" x14ac:dyDescent="0.25"/>
    <row r="422" ht="15.6" customHeight="1" x14ac:dyDescent="0.25"/>
    <row r="423" ht="15.6" customHeight="1" x14ac:dyDescent="0.25"/>
    <row r="424" ht="15.6" customHeight="1" x14ac:dyDescent="0.25"/>
    <row r="425" ht="15.6" customHeight="1" x14ac:dyDescent="0.25"/>
    <row r="426" ht="15.6" customHeight="1" x14ac:dyDescent="0.25"/>
    <row r="427" ht="15.6" customHeight="1" x14ac:dyDescent="0.25"/>
    <row r="428" ht="15.6" customHeight="1" x14ac:dyDescent="0.25"/>
    <row r="429" ht="15.6" customHeight="1" x14ac:dyDescent="0.25"/>
    <row r="430" ht="15.6" customHeight="1" x14ac:dyDescent="0.25"/>
    <row r="431" ht="15.6" customHeight="1" x14ac:dyDescent="0.25"/>
    <row r="432" ht="15.6" customHeight="1" x14ac:dyDescent="0.25"/>
    <row r="433" ht="15.6" customHeight="1" x14ac:dyDescent="0.25"/>
    <row r="434" ht="15.6" customHeight="1" x14ac:dyDescent="0.25"/>
    <row r="435" ht="15.6" customHeight="1" x14ac:dyDescent="0.25"/>
    <row r="436" ht="15.6" customHeight="1" x14ac:dyDescent="0.25"/>
    <row r="437" ht="15.6" customHeight="1" x14ac:dyDescent="0.25"/>
    <row r="438" ht="15.6" customHeight="1" x14ac:dyDescent="0.25"/>
    <row r="439" ht="15.6" customHeight="1" x14ac:dyDescent="0.25"/>
    <row r="440" ht="15.6" customHeight="1" x14ac:dyDescent="0.25"/>
    <row r="441" ht="15.6" customHeight="1" x14ac:dyDescent="0.25"/>
    <row r="442" ht="15.6" customHeight="1" x14ac:dyDescent="0.25"/>
    <row r="443" ht="15.6" customHeight="1" x14ac:dyDescent="0.25"/>
    <row r="444" ht="15.6" customHeight="1" x14ac:dyDescent="0.25"/>
    <row r="445" ht="15.6" customHeight="1" x14ac:dyDescent="0.25"/>
    <row r="446" ht="15.6" customHeight="1" x14ac:dyDescent="0.25"/>
    <row r="447" ht="15.6" customHeight="1" x14ac:dyDescent="0.25"/>
    <row r="448" ht="15.6" customHeight="1" x14ac:dyDescent="0.25"/>
    <row r="449" ht="15.6" customHeight="1" x14ac:dyDescent="0.25"/>
    <row r="450" ht="15.6" customHeight="1" x14ac:dyDescent="0.25"/>
    <row r="451" ht="15.6" customHeight="1" x14ac:dyDescent="0.25"/>
    <row r="452" ht="15.6" customHeight="1" x14ac:dyDescent="0.25"/>
    <row r="453" ht="15.6" customHeight="1" x14ac:dyDescent="0.25"/>
    <row r="454" ht="15.6" customHeight="1" x14ac:dyDescent="0.25"/>
    <row r="455" ht="15.6" customHeight="1" x14ac:dyDescent="0.25"/>
    <row r="456" ht="15.6" customHeight="1" x14ac:dyDescent="0.25"/>
    <row r="457" ht="15.6" customHeight="1" x14ac:dyDescent="0.25"/>
    <row r="458" ht="15.6" customHeight="1" x14ac:dyDescent="0.25"/>
    <row r="459" ht="15.6" customHeight="1" x14ac:dyDescent="0.25"/>
    <row r="460" ht="15.6" customHeight="1" x14ac:dyDescent="0.25"/>
    <row r="461" ht="15.6" customHeight="1" x14ac:dyDescent="0.25"/>
    <row r="462" ht="15.6" customHeight="1" x14ac:dyDescent="0.25"/>
    <row r="463" ht="15.6" customHeight="1" x14ac:dyDescent="0.25"/>
    <row r="464" ht="15.6" customHeight="1" x14ac:dyDescent="0.25"/>
    <row r="465" ht="15.6" customHeight="1" x14ac:dyDescent="0.25"/>
    <row r="466" ht="15.6" customHeight="1" x14ac:dyDescent="0.25"/>
    <row r="467" ht="15.6" customHeight="1" x14ac:dyDescent="0.25"/>
    <row r="468" ht="15.6" customHeight="1" x14ac:dyDescent="0.25"/>
    <row r="469" ht="15.6" customHeight="1" x14ac:dyDescent="0.25"/>
    <row r="470" ht="15.6" customHeight="1" x14ac:dyDescent="0.25"/>
    <row r="471" ht="15.6" customHeight="1" x14ac:dyDescent="0.25"/>
    <row r="472" ht="15.6" customHeight="1" x14ac:dyDescent="0.25"/>
    <row r="473" ht="15.6" customHeight="1" x14ac:dyDescent="0.25"/>
    <row r="474" ht="15.6" customHeight="1" x14ac:dyDescent="0.25"/>
    <row r="475" ht="15.6" customHeight="1" x14ac:dyDescent="0.25"/>
    <row r="476" ht="15.6" customHeight="1" x14ac:dyDescent="0.25"/>
    <row r="477" ht="15.6" customHeight="1" x14ac:dyDescent="0.25"/>
    <row r="478" ht="15.6" customHeight="1" x14ac:dyDescent="0.25"/>
    <row r="479" ht="15.6" customHeight="1" x14ac:dyDescent="0.25"/>
    <row r="480" ht="15.6" customHeight="1" x14ac:dyDescent="0.25"/>
    <row r="481" ht="15.6" customHeight="1" x14ac:dyDescent="0.25"/>
    <row r="482" ht="15.6" customHeight="1" x14ac:dyDescent="0.25"/>
    <row r="483" ht="15.6" customHeight="1" x14ac:dyDescent="0.25"/>
    <row r="484" ht="15.6" customHeight="1" x14ac:dyDescent="0.25"/>
    <row r="485" ht="15.6" customHeight="1" x14ac:dyDescent="0.25"/>
    <row r="486" ht="15.6" customHeight="1" x14ac:dyDescent="0.25"/>
    <row r="487" ht="15.6" customHeight="1" x14ac:dyDescent="0.25"/>
    <row r="488" ht="15.6" customHeight="1" x14ac:dyDescent="0.25"/>
    <row r="489" ht="15.6" customHeight="1" x14ac:dyDescent="0.25"/>
    <row r="490" ht="15.6" customHeight="1" x14ac:dyDescent="0.25"/>
    <row r="491" ht="15.6" customHeight="1" x14ac:dyDescent="0.25"/>
    <row r="492" ht="15.6" customHeight="1" x14ac:dyDescent="0.25"/>
    <row r="493" ht="15.6" customHeight="1" x14ac:dyDescent="0.25"/>
    <row r="494" ht="15.6" customHeight="1" x14ac:dyDescent="0.25"/>
    <row r="495" ht="15.6" customHeight="1" x14ac:dyDescent="0.25"/>
    <row r="496" ht="15.6" customHeight="1" x14ac:dyDescent="0.25"/>
    <row r="497" ht="15.6" customHeight="1" x14ac:dyDescent="0.25"/>
    <row r="498" ht="15.6" customHeight="1" x14ac:dyDescent="0.25"/>
    <row r="499" ht="15.6" customHeight="1" x14ac:dyDescent="0.25"/>
    <row r="500" ht="15.6" customHeight="1" x14ac:dyDescent="0.25"/>
    <row r="501" ht="15.6" customHeight="1" x14ac:dyDescent="0.25"/>
    <row r="502" ht="15.6" customHeight="1" x14ac:dyDescent="0.25"/>
    <row r="503" ht="15.6" customHeight="1" x14ac:dyDescent="0.25"/>
    <row r="504" ht="15.6" customHeight="1" x14ac:dyDescent="0.25"/>
    <row r="505" ht="15.6" customHeight="1" x14ac:dyDescent="0.25"/>
    <row r="506" ht="15.6" customHeight="1" x14ac:dyDescent="0.25"/>
    <row r="507" ht="15.6" customHeight="1" x14ac:dyDescent="0.25"/>
    <row r="508" ht="15.6" customHeight="1" x14ac:dyDescent="0.25"/>
    <row r="509" ht="15.6" customHeight="1" x14ac:dyDescent="0.25"/>
    <row r="510" ht="15.6" customHeight="1" x14ac:dyDescent="0.25"/>
    <row r="511" ht="15.6" customHeight="1" x14ac:dyDescent="0.25"/>
    <row r="512" ht="15.6" customHeight="1" x14ac:dyDescent="0.25"/>
    <row r="513" ht="15.6" customHeight="1" x14ac:dyDescent="0.25"/>
    <row r="514" ht="15.6" customHeight="1" x14ac:dyDescent="0.25"/>
    <row r="515" ht="15.6" customHeight="1" x14ac:dyDescent="0.25"/>
    <row r="516" ht="15.6" customHeight="1" x14ac:dyDescent="0.25"/>
    <row r="517" ht="15.6" customHeight="1" x14ac:dyDescent="0.25"/>
    <row r="518" ht="15.6" customHeight="1" x14ac:dyDescent="0.25"/>
    <row r="519" ht="15.6" customHeight="1" x14ac:dyDescent="0.25"/>
    <row r="520" ht="15.6" customHeight="1" x14ac:dyDescent="0.25"/>
    <row r="521" ht="15.6" customHeight="1" x14ac:dyDescent="0.25"/>
    <row r="522" ht="15.6" customHeight="1" x14ac:dyDescent="0.25"/>
    <row r="523" ht="15.6" customHeight="1" x14ac:dyDescent="0.25"/>
    <row r="524" ht="15.6" customHeight="1" x14ac:dyDescent="0.25"/>
    <row r="525" ht="15.6" customHeight="1" x14ac:dyDescent="0.25"/>
    <row r="526" ht="15.6" customHeight="1" x14ac:dyDescent="0.25"/>
    <row r="527" ht="15.6" customHeight="1" x14ac:dyDescent="0.25"/>
    <row r="528" ht="15.6" customHeight="1" x14ac:dyDescent="0.25"/>
    <row r="529" ht="15.6" customHeight="1" x14ac:dyDescent="0.25"/>
    <row r="530" ht="15.6" customHeight="1" x14ac:dyDescent="0.25"/>
    <row r="531" ht="15.6" customHeight="1" x14ac:dyDescent="0.25"/>
    <row r="532" ht="15.6" customHeight="1" x14ac:dyDescent="0.25"/>
    <row r="533" ht="15.6" customHeight="1" x14ac:dyDescent="0.25"/>
    <row r="534" ht="15.6" customHeight="1" x14ac:dyDescent="0.25"/>
    <row r="535" ht="15.6" customHeight="1" x14ac:dyDescent="0.25"/>
    <row r="536" ht="15.6" customHeight="1" x14ac:dyDescent="0.25"/>
    <row r="537" ht="15.6" customHeight="1" x14ac:dyDescent="0.25"/>
    <row r="538" ht="15.6" customHeight="1" x14ac:dyDescent="0.25"/>
    <row r="539" ht="15.6" customHeight="1" x14ac:dyDescent="0.25"/>
    <row r="540" ht="15.6" customHeight="1" x14ac:dyDescent="0.25"/>
    <row r="541" ht="15.6" customHeight="1" x14ac:dyDescent="0.25"/>
    <row r="542" ht="15.6" customHeight="1" x14ac:dyDescent="0.25"/>
    <row r="543" ht="15.6" customHeight="1" x14ac:dyDescent="0.25"/>
    <row r="544" ht="15.6" customHeight="1" x14ac:dyDescent="0.25"/>
    <row r="545" ht="15.6" customHeight="1" x14ac:dyDescent="0.25"/>
    <row r="546" ht="15.6" customHeight="1" x14ac:dyDescent="0.25"/>
    <row r="547" ht="15.6" customHeight="1" x14ac:dyDescent="0.25"/>
    <row r="548" ht="15.6" customHeight="1" x14ac:dyDescent="0.25"/>
    <row r="549" ht="15.6" customHeight="1" x14ac:dyDescent="0.25"/>
    <row r="550" ht="15.6" customHeight="1" x14ac:dyDescent="0.25"/>
    <row r="551" ht="15.6" customHeight="1" x14ac:dyDescent="0.25"/>
    <row r="552" ht="15.6" customHeight="1" x14ac:dyDescent="0.25"/>
    <row r="553" ht="15.6" customHeight="1" x14ac:dyDescent="0.25"/>
    <row r="554" ht="15.6" customHeight="1" x14ac:dyDescent="0.25"/>
    <row r="555" ht="15.6" customHeight="1" x14ac:dyDescent="0.25"/>
    <row r="556" ht="15.6" customHeight="1" x14ac:dyDescent="0.25"/>
    <row r="557" ht="15.6" customHeight="1" x14ac:dyDescent="0.25"/>
    <row r="558" ht="15.6" customHeight="1" x14ac:dyDescent="0.25"/>
    <row r="559" ht="15.6" customHeight="1" x14ac:dyDescent="0.25"/>
    <row r="560" ht="15.6" customHeight="1" x14ac:dyDescent="0.25"/>
    <row r="561" ht="15.6" customHeight="1" x14ac:dyDescent="0.25"/>
    <row r="562" ht="15.6" customHeight="1" x14ac:dyDescent="0.25"/>
    <row r="563" ht="15.6" customHeight="1" x14ac:dyDescent="0.25"/>
    <row r="564" ht="15.6" customHeight="1" x14ac:dyDescent="0.25"/>
    <row r="565" ht="15.6" customHeight="1" x14ac:dyDescent="0.25"/>
    <row r="566" ht="15.6" customHeight="1" x14ac:dyDescent="0.25"/>
    <row r="567" ht="15.6" customHeight="1" x14ac:dyDescent="0.25"/>
    <row r="568" ht="15.6" customHeight="1" x14ac:dyDescent="0.25"/>
    <row r="569" ht="15.6" customHeight="1" x14ac:dyDescent="0.25"/>
    <row r="570" ht="15.6" customHeight="1" x14ac:dyDescent="0.25"/>
    <row r="571" ht="15.6" customHeight="1" x14ac:dyDescent="0.25"/>
    <row r="572" ht="15.6" customHeight="1" x14ac:dyDescent="0.25"/>
    <row r="573" ht="15.6" customHeight="1" x14ac:dyDescent="0.25"/>
    <row r="574" ht="15.6" customHeight="1" x14ac:dyDescent="0.25"/>
    <row r="575" ht="15.6" customHeight="1" x14ac:dyDescent="0.25"/>
    <row r="576" ht="15.6" customHeight="1" x14ac:dyDescent="0.25"/>
    <row r="577" ht="15.6" customHeight="1" x14ac:dyDescent="0.25"/>
    <row r="578" ht="15.6" customHeight="1" x14ac:dyDescent="0.25"/>
    <row r="579" ht="15.6" customHeight="1" x14ac:dyDescent="0.25"/>
    <row r="580" ht="15.6" customHeight="1" x14ac:dyDescent="0.25"/>
    <row r="581" ht="15.6" customHeight="1" x14ac:dyDescent="0.25"/>
    <row r="582" ht="15.6" customHeight="1" x14ac:dyDescent="0.25"/>
    <row r="583" ht="15.6" customHeight="1" x14ac:dyDescent="0.25"/>
    <row r="584" ht="15.6" customHeight="1" x14ac:dyDescent="0.25"/>
    <row r="585" ht="15.6" customHeight="1" x14ac:dyDescent="0.25"/>
    <row r="586" ht="15.6" customHeight="1" x14ac:dyDescent="0.25"/>
    <row r="587" ht="15.6" customHeight="1" x14ac:dyDescent="0.25"/>
    <row r="588" ht="15.6" customHeight="1" x14ac:dyDescent="0.25"/>
    <row r="589" ht="15.6" customHeight="1" x14ac:dyDescent="0.25"/>
    <row r="590" ht="15.6" customHeight="1" x14ac:dyDescent="0.25"/>
    <row r="591" ht="15.6" customHeight="1" x14ac:dyDescent="0.25"/>
    <row r="592" ht="15.6" customHeight="1" x14ac:dyDescent="0.25"/>
    <row r="593" ht="15.6" customHeight="1" x14ac:dyDescent="0.25"/>
    <row r="594" ht="15.6" customHeight="1" x14ac:dyDescent="0.25"/>
    <row r="595" ht="15.6" customHeight="1" x14ac:dyDescent="0.25"/>
    <row r="596" ht="15.6" customHeight="1" x14ac:dyDescent="0.25"/>
    <row r="597" ht="15.6" customHeight="1" x14ac:dyDescent="0.25"/>
    <row r="598" ht="15.6" customHeight="1" x14ac:dyDescent="0.25"/>
    <row r="599" ht="15.6" customHeight="1" x14ac:dyDescent="0.25"/>
    <row r="600" ht="15.6" customHeight="1" x14ac:dyDescent="0.25"/>
    <row r="601" ht="15.6" customHeight="1" x14ac:dyDescent="0.25"/>
    <row r="602" ht="15.6" customHeight="1" x14ac:dyDescent="0.25"/>
    <row r="603" ht="15.6" customHeight="1" x14ac:dyDescent="0.25"/>
    <row r="604" ht="15.6" customHeight="1" x14ac:dyDescent="0.25"/>
    <row r="605" ht="15.6" customHeight="1" x14ac:dyDescent="0.25"/>
    <row r="606" ht="15.6" customHeight="1" x14ac:dyDescent="0.25"/>
    <row r="607" ht="15.6" customHeight="1" x14ac:dyDescent="0.25"/>
    <row r="608" ht="15.6" customHeight="1" x14ac:dyDescent="0.25"/>
    <row r="609" ht="15.6" customHeight="1" x14ac:dyDescent="0.25"/>
    <row r="610" ht="15.6" customHeight="1" x14ac:dyDescent="0.25"/>
    <row r="611" ht="15.6" customHeight="1" x14ac:dyDescent="0.25"/>
    <row r="612" ht="15.6" customHeight="1" x14ac:dyDescent="0.25"/>
    <row r="613" ht="15.6" customHeight="1" x14ac:dyDescent="0.25"/>
    <row r="614" ht="15.6" customHeight="1" x14ac:dyDescent="0.25"/>
    <row r="615" ht="15.6" customHeight="1" x14ac:dyDescent="0.25"/>
    <row r="616" ht="15.6" customHeight="1" x14ac:dyDescent="0.25"/>
    <row r="617" ht="15.6" customHeight="1" x14ac:dyDescent="0.25"/>
    <row r="618" ht="15.6" customHeight="1" x14ac:dyDescent="0.25"/>
    <row r="619" ht="15.6" customHeight="1" x14ac:dyDescent="0.25"/>
    <row r="620" ht="15.6" customHeight="1" x14ac:dyDescent="0.25"/>
    <row r="621" ht="15.6" customHeight="1" x14ac:dyDescent="0.25"/>
    <row r="622" ht="15.6" customHeight="1" x14ac:dyDescent="0.25"/>
    <row r="623" ht="15.6" customHeight="1" x14ac:dyDescent="0.25"/>
    <row r="624" ht="15.6" customHeight="1" x14ac:dyDescent="0.25"/>
    <row r="625" ht="15.6" customHeight="1" x14ac:dyDescent="0.25"/>
    <row r="626" ht="15.6" customHeight="1" x14ac:dyDescent="0.25"/>
    <row r="627" ht="15.6" customHeight="1" x14ac:dyDescent="0.25"/>
    <row r="628" ht="15.6" customHeight="1" x14ac:dyDescent="0.25"/>
    <row r="629" ht="15.6" customHeight="1" x14ac:dyDescent="0.25"/>
    <row r="630" ht="15.6" customHeight="1" x14ac:dyDescent="0.25"/>
    <row r="631" ht="15.6" customHeight="1" x14ac:dyDescent="0.25"/>
    <row r="632" ht="15.6" customHeight="1" x14ac:dyDescent="0.25"/>
    <row r="633" ht="15.6" customHeight="1" x14ac:dyDescent="0.25"/>
    <row r="634" ht="15.6" customHeight="1" x14ac:dyDescent="0.25"/>
    <row r="635" ht="15.6" customHeight="1" x14ac:dyDescent="0.25"/>
    <row r="636" ht="15.6" customHeight="1" x14ac:dyDescent="0.25"/>
    <row r="637" ht="15.6" customHeight="1" x14ac:dyDescent="0.25"/>
    <row r="638" ht="15.6" customHeight="1" x14ac:dyDescent="0.25"/>
    <row r="639" ht="15.6" customHeight="1" x14ac:dyDescent="0.25"/>
    <row r="640" ht="15.6" customHeight="1" x14ac:dyDescent="0.25"/>
    <row r="641" ht="15.6" customHeight="1" x14ac:dyDescent="0.25"/>
    <row r="642" ht="15.6" customHeight="1" x14ac:dyDescent="0.25"/>
    <row r="643" ht="15.6" customHeight="1" x14ac:dyDescent="0.25"/>
    <row r="644" ht="15.6" customHeight="1" x14ac:dyDescent="0.25"/>
    <row r="645" ht="15.6" customHeight="1" x14ac:dyDescent="0.25"/>
    <row r="646" ht="15.6" customHeight="1" x14ac:dyDescent="0.25"/>
    <row r="647" ht="15.6" customHeight="1" x14ac:dyDescent="0.25"/>
    <row r="648" ht="15.6" customHeight="1" x14ac:dyDescent="0.25"/>
    <row r="649" ht="15.6" customHeight="1" x14ac:dyDescent="0.25"/>
    <row r="650" ht="15.6" customHeight="1" x14ac:dyDescent="0.25"/>
    <row r="651" ht="15.6" customHeight="1" x14ac:dyDescent="0.25"/>
    <row r="652" ht="15.6" customHeight="1" x14ac:dyDescent="0.25"/>
    <row r="653" ht="15.6" customHeight="1" x14ac:dyDescent="0.25"/>
    <row r="654" ht="15.6" customHeight="1" x14ac:dyDescent="0.25"/>
    <row r="655" ht="15.6" customHeight="1" x14ac:dyDescent="0.25"/>
    <row r="656" ht="15.6" customHeight="1" x14ac:dyDescent="0.25"/>
    <row r="657" ht="15.6" customHeight="1" x14ac:dyDescent="0.25"/>
    <row r="658" ht="15.6" customHeight="1" x14ac:dyDescent="0.25"/>
  </sheetData>
  <mergeCells count="84">
    <mergeCell ref="B94:K94"/>
    <mergeCell ref="B95:K95"/>
    <mergeCell ref="B96:K96"/>
    <mergeCell ref="B89:K89"/>
    <mergeCell ref="B90:K90"/>
    <mergeCell ref="B91:K91"/>
    <mergeCell ref="B92:K92"/>
    <mergeCell ref="B93:K93"/>
    <mergeCell ref="B84:K84"/>
    <mergeCell ref="B85:K85"/>
    <mergeCell ref="B86:K86"/>
    <mergeCell ref="B87:K87"/>
    <mergeCell ref="B88:K88"/>
    <mergeCell ref="C71:I71"/>
    <mergeCell ref="C76:I76"/>
    <mergeCell ref="I83:L83"/>
    <mergeCell ref="C74:I74"/>
    <mergeCell ref="C75:I75"/>
    <mergeCell ref="C72:I72"/>
    <mergeCell ref="C73:I73"/>
    <mergeCell ref="C66:I66"/>
    <mergeCell ref="C67:I67"/>
    <mergeCell ref="C68:I68"/>
    <mergeCell ref="C69:I69"/>
    <mergeCell ref="C70:I70"/>
    <mergeCell ref="C58:I58"/>
    <mergeCell ref="C59:I59"/>
    <mergeCell ref="C57:I57"/>
    <mergeCell ref="C60:I60"/>
    <mergeCell ref="C61:I61"/>
    <mergeCell ref="C29:D29"/>
    <mergeCell ref="E29:H29"/>
    <mergeCell ref="C51:I51"/>
    <mergeCell ref="C52:I52"/>
    <mergeCell ref="C53:I53"/>
    <mergeCell ref="C26:D26"/>
    <mergeCell ref="E26:H26"/>
    <mergeCell ref="C27:D27"/>
    <mergeCell ref="E27:H27"/>
    <mergeCell ref="C28:D28"/>
    <mergeCell ref="E28:H28"/>
    <mergeCell ref="E23:H23"/>
    <mergeCell ref="C24:D24"/>
    <mergeCell ref="E24:H24"/>
    <mergeCell ref="C25:D25"/>
    <mergeCell ref="E25:H25"/>
    <mergeCell ref="K5:L5"/>
    <mergeCell ref="K6:L6"/>
    <mergeCell ref="C9:D9"/>
    <mergeCell ref="E9:H9"/>
    <mergeCell ref="C10:D10"/>
    <mergeCell ref="E10:H10"/>
    <mergeCell ref="C1:D1"/>
    <mergeCell ref="C3:D3"/>
    <mergeCell ref="B8:E8"/>
    <mergeCell ref="C2:D2"/>
    <mergeCell ref="C54:I54"/>
    <mergeCell ref="E11:H11"/>
    <mergeCell ref="C12:D12"/>
    <mergeCell ref="E12:H12"/>
    <mergeCell ref="C13:D13"/>
    <mergeCell ref="E13:H13"/>
    <mergeCell ref="E14:H14"/>
    <mergeCell ref="C15:D15"/>
    <mergeCell ref="E15:H15"/>
    <mergeCell ref="C16:D16"/>
    <mergeCell ref="E16:H16"/>
    <mergeCell ref="E17:H17"/>
    <mergeCell ref="C11:D11"/>
    <mergeCell ref="C14:D14"/>
    <mergeCell ref="C17:D17"/>
    <mergeCell ref="C55:I55"/>
    <mergeCell ref="C56:I56"/>
    <mergeCell ref="C18:D18"/>
    <mergeCell ref="E18:H18"/>
    <mergeCell ref="C19:D19"/>
    <mergeCell ref="E19:H19"/>
    <mergeCell ref="C20:D20"/>
    <mergeCell ref="E20:H20"/>
    <mergeCell ref="C21:D21"/>
    <mergeCell ref="E21:H21"/>
    <mergeCell ref="C22:D22"/>
    <mergeCell ref="E22:H22"/>
    <mergeCell ref="C23:D23"/>
  </mergeCells>
  <conditionalFormatting sqref="B8">
    <cfRule type="cellIs" dxfId="26" priority="4" stopIfTrue="1" operator="equal">
      <formula>"Kies eerst uw systematiek voor de berekening van de subsidiabele kosten"</formula>
    </cfRule>
  </conditionalFormatting>
  <conditionalFormatting sqref="L81">
    <cfRule type="cellIs" dxfId="25" priority="1" operator="greaterThan">
      <formula>500000</formula>
    </cfRule>
    <cfRule type="cellIs" dxfId="24" priority="2" operator="lessThan">
      <formula>25000</formula>
    </cfRule>
    <cfRule type="cellIs" dxfId="23" priority="3" operator="between">
      <formula>0.01</formula>
      <formula>24999.99</formula>
    </cfRule>
  </conditionalFormatting>
  <dataValidations count="1">
    <dataValidation type="list" allowBlank="1" showInputMessage="1" showErrorMessage="1" sqref="K6:L6" xr:uid="{7621E10D-D5FA-464F-A959-589121405625}">
      <formula1>$O$9:$O$11</formula1>
    </dataValidation>
  </dataValidations>
  <pageMargins left="0.7" right="0.7" top="0.75" bottom="0.75" header="0.3" footer="0.3"/>
  <headerFooter>
    <oddFooter>&amp;L_x000D_&amp;1#&amp;"Calibri"&amp;10&amp;K000000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4837-655B-4118-A4EC-0DB69D737EED}">
  <sheetPr>
    <tabColor rgb="FFFFFF00"/>
  </sheetPr>
  <dimension ref="A1:W658"/>
  <sheetViews>
    <sheetView workbookViewId="0"/>
  </sheetViews>
  <sheetFormatPr defaultColWidth="12.42578125" defaultRowHeight="12.75" x14ac:dyDescent="0.25"/>
  <cols>
    <col min="1" max="1" width="4.140625" style="34" customWidth="1"/>
    <col min="2" max="2" width="25.42578125" style="38" customWidth="1"/>
    <col min="3" max="3" width="23.5703125" style="38" customWidth="1"/>
    <col min="4" max="4" width="18.5703125" style="80" customWidth="1"/>
    <col min="5" max="5" width="18.42578125" style="74" customWidth="1"/>
    <col min="6" max="6" width="24.85546875" style="38" customWidth="1"/>
    <col min="7" max="7" width="23" style="38" customWidth="1"/>
    <col min="8" max="8" width="21" style="38" customWidth="1"/>
    <col min="9" max="9" width="15.28515625" style="38" customWidth="1"/>
    <col min="10" max="10" width="14.140625" style="38" customWidth="1"/>
    <col min="11" max="11" width="19.140625" style="40" bestFit="1" customWidth="1"/>
    <col min="12" max="12" width="23" style="41" customWidth="1"/>
    <col min="13" max="13" width="20.5703125" style="2" customWidth="1"/>
    <col min="14" max="14" width="20.5703125" style="5" customWidth="1"/>
    <col min="15" max="23" width="20.5703125" style="2" customWidth="1"/>
    <col min="24" max="16384" width="12.42578125" style="6"/>
  </cols>
  <sheetData>
    <row r="1" spans="1:23" thickBot="1" x14ac:dyDescent="0.3">
      <c r="A1" s="1"/>
      <c r="B1" s="109" t="s">
        <v>18</v>
      </c>
      <c r="C1" s="272">
        <f>+'Basisgegevens Begroting'!C15</f>
        <v>0</v>
      </c>
      <c r="D1" s="273"/>
      <c r="E1" s="25"/>
      <c r="F1" s="2"/>
      <c r="G1" s="3"/>
      <c r="H1" s="4"/>
      <c r="I1" s="2"/>
      <c r="J1" s="3"/>
      <c r="K1" s="3"/>
      <c r="L1" s="4"/>
    </row>
    <row r="2" spans="1:23" ht="15.75" customHeight="1" thickBot="1" x14ac:dyDescent="0.3">
      <c r="A2" s="1"/>
      <c r="B2" s="109" t="str">
        <f>+Deelnemers[[#Headers],[MKB/Grote onderneming]]</f>
        <v>MKB/Grote onderneming</v>
      </c>
      <c r="C2" s="275" t="str">
        <f>+'Basisgegevens Begroting'!D15</f>
        <v>MKB onderneming</v>
      </c>
      <c r="D2" s="276"/>
      <c r="E2" s="25"/>
      <c r="F2" s="2"/>
      <c r="G2" s="3"/>
      <c r="H2" s="4"/>
      <c r="I2" s="2"/>
      <c r="J2" s="3"/>
      <c r="K2" s="3"/>
      <c r="L2" s="4"/>
    </row>
    <row r="3" spans="1:23" s="12" customFormat="1" thickBot="1" x14ac:dyDescent="0.3">
      <c r="A3" s="7"/>
      <c r="B3" s="109" t="s">
        <v>1</v>
      </c>
      <c r="C3" s="274" t="str">
        <f>+'Basisgegevens Begroting'!C5</f>
        <v xml:space="preserve">Project titel </v>
      </c>
      <c r="D3" s="263"/>
      <c r="E3" s="16"/>
      <c r="F3" s="8"/>
      <c r="G3" s="9"/>
      <c r="H3" s="4"/>
      <c r="I3" s="10"/>
      <c r="J3" s="9"/>
      <c r="K3" s="9"/>
      <c r="L3" s="4"/>
      <c r="M3" s="10"/>
      <c r="N3" s="11"/>
      <c r="O3" s="10"/>
      <c r="P3" s="10"/>
      <c r="Q3" s="10"/>
      <c r="R3" s="10"/>
      <c r="S3" s="10"/>
      <c r="T3" s="10"/>
      <c r="U3" s="10"/>
      <c r="V3" s="10"/>
      <c r="W3" s="10"/>
    </row>
    <row r="4" spans="1:23" s="12" customFormat="1" ht="12" x14ac:dyDescent="0.25">
      <c r="A4" s="7"/>
      <c r="B4" s="10"/>
      <c r="C4" s="10"/>
      <c r="D4" s="13"/>
      <c r="E4" s="16"/>
      <c r="F4" s="8"/>
      <c r="G4" s="9"/>
      <c r="H4" s="4"/>
      <c r="I4" s="10"/>
      <c r="J4" s="9"/>
      <c r="K4" s="9"/>
      <c r="L4" s="4"/>
      <c r="M4" s="10"/>
      <c r="N4" s="11"/>
      <c r="O4" s="10"/>
      <c r="P4" s="10"/>
      <c r="Q4" s="10"/>
      <c r="R4" s="10"/>
      <c r="S4" s="10"/>
      <c r="T4" s="10"/>
      <c r="U4" s="10"/>
    </row>
    <row r="5" spans="1:23" s="10" customFormat="1" ht="12" x14ac:dyDescent="0.25">
      <c r="A5" s="7"/>
      <c r="C5" s="9"/>
      <c r="D5" s="4"/>
      <c r="E5" s="16"/>
      <c r="F5" s="8"/>
      <c r="G5" s="8"/>
      <c r="H5" s="8"/>
      <c r="I5" s="8"/>
      <c r="J5" s="8"/>
      <c r="K5" s="251" t="s">
        <v>62</v>
      </c>
      <c r="L5" s="251"/>
    </row>
    <row r="6" spans="1:23" s="12" customFormat="1" ht="12" customHeight="1" x14ac:dyDescent="0.25">
      <c r="A6" s="7"/>
      <c r="B6" s="110" t="s">
        <v>67</v>
      </c>
      <c r="C6" s="69"/>
      <c r="D6" s="70"/>
      <c r="E6" s="70"/>
      <c r="F6" s="69"/>
      <c r="G6" s="69"/>
      <c r="H6" s="69"/>
      <c r="I6" s="69"/>
      <c r="J6" s="69"/>
      <c r="K6" s="258" t="s">
        <v>9</v>
      </c>
      <c r="L6" s="259"/>
      <c r="M6" s="10"/>
      <c r="N6" s="10"/>
      <c r="O6" s="10"/>
      <c r="P6" s="10"/>
      <c r="Q6" s="10"/>
    </row>
    <row r="7" spans="1:23" thickBot="1" x14ac:dyDescent="0.3">
      <c r="A7" s="1"/>
      <c r="B7" s="2"/>
      <c r="C7" s="2"/>
      <c r="D7" s="33"/>
      <c r="E7" s="25"/>
      <c r="F7" s="2"/>
      <c r="G7" s="2"/>
      <c r="H7" s="2"/>
      <c r="I7" s="2"/>
      <c r="J7" s="2"/>
      <c r="K7" s="115"/>
      <c r="L7" s="4"/>
      <c r="N7" s="2"/>
      <c r="R7" s="6"/>
      <c r="S7" s="6"/>
      <c r="T7" s="6"/>
      <c r="U7" s="6"/>
      <c r="V7" s="6"/>
      <c r="W7" s="6"/>
    </row>
    <row r="8" spans="1:23"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N8" s="2"/>
      <c r="R8" s="6"/>
      <c r="S8" s="6"/>
      <c r="T8" s="6"/>
      <c r="U8" s="6"/>
      <c r="V8" s="6"/>
      <c r="W8" s="6"/>
    </row>
    <row r="9" spans="1:23" ht="12" x14ac:dyDescent="0.25">
      <c r="A9" s="7"/>
      <c r="B9" s="173" t="s">
        <v>66</v>
      </c>
      <c r="C9" s="247" t="s">
        <v>4</v>
      </c>
      <c r="D9" s="247"/>
      <c r="E9" s="234" t="s">
        <v>77</v>
      </c>
      <c r="F9" s="234"/>
      <c r="G9" s="234"/>
      <c r="H9" s="234"/>
      <c r="I9" s="138" t="s">
        <v>5</v>
      </c>
      <c r="J9" s="139" t="s">
        <v>6</v>
      </c>
      <c r="K9" s="140" t="s">
        <v>7</v>
      </c>
      <c r="L9" s="161" t="s">
        <v>55</v>
      </c>
      <c r="N9" s="2"/>
      <c r="R9" s="6"/>
      <c r="S9" s="6"/>
      <c r="T9" s="6"/>
      <c r="U9" s="6"/>
      <c r="V9" s="6"/>
      <c r="W9" s="6"/>
    </row>
    <row r="10" spans="1:23" s="19" customFormat="1" ht="12" x14ac:dyDescent="0.2">
      <c r="A10" s="1"/>
      <c r="B10" s="162"/>
      <c r="C10" s="245"/>
      <c r="D10" s="246"/>
      <c r="E10" s="239"/>
      <c r="F10" s="240"/>
      <c r="G10" s="240"/>
      <c r="H10" s="241"/>
      <c r="I10" s="120">
        <v>0</v>
      </c>
      <c r="J10" s="120"/>
      <c r="K10" s="133">
        <f>$J10*I10</f>
        <v>0</v>
      </c>
      <c r="L10" s="172">
        <f>IF($C$2="MKB onderneming",K10*0.5,K10*0.15)</f>
        <v>0</v>
      </c>
      <c r="M10" s="17"/>
      <c r="N10" s="17"/>
      <c r="O10" s="17"/>
      <c r="P10" s="17"/>
      <c r="Q10" s="17"/>
    </row>
    <row r="11" spans="1:23" ht="12" x14ac:dyDescent="0.2">
      <c r="A11" s="1"/>
      <c r="B11" s="164"/>
      <c r="C11" s="245"/>
      <c r="D11" s="246"/>
      <c r="E11" s="242"/>
      <c r="F11" s="243"/>
      <c r="G11" s="243"/>
      <c r="H11" s="244"/>
      <c r="I11" s="120">
        <f t="shared" ref="I11:I29" si="0">IF($K$6="Vaste uurtarief-systematiek (vast uurtarief van 60 euro)",60,0)</f>
        <v>0</v>
      </c>
      <c r="J11" s="120"/>
      <c r="K11" s="133">
        <f>$J11*I11</f>
        <v>0</v>
      </c>
      <c r="L11" s="172">
        <f t="shared" ref="L11:L30" si="1">IF($C$2="MKB onderneming",K11*0.5,K11*0.15)</f>
        <v>0</v>
      </c>
      <c r="N11" s="2"/>
      <c r="R11" s="6"/>
      <c r="S11" s="6"/>
      <c r="T11" s="6"/>
      <c r="U11" s="6"/>
      <c r="V11" s="6"/>
      <c r="W11" s="6"/>
    </row>
    <row r="12" spans="1:23" ht="12" x14ac:dyDescent="0.2">
      <c r="A12" s="1"/>
      <c r="B12" s="164"/>
      <c r="C12" s="245"/>
      <c r="D12" s="246"/>
      <c r="E12" s="239"/>
      <c r="F12" s="240"/>
      <c r="G12" s="240"/>
      <c r="H12" s="241"/>
      <c r="I12" s="120">
        <f t="shared" si="0"/>
        <v>0</v>
      </c>
      <c r="J12" s="120"/>
      <c r="K12" s="133">
        <f t="shared" ref="K12:K29" si="2">$F12*E12</f>
        <v>0</v>
      </c>
      <c r="L12" s="172">
        <f t="shared" si="1"/>
        <v>0</v>
      </c>
      <c r="N12" s="2"/>
      <c r="R12" s="6"/>
      <c r="S12" s="6"/>
      <c r="T12" s="6"/>
      <c r="U12" s="6"/>
      <c r="V12" s="6"/>
      <c r="W12" s="6"/>
    </row>
    <row r="13" spans="1:23" ht="12" x14ac:dyDescent="0.2">
      <c r="A13" s="1"/>
      <c r="B13" s="164"/>
      <c r="C13" s="245"/>
      <c r="D13" s="246"/>
      <c r="E13" s="239"/>
      <c r="F13" s="240"/>
      <c r="G13" s="240"/>
      <c r="H13" s="241"/>
      <c r="I13" s="120">
        <f t="shared" si="0"/>
        <v>0</v>
      </c>
      <c r="J13" s="120"/>
      <c r="K13" s="133">
        <f t="shared" si="2"/>
        <v>0</v>
      </c>
      <c r="L13" s="172">
        <f t="shared" si="1"/>
        <v>0</v>
      </c>
      <c r="N13" s="2"/>
      <c r="R13" s="6"/>
      <c r="S13" s="6"/>
      <c r="T13" s="6"/>
      <c r="U13" s="6"/>
      <c r="V13" s="6"/>
      <c r="W13" s="6"/>
    </row>
    <row r="14" spans="1:23" ht="12" x14ac:dyDescent="0.2">
      <c r="A14" s="1"/>
      <c r="B14" s="164"/>
      <c r="C14" s="245"/>
      <c r="D14" s="246"/>
      <c r="E14" s="239"/>
      <c r="F14" s="240"/>
      <c r="G14" s="240"/>
      <c r="H14" s="241"/>
      <c r="I14" s="120">
        <f t="shared" si="0"/>
        <v>0</v>
      </c>
      <c r="J14" s="120"/>
      <c r="K14" s="133">
        <f t="shared" si="2"/>
        <v>0</v>
      </c>
      <c r="L14" s="172">
        <f t="shared" si="1"/>
        <v>0</v>
      </c>
      <c r="N14" s="2"/>
      <c r="R14" s="6"/>
      <c r="S14" s="6"/>
      <c r="T14" s="6"/>
      <c r="U14" s="6"/>
      <c r="V14" s="6"/>
      <c r="W14" s="6"/>
    </row>
    <row r="15" spans="1:23" ht="12" x14ac:dyDescent="0.2">
      <c r="A15" s="1"/>
      <c r="B15" s="164"/>
      <c r="C15" s="245"/>
      <c r="D15" s="246"/>
      <c r="E15" s="239"/>
      <c r="F15" s="240"/>
      <c r="G15" s="240"/>
      <c r="H15" s="241"/>
      <c r="I15" s="120">
        <f t="shared" si="0"/>
        <v>0</v>
      </c>
      <c r="J15" s="120"/>
      <c r="K15" s="133">
        <f t="shared" si="2"/>
        <v>0</v>
      </c>
      <c r="L15" s="172">
        <f t="shared" si="1"/>
        <v>0</v>
      </c>
      <c r="N15" s="2"/>
      <c r="R15" s="6"/>
      <c r="S15" s="6"/>
      <c r="T15" s="6"/>
      <c r="U15" s="6"/>
      <c r="V15" s="6"/>
      <c r="W15" s="6"/>
    </row>
    <row r="16" spans="1:23" ht="12" x14ac:dyDescent="0.2">
      <c r="A16" s="1"/>
      <c r="B16" s="164"/>
      <c r="C16" s="245"/>
      <c r="D16" s="246"/>
      <c r="E16" s="239"/>
      <c r="F16" s="240"/>
      <c r="G16" s="240"/>
      <c r="H16" s="241"/>
      <c r="I16" s="120">
        <f t="shared" si="0"/>
        <v>0</v>
      </c>
      <c r="J16" s="120"/>
      <c r="K16" s="133">
        <f t="shared" si="2"/>
        <v>0</v>
      </c>
      <c r="L16" s="172">
        <f t="shared" si="1"/>
        <v>0</v>
      </c>
      <c r="N16" s="2"/>
      <c r="R16" s="6"/>
      <c r="S16" s="6"/>
      <c r="T16" s="6"/>
      <c r="U16" s="6"/>
      <c r="V16" s="6"/>
      <c r="W16" s="6"/>
    </row>
    <row r="17" spans="1:23" ht="12" x14ac:dyDescent="0.2">
      <c r="A17" s="1"/>
      <c r="B17" s="164"/>
      <c r="C17" s="245"/>
      <c r="D17" s="246"/>
      <c r="E17" s="239"/>
      <c r="F17" s="240"/>
      <c r="G17" s="240"/>
      <c r="H17" s="241"/>
      <c r="I17" s="120">
        <f t="shared" si="0"/>
        <v>0</v>
      </c>
      <c r="J17" s="120"/>
      <c r="K17" s="133">
        <f t="shared" si="2"/>
        <v>0</v>
      </c>
      <c r="L17" s="172">
        <f t="shared" si="1"/>
        <v>0</v>
      </c>
      <c r="N17" s="2"/>
      <c r="R17" s="6"/>
      <c r="S17" s="6"/>
      <c r="T17" s="6"/>
      <c r="U17" s="6"/>
      <c r="V17" s="6"/>
      <c r="W17" s="6"/>
    </row>
    <row r="18" spans="1:23" ht="12" x14ac:dyDescent="0.2">
      <c r="A18" s="1"/>
      <c r="B18" s="164"/>
      <c r="C18" s="245"/>
      <c r="D18" s="246"/>
      <c r="E18" s="239"/>
      <c r="F18" s="240"/>
      <c r="G18" s="240"/>
      <c r="H18" s="241"/>
      <c r="I18" s="120">
        <f t="shared" si="0"/>
        <v>0</v>
      </c>
      <c r="J18" s="120"/>
      <c r="K18" s="133">
        <f t="shared" si="2"/>
        <v>0</v>
      </c>
      <c r="L18" s="172">
        <f t="shared" si="1"/>
        <v>0</v>
      </c>
      <c r="N18" s="2"/>
      <c r="R18" s="6"/>
      <c r="S18" s="6"/>
      <c r="T18" s="6"/>
      <c r="U18" s="6"/>
      <c r="V18" s="6"/>
      <c r="W18" s="6"/>
    </row>
    <row r="19" spans="1:23" ht="12" x14ac:dyDescent="0.2">
      <c r="A19" s="1"/>
      <c r="B19" s="164"/>
      <c r="C19" s="245"/>
      <c r="D19" s="246"/>
      <c r="E19" s="239"/>
      <c r="F19" s="240"/>
      <c r="G19" s="240"/>
      <c r="H19" s="241"/>
      <c r="I19" s="120">
        <f t="shared" si="0"/>
        <v>0</v>
      </c>
      <c r="J19" s="120"/>
      <c r="K19" s="133">
        <f t="shared" si="2"/>
        <v>0</v>
      </c>
      <c r="L19" s="172">
        <f t="shared" si="1"/>
        <v>0</v>
      </c>
      <c r="N19" s="2"/>
      <c r="R19" s="6"/>
      <c r="S19" s="6"/>
      <c r="T19" s="6"/>
      <c r="U19" s="6"/>
      <c r="V19" s="6"/>
      <c r="W19" s="6"/>
    </row>
    <row r="20" spans="1:23" ht="12" x14ac:dyDescent="0.2">
      <c r="A20" s="1"/>
      <c r="B20" s="164"/>
      <c r="C20" s="245"/>
      <c r="D20" s="246"/>
      <c r="E20" s="239"/>
      <c r="F20" s="240"/>
      <c r="G20" s="240"/>
      <c r="H20" s="241"/>
      <c r="I20" s="120">
        <f t="shared" si="0"/>
        <v>0</v>
      </c>
      <c r="J20" s="120"/>
      <c r="K20" s="133">
        <f t="shared" si="2"/>
        <v>0</v>
      </c>
      <c r="L20" s="172">
        <f t="shared" si="1"/>
        <v>0</v>
      </c>
      <c r="N20" s="2"/>
      <c r="R20" s="6"/>
      <c r="S20" s="6"/>
      <c r="T20" s="6"/>
      <c r="U20" s="6"/>
      <c r="V20" s="6"/>
      <c r="W20" s="6"/>
    </row>
    <row r="21" spans="1:23" s="12" customFormat="1" ht="12" x14ac:dyDescent="0.2">
      <c r="A21" s="1"/>
      <c r="B21" s="164"/>
      <c r="C21" s="245"/>
      <c r="D21" s="246"/>
      <c r="E21" s="239"/>
      <c r="F21" s="240"/>
      <c r="G21" s="240"/>
      <c r="H21" s="241"/>
      <c r="I21" s="120">
        <f t="shared" si="0"/>
        <v>0</v>
      </c>
      <c r="J21" s="120"/>
      <c r="K21" s="133">
        <f t="shared" si="2"/>
        <v>0</v>
      </c>
      <c r="L21" s="172">
        <f t="shared" si="1"/>
        <v>0</v>
      </c>
      <c r="M21" s="10"/>
      <c r="N21" s="10"/>
      <c r="O21" s="10"/>
      <c r="P21" s="10"/>
      <c r="Q21" s="10"/>
    </row>
    <row r="22" spans="1:23" ht="12" x14ac:dyDescent="0.2">
      <c r="A22" s="1"/>
      <c r="B22" s="162"/>
      <c r="C22" s="245"/>
      <c r="D22" s="246"/>
      <c r="E22" s="239"/>
      <c r="F22" s="240"/>
      <c r="G22" s="240"/>
      <c r="H22" s="241"/>
      <c r="I22" s="120">
        <f t="shared" si="0"/>
        <v>0</v>
      </c>
      <c r="J22" s="120"/>
      <c r="K22" s="133">
        <f t="shared" si="2"/>
        <v>0</v>
      </c>
      <c r="L22" s="172">
        <f t="shared" si="1"/>
        <v>0</v>
      </c>
      <c r="N22" s="2"/>
      <c r="R22" s="6"/>
      <c r="S22" s="6"/>
      <c r="T22" s="6"/>
      <c r="U22" s="6"/>
      <c r="V22" s="6"/>
      <c r="W22" s="6"/>
    </row>
    <row r="23" spans="1:23" s="12" customFormat="1" ht="12" x14ac:dyDescent="0.2">
      <c r="A23" s="1"/>
      <c r="B23" s="162"/>
      <c r="C23" s="245"/>
      <c r="D23" s="246"/>
      <c r="E23" s="239"/>
      <c r="F23" s="240"/>
      <c r="G23" s="240"/>
      <c r="H23" s="241"/>
      <c r="I23" s="120">
        <f t="shared" si="0"/>
        <v>0</v>
      </c>
      <c r="J23" s="120"/>
      <c r="K23" s="133">
        <f t="shared" si="2"/>
        <v>0</v>
      </c>
      <c r="L23" s="172">
        <f t="shared" si="1"/>
        <v>0</v>
      </c>
      <c r="M23" s="10"/>
      <c r="N23" s="10"/>
      <c r="O23" s="10"/>
      <c r="P23" s="10"/>
      <c r="Q23" s="10"/>
    </row>
    <row r="24" spans="1:23" s="10" customFormat="1" ht="12" x14ac:dyDescent="0.2">
      <c r="A24" s="1"/>
      <c r="B24" s="162"/>
      <c r="C24" s="245"/>
      <c r="D24" s="246"/>
      <c r="E24" s="239"/>
      <c r="F24" s="240"/>
      <c r="G24" s="240"/>
      <c r="H24" s="241"/>
      <c r="I24" s="120">
        <f t="shared" si="0"/>
        <v>0</v>
      </c>
      <c r="J24" s="120"/>
      <c r="K24" s="133">
        <f t="shared" si="2"/>
        <v>0</v>
      </c>
      <c r="L24" s="172">
        <f t="shared" si="1"/>
        <v>0</v>
      </c>
    </row>
    <row r="25" spans="1:23" s="12" customFormat="1" ht="12" x14ac:dyDescent="0.2">
      <c r="A25" s="1"/>
      <c r="B25" s="162"/>
      <c r="C25" s="245"/>
      <c r="D25" s="246"/>
      <c r="E25" s="239"/>
      <c r="F25" s="240"/>
      <c r="G25" s="240"/>
      <c r="H25" s="241"/>
      <c r="I25" s="120">
        <f t="shared" si="0"/>
        <v>0</v>
      </c>
      <c r="J25" s="120"/>
      <c r="K25" s="133">
        <f t="shared" si="2"/>
        <v>0</v>
      </c>
      <c r="L25" s="172">
        <f t="shared" si="1"/>
        <v>0</v>
      </c>
      <c r="M25" s="10"/>
      <c r="N25" s="10"/>
      <c r="O25" s="10"/>
      <c r="P25" s="10"/>
      <c r="Q25" s="10"/>
    </row>
    <row r="26" spans="1:23" ht="12" x14ac:dyDescent="0.2">
      <c r="A26" s="1"/>
      <c r="B26" s="162"/>
      <c r="C26" s="245"/>
      <c r="D26" s="246"/>
      <c r="E26" s="239"/>
      <c r="F26" s="240"/>
      <c r="G26" s="240"/>
      <c r="H26" s="241"/>
      <c r="I26" s="120">
        <f t="shared" si="0"/>
        <v>0</v>
      </c>
      <c r="J26" s="120"/>
      <c r="K26" s="133">
        <f t="shared" si="2"/>
        <v>0</v>
      </c>
      <c r="L26" s="172">
        <f t="shared" si="1"/>
        <v>0</v>
      </c>
      <c r="N26" s="2"/>
      <c r="R26" s="6"/>
      <c r="S26" s="6"/>
      <c r="T26" s="6"/>
      <c r="U26" s="6"/>
      <c r="V26" s="6"/>
      <c r="W26" s="6"/>
    </row>
    <row r="27" spans="1:23" s="19" customFormat="1" ht="12" x14ac:dyDescent="0.2">
      <c r="A27" s="1"/>
      <c r="B27" s="162"/>
      <c r="C27" s="245"/>
      <c r="D27" s="246"/>
      <c r="E27" s="239"/>
      <c r="F27" s="240"/>
      <c r="G27" s="240"/>
      <c r="H27" s="241"/>
      <c r="I27" s="120">
        <f t="shared" si="0"/>
        <v>0</v>
      </c>
      <c r="J27" s="120"/>
      <c r="K27" s="133">
        <f t="shared" si="2"/>
        <v>0</v>
      </c>
      <c r="L27" s="172">
        <f t="shared" si="1"/>
        <v>0</v>
      </c>
      <c r="M27" s="17"/>
      <c r="N27" s="17"/>
      <c r="O27" s="17"/>
      <c r="P27" s="17"/>
      <c r="Q27" s="17"/>
    </row>
    <row r="28" spans="1:23" ht="12" x14ac:dyDescent="0.2">
      <c r="A28" s="1"/>
      <c r="B28" s="162"/>
      <c r="C28" s="245"/>
      <c r="D28" s="246"/>
      <c r="E28" s="239"/>
      <c r="F28" s="240"/>
      <c r="G28" s="240"/>
      <c r="H28" s="241"/>
      <c r="I28" s="120">
        <f t="shared" si="0"/>
        <v>0</v>
      </c>
      <c r="J28" s="120"/>
      <c r="K28" s="133">
        <f t="shared" si="2"/>
        <v>0</v>
      </c>
      <c r="L28" s="172">
        <f t="shared" si="1"/>
        <v>0</v>
      </c>
      <c r="N28" s="2"/>
      <c r="R28" s="6"/>
      <c r="S28" s="6"/>
      <c r="T28" s="6"/>
      <c r="U28" s="6"/>
      <c r="V28" s="6"/>
      <c r="W28" s="6"/>
    </row>
    <row r="29" spans="1:23" ht="12" x14ac:dyDescent="0.2">
      <c r="A29" s="1"/>
      <c r="B29" s="162"/>
      <c r="C29" s="245"/>
      <c r="D29" s="246"/>
      <c r="E29" s="239"/>
      <c r="F29" s="240"/>
      <c r="G29" s="240"/>
      <c r="H29" s="241"/>
      <c r="I29" s="120">
        <f t="shared" si="0"/>
        <v>0</v>
      </c>
      <c r="J29" s="120"/>
      <c r="K29" s="133">
        <f t="shared" si="2"/>
        <v>0</v>
      </c>
      <c r="L29" s="172">
        <f t="shared" si="1"/>
        <v>0</v>
      </c>
      <c r="N29" s="2"/>
      <c r="R29" s="6"/>
      <c r="S29" s="6"/>
      <c r="T29" s="6"/>
      <c r="U29" s="6"/>
      <c r="V29" s="6"/>
      <c r="W29" s="6"/>
    </row>
    <row r="30" spans="1:23" ht="12" x14ac:dyDescent="0.25">
      <c r="A30" s="7"/>
      <c r="B30" s="62"/>
      <c r="C30" s="10"/>
      <c r="D30" s="71"/>
      <c r="E30" s="71"/>
      <c r="F30" s="21"/>
      <c r="G30" s="21"/>
      <c r="H30" s="21"/>
      <c r="I30" s="21"/>
      <c r="J30" s="182" t="s">
        <v>80</v>
      </c>
      <c r="K30" s="59">
        <f>SUM(K10:K29)</f>
        <v>0</v>
      </c>
      <c r="L30" s="183">
        <f t="shared" si="1"/>
        <v>0</v>
      </c>
      <c r="N30" s="2"/>
      <c r="R30" s="6"/>
      <c r="S30" s="6"/>
      <c r="T30" s="6"/>
      <c r="U30" s="6"/>
      <c r="V30" s="6"/>
      <c r="W30" s="6"/>
    </row>
    <row r="31" spans="1:23" ht="12" x14ac:dyDescent="0.25">
      <c r="A31" s="7"/>
      <c r="B31" s="62"/>
      <c r="C31" s="10"/>
      <c r="D31" s="71"/>
      <c r="E31" s="71"/>
      <c r="F31" s="21"/>
      <c r="G31" s="21"/>
      <c r="H31" s="21"/>
      <c r="I31" s="21"/>
      <c r="J31" s="21"/>
      <c r="K31" s="60"/>
      <c r="L31" s="58"/>
      <c r="N31" s="2"/>
      <c r="R31" s="6"/>
      <c r="S31" s="6"/>
      <c r="T31" s="6"/>
      <c r="U31" s="6"/>
      <c r="V31" s="6"/>
      <c r="W31" s="6"/>
    </row>
    <row r="32" spans="1:23" thickBot="1" x14ac:dyDescent="0.3">
      <c r="A32" s="7"/>
      <c r="B32" s="62"/>
      <c r="C32" s="10"/>
      <c r="D32" s="71"/>
      <c r="E32" s="71"/>
      <c r="F32" s="21"/>
      <c r="G32" s="21"/>
      <c r="H32" s="21"/>
      <c r="I32" s="181" t="str">
        <f>IF(K6="Directe loonkosten plus vaste opslag-systematiek (50%)","Opslag algemene kosten (50%)","Geen opslag")</f>
        <v>Opslag algemene kosten (50%)</v>
      </c>
      <c r="J32" s="12"/>
      <c r="K32" s="59">
        <f>IF($K6="vaste uurtarief-systematiek",0,(IF($K6="integrale kostensystematiek",0,(IF($K6="Directe loonkosten plus vaste opslag-systematiek (50%)",K30*0.5,"0")))))</f>
        <v>0</v>
      </c>
      <c r="L32" s="183">
        <f>IF(K32=0,0,+K32/K30*L30)</f>
        <v>0</v>
      </c>
      <c r="N32" s="2"/>
      <c r="R32" s="6"/>
      <c r="S32" s="6"/>
      <c r="T32" s="6"/>
      <c r="U32" s="6"/>
      <c r="V32" s="6"/>
      <c r="W32" s="6"/>
    </row>
    <row r="33" spans="1:23" thickBot="1" x14ac:dyDescent="0.3">
      <c r="A33" s="7"/>
      <c r="B33" s="64"/>
      <c r="C33" s="23"/>
      <c r="D33" s="76"/>
      <c r="E33" s="159"/>
      <c r="F33" s="165"/>
      <c r="G33" s="24"/>
      <c r="H33" s="24"/>
      <c r="I33" s="24"/>
      <c r="J33" s="24" t="s">
        <v>10</v>
      </c>
      <c r="K33" s="61">
        <f>SUM(K10:K29,K32)</f>
        <v>0</v>
      </c>
      <c r="L33" s="107">
        <f>L30+L32</f>
        <v>0</v>
      </c>
      <c r="N33" s="2"/>
      <c r="R33" s="6"/>
      <c r="S33" s="6"/>
      <c r="T33" s="6"/>
      <c r="U33" s="6"/>
      <c r="V33" s="6"/>
      <c r="W33" s="6"/>
    </row>
    <row r="34" spans="1:23" thickBot="1" x14ac:dyDescent="0.3">
      <c r="A34" s="7"/>
      <c r="B34" s="10"/>
      <c r="C34" s="10"/>
      <c r="D34" s="17"/>
      <c r="E34" s="17"/>
      <c r="F34" s="10"/>
      <c r="G34" s="10"/>
      <c r="H34" s="10"/>
      <c r="I34" s="10"/>
      <c r="J34" s="10"/>
      <c r="K34" s="10"/>
      <c r="L34" s="17"/>
      <c r="N34" s="2"/>
      <c r="R34" s="6"/>
      <c r="S34" s="6"/>
      <c r="T34" s="6"/>
      <c r="U34" s="6"/>
      <c r="V34" s="6"/>
      <c r="W34" s="6"/>
    </row>
    <row r="35" spans="1:23" ht="12" x14ac:dyDescent="0.25">
      <c r="A35" s="7" t="s">
        <v>11</v>
      </c>
      <c r="B35" s="121" t="s">
        <v>69</v>
      </c>
      <c r="C35" s="122"/>
      <c r="D35" s="123"/>
      <c r="E35" s="124"/>
      <c r="F35" s="122"/>
      <c r="G35" s="122"/>
      <c r="H35" s="122"/>
      <c r="I35" s="122"/>
      <c r="J35" s="122"/>
      <c r="K35" s="125"/>
      <c r="L35" s="126"/>
      <c r="N35" s="2"/>
      <c r="R35" s="6"/>
      <c r="S35" s="6"/>
      <c r="T35" s="6"/>
      <c r="U35" s="6"/>
      <c r="V35" s="6"/>
      <c r="W35" s="6"/>
    </row>
    <row r="36" spans="1:23" ht="36" x14ac:dyDescent="0.25">
      <c r="A36" s="7"/>
      <c r="B36" s="169" t="s">
        <v>66</v>
      </c>
      <c r="C36" s="141" t="s">
        <v>12</v>
      </c>
      <c r="D36" s="142" t="s">
        <v>70</v>
      </c>
      <c r="E36" s="143" t="s">
        <v>71</v>
      </c>
      <c r="F36" s="143" t="s">
        <v>72</v>
      </c>
      <c r="G36" s="143" t="s">
        <v>73</v>
      </c>
      <c r="H36" s="143" t="s">
        <v>74</v>
      </c>
      <c r="I36" s="143" t="s">
        <v>75</v>
      </c>
      <c r="J36" s="143" t="s">
        <v>76</v>
      </c>
      <c r="K36" s="144" t="s">
        <v>65</v>
      </c>
      <c r="L36" s="170" t="s">
        <v>55</v>
      </c>
      <c r="N36" s="2"/>
      <c r="R36" s="6"/>
      <c r="S36" s="6"/>
      <c r="T36" s="6"/>
      <c r="U36" s="6"/>
      <c r="V36" s="6"/>
      <c r="W36" s="6"/>
    </row>
    <row r="37" spans="1:23" s="12" customFormat="1" ht="12" x14ac:dyDescent="0.25">
      <c r="A37" s="7"/>
      <c r="B37" s="171"/>
      <c r="C37" s="127"/>
      <c r="D37" s="128"/>
      <c r="E37" s="129"/>
      <c r="F37" s="130"/>
      <c r="G37" s="131">
        <f>IFERROR(E37/F37,0)</f>
        <v>0</v>
      </c>
      <c r="H37" s="130"/>
      <c r="I37" s="132">
        <f>IFERROR(G37/H37,0)</f>
        <v>0</v>
      </c>
      <c r="J37" s="130"/>
      <c r="K37" s="133">
        <f>IFERROR(J37*I37,0)</f>
        <v>0</v>
      </c>
      <c r="L37" s="172">
        <f>IF($C$2="MKB onderneming",K37*0.5,K37*0.15)</f>
        <v>0</v>
      </c>
      <c r="M37" s="10"/>
      <c r="N37" s="10"/>
      <c r="O37" s="10"/>
      <c r="P37" s="10"/>
      <c r="Q37" s="10"/>
    </row>
    <row r="38" spans="1:23" s="10" customFormat="1" ht="12" x14ac:dyDescent="0.25">
      <c r="A38" s="7"/>
      <c r="B38" s="171"/>
      <c r="C38" s="127"/>
      <c r="D38" s="128"/>
      <c r="E38" s="129"/>
      <c r="F38" s="130"/>
      <c r="G38" s="131">
        <f t="shared" ref="G38:G46" si="3">IFERROR(E38/F38,0)</f>
        <v>0</v>
      </c>
      <c r="H38" s="130"/>
      <c r="I38" s="132">
        <f t="shared" ref="I38:I46" si="4">IFERROR(G38/H38,0)</f>
        <v>0</v>
      </c>
      <c r="J38" s="130"/>
      <c r="K38" s="133">
        <f t="shared" ref="K38:K46" si="5">IFERROR(J38*I38,0)</f>
        <v>0</v>
      </c>
      <c r="L38" s="172">
        <f t="shared" ref="L38:L46" si="6">IF($C$2="MKB onderneming",K38*0.5,K38*0.15)</f>
        <v>0</v>
      </c>
    </row>
    <row r="39" spans="1:23" ht="12" x14ac:dyDescent="0.25">
      <c r="A39" s="7"/>
      <c r="B39" s="171"/>
      <c r="C39" s="127"/>
      <c r="D39" s="128"/>
      <c r="E39" s="129"/>
      <c r="F39" s="130"/>
      <c r="G39" s="131">
        <f t="shared" si="3"/>
        <v>0</v>
      </c>
      <c r="H39" s="130"/>
      <c r="I39" s="132">
        <f t="shared" si="4"/>
        <v>0</v>
      </c>
      <c r="J39" s="130"/>
      <c r="K39" s="133">
        <f t="shared" si="5"/>
        <v>0</v>
      </c>
      <c r="L39" s="172">
        <f t="shared" si="6"/>
        <v>0</v>
      </c>
      <c r="N39" s="2"/>
      <c r="R39" s="6"/>
      <c r="S39" s="6"/>
      <c r="T39" s="6"/>
      <c r="U39" s="6"/>
      <c r="V39" s="6"/>
      <c r="W39" s="6"/>
    </row>
    <row r="40" spans="1:23" ht="12" x14ac:dyDescent="0.25">
      <c r="A40" s="7"/>
      <c r="B40" s="171"/>
      <c r="C40" s="127"/>
      <c r="D40" s="128"/>
      <c r="E40" s="129"/>
      <c r="F40" s="130"/>
      <c r="G40" s="131">
        <f t="shared" si="3"/>
        <v>0</v>
      </c>
      <c r="H40" s="130"/>
      <c r="I40" s="132">
        <f t="shared" si="4"/>
        <v>0</v>
      </c>
      <c r="J40" s="130"/>
      <c r="K40" s="133">
        <f t="shared" si="5"/>
        <v>0</v>
      </c>
      <c r="L40" s="172">
        <f t="shared" si="6"/>
        <v>0</v>
      </c>
      <c r="N40" s="2"/>
      <c r="R40" s="6"/>
      <c r="S40" s="6"/>
      <c r="T40" s="6"/>
      <c r="U40" s="6"/>
      <c r="V40" s="6"/>
      <c r="W40" s="6"/>
    </row>
    <row r="41" spans="1:23" s="19" customFormat="1" ht="12" x14ac:dyDescent="0.25">
      <c r="A41" s="7"/>
      <c r="B41" s="171"/>
      <c r="C41" s="127"/>
      <c r="D41" s="128"/>
      <c r="E41" s="129"/>
      <c r="F41" s="130"/>
      <c r="G41" s="131">
        <f t="shared" si="3"/>
        <v>0</v>
      </c>
      <c r="H41" s="130"/>
      <c r="I41" s="132">
        <f t="shared" si="4"/>
        <v>0</v>
      </c>
      <c r="J41" s="130"/>
      <c r="K41" s="133">
        <f t="shared" si="5"/>
        <v>0</v>
      </c>
      <c r="L41" s="172">
        <f t="shared" si="6"/>
        <v>0</v>
      </c>
      <c r="M41" s="17"/>
      <c r="N41" s="17"/>
      <c r="O41" s="17"/>
      <c r="P41" s="17"/>
      <c r="Q41" s="17"/>
    </row>
    <row r="42" spans="1:23" ht="12" x14ac:dyDescent="0.25">
      <c r="A42" s="7"/>
      <c r="B42" s="171"/>
      <c r="C42" s="127"/>
      <c r="D42" s="128"/>
      <c r="E42" s="129"/>
      <c r="F42" s="130"/>
      <c r="G42" s="131">
        <f t="shared" si="3"/>
        <v>0</v>
      </c>
      <c r="H42" s="130"/>
      <c r="I42" s="132">
        <f t="shared" si="4"/>
        <v>0</v>
      </c>
      <c r="J42" s="130"/>
      <c r="K42" s="133">
        <f t="shared" si="5"/>
        <v>0</v>
      </c>
      <c r="L42" s="172">
        <f t="shared" si="6"/>
        <v>0</v>
      </c>
      <c r="N42" s="2"/>
      <c r="R42" s="6"/>
      <c r="S42" s="6"/>
      <c r="T42" s="6"/>
      <c r="U42" s="6"/>
      <c r="V42" s="6"/>
      <c r="W42" s="6"/>
    </row>
    <row r="43" spans="1:23" ht="12" x14ac:dyDescent="0.25">
      <c r="A43" s="7"/>
      <c r="B43" s="171"/>
      <c r="C43" s="127"/>
      <c r="D43" s="128"/>
      <c r="E43" s="129"/>
      <c r="F43" s="130"/>
      <c r="G43" s="131">
        <f t="shared" si="3"/>
        <v>0</v>
      </c>
      <c r="H43" s="130"/>
      <c r="I43" s="132">
        <f t="shared" si="4"/>
        <v>0</v>
      </c>
      <c r="J43" s="130"/>
      <c r="K43" s="133">
        <f t="shared" si="5"/>
        <v>0</v>
      </c>
      <c r="L43" s="172">
        <f t="shared" si="6"/>
        <v>0</v>
      </c>
      <c r="N43" s="2"/>
      <c r="R43" s="6"/>
      <c r="S43" s="6"/>
      <c r="T43" s="6"/>
      <c r="U43" s="6"/>
      <c r="V43" s="6"/>
      <c r="W43" s="6"/>
    </row>
    <row r="44" spans="1:23" ht="12" x14ac:dyDescent="0.25">
      <c r="A44" s="7"/>
      <c r="B44" s="171"/>
      <c r="C44" s="127"/>
      <c r="D44" s="128"/>
      <c r="E44" s="129"/>
      <c r="F44" s="130"/>
      <c r="G44" s="131">
        <f t="shared" si="3"/>
        <v>0</v>
      </c>
      <c r="H44" s="130"/>
      <c r="I44" s="132">
        <f t="shared" si="4"/>
        <v>0</v>
      </c>
      <c r="J44" s="130"/>
      <c r="K44" s="133">
        <f t="shared" si="5"/>
        <v>0</v>
      </c>
      <c r="L44" s="172">
        <f t="shared" si="6"/>
        <v>0</v>
      </c>
      <c r="N44" s="2"/>
      <c r="R44" s="6"/>
      <c r="S44" s="6"/>
      <c r="T44" s="6"/>
      <c r="U44" s="6"/>
      <c r="V44" s="6"/>
      <c r="W44" s="6"/>
    </row>
    <row r="45" spans="1:23" ht="12" x14ac:dyDescent="0.25">
      <c r="A45" s="1"/>
      <c r="B45" s="171"/>
      <c r="C45" s="127"/>
      <c r="D45" s="128"/>
      <c r="E45" s="129"/>
      <c r="F45" s="130"/>
      <c r="G45" s="131">
        <f t="shared" si="3"/>
        <v>0</v>
      </c>
      <c r="H45" s="130"/>
      <c r="I45" s="132">
        <f t="shared" si="4"/>
        <v>0</v>
      </c>
      <c r="J45" s="130"/>
      <c r="K45" s="133">
        <f t="shared" si="5"/>
        <v>0</v>
      </c>
      <c r="L45" s="172">
        <f t="shared" si="6"/>
        <v>0</v>
      </c>
      <c r="N45" s="2"/>
      <c r="R45" s="6"/>
      <c r="S45" s="6"/>
      <c r="T45" s="6"/>
      <c r="U45" s="6"/>
      <c r="V45" s="6"/>
      <c r="W45" s="6"/>
    </row>
    <row r="46" spans="1:23" ht="12" x14ac:dyDescent="0.25">
      <c r="A46" s="1"/>
      <c r="B46" s="171"/>
      <c r="C46" s="127"/>
      <c r="D46" s="128"/>
      <c r="E46" s="129"/>
      <c r="F46" s="130"/>
      <c r="G46" s="131">
        <f t="shared" si="3"/>
        <v>0</v>
      </c>
      <c r="H46" s="130"/>
      <c r="I46" s="132">
        <f t="shared" si="4"/>
        <v>0</v>
      </c>
      <c r="J46" s="130"/>
      <c r="K46" s="133">
        <f t="shared" si="5"/>
        <v>0</v>
      </c>
      <c r="L46" s="172">
        <f t="shared" si="6"/>
        <v>0</v>
      </c>
      <c r="N46" s="2"/>
      <c r="R46" s="6"/>
      <c r="S46" s="6"/>
      <c r="T46" s="6"/>
      <c r="U46" s="6"/>
      <c r="V46" s="6"/>
      <c r="W46" s="6"/>
    </row>
    <row r="47" spans="1:23" thickBot="1" x14ac:dyDescent="0.3">
      <c r="A47" s="1"/>
      <c r="B47" s="63"/>
      <c r="C47" s="2"/>
      <c r="D47" s="77"/>
      <c r="E47" s="72"/>
      <c r="F47" s="20"/>
      <c r="G47" s="20"/>
      <c r="H47" s="20"/>
      <c r="I47" s="20"/>
      <c r="J47" s="20"/>
      <c r="K47" s="20"/>
      <c r="L47" s="26"/>
      <c r="N47" s="2"/>
      <c r="R47" s="6"/>
      <c r="S47" s="6"/>
      <c r="T47" s="6"/>
      <c r="U47" s="6"/>
      <c r="V47" s="6"/>
      <c r="W47" s="6"/>
    </row>
    <row r="48" spans="1:23" thickBot="1" x14ac:dyDescent="0.3">
      <c r="A48" s="7"/>
      <c r="B48" s="81"/>
      <c r="C48" s="27"/>
      <c r="D48" s="78"/>
      <c r="E48" s="159"/>
      <c r="F48" s="165"/>
      <c r="G48" s="24"/>
      <c r="H48" s="24"/>
      <c r="I48" s="24"/>
      <c r="J48" s="24" t="s">
        <v>10</v>
      </c>
      <c r="K48" s="61">
        <f>SUM(K37:K46)</f>
        <v>0</v>
      </c>
      <c r="L48" s="107">
        <f>SUM(L37:L46)</f>
        <v>0</v>
      </c>
      <c r="N48" s="2"/>
      <c r="R48" s="6"/>
      <c r="S48" s="6"/>
      <c r="T48" s="6"/>
      <c r="U48" s="6"/>
      <c r="V48" s="6"/>
      <c r="W48" s="6"/>
    </row>
    <row r="49" spans="1:23" thickBot="1" x14ac:dyDescent="0.3">
      <c r="A49" s="7"/>
      <c r="B49" s="2"/>
      <c r="C49" s="2"/>
      <c r="D49" s="33"/>
      <c r="E49" s="25"/>
      <c r="F49" s="2"/>
      <c r="G49" s="2"/>
      <c r="H49" s="2"/>
      <c r="I49" s="2"/>
      <c r="J49" s="2"/>
      <c r="K49" s="3"/>
      <c r="L49" s="4"/>
      <c r="N49" s="2"/>
      <c r="R49" s="6"/>
      <c r="S49" s="6"/>
      <c r="T49" s="6"/>
      <c r="U49" s="6"/>
      <c r="V49" s="6"/>
      <c r="W49" s="6"/>
    </row>
    <row r="50" spans="1:23" ht="12" x14ac:dyDescent="0.25">
      <c r="A50" s="7" t="s">
        <v>13</v>
      </c>
      <c r="B50" s="137" t="s">
        <v>63</v>
      </c>
      <c r="C50" s="118"/>
      <c r="D50" s="134"/>
      <c r="E50" s="134"/>
      <c r="F50" s="118"/>
      <c r="G50" s="118"/>
      <c r="H50" s="118"/>
      <c r="I50" s="118"/>
      <c r="J50" s="118"/>
      <c r="K50" s="118"/>
      <c r="L50" s="135"/>
      <c r="N50" s="2"/>
      <c r="R50" s="6"/>
      <c r="S50" s="6"/>
      <c r="T50" s="6"/>
      <c r="U50" s="6"/>
      <c r="V50" s="6"/>
      <c r="W50" s="6"/>
    </row>
    <row r="51" spans="1:23" s="12" customFormat="1" ht="12" x14ac:dyDescent="0.25">
      <c r="A51" s="7"/>
      <c r="B51" s="168" t="s">
        <v>66</v>
      </c>
      <c r="C51" s="250" t="s">
        <v>12</v>
      </c>
      <c r="D51" s="250"/>
      <c r="E51" s="250"/>
      <c r="F51" s="250"/>
      <c r="G51" s="250"/>
      <c r="H51" s="250"/>
      <c r="I51" s="250"/>
      <c r="J51" s="149" t="s">
        <v>78</v>
      </c>
      <c r="K51" s="140" t="s">
        <v>14</v>
      </c>
      <c r="L51" s="161" t="s">
        <v>55</v>
      </c>
      <c r="M51" s="10"/>
      <c r="N51" s="10"/>
      <c r="O51" s="10"/>
      <c r="P51" s="10"/>
      <c r="Q51" s="10"/>
    </row>
    <row r="52" spans="1:23" s="10" customFormat="1" ht="12" x14ac:dyDescent="0.25">
      <c r="A52" s="1"/>
      <c r="B52" s="162"/>
      <c r="C52" s="238"/>
      <c r="D52" s="238"/>
      <c r="E52" s="238"/>
      <c r="F52" s="238"/>
      <c r="G52" s="238"/>
      <c r="H52" s="238"/>
      <c r="I52" s="238"/>
      <c r="J52" s="136"/>
      <c r="K52" s="146">
        <v>0</v>
      </c>
      <c r="L52" s="163">
        <f>IF($C$2="MKB onderneming",K52*0.5,K52*0.15)</f>
        <v>0</v>
      </c>
    </row>
    <row r="53" spans="1:23"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7">IF($C$2="MKB onderneming",K53*0.5,K53*0.15)</f>
        <v>0</v>
      </c>
      <c r="N53" s="2"/>
      <c r="R53" s="6"/>
      <c r="S53" s="6"/>
      <c r="T53" s="6"/>
      <c r="U53" s="6"/>
      <c r="V53" s="6"/>
      <c r="W53" s="6"/>
    </row>
    <row r="54" spans="1:23"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7"/>
        <v>0</v>
      </c>
      <c r="N54" s="2"/>
      <c r="R54" s="6"/>
      <c r="S54" s="6"/>
      <c r="T54" s="6"/>
      <c r="U54" s="6"/>
      <c r="V54" s="6"/>
      <c r="W54" s="6"/>
    </row>
    <row r="55" spans="1:23" s="19"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7"/>
        <v>0</v>
      </c>
      <c r="M55" s="17"/>
      <c r="N55" s="17"/>
      <c r="O55" s="17"/>
      <c r="P55" s="17"/>
      <c r="Q55" s="17"/>
    </row>
    <row r="56" spans="1:23"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7"/>
        <v>0</v>
      </c>
      <c r="N56" s="2"/>
      <c r="R56" s="6"/>
      <c r="S56" s="6"/>
      <c r="T56" s="6"/>
      <c r="U56" s="6"/>
      <c r="V56" s="6"/>
      <c r="W56" s="6"/>
    </row>
    <row r="57" spans="1:23"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7"/>
        <v>0</v>
      </c>
      <c r="N57" s="2"/>
      <c r="R57" s="6"/>
      <c r="S57" s="6"/>
      <c r="T57" s="6"/>
      <c r="U57" s="6"/>
      <c r="V57" s="6"/>
      <c r="W57" s="6"/>
    </row>
    <row r="58" spans="1:23"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7"/>
        <v>0</v>
      </c>
      <c r="N58" s="2"/>
      <c r="R58" s="6"/>
      <c r="S58" s="6"/>
      <c r="T58" s="6"/>
      <c r="U58" s="6"/>
      <c r="V58" s="6"/>
      <c r="W58" s="6"/>
    </row>
    <row r="59" spans="1:23"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7"/>
        <v>0</v>
      </c>
      <c r="N59" s="2"/>
      <c r="R59" s="6"/>
      <c r="S59" s="6"/>
      <c r="T59" s="6"/>
      <c r="U59" s="6"/>
      <c r="V59" s="6"/>
      <c r="W59" s="6"/>
    </row>
    <row r="60" spans="1:23"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7"/>
        <v>0</v>
      </c>
      <c r="N60" s="2"/>
      <c r="R60" s="6"/>
      <c r="S60" s="6"/>
      <c r="T60" s="6"/>
      <c r="U60" s="6"/>
      <c r="V60" s="6"/>
      <c r="W60" s="6"/>
    </row>
    <row r="61" spans="1:23"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7"/>
        <v>0</v>
      </c>
      <c r="N61" s="2"/>
      <c r="R61" s="6"/>
      <c r="S61" s="6"/>
      <c r="T61" s="6"/>
      <c r="U61" s="6"/>
      <c r="V61" s="6"/>
      <c r="W61" s="6"/>
    </row>
    <row r="62" spans="1:23" thickBot="1" x14ac:dyDescent="0.3">
      <c r="A62" s="1"/>
      <c r="B62" s="63"/>
      <c r="C62" s="2"/>
      <c r="D62" s="33"/>
      <c r="E62" s="25"/>
      <c r="F62" s="2"/>
      <c r="G62" s="2"/>
      <c r="H62" s="2"/>
      <c r="I62" s="2"/>
      <c r="J62" s="2"/>
      <c r="K62" s="29"/>
      <c r="L62" s="28"/>
      <c r="N62" s="2"/>
      <c r="R62" s="6"/>
      <c r="S62" s="6"/>
      <c r="T62" s="6"/>
      <c r="U62" s="6"/>
      <c r="V62" s="6"/>
      <c r="W62" s="6"/>
    </row>
    <row r="63" spans="1:23" thickBot="1" x14ac:dyDescent="0.3">
      <c r="A63" s="7"/>
      <c r="B63" s="64"/>
      <c r="C63" s="23"/>
      <c r="D63" s="76"/>
      <c r="E63" s="159"/>
      <c r="F63" s="165"/>
      <c r="G63" s="24"/>
      <c r="H63" s="24"/>
      <c r="I63" s="24"/>
      <c r="J63" s="24" t="s">
        <v>10</v>
      </c>
      <c r="K63" s="61">
        <f>SUM(K52:K61)</f>
        <v>0</v>
      </c>
      <c r="L63" s="107">
        <f>SUM(L52:L61)</f>
        <v>0</v>
      </c>
      <c r="M63" s="30"/>
      <c r="N63" s="2"/>
      <c r="R63" s="6"/>
      <c r="S63" s="6"/>
      <c r="T63" s="6"/>
      <c r="U63" s="6"/>
      <c r="V63" s="6"/>
      <c r="W63" s="6"/>
    </row>
    <row r="64" spans="1:23" thickBot="1" x14ac:dyDescent="0.3">
      <c r="A64" s="7"/>
      <c r="B64" s="10"/>
      <c r="C64" s="10"/>
      <c r="D64" s="4"/>
      <c r="E64" s="17"/>
      <c r="F64" s="10"/>
      <c r="G64" s="10"/>
      <c r="H64" s="10"/>
      <c r="I64" s="10"/>
      <c r="J64" s="10"/>
      <c r="K64" s="14"/>
      <c r="L64" s="4"/>
      <c r="M64" s="30"/>
      <c r="N64" s="2"/>
      <c r="R64" s="6"/>
      <c r="S64" s="6"/>
      <c r="T64" s="6"/>
      <c r="U64" s="6"/>
      <c r="V64" s="6"/>
      <c r="W64" s="6"/>
    </row>
    <row r="65" spans="1:17" s="12" customFormat="1" ht="12" x14ac:dyDescent="0.25">
      <c r="A65" s="7" t="s">
        <v>15</v>
      </c>
      <c r="B65" s="116" t="s">
        <v>64</v>
      </c>
      <c r="C65" s="122"/>
      <c r="D65" s="147"/>
      <c r="E65" s="134"/>
      <c r="F65" s="118"/>
      <c r="G65" s="118"/>
      <c r="H65" s="118"/>
      <c r="I65" s="118"/>
      <c r="J65" s="118"/>
      <c r="K65" s="148"/>
      <c r="L65" s="119"/>
      <c r="M65" s="10"/>
      <c r="N65" s="10"/>
      <c r="O65" s="10"/>
      <c r="P65" s="10"/>
      <c r="Q65" s="10"/>
    </row>
    <row r="66" spans="1:17" s="10" customFormat="1" ht="12" x14ac:dyDescent="0.25">
      <c r="A66" s="7"/>
      <c r="B66" s="160" t="s">
        <v>66</v>
      </c>
      <c r="C66" s="234" t="s">
        <v>12</v>
      </c>
      <c r="D66" s="234"/>
      <c r="E66" s="234"/>
      <c r="F66" s="234"/>
      <c r="G66" s="234"/>
      <c r="H66" s="234"/>
      <c r="I66" s="234"/>
      <c r="J66" s="230" t="s">
        <v>78</v>
      </c>
      <c r="K66" s="140" t="s">
        <v>14</v>
      </c>
      <c r="L66" s="161" t="s">
        <v>55</v>
      </c>
    </row>
    <row r="67" spans="1:17" s="12" customFormat="1" ht="12" x14ac:dyDescent="0.25">
      <c r="A67" s="7"/>
      <c r="B67" s="162"/>
      <c r="C67" s="235"/>
      <c r="D67" s="236"/>
      <c r="E67" s="236"/>
      <c r="F67" s="236"/>
      <c r="G67" s="236"/>
      <c r="H67" s="236"/>
      <c r="I67" s="237"/>
      <c r="J67" s="150"/>
      <c r="K67" s="145">
        <v>0</v>
      </c>
      <c r="L67" s="163">
        <f>K67*0.5</f>
        <v>0</v>
      </c>
      <c r="M67" s="10"/>
      <c r="N67" s="10"/>
      <c r="O67" s="10"/>
      <c r="P67" s="10"/>
      <c r="Q67" s="10"/>
    </row>
    <row r="68" spans="1:17" ht="12" x14ac:dyDescent="0.25">
      <c r="A68" s="7"/>
      <c r="B68" s="162"/>
      <c r="C68" s="235"/>
      <c r="D68" s="236"/>
      <c r="E68" s="236"/>
      <c r="F68" s="236"/>
      <c r="G68" s="236"/>
      <c r="H68" s="236"/>
      <c r="I68" s="237"/>
      <c r="J68" s="150"/>
      <c r="K68" s="145">
        <v>0</v>
      </c>
      <c r="L68" s="163">
        <f t="shared" ref="L68:L76" si="8">K68*0.5</f>
        <v>0</v>
      </c>
    </row>
    <row r="69" spans="1:17" ht="12" x14ac:dyDescent="0.25">
      <c r="A69" s="7"/>
      <c r="B69" s="164"/>
      <c r="C69" s="235"/>
      <c r="D69" s="236"/>
      <c r="E69" s="236"/>
      <c r="F69" s="236"/>
      <c r="G69" s="236"/>
      <c r="H69" s="236"/>
      <c r="I69" s="237"/>
      <c r="J69" s="150"/>
      <c r="K69" s="145">
        <v>0</v>
      </c>
      <c r="L69" s="163">
        <f t="shared" si="8"/>
        <v>0</v>
      </c>
    </row>
    <row r="70" spans="1:17" ht="12" x14ac:dyDescent="0.25">
      <c r="A70" s="7"/>
      <c r="B70" s="164"/>
      <c r="C70" s="235"/>
      <c r="D70" s="236"/>
      <c r="E70" s="236"/>
      <c r="F70" s="236"/>
      <c r="G70" s="236"/>
      <c r="H70" s="236"/>
      <c r="I70" s="237"/>
      <c r="J70" s="150"/>
      <c r="K70" s="145">
        <v>0</v>
      </c>
      <c r="L70" s="163">
        <f t="shared" si="8"/>
        <v>0</v>
      </c>
    </row>
    <row r="71" spans="1:17" ht="12" x14ac:dyDescent="0.25">
      <c r="A71" s="7"/>
      <c r="B71" s="162"/>
      <c r="C71" s="235"/>
      <c r="D71" s="236"/>
      <c r="E71" s="236"/>
      <c r="F71" s="236"/>
      <c r="G71" s="236"/>
      <c r="H71" s="236"/>
      <c r="I71" s="237"/>
      <c r="J71" s="150"/>
      <c r="K71" s="145">
        <v>0</v>
      </c>
      <c r="L71" s="163">
        <f t="shared" si="8"/>
        <v>0</v>
      </c>
    </row>
    <row r="72" spans="1:17" ht="12" x14ac:dyDescent="0.25">
      <c r="A72" s="7"/>
      <c r="B72" s="162"/>
      <c r="C72" s="235"/>
      <c r="D72" s="236"/>
      <c r="E72" s="236"/>
      <c r="F72" s="236"/>
      <c r="G72" s="236"/>
      <c r="H72" s="236"/>
      <c r="I72" s="237"/>
      <c r="J72" s="150"/>
      <c r="K72" s="145">
        <v>0</v>
      </c>
      <c r="L72" s="163">
        <f t="shared" si="8"/>
        <v>0</v>
      </c>
    </row>
    <row r="73" spans="1:17" ht="12" x14ac:dyDescent="0.25">
      <c r="A73" s="7"/>
      <c r="B73" s="162"/>
      <c r="C73" s="235"/>
      <c r="D73" s="236"/>
      <c r="E73" s="236"/>
      <c r="F73" s="236"/>
      <c r="G73" s="236"/>
      <c r="H73" s="236"/>
      <c r="I73" s="237"/>
      <c r="J73" s="150"/>
      <c r="K73" s="145">
        <v>0</v>
      </c>
      <c r="L73" s="163">
        <f t="shared" si="8"/>
        <v>0</v>
      </c>
    </row>
    <row r="74" spans="1:17" ht="12" x14ac:dyDescent="0.25">
      <c r="A74" s="7"/>
      <c r="B74" s="162"/>
      <c r="C74" s="235"/>
      <c r="D74" s="236"/>
      <c r="E74" s="236"/>
      <c r="F74" s="236"/>
      <c r="G74" s="236"/>
      <c r="H74" s="236"/>
      <c r="I74" s="237"/>
      <c r="J74" s="150"/>
      <c r="K74" s="145">
        <v>0</v>
      </c>
      <c r="L74" s="163">
        <f t="shared" si="8"/>
        <v>0</v>
      </c>
    </row>
    <row r="75" spans="1:17" ht="12" x14ac:dyDescent="0.25">
      <c r="A75" s="7"/>
      <c r="B75" s="162"/>
      <c r="C75" s="235"/>
      <c r="D75" s="236"/>
      <c r="E75" s="236"/>
      <c r="F75" s="236"/>
      <c r="G75" s="236"/>
      <c r="H75" s="236"/>
      <c r="I75" s="237"/>
      <c r="J75" s="150"/>
      <c r="K75" s="145">
        <v>0</v>
      </c>
      <c r="L75" s="163">
        <f t="shared" si="8"/>
        <v>0</v>
      </c>
    </row>
    <row r="76" spans="1:17" ht="12" x14ac:dyDescent="0.25">
      <c r="A76" s="1"/>
      <c r="B76" s="162"/>
      <c r="C76" s="235"/>
      <c r="D76" s="236"/>
      <c r="E76" s="236"/>
      <c r="F76" s="236"/>
      <c r="G76" s="236"/>
      <c r="H76" s="236"/>
      <c r="I76" s="237"/>
      <c r="J76" s="150"/>
      <c r="K76" s="145">
        <v>0</v>
      </c>
      <c r="L76" s="163">
        <f t="shared" si="8"/>
        <v>0</v>
      </c>
    </row>
    <row r="77" spans="1:17" thickBot="1" x14ac:dyDescent="0.3">
      <c r="A77" s="1"/>
      <c r="B77" s="63"/>
      <c r="C77" s="2"/>
      <c r="D77" s="33"/>
      <c r="E77" s="157"/>
      <c r="F77" s="158"/>
      <c r="G77" s="2"/>
      <c r="H77" s="2"/>
      <c r="I77" s="2"/>
      <c r="J77" s="2"/>
      <c r="K77" s="32"/>
      <c r="L77" s="28"/>
    </row>
    <row r="78" spans="1:17" thickBot="1" x14ac:dyDescent="0.3">
      <c r="A78" s="7"/>
      <c r="B78" s="64"/>
      <c r="C78" s="23"/>
      <c r="D78" s="76"/>
      <c r="E78" s="159"/>
      <c r="F78" s="165"/>
      <c r="G78" s="24"/>
      <c r="H78" s="24"/>
      <c r="I78" s="24"/>
      <c r="J78" s="24" t="s">
        <v>10</v>
      </c>
      <c r="K78" s="61">
        <f>SUM(K67:K76)</f>
        <v>0</v>
      </c>
      <c r="L78" s="107">
        <f>SUM(L67:L76)</f>
        <v>0</v>
      </c>
    </row>
    <row r="79" spans="1:17" thickBot="1" x14ac:dyDescent="0.3">
      <c r="A79" s="7"/>
      <c r="B79" s="10"/>
      <c r="C79" s="10"/>
      <c r="D79" s="4"/>
      <c r="E79" s="17"/>
      <c r="F79" s="10"/>
      <c r="G79" s="10"/>
      <c r="H79" s="10"/>
      <c r="I79" s="10"/>
      <c r="J79" s="10"/>
      <c r="K79" s="22"/>
      <c r="L79" s="108"/>
    </row>
    <row r="80" spans="1:17" thickBot="1" x14ac:dyDescent="0.3">
      <c r="A80" s="7"/>
      <c r="B80" s="12"/>
      <c r="C80" s="10"/>
      <c r="D80" s="155"/>
      <c r="E80" s="156"/>
      <c r="F80" s="151"/>
      <c r="G80" s="151"/>
      <c r="H80" s="151"/>
      <c r="I80" s="151"/>
      <c r="J80" s="151"/>
      <c r="K80" s="152" t="s">
        <v>16</v>
      </c>
      <c r="L80" s="166">
        <f>SUM(K33+K48+K63+K78)</f>
        <v>0</v>
      </c>
    </row>
    <row r="81" spans="1:12" thickBot="1" x14ac:dyDescent="0.3">
      <c r="A81" s="7"/>
      <c r="B81" s="10"/>
      <c r="C81" s="10"/>
      <c r="D81" s="155"/>
      <c r="E81" s="156"/>
      <c r="F81" s="151"/>
      <c r="G81" s="151"/>
      <c r="H81" s="174"/>
      <c r="I81" s="174"/>
      <c r="J81" s="174"/>
      <c r="K81" s="153" t="s">
        <v>85</v>
      </c>
      <c r="L81" s="167">
        <f>SUM(L33+L48+L63+L78)</f>
        <v>0</v>
      </c>
    </row>
    <row r="82" spans="1:12" ht="15.75" thickBot="1" x14ac:dyDescent="0.3">
      <c r="A82" s="7"/>
      <c r="B82" s="10"/>
      <c r="C82" s="10"/>
      <c r="D82" s="155"/>
      <c r="E82" s="156"/>
      <c r="F82" s="151"/>
      <c r="G82" s="151"/>
      <c r="H82" s="151"/>
      <c r="I82" s="151"/>
      <c r="J82" s="151"/>
      <c r="K82" s="154" t="s">
        <v>79</v>
      </c>
      <c r="L82" s="175">
        <f>L80-L81</f>
        <v>0</v>
      </c>
    </row>
    <row r="83" spans="1:12" ht="12" x14ac:dyDescent="0.25">
      <c r="A83" s="1"/>
      <c r="B83" s="2"/>
      <c r="C83" s="2"/>
      <c r="D83" s="33"/>
      <c r="E83" s="25"/>
      <c r="F83" s="2"/>
      <c r="G83" s="2"/>
      <c r="H83" s="2"/>
      <c r="I83" s="232" t="str">
        <f>IF(OR(L81&gt;=500000,L81&lt;=25000),"De subsidie per ondernemer bedraagt minimaal €25.000 en maximaal €500.000","")</f>
        <v>De subsidie per ondernemer bedraagt minimaal €25.000 en maximaal €500.000</v>
      </c>
      <c r="J83" s="232"/>
      <c r="K83" s="233"/>
      <c r="L83" s="233"/>
    </row>
    <row r="84" spans="1:12" ht="12" x14ac:dyDescent="0.25">
      <c r="A84" s="1"/>
      <c r="B84" s="265"/>
      <c r="C84" s="265"/>
      <c r="D84" s="265"/>
      <c r="E84" s="265"/>
      <c r="F84" s="265"/>
      <c r="G84" s="265"/>
      <c r="H84" s="265"/>
      <c r="I84" s="265"/>
      <c r="J84" s="265"/>
      <c r="K84" s="265"/>
      <c r="L84" s="4"/>
    </row>
    <row r="85" spans="1:12" ht="12" x14ac:dyDescent="0.25">
      <c r="A85" s="1"/>
      <c r="B85" s="265"/>
      <c r="C85" s="265"/>
      <c r="D85" s="265"/>
      <c r="E85" s="265"/>
      <c r="F85" s="265"/>
      <c r="G85" s="265"/>
      <c r="H85" s="265"/>
      <c r="I85" s="265"/>
      <c r="J85" s="265"/>
      <c r="K85" s="265"/>
      <c r="L85" s="4"/>
    </row>
    <row r="86" spans="1:12" ht="12" x14ac:dyDescent="0.25">
      <c r="A86" s="1"/>
      <c r="B86" s="265"/>
      <c r="C86" s="265"/>
      <c r="D86" s="265"/>
      <c r="E86" s="265"/>
      <c r="F86" s="265"/>
      <c r="G86" s="265"/>
      <c r="H86" s="265"/>
      <c r="I86" s="265"/>
      <c r="J86" s="265"/>
      <c r="K86" s="265"/>
      <c r="L86" s="33"/>
    </row>
    <row r="87" spans="1:12" ht="12" x14ac:dyDescent="0.25">
      <c r="A87" s="1"/>
      <c r="B87" s="265"/>
      <c r="C87" s="265"/>
      <c r="D87" s="265"/>
      <c r="E87" s="265"/>
      <c r="F87" s="265"/>
      <c r="G87" s="265"/>
      <c r="H87" s="265"/>
      <c r="I87" s="265"/>
      <c r="J87" s="265"/>
      <c r="K87" s="265"/>
      <c r="L87" s="4"/>
    </row>
    <row r="88" spans="1:12" ht="15.6" customHeight="1" x14ac:dyDescent="0.25">
      <c r="A88" s="1"/>
      <c r="B88" s="265"/>
      <c r="C88" s="265"/>
      <c r="D88" s="265"/>
      <c r="E88" s="265"/>
      <c r="F88" s="265"/>
      <c r="G88" s="265"/>
      <c r="H88" s="265"/>
      <c r="I88" s="265"/>
      <c r="J88" s="265"/>
      <c r="K88" s="265"/>
      <c r="L88" s="4"/>
    </row>
    <row r="89" spans="1:12" ht="15.6" customHeight="1" x14ac:dyDescent="0.25">
      <c r="A89" s="1"/>
      <c r="B89" s="265"/>
      <c r="C89" s="265"/>
      <c r="D89" s="265"/>
      <c r="E89" s="265"/>
      <c r="F89" s="265"/>
      <c r="G89" s="265"/>
      <c r="H89" s="265"/>
      <c r="I89" s="265"/>
      <c r="J89" s="265"/>
      <c r="K89" s="265"/>
      <c r="L89" s="4"/>
    </row>
    <row r="90" spans="1:12" ht="15.6" customHeight="1" x14ac:dyDescent="0.25">
      <c r="A90" s="1"/>
      <c r="B90" s="265"/>
      <c r="C90" s="265"/>
      <c r="D90" s="265"/>
      <c r="E90" s="265"/>
      <c r="F90" s="265"/>
      <c r="G90" s="265"/>
      <c r="H90" s="265"/>
      <c r="I90" s="265"/>
      <c r="J90" s="265"/>
      <c r="K90" s="265"/>
      <c r="L90" s="4"/>
    </row>
    <row r="91" spans="1:12" ht="15.6" customHeight="1" x14ac:dyDescent="0.25">
      <c r="A91" s="1"/>
      <c r="B91" s="265"/>
      <c r="C91" s="265"/>
      <c r="D91" s="265"/>
      <c r="E91" s="265"/>
      <c r="F91" s="265"/>
      <c r="G91" s="265"/>
      <c r="H91" s="265"/>
      <c r="I91" s="265"/>
      <c r="J91" s="265"/>
      <c r="K91" s="265"/>
      <c r="L91" s="4"/>
    </row>
    <row r="92" spans="1:12" ht="15.6" customHeight="1" x14ac:dyDescent="0.25">
      <c r="A92" s="1"/>
      <c r="B92" s="265"/>
      <c r="C92" s="265"/>
      <c r="D92" s="265"/>
      <c r="E92" s="265"/>
      <c r="F92" s="265"/>
      <c r="G92" s="265"/>
      <c r="H92" s="265"/>
      <c r="I92" s="265"/>
      <c r="J92" s="265"/>
      <c r="K92" s="265"/>
      <c r="L92" s="4"/>
    </row>
    <row r="93" spans="1:12" ht="15.6" customHeight="1" x14ac:dyDescent="0.25">
      <c r="A93" s="1"/>
      <c r="B93" s="265"/>
      <c r="C93" s="265"/>
      <c r="D93" s="265"/>
      <c r="E93" s="265"/>
      <c r="F93" s="265"/>
      <c r="G93" s="265"/>
      <c r="H93" s="265"/>
      <c r="I93" s="265"/>
      <c r="J93" s="265"/>
      <c r="K93" s="265"/>
      <c r="L93" s="4"/>
    </row>
    <row r="94" spans="1:12" ht="15.6" customHeight="1" x14ac:dyDescent="0.25">
      <c r="A94" s="1"/>
      <c r="B94" s="265"/>
      <c r="C94" s="265"/>
      <c r="D94" s="265"/>
      <c r="E94" s="265"/>
      <c r="F94" s="265"/>
      <c r="G94" s="265"/>
      <c r="H94" s="265"/>
      <c r="I94" s="265"/>
      <c r="J94" s="265"/>
      <c r="K94" s="265"/>
      <c r="L94" s="4"/>
    </row>
    <row r="95" spans="1:12" ht="15.6" customHeight="1" x14ac:dyDescent="0.25">
      <c r="B95" s="264"/>
      <c r="C95" s="264"/>
      <c r="D95" s="264"/>
      <c r="E95" s="264"/>
      <c r="F95" s="264"/>
      <c r="G95" s="264"/>
      <c r="H95" s="264"/>
      <c r="I95" s="264"/>
      <c r="J95" s="264"/>
      <c r="K95" s="264"/>
      <c r="L95" s="35"/>
    </row>
    <row r="96" spans="1:12" ht="15.6" customHeight="1" x14ac:dyDescent="0.25">
      <c r="B96" s="264"/>
      <c r="C96" s="264"/>
      <c r="D96" s="264"/>
      <c r="E96" s="264"/>
      <c r="F96" s="264"/>
      <c r="G96" s="264"/>
      <c r="H96" s="264"/>
      <c r="I96" s="264"/>
      <c r="J96" s="264"/>
      <c r="K96" s="264"/>
      <c r="L96" s="35"/>
    </row>
    <row r="97" spans="2:12" ht="15.6" customHeight="1" x14ac:dyDescent="0.25">
      <c r="B97" s="36"/>
      <c r="C97" s="36"/>
      <c r="D97" s="79"/>
      <c r="E97" s="73"/>
      <c r="F97" s="36"/>
      <c r="G97" s="36"/>
      <c r="H97" s="36"/>
      <c r="I97" s="36"/>
      <c r="J97" s="36"/>
      <c r="K97" s="39"/>
      <c r="L97" s="35"/>
    </row>
    <row r="98" spans="2:12" ht="15.6" customHeight="1" x14ac:dyDescent="0.25">
      <c r="B98" s="36"/>
      <c r="C98" s="36"/>
      <c r="D98" s="79"/>
      <c r="E98" s="73"/>
      <c r="F98" s="36"/>
      <c r="G98" s="36"/>
      <c r="H98" s="36"/>
      <c r="I98" s="36"/>
      <c r="J98" s="36"/>
      <c r="K98" s="39"/>
      <c r="L98" s="35"/>
    </row>
    <row r="99" spans="2:12" ht="15.6" customHeight="1" x14ac:dyDescent="0.25">
      <c r="B99" s="36"/>
      <c r="C99" s="36"/>
      <c r="D99" s="79"/>
      <c r="E99" s="73"/>
      <c r="F99" s="36"/>
      <c r="G99" s="36"/>
      <c r="H99" s="36"/>
      <c r="I99" s="36"/>
      <c r="J99" s="36"/>
      <c r="K99" s="39"/>
      <c r="L99" s="35"/>
    </row>
    <row r="100" spans="2:12" ht="15.6" customHeight="1" x14ac:dyDescent="0.25">
      <c r="B100" s="36"/>
      <c r="C100" s="36"/>
      <c r="D100" s="79"/>
      <c r="E100" s="73"/>
      <c r="F100" s="36"/>
      <c r="G100" s="36"/>
      <c r="H100" s="36"/>
      <c r="I100" s="36"/>
      <c r="J100" s="36"/>
      <c r="K100" s="39"/>
      <c r="L100" s="35"/>
    </row>
    <row r="101" spans="2:12" ht="15.6" customHeight="1" x14ac:dyDescent="0.25">
      <c r="B101" s="36"/>
      <c r="C101" s="36"/>
      <c r="D101" s="79"/>
      <c r="E101" s="73"/>
      <c r="F101" s="36"/>
      <c r="G101" s="36"/>
      <c r="H101" s="36"/>
      <c r="I101" s="36"/>
      <c r="J101" s="36"/>
      <c r="K101" s="39"/>
      <c r="L101" s="35"/>
    </row>
    <row r="102" spans="2:12" ht="15.6" customHeight="1" x14ac:dyDescent="0.25">
      <c r="B102" s="36"/>
      <c r="C102" s="36"/>
      <c r="D102" s="79"/>
      <c r="E102" s="73"/>
      <c r="F102" s="36"/>
      <c r="G102" s="36"/>
      <c r="H102" s="36"/>
      <c r="I102" s="36"/>
      <c r="J102" s="36"/>
      <c r="K102" s="39"/>
      <c r="L102" s="35"/>
    </row>
    <row r="103" spans="2:12" ht="15.6" customHeight="1" x14ac:dyDescent="0.25">
      <c r="B103" s="36"/>
      <c r="C103" s="36"/>
      <c r="D103" s="79"/>
      <c r="E103" s="73"/>
      <c r="F103" s="36"/>
      <c r="G103" s="36"/>
      <c r="H103" s="36"/>
      <c r="I103" s="36"/>
      <c r="J103" s="36"/>
      <c r="K103" s="39"/>
      <c r="L103" s="35"/>
    </row>
    <row r="104" spans="2:12" ht="15.6" customHeight="1" x14ac:dyDescent="0.25">
      <c r="B104" s="36"/>
      <c r="C104" s="36"/>
      <c r="D104" s="79"/>
      <c r="E104" s="73"/>
      <c r="F104" s="36"/>
      <c r="G104" s="36"/>
      <c r="H104" s="36"/>
      <c r="I104" s="36"/>
      <c r="J104" s="36"/>
      <c r="K104" s="39"/>
      <c r="L104" s="35"/>
    </row>
    <row r="105" spans="2:12" ht="15.6" customHeight="1" x14ac:dyDescent="0.25">
      <c r="B105" s="36"/>
      <c r="C105" s="36"/>
      <c r="D105" s="79"/>
      <c r="E105" s="73"/>
      <c r="F105" s="36"/>
      <c r="G105" s="36"/>
      <c r="H105" s="36"/>
      <c r="I105" s="36"/>
      <c r="J105" s="36"/>
      <c r="K105" s="39"/>
      <c r="L105" s="35"/>
    </row>
    <row r="106" spans="2:12" ht="15.6" customHeight="1" x14ac:dyDescent="0.25">
      <c r="B106" s="36"/>
      <c r="C106" s="36"/>
      <c r="D106" s="79"/>
      <c r="E106" s="73"/>
      <c r="F106" s="36"/>
      <c r="G106" s="36"/>
      <c r="H106" s="36"/>
      <c r="I106" s="36"/>
      <c r="J106" s="36"/>
      <c r="K106" s="39"/>
      <c r="L106" s="35"/>
    </row>
    <row r="107" spans="2:12" ht="15.6" customHeight="1" x14ac:dyDescent="0.25">
      <c r="B107" s="36"/>
      <c r="C107" s="36"/>
      <c r="D107" s="79"/>
      <c r="E107" s="73"/>
      <c r="F107" s="36"/>
      <c r="G107" s="36"/>
      <c r="H107" s="36"/>
      <c r="I107" s="36"/>
      <c r="J107" s="36"/>
      <c r="K107" s="39"/>
      <c r="L107" s="35"/>
    </row>
    <row r="108" spans="2:12" ht="15.6" customHeight="1" x14ac:dyDescent="0.25"/>
    <row r="109" spans="2:12" ht="15.6" customHeight="1" x14ac:dyDescent="0.25"/>
    <row r="110" spans="2:12" ht="15.6" customHeight="1" x14ac:dyDescent="0.25"/>
    <row r="111" spans="2:12" ht="15.6" customHeight="1" x14ac:dyDescent="0.25"/>
    <row r="112" spans="2: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row r="236" ht="15.6" customHeight="1" x14ac:dyDescent="0.25"/>
    <row r="237" ht="15.6" customHeight="1" x14ac:dyDescent="0.25"/>
    <row r="238" ht="15.6" customHeight="1" x14ac:dyDescent="0.25"/>
    <row r="239" ht="15.6" customHeight="1" x14ac:dyDescent="0.25"/>
    <row r="240" ht="15.6" customHeight="1" x14ac:dyDescent="0.25"/>
    <row r="241" ht="15.6" customHeight="1" x14ac:dyDescent="0.25"/>
    <row r="242" ht="15.6" customHeight="1" x14ac:dyDescent="0.25"/>
    <row r="243" ht="15.6" customHeight="1" x14ac:dyDescent="0.25"/>
    <row r="244" ht="15.6" customHeight="1" x14ac:dyDescent="0.25"/>
    <row r="245" ht="15.6" customHeight="1" x14ac:dyDescent="0.25"/>
    <row r="246" ht="15.6" customHeight="1" x14ac:dyDescent="0.25"/>
    <row r="247" ht="15.6" customHeight="1" x14ac:dyDescent="0.25"/>
    <row r="248" ht="15.6" customHeight="1" x14ac:dyDescent="0.25"/>
    <row r="249" ht="15.6" customHeight="1" x14ac:dyDescent="0.25"/>
    <row r="250" ht="15.6" customHeight="1" x14ac:dyDescent="0.25"/>
    <row r="251" ht="15.6" customHeight="1" x14ac:dyDescent="0.25"/>
    <row r="252" ht="15.6" customHeight="1" x14ac:dyDescent="0.25"/>
    <row r="253" ht="15.6" customHeight="1" x14ac:dyDescent="0.25"/>
    <row r="254" ht="15.6" customHeight="1" x14ac:dyDescent="0.25"/>
    <row r="255" ht="15.6" customHeight="1" x14ac:dyDescent="0.25"/>
    <row r="256" ht="15.6" customHeight="1" x14ac:dyDescent="0.25"/>
    <row r="257" ht="15.6" customHeight="1" x14ac:dyDescent="0.25"/>
    <row r="258" ht="15.6" customHeight="1" x14ac:dyDescent="0.25"/>
    <row r="259" ht="15.6" customHeight="1" x14ac:dyDescent="0.25"/>
    <row r="260" ht="15.6" customHeight="1" x14ac:dyDescent="0.25"/>
    <row r="261" ht="15.6" customHeight="1" x14ac:dyDescent="0.25"/>
    <row r="262" ht="15.6" customHeight="1" x14ac:dyDescent="0.25"/>
    <row r="263" ht="15.6" customHeight="1" x14ac:dyDescent="0.25"/>
    <row r="264" ht="15.6" customHeight="1" x14ac:dyDescent="0.25"/>
    <row r="265" ht="15.6" customHeight="1" x14ac:dyDescent="0.25"/>
    <row r="266" ht="15.6" customHeight="1" x14ac:dyDescent="0.25"/>
    <row r="267" ht="15.6" customHeight="1" x14ac:dyDescent="0.25"/>
    <row r="268" ht="15.6" customHeight="1" x14ac:dyDescent="0.25"/>
    <row r="269" ht="15.6" customHeight="1" x14ac:dyDescent="0.25"/>
    <row r="270" ht="15.6" customHeight="1" x14ac:dyDescent="0.25"/>
    <row r="271" ht="15.6" customHeight="1" x14ac:dyDescent="0.25"/>
    <row r="272" ht="15.6" customHeight="1" x14ac:dyDescent="0.25"/>
    <row r="273" ht="15.6" customHeight="1" x14ac:dyDescent="0.25"/>
    <row r="274" ht="15.6" customHeight="1" x14ac:dyDescent="0.25"/>
    <row r="275" ht="15.6" customHeight="1" x14ac:dyDescent="0.25"/>
    <row r="276" ht="15.6" customHeight="1" x14ac:dyDescent="0.25"/>
    <row r="277" ht="15.6" customHeight="1" x14ac:dyDescent="0.25"/>
    <row r="278" ht="15.6" customHeight="1" x14ac:dyDescent="0.25"/>
    <row r="279" ht="15.6" customHeight="1" x14ac:dyDescent="0.25"/>
    <row r="280" ht="15.6" customHeight="1" x14ac:dyDescent="0.25"/>
    <row r="281" ht="15.6" customHeight="1" x14ac:dyDescent="0.25"/>
    <row r="282" ht="15.6" customHeight="1" x14ac:dyDescent="0.25"/>
    <row r="283" ht="15.6" customHeight="1" x14ac:dyDescent="0.25"/>
    <row r="284" ht="15.6" customHeight="1" x14ac:dyDescent="0.25"/>
    <row r="285" ht="15.6" customHeight="1" x14ac:dyDescent="0.25"/>
    <row r="286" ht="15.6" customHeight="1" x14ac:dyDescent="0.25"/>
    <row r="287" ht="15.6" customHeight="1" x14ac:dyDescent="0.25"/>
    <row r="288" ht="15.6" customHeight="1" x14ac:dyDescent="0.25"/>
    <row r="289" ht="15.6" customHeight="1" x14ac:dyDescent="0.25"/>
    <row r="290" ht="15.6" customHeight="1" x14ac:dyDescent="0.25"/>
    <row r="291" ht="15.6" customHeight="1" x14ac:dyDescent="0.25"/>
    <row r="292" ht="15.6" customHeight="1" x14ac:dyDescent="0.25"/>
    <row r="293" ht="15.6" customHeight="1" x14ac:dyDescent="0.25"/>
    <row r="294" ht="15.6" customHeight="1" x14ac:dyDescent="0.25"/>
    <row r="295" ht="15.6" customHeight="1" x14ac:dyDescent="0.25"/>
    <row r="296" ht="15.6" customHeight="1" x14ac:dyDescent="0.25"/>
    <row r="297" ht="15.6" customHeight="1" x14ac:dyDescent="0.25"/>
    <row r="298" ht="15.6" customHeight="1" x14ac:dyDescent="0.25"/>
    <row r="299" ht="15.6" customHeight="1" x14ac:dyDescent="0.25"/>
    <row r="300" ht="15.6" customHeight="1" x14ac:dyDescent="0.25"/>
    <row r="301" ht="15.6" customHeight="1" x14ac:dyDescent="0.25"/>
    <row r="302" ht="15.6" customHeight="1" x14ac:dyDescent="0.25"/>
    <row r="303" ht="15.6" customHeight="1" x14ac:dyDescent="0.25"/>
    <row r="304" ht="15.6" customHeight="1" x14ac:dyDescent="0.25"/>
    <row r="305" ht="15.6" customHeight="1" x14ac:dyDescent="0.25"/>
    <row r="306" ht="15.6" customHeight="1" x14ac:dyDescent="0.25"/>
    <row r="307" ht="15.6" customHeight="1" x14ac:dyDescent="0.25"/>
    <row r="308" ht="15.6" customHeight="1" x14ac:dyDescent="0.25"/>
    <row r="309" ht="15.6" customHeight="1" x14ac:dyDescent="0.25"/>
    <row r="310" ht="15.6" customHeight="1" x14ac:dyDescent="0.25"/>
    <row r="311" ht="15.6" customHeight="1" x14ac:dyDescent="0.25"/>
    <row r="312" ht="15.6" customHeight="1" x14ac:dyDescent="0.25"/>
    <row r="313" ht="15.6" customHeight="1" x14ac:dyDescent="0.25"/>
    <row r="314" ht="15.6" customHeight="1" x14ac:dyDescent="0.25"/>
    <row r="315" ht="15.6" customHeight="1" x14ac:dyDescent="0.25"/>
    <row r="316" ht="15.6" customHeight="1" x14ac:dyDescent="0.25"/>
    <row r="317" ht="15.6" customHeight="1" x14ac:dyDescent="0.25"/>
    <row r="318" ht="15.6" customHeight="1" x14ac:dyDescent="0.25"/>
    <row r="319" ht="15.6" customHeight="1" x14ac:dyDescent="0.25"/>
    <row r="320" ht="15.6" customHeight="1" x14ac:dyDescent="0.25"/>
    <row r="321" ht="15.6" customHeight="1" x14ac:dyDescent="0.25"/>
    <row r="322" ht="15.6" customHeight="1" x14ac:dyDescent="0.25"/>
    <row r="323" ht="15.6" customHeight="1" x14ac:dyDescent="0.25"/>
    <row r="324" ht="15.6" customHeight="1" x14ac:dyDescent="0.25"/>
    <row r="325" ht="15.6" customHeight="1" x14ac:dyDescent="0.25"/>
    <row r="326" ht="15.6" customHeight="1" x14ac:dyDescent="0.25"/>
    <row r="327" ht="15.6" customHeight="1" x14ac:dyDescent="0.25"/>
    <row r="328" ht="15.6" customHeight="1" x14ac:dyDescent="0.25"/>
    <row r="329" ht="15.6" customHeight="1" x14ac:dyDescent="0.25"/>
    <row r="330" ht="15.6" customHeight="1" x14ac:dyDescent="0.25"/>
    <row r="331" ht="15.6" customHeight="1" x14ac:dyDescent="0.25"/>
    <row r="332" ht="15.6" customHeight="1" x14ac:dyDescent="0.25"/>
    <row r="333" ht="15.6" customHeight="1" x14ac:dyDescent="0.25"/>
    <row r="334" ht="15.6" customHeight="1" x14ac:dyDescent="0.25"/>
    <row r="335" ht="15.6" customHeight="1" x14ac:dyDescent="0.25"/>
    <row r="336" ht="15.6" customHeight="1" x14ac:dyDescent="0.25"/>
    <row r="337" ht="15.6" customHeight="1" x14ac:dyDescent="0.25"/>
    <row r="338" ht="15.6" customHeight="1" x14ac:dyDescent="0.25"/>
    <row r="339" ht="15.6" customHeight="1" x14ac:dyDescent="0.25"/>
    <row r="340" ht="15.6" customHeight="1" x14ac:dyDescent="0.25"/>
    <row r="341" ht="15.6" customHeight="1" x14ac:dyDescent="0.25"/>
    <row r="342" ht="15.6" customHeight="1" x14ac:dyDescent="0.25"/>
    <row r="343" ht="15.6" customHeight="1" x14ac:dyDescent="0.25"/>
    <row r="344" ht="15.6" customHeight="1" x14ac:dyDescent="0.25"/>
    <row r="345" ht="15.6" customHeight="1" x14ac:dyDescent="0.25"/>
    <row r="346" ht="15.6" customHeight="1" x14ac:dyDescent="0.25"/>
    <row r="347" ht="15.6" customHeight="1" x14ac:dyDescent="0.25"/>
    <row r="348" ht="15.6" customHeight="1" x14ac:dyDescent="0.25"/>
    <row r="349" ht="15.6" customHeight="1" x14ac:dyDescent="0.25"/>
    <row r="350" ht="15.6" customHeight="1" x14ac:dyDescent="0.25"/>
    <row r="351" ht="15.6" customHeight="1" x14ac:dyDescent="0.25"/>
    <row r="352" ht="15.6" customHeight="1" x14ac:dyDescent="0.25"/>
    <row r="353" ht="15.6" customHeight="1" x14ac:dyDescent="0.25"/>
    <row r="354" ht="15.6" customHeight="1" x14ac:dyDescent="0.25"/>
    <row r="355" ht="15.6" customHeight="1" x14ac:dyDescent="0.25"/>
    <row r="356" ht="15.6" customHeight="1" x14ac:dyDescent="0.25"/>
    <row r="357" ht="15.6" customHeight="1" x14ac:dyDescent="0.25"/>
    <row r="358" ht="15.6" customHeight="1" x14ac:dyDescent="0.25"/>
    <row r="359" ht="15.6" customHeight="1" x14ac:dyDescent="0.25"/>
    <row r="360" ht="15.6" customHeight="1" x14ac:dyDescent="0.25"/>
    <row r="361" ht="15.6" customHeight="1" x14ac:dyDescent="0.25"/>
    <row r="362" ht="15.6" customHeight="1" x14ac:dyDescent="0.25"/>
    <row r="363" ht="15.6" customHeight="1" x14ac:dyDescent="0.25"/>
    <row r="364" ht="15.6" customHeight="1" x14ac:dyDescent="0.25"/>
    <row r="365" ht="15.6" customHeight="1" x14ac:dyDescent="0.25"/>
    <row r="366" ht="15.6" customHeight="1" x14ac:dyDescent="0.25"/>
    <row r="367" ht="15.6" customHeight="1" x14ac:dyDescent="0.25"/>
    <row r="368" ht="15.6" customHeight="1" x14ac:dyDescent="0.25"/>
    <row r="369" ht="15.6" customHeight="1" x14ac:dyDescent="0.25"/>
    <row r="370" ht="15.6" customHeight="1" x14ac:dyDescent="0.25"/>
    <row r="371" ht="15.6" customHeight="1" x14ac:dyDescent="0.25"/>
    <row r="372" ht="15.6" customHeight="1" x14ac:dyDescent="0.25"/>
    <row r="373" ht="15.6" customHeight="1" x14ac:dyDescent="0.25"/>
    <row r="374" ht="15.6" customHeight="1" x14ac:dyDescent="0.25"/>
    <row r="375" ht="15.6" customHeight="1" x14ac:dyDescent="0.25"/>
    <row r="376" ht="15.6" customHeight="1" x14ac:dyDescent="0.25"/>
    <row r="377" ht="15.6" customHeight="1" x14ac:dyDescent="0.25"/>
    <row r="378" ht="15.6" customHeight="1" x14ac:dyDescent="0.25"/>
    <row r="379" ht="15.6" customHeight="1" x14ac:dyDescent="0.25"/>
    <row r="380" ht="15.6" customHeight="1" x14ac:dyDescent="0.25"/>
    <row r="381" ht="15.6" customHeight="1" x14ac:dyDescent="0.25"/>
    <row r="382" ht="15.6" customHeight="1" x14ac:dyDescent="0.25"/>
    <row r="383" ht="15.6" customHeight="1" x14ac:dyDescent="0.25"/>
    <row r="384" ht="15.6" customHeight="1" x14ac:dyDescent="0.25"/>
    <row r="385" ht="15.6" customHeight="1" x14ac:dyDescent="0.25"/>
    <row r="386" ht="15.6" customHeight="1" x14ac:dyDescent="0.25"/>
    <row r="387" ht="15.6" customHeight="1" x14ac:dyDescent="0.25"/>
    <row r="388" ht="15.6" customHeight="1" x14ac:dyDescent="0.25"/>
    <row r="389" ht="15.6" customHeight="1" x14ac:dyDescent="0.25"/>
    <row r="390" ht="15.6" customHeight="1" x14ac:dyDescent="0.25"/>
    <row r="391" ht="15.6" customHeight="1" x14ac:dyDescent="0.25"/>
    <row r="392" ht="15.6" customHeight="1" x14ac:dyDescent="0.25"/>
    <row r="393" ht="15.6" customHeight="1" x14ac:dyDescent="0.25"/>
    <row r="394" ht="15.6" customHeight="1" x14ac:dyDescent="0.25"/>
    <row r="395" ht="15.6" customHeight="1" x14ac:dyDescent="0.25"/>
    <row r="396" ht="15.6" customHeight="1" x14ac:dyDescent="0.25"/>
    <row r="397" ht="15.6" customHeight="1" x14ac:dyDescent="0.25"/>
    <row r="398" ht="15.6" customHeight="1" x14ac:dyDescent="0.25"/>
    <row r="399" ht="15.6" customHeight="1" x14ac:dyDescent="0.25"/>
    <row r="400" ht="15.6" customHeight="1" x14ac:dyDescent="0.25"/>
    <row r="401" ht="15.6" customHeight="1" x14ac:dyDescent="0.25"/>
    <row r="402" ht="15.6" customHeight="1" x14ac:dyDescent="0.25"/>
    <row r="403" ht="15.6" customHeight="1" x14ac:dyDescent="0.25"/>
    <row r="404" ht="15.6" customHeight="1" x14ac:dyDescent="0.25"/>
    <row r="405" ht="15.6" customHeight="1" x14ac:dyDescent="0.25"/>
    <row r="406" ht="15.6" customHeight="1" x14ac:dyDescent="0.25"/>
    <row r="407" ht="15.6" customHeight="1" x14ac:dyDescent="0.25"/>
    <row r="408" ht="15.6" customHeight="1" x14ac:dyDescent="0.25"/>
    <row r="409" ht="15.6" customHeight="1" x14ac:dyDescent="0.25"/>
    <row r="410" ht="15.6" customHeight="1" x14ac:dyDescent="0.25"/>
    <row r="411" ht="15.6" customHeight="1" x14ac:dyDescent="0.25"/>
    <row r="412" ht="15.6" customHeight="1" x14ac:dyDescent="0.25"/>
    <row r="413" ht="15.6" customHeight="1" x14ac:dyDescent="0.25"/>
    <row r="414" ht="15.6" customHeight="1" x14ac:dyDescent="0.25"/>
    <row r="415" ht="15.6" customHeight="1" x14ac:dyDescent="0.25"/>
    <row r="416" ht="15.6" customHeight="1" x14ac:dyDescent="0.25"/>
    <row r="417" ht="15.6" customHeight="1" x14ac:dyDescent="0.25"/>
    <row r="418" ht="15.6" customHeight="1" x14ac:dyDescent="0.25"/>
    <row r="419" ht="15.6" customHeight="1" x14ac:dyDescent="0.25"/>
    <row r="420" ht="15.6" customHeight="1" x14ac:dyDescent="0.25"/>
    <row r="421" ht="15.6" customHeight="1" x14ac:dyDescent="0.25"/>
    <row r="422" ht="15.6" customHeight="1" x14ac:dyDescent="0.25"/>
    <row r="423" ht="15.6" customHeight="1" x14ac:dyDescent="0.25"/>
    <row r="424" ht="15.6" customHeight="1" x14ac:dyDescent="0.25"/>
    <row r="425" ht="15.6" customHeight="1" x14ac:dyDescent="0.25"/>
    <row r="426" ht="15.6" customHeight="1" x14ac:dyDescent="0.25"/>
    <row r="427" ht="15.6" customHeight="1" x14ac:dyDescent="0.25"/>
    <row r="428" ht="15.6" customHeight="1" x14ac:dyDescent="0.25"/>
    <row r="429" ht="15.6" customHeight="1" x14ac:dyDescent="0.25"/>
    <row r="430" ht="15.6" customHeight="1" x14ac:dyDescent="0.25"/>
    <row r="431" ht="15.6" customHeight="1" x14ac:dyDescent="0.25"/>
    <row r="432" ht="15.6" customHeight="1" x14ac:dyDescent="0.25"/>
    <row r="433" ht="15.6" customHeight="1" x14ac:dyDescent="0.25"/>
    <row r="434" ht="15.6" customHeight="1" x14ac:dyDescent="0.25"/>
    <row r="435" ht="15.6" customHeight="1" x14ac:dyDescent="0.25"/>
    <row r="436" ht="15.6" customHeight="1" x14ac:dyDescent="0.25"/>
    <row r="437" ht="15.6" customHeight="1" x14ac:dyDescent="0.25"/>
    <row r="438" ht="15.6" customHeight="1" x14ac:dyDescent="0.25"/>
    <row r="439" ht="15.6" customHeight="1" x14ac:dyDescent="0.25"/>
    <row r="440" ht="15.6" customHeight="1" x14ac:dyDescent="0.25"/>
    <row r="441" ht="15.6" customHeight="1" x14ac:dyDescent="0.25"/>
    <row r="442" ht="15.6" customHeight="1" x14ac:dyDescent="0.25"/>
    <row r="443" ht="15.6" customHeight="1" x14ac:dyDescent="0.25"/>
    <row r="444" ht="15.6" customHeight="1" x14ac:dyDescent="0.25"/>
    <row r="445" ht="15.6" customHeight="1" x14ac:dyDescent="0.25"/>
    <row r="446" ht="15.6" customHeight="1" x14ac:dyDescent="0.25"/>
    <row r="447" ht="15.6" customHeight="1" x14ac:dyDescent="0.25"/>
    <row r="448" ht="15.6" customHeight="1" x14ac:dyDescent="0.25"/>
    <row r="449" ht="15.6" customHeight="1" x14ac:dyDescent="0.25"/>
    <row r="450" ht="15.6" customHeight="1" x14ac:dyDescent="0.25"/>
    <row r="451" ht="15.6" customHeight="1" x14ac:dyDescent="0.25"/>
    <row r="452" ht="15.6" customHeight="1" x14ac:dyDescent="0.25"/>
    <row r="453" ht="15.6" customHeight="1" x14ac:dyDescent="0.25"/>
    <row r="454" ht="15.6" customHeight="1" x14ac:dyDescent="0.25"/>
    <row r="455" ht="15.6" customHeight="1" x14ac:dyDescent="0.25"/>
    <row r="456" ht="15.6" customHeight="1" x14ac:dyDescent="0.25"/>
    <row r="457" ht="15.6" customHeight="1" x14ac:dyDescent="0.25"/>
    <row r="458" ht="15.6" customHeight="1" x14ac:dyDescent="0.25"/>
    <row r="459" ht="15.6" customHeight="1" x14ac:dyDescent="0.25"/>
    <row r="460" ht="15.6" customHeight="1" x14ac:dyDescent="0.25"/>
    <row r="461" ht="15.6" customHeight="1" x14ac:dyDescent="0.25"/>
    <row r="462" ht="15.6" customHeight="1" x14ac:dyDescent="0.25"/>
    <row r="463" ht="15.6" customHeight="1" x14ac:dyDescent="0.25"/>
    <row r="464" ht="15.6" customHeight="1" x14ac:dyDescent="0.25"/>
    <row r="465" ht="15.6" customHeight="1" x14ac:dyDescent="0.25"/>
    <row r="466" ht="15.6" customHeight="1" x14ac:dyDescent="0.25"/>
    <row r="467" ht="15.6" customHeight="1" x14ac:dyDescent="0.25"/>
    <row r="468" ht="15.6" customHeight="1" x14ac:dyDescent="0.25"/>
    <row r="469" ht="15.6" customHeight="1" x14ac:dyDescent="0.25"/>
    <row r="470" ht="15.6" customHeight="1" x14ac:dyDescent="0.25"/>
    <row r="471" ht="15.6" customHeight="1" x14ac:dyDescent="0.25"/>
    <row r="472" ht="15.6" customHeight="1" x14ac:dyDescent="0.25"/>
    <row r="473" ht="15.6" customHeight="1" x14ac:dyDescent="0.25"/>
    <row r="474" ht="15.6" customHeight="1" x14ac:dyDescent="0.25"/>
    <row r="475" ht="15.6" customHeight="1" x14ac:dyDescent="0.25"/>
    <row r="476" ht="15.6" customHeight="1" x14ac:dyDescent="0.25"/>
    <row r="477" ht="15.6" customHeight="1" x14ac:dyDescent="0.25"/>
    <row r="478" ht="15.6" customHeight="1" x14ac:dyDescent="0.25"/>
    <row r="479" ht="15.6" customHeight="1" x14ac:dyDescent="0.25"/>
    <row r="480" ht="15.6" customHeight="1" x14ac:dyDescent="0.25"/>
    <row r="481" ht="15.6" customHeight="1" x14ac:dyDescent="0.25"/>
    <row r="482" ht="15.6" customHeight="1" x14ac:dyDescent="0.25"/>
    <row r="483" ht="15.6" customHeight="1" x14ac:dyDescent="0.25"/>
    <row r="484" ht="15.6" customHeight="1" x14ac:dyDescent="0.25"/>
    <row r="485" ht="15.6" customHeight="1" x14ac:dyDescent="0.25"/>
    <row r="486" ht="15.6" customHeight="1" x14ac:dyDescent="0.25"/>
    <row r="487" ht="15.6" customHeight="1" x14ac:dyDescent="0.25"/>
    <row r="488" ht="15.6" customHeight="1" x14ac:dyDescent="0.25"/>
    <row r="489" ht="15.6" customHeight="1" x14ac:dyDescent="0.25"/>
    <row r="490" ht="15.6" customHeight="1" x14ac:dyDescent="0.25"/>
    <row r="491" ht="15.6" customHeight="1" x14ac:dyDescent="0.25"/>
    <row r="492" ht="15.6" customHeight="1" x14ac:dyDescent="0.25"/>
    <row r="493" ht="15.6" customHeight="1" x14ac:dyDescent="0.25"/>
    <row r="494" ht="15.6" customHeight="1" x14ac:dyDescent="0.25"/>
    <row r="495" ht="15.6" customHeight="1" x14ac:dyDescent="0.25"/>
    <row r="496" ht="15.6" customHeight="1" x14ac:dyDescent="0.25"/>
    <row r="497" ht="15.6" customHeight="1" x14ac:dyDescent="0.25"/>
    <row r="498" ht="15.6" customHeight="1" x14ac:dyDescent="0.25"/>
    <row r="499" ht="15.6" customHeight="1" x14ac:dyDescent="0.25"/>
    <row r="500" ht="15.6" customHeight="1" x14ac:dyDescent="0.25"/>
    <row r="501" ht="15.6" customHeight="1" x14ac:dyDescent="0.25"/>
    <row r="502" ht="15.6" customHeight="1" x14ac:dyDescent="0.25"/>
    <row r="503" ht="15.6" customHeight="1" x14ac:dyDescent="0.25"/>
    <row r="504" ht="15.6" customHeight="1" x14ac:dyDescent="0.25"/>
    <row r="505" ht="15.6" customHeight="1" x14ac:dyDescent="0.25"/>
    <row r="506" ht="15.6" customHeight="1" x14ac:dyDescent="0.25"/>
    <row r="507" ht="15.6" customHeight="1" x14ac:dyDescent="0.25"/>
    <row r="508" ht="15.6" customHeight="1" x14ac:dyDescent="0.25"/>
    <row r="509" ht="15.6" customHeight="1" x14ac:dyDescent="0.25"/>
    <row r="510" ht="15.6" customHeight="1" x14ac:dyDescent="0.25"/>
    <row r="511" ht="15.6" customHeight="1" x14ac:dyDescent="0.25"/>
    <row r="512" ht="15.6" customHeight="1" x14ac:dyDescent="0.25"/>
    <row r="513" ht="15.6" customHeight="1" x14ac:dyDescent="0.25"/>
    <row r="514" ht="15.6" customHeight="1" x14ac:dyDescent="0.25"/>
    <row r="515" ht="15.6" customHeight="1" x14ac:dyDescent="0.25"/>
    <row r="516" ht="15.6" customHeight="1" x14ac:dyDescent="0.25"/>
    <row r="517" ht="15.6" customHeight="1" x14ac:dyDescent="0.25"/>
    <row r="518" ht="15.6" customHeight="1" x14ac:dyDescent="0.25"/>
    <row r="519" ht="15.6" customHeight="1" x14ac:dyDescent="0.25"/>
    <row r="520" ht="15.6" customHeight="1" x14ac:dyDescent="0.25"/>
    <row r="521" ht="15.6" customHeight="1" x14ac:dyDescent="0.25"/>
    <row r="522" ht="15.6" customHeight="1" x14ac:dyDescent="0.25"/>
    <row r="523" ht="15.6" customHeight="1" x14ac:dyDescent="0.25"/>
    <row r="524" ht="15.6" customHeight="1" x14ac:dyDescent="0.25"/>
    <row r="525" ht="15.6" customHeight="1" x14ac:dyDescent="0.25"/>
    <row r="526" ht="15.6" customHeight="1" x14ac:dyDescent="0.25"/>
    <row r="527" ht="15.6" customHeight="1" x14ac:dyDescent="0.25"/>
    <row r="528" ht="15.6" customHeight="1" x14ac:dyDescent="0.25"/>
    <row r="529" ht="15.6" customHeight="1" x14ac:dyDescent="0.25"/>
    <row r="530" ht="15.6" customHeight="1" x14ac:dyDescent="0.25"/>
    <row r="531" ht="15.6" customHeight="1" x14ac:dyDescent="0.25"/>
    <row r="532" ht="15.6" customHeight="1" x14ac:dyDescent="0.25"/>
    <row r="533" ht="15.6" customHeight="1" x14ac:dyDescent="0.25"/>
    <row r="534" ht="15.6" customHeight="1" x14ac:dyDescent="0.25"/>
    <row r="535" ht="15.6" customHeight="1" x14ac:dyDescent="0.25"/>
    <row r="536" ht="15.6" customHeight="1" x14ac:dyDescent="0.25"/>
    <row r="537" ht="15.6" customHeight="1" x14ac:dyDescent="0.25"/>
    <row r="538" ht="15.6" customHeight="1" x14ac:dyDescent="0.25"/>
    <row r="539" ht="15.6" customHeight="1" x14ac:dyDescent="0.25"/>
    <row r="540" ht="15.6" customHeight="1" x14ac:dyDescent="0.25"/>
    <row r="541" ht="15.6" customHeight="1" x14ac:dyDescent="0.25"/>
    <row r="542" ht="15.6" customHeight="1" x14ac:dyDescent="0.25"/>
    <row r="543" ht="15.6" customHeight="1" x14ac:dyDescent="0.25"/>
    <row r="544" ht="15.6" customHeight="1" x14ac:dyDescent="0.25"/>
    <row r="545" ht="15.6" customHeight="1" x14ac:dyDescent="0.25"/>
    <row r="546" ht="15.6" customHeight="1" x14ac:dyDescent="0.25"/>
    <row r="547" ht="15.6" customHeight="1" x14ac:dyDescent="0.25"/>
    <row r="548" ht="15.6" customHeight="1" x14ac:dyDescent="0.25"/>
    <row r="549" ht="15.6" customHeight="1" x14ac:dyDescent="0.25"/>
    <row r="550" ht="15.6" customHeight="1" x14ac:dyDescent="0.25"/>
    <row r="551" ht="15.6" customHeight="1" x14ac:dyDescent="0.25"/>
    <row r="552" ht="15.6" customHeight="1" x14ac:dyDescent="0.25"/>
    <row r="553" ht="15.6" customHeight="1" x14ac:dyDescent="0.25"/>
    <row r="554" ht="15.6" customHeight="1" x14ac:dyDescent="0.25"/>
    <row r="555" ht="15.6" customHeight="1" x14ac:dyDescent="0.25"/>
    <row r="556" ht="15.6" customHeight="1" x14ac:dyDescent="0.25"/>
    <row r="557" ht="15.6" customHeight="1" x14ac:dyDescent="0.25"/>
    <row r="558" ht="15.6" customHeight="1" x14ac:dyDescent="0.25"/>
    <row r="559" ht="15.6" customHeight="1" x14ac:dyDescent="0.25"/>
    <row r="560" ht="15.6" customHeight="1" x14ac:dyDescent="0.25"/>
    <row r="561" ht="15.6" customHeight="1" x14ac:dyDescent="0.25"/>
    <row r="562" ht="15.6" customHeight="1" x14ac:dyDescent="0.25"/>
    <row r="563" ht="15.6" customHeight="1" x14ac:dyDescent="0.25"/>
    <row r="564" ht="15.6" customHeight="1" x14ac:dyDescent="0.25"/>
    <row r="565" ht="15.6" customHeight="1" x14ac:dyDescent="0.25"/>
    <row r="566" ht="15.6" customHeight="1" x14ac:dyDescent="0.25"/>
    <row r="567" ht="15.6" customHeight="1" x14ac:dyDescent="0.25"/>
    <row r="568" ht="15.6" customHeight="1" x14ac:dyDescent="0.25"/>
    <row r="569" ht="15.6" customHeight="1" x14ac:dyDescent="0.25"/>
    <row r="570" ht="15.6" customHeight="1" x14ac:dyDescent="0.25"/>
    <row r="571" ht="15.6" customHeight="1" x14ac:dyDescent="0.25"/>
    <row r="572" ht="15.6" customHeight="1" x14ac:dyDescent="0.25"/>
    <row r="573" ht="15.6" customHeight="1" x14ac:dyDescent="0.25"/>
    <row r="574" ht="15.6" customHeight="1" x14ac:dyDescent="0.25"/>
    <row r="575" ht="15.6" customHeight="1" x14ac:dyDescent="0.25"/>
    <row r="576" ht="15.6" customHeight="1" x14ac:dyDescent="0.25"/>
    <row r="577" ht="15.6" customHeight="1" x14ac:dyDescent="0.25"/>
    <row r="578" ht="15.6" customHeight="1" x14ac:dyDescent="0.25"/>
    <row r="579" ht="15.6" customHeight="1" x14ac:dyDescent="0.25"/>
    <row r="580" ht="15.6" customHeight="1" x14ac:dyDescent="0.25"/>
    <row r="581" ht="15.6" customHeight="1" x14ac:dyDescent="0.25"/>
    <row r="582" ht="15.6" customHeight="1" x14ac:dyDescent="0.25"/>
    <row r="583" ht="15.6" customHeight="1" x14ac:dyDescent="0.25"/>
    <row r="584" ht="15.6" customHeight="1" x14ac:dyDescent="0.25"/>
    <row r="585" ht="15.6" customHeight="1" x14ac:dyDescent="0.25"/>
    <row r="586" ht="15.6" customHeight="1" x14ac:dyDescent="0.25"/>
    <row r="587" ht="15.6" customHeight="1" x14ac:dyDescent="0.25"/>
    <row r="588" ht="15.6" customHeight="1" x14ac:dyDescent="0.25"/>
    <row r="589" ht="15.6" customHeight="1" x14ac:dyDescent="0.25"/>
    <row r="590" ht="15.6" customHeight="1" x14ac:dyDescent="0.25"/>
    <row r="591" ht="15.6" customHeight="1" x14ac:dyDescent="0.25"/>
    <row r="592" ht="15.6" customHeight="1" x14ac:dyDescent="0.25"/>
    <row r="593" ht="15.6" customHeight="1" x14ac:dyDescent="0.25"/>
    <row r="594" ht="15.6" customHeight="1" x14ac:dyDescent="0.25"/>
    <row r="595" ht="15.6" customHeight="1" x14ac:dyDescent="0.25"/>
    <row r="596" ht="15.6" customHeight="1" x14ac:dyDescent="0.25"/>
    <row r="597" ht="15.6" customHeight="1" x14ac:dyDescent="0.25"/>
    <row r="598" ht="15.6" customHeight="1" x14ac:dyDescent="0.25"/>
    <row r="599" ht="15.6" customHeight="1" x14ac:dyDescent="0.25"/>
    <row r="600" ht="15.6" customHeight="1" x14ac:dyDescent="0.25"/>
    <row r="601" ht="15.6" customHeight="1" x14ac:dyDescent="0.25"/>
    <row r="602" ht="15.6" customHeight="1" x14ac:dyDescent="0.25"/>
    <row r="603" ht="15.6" customHeight="1" x14ac:dyDescent="0.25"/>
    <row r="604" ht="15.6" customHeight="1" x14ac:dyDescent="0.25"/>
    <row r="605" ht="15.6" customHeight="1" x14ac:dyDescent="0.25"/>
    <row r="606" ht="15.6" customHeight="1" x14ac:dyDescent="0.25"/>
    <row r="607" ht="15.6" customHeight="1" x14ac:dyDescent="0.25"/>
    <row r="608" ht="15.6" customHeight="1" x14ac:dyDescent="0.25"/>
    <row r="609" ht="15.6" customHeight="1" x14ac:dyDescent="0.25"/>
    <row r="610" ht="15.6" customHeight="1" x14ac:dyDescent="0.25"/>
    <row r="611" ht="15.6" customHeight="1" x14ac:dyDescent="0.25"/>
    <row r="612" ht="15.6" customHeight="1" x14ac:dyDescent="0.25"/>
    <row r="613" ht="15.6" customHeight="1" x14ac:dyDescent="0.25"/>
    <row r="614" ht="15.6" customHeight="1" x14ac:dyDescent="0.25"/>
    <row r="615" ht="15.6" customHeight="1" x14ac:dyDescent="0.25"/>
    <row r="616" ht="15.6" customHeight="1" x14ac:dyDescent="0.25"/>
    <row r="617" ht="15.6" customHeight="1" x14ac:dyDescent="0.25"/>
    <row r="618" ht="15.6" customHeight="1" x14ac:dyDescent="0.25"/>
    <row r="619" ht="15.6" customHeight="1" x14ac:dyDescent="0.25"/>
    <row r="620" ht="15.6" customHeight="1" x14ac:dyDescent="0.25"/>
    <row r="621" ht="15.6" customHeight="1" x14ac:dyDescent="0.25"/>
    <row r="622" ht="15.6" customHeight="1" x14ac:dyDescent="0.25"/>
    <row r="623" ht="15.6" customHeight="1" x14ac:dyDescent="0.25"/>
    <row r="624" ht="15.6" customHeight="1" x14ac:dyDescent="0.25"/>
    <row r="625" ht="15.6" customHeight="1" x14ac:dyDescent="0.25"/>
    <row r="626" ht="15.6" customHeight="1" x14ac:dyDescent="0.25"/>
    <row r="627" ht="15.6" customHeight="1" x14ac:dyDescent="0.25"/>
    <row r="628" ht="15.6" customHeight="1" x14ac:dyDescent="0.25"/>
    <row r="629" ht="15.6" customHeight="1" x14ac:dyDescent="0.25"/>
    <row r="630" ht="15.6" customHeight="1" x14ac:dyDescent="0.25"/>
    <row r="631" ht="15.6" customHeight="1" x14ac:dyDescent="0.25"/>
    <row r="632" ht="15.6" customHeight="1" x14ac:dyDescent="0.25"/>
    <row r="633" ht="15.6" customHeight="1" x14ac:dyDescent="0.25"/>
    <row r="634" ht="15.6" customHeight="1" x14ac:dyDescent="0.25"/>
    <row r="635" ht="15.6" customHeight="1" x14ac:dyDescent="0.25"/>
    <row r="636" ht="15.6" customHeight="1" x14ac:dyDescent="0.25"/>
    <row r="637" ht="15.6" customHeight="1" x14ac:dyDescent="0.25"/>
    <row r="638" ht="15.6" customHeight="1" x14ac:dyDescent="0.25"/>
    <row r="639" ht="15.6" customHeight="1" x14ac:dyDescent="0.25"/>
    <row r="640" ht="15.6" customHeight="1" x14ac:dyDescent="0.25"/>
    <row r="641" ht="15.6" customHeight="1" x14ac:dyDescent="0.25"/>
    <row r="642" ht="15.6" customHeight="1" x14ac:dyDescent="0.25"/>
    <row r="643" ht="15.6" customHeight="1" x14ac:dyDescent="0.25"/>
    <row r="644" ht="15.6" customHeight="1" x14ac:dyDescent="0.25"/>
    <row r="645" ht="15.6" customHeight="1" x14ac:dyDescent="0.25"/>
    <row r="646" ht="15.6" customHeight="1" x14ac:dyDescent="0.25"/>
    <row r="647" ht="15.6" customHeight="1" x14ac:dyDescent="0.25"/>
    <row r="648" ht="15.6" customHeight="1" x14ac:dyDescent="0.25"/>
    <row r="649" ht="15.6" customHeight="1" x14ac:dyDescent="0.25"/>
    <row r="650" ht="15.6" customHeight="1" x14ac:dyDescent="0.25"/>
    <row r="651" ht="15.6" customHeight="1" x14ac:dyDescent="0.25"/>
    <row r="652" ht="15.6" customHeight="1" x14ac:dyDescent="0.25"/>
    <row r="653" ht="15.6" customHeight="1" x14ac:dyDescent="0.25"/>
    <row r="654" ht="15.6" customHeight="1" x14ac:dyDescent="0.25"/>
    <row r="655" ht="15.6" customHeight="1" x14ac:dyDescent="0.25"/>
    <row r="656" ht="15.6" customHeight="1" x14ac:dyDescent="0.25"/>
    <row r="657" ht="15.6" customHeight="1" x14ac:dyDescent="0.25"/>
    <row r="658" ht="15.6" customHeight="1" x14ac:dyDescent="0.25"/>
  </sheetData>
  <mergeCells count="84">
    <mergeCell ref="B94:K94"/>
    <mergeCell ref="B95:K95"/>
    <mergeCell ref="B96:K96"/>
    <mergeCell ref="B89:K89"/>
    <mergeCell ref="B90:K90"/>
    <mergeCell ref="B91:K91"/>
    <mergeCell ref="B92:K92"/>
    <mergeCell ref="B93:K93"/>
    <mergeCell ref="B84:K84"/>
    <mergeCell ref="B85:K85"/>
    <mergeCell ref="B86:K86"/>
    <mergeCell ref="B87:K87"/>
    <mergeCell ref="B88:K88"/>
    <mergeCell ref="C71:I71"/>
    <mergeCell ref="C76:I76"/>
    <mergeCell ref="I83:L83"/>
    <mergeCell ref="C74:I74"/>
    <mergeCell ref="C75:I75"/>
    <mergeCell ref="C72:I72"/>
    <mergeCell ref="C73:I73"/>
    <mergeCell ref="C66:I66"/>
    <mergeCell ref="C67:I67"/>
    <mergeCell ref="C68:I68"/>
    <mergeCell ref="C69:I69"/>
    <mergeCell ref="C70:I70"/>
    <mergeCell ref="C58:I58"/>
    <mergeCell ref="C59:I59"/>
    <mergeCell ref="C57:I57"/>
    <mergeCell ref="C60:I60"/>
    <mergeCell ref="C61:I61"/>
    <mergeCell ref="C29:D29"/>
    <mergeCell ref="E29:H29"/>
    <mergeCell ref="C51:I51"/>
    <mergeCell ref="C52:I52"/>
    <mergeCell ref="C53:I53"/>
    <mergeCell ref="C26:D26"/>
    <mergeCell ref="E26:H26"/>
    <mergeCell ref="C27:D27"/>
    <mergeCell ref="E27:H27"/>
    <mergeCell ref="C28:D28"/>
    <mergeCell ref="E28:H28"/>
    <mergeCell ref="E23:H23"/>
    <mergeCell ref="C24:D24"/>
    <mergeCell ref="E24:H24"/>
    <mergeCell ref="C25:D25"/>
    <mergeCell ref="E25:H25"/>
    <mergeCell ref="K5:L5"/>
    <mergeCell ref="K6:L6"/>
    <mergeCell ref="C9:D9"/>
    <mergeCell ref="E9:H9"/>
    <mergeCell ref="C10:D10"/>
    <mergeCell ref="E10:H10"/>
    <mergeCell ref="C1:D1"/>
    <mergeCell ref="C3:D3"/>
    <mergeCell ref="B8:E8"/>
    <mergeCell ref="C2:D2"/>
    <mergeCell ref="C54:I54"/>
    <mergeCell ref="E11:H11"/>
    <mergeCell ref="C12:D12"/>
    <mergeCell ref="E12:H12"/>
    <mergeCell ref="C13:D13"/>
    <mergeCell ref="E13:H13"/>
    <mergeCell ref="E14:H14"/>
    <mergeCell ref="C15:D15"/>
    <mergeCell ref="E15:H15"/>
    <mergeCell ref="C16:D16"/>
    <mergeCell ref="E16:H16"/>
    <mergeCell ref="E17:H17"/>
    <mergeCell ref="C11:D11"/>
    <mergeCell ref="C14:D14"/>
    <mergeCell ref="C17:D17"/>
    <mergeCell ref="C55:I55"/>
    <mergeCell ref="C56:I56"/>
    <mergeCell ref="C18:D18"/>
    <mergeCell ref="E18:H18"/>
    <mergeCell ref="C19:D19"/>
    <mergeCell ref="E19:H19"/>
    <mergeCell ref="C20:D20"/>
    <mergeCell ref="E20:H20"/>
    <mergeCell ref="C21:D21"/>
    <mergeCell ref="E21:H21"/>
    <mergeCell ref="C22:D22"/>
    <mergeCell ref="E22:H22"/>
    <mergeCell ref="C23:D23"/>
  </mergeCells>
  <conditionalFormatting sqref="B8">
    <cfRule type="cellIs" dxfId="22" priority="4" stopIfTrue="1" operator="equal">
      <formula>"Kies eerst uw systematiek voor de berekening van de subsidiabele kosten"</formula>
    </cfRule>
  </conditionalFormatting>
  <conditionalFormatting sqref="L81">
    <cfRule type="cellIs" dxfId="21" priority="1" operator="greaterThan">
      <formula>500000</formula>
    </cfRule>
    <cfRule type="cellIs" dxfId="20" priority="2" operator="lessThan">
      <formula>25000</formula>
    </cfRule>
    <cfRule type="cellIs" dxfId="19" priority="3" operator="between">
      <formula>0.01</formula>
      <formula>24999.99</formula>
    </cfRule>
  </conditionalFormatting>
  <dataValidations count="1">
    <dataValidation type="list" allowBlank="1" showInputMessage="1" showErrorMessage="1" sqref="K6:L6" xr:uid="{DFD7A153-E3CC-4AA8-A57D-597CA97B86A1}">
      <formula1>$O$9:$O$11</formula1>
    </dataValidation>
  </dataValidations>
  <pageMargins left="0.7" right="0.7" top="0.75" bottom="0.75" header="0.3" footer="0.3"/>
  <headerFooter>
    <oddFooter>&amp;L_x000D_&amp;1#&amp;"Calibri"&amp;10&amp;K000000 Intern gebruik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D9144-B11C-46FD-A9EE-9FF67C1C1E15}">
  <sheetPr>
    <tabColor rgb="FFFFFF00"/>
  </sheetPr>
  <dimension ref="A1:X658"/>
  <sheetViews>
    <sheetView workbookViewId="0"/>
  </sheetViews>
  <sheetFormatPr defaultColWidth="12.42578125" defaultRowHeight="12.75" x14ac:dyDescent="0.25"/>
  <cols>
    <col min="1" max="1" width="4.140625" style="34" customWidth="1"/>
    <col min="2" max="2" width="27.140625" style="38" customWidth="1"/>
    <col min="3" max="3" width="20.5703125" style="38" customWidth="1"/>
    <col min="4" max="4" width="19" style="80" customWidth="1"/>
    <col min="5" max="5" width="21" style="74" customWidth="1"/>
    <col min="6" max="6" width="21.85546875" style="38" customWidth="1"/>
    <col min="7" max="7" width="20.7109375" style="38" customWidth="1"/>
    <col min="8" max="8" width="24.85546875" style="38" customWidth="1"/>
    <col min="9" max="9" width="11.7109375" style="38" customWidth="1"/>
    <col min="10" max="10" width="15.5703125" style="38" customWidth="1"/>
    <col min="11" max="11" width="18" style="40" customWidth="1"/>
    <col min="12" max="12" width="17.140625" style="41" customWidth="1"/>
    <col min="13" max="13" width="42" style="42" customWidth="1"/>
    <col min="14" max="14" width="20.5703125" style="2" customWidth="1"/>
    <col min="15" max="15" width="20.5703125" style="5" customWidth="1"/>
    <col min="16" max="24" width="20.5703125" style="2" customWidth="1"/>
    <col min="25" max="16384" width="12.42578125" style="6"/>
  </cols>
  <sheetData>
    <row r="1" spans="1:24" thickBot="1" x14ac:dyDescent="0.3">
      <c r="A1" s="1"/>
      <c r="B1" s="109" t="s">
        <v>17</v>
      </c>
      <c r="C1" s="272">
        <f>+'Basisgegevens Begroting'!C16</f>
        <v>0</v>
      </c>
      <c r="D1" s="273"/>
      <c r="E1" s="2"/>
      <c r="F1" s="2"/>
      <c r="G1" s="3"/>
      <c r="H1" s="4"/>
      <c r="I1" s="2"/>
      <c r="J1" s="3"/>
      <c r="K1" s="3"/>
      <c r="L1" s="4"/>
      <c r="M1" s="2"/>
      <c r="N1" s="5"/>
      <c r="O1" s="2"/>
      <c r="X1" s="6"/>
    </row>
    <row r="2" spans="1:24" ht="15.75" customHeight="1" thickBot="1" x14ac:dyDescent="0.3">
      <c r="A2" s="1"/>
      <c r="B2" s="109" t="str">
        <f>+Deelnemers[[#Headers],[MKB/Grote onderneming]]</f>
        <v>MKB/Grote onderneming</v>
      </c>
      <c r="C2" s="275" t="str">
        <f>+'Basisgegevens Begroting'!D16</f>
        <v>MKB onderneming</v>
      </c>
      <c r="D2" s="276"/>
      <c r="E2" s="2"/>
      <c r="F2" s="2"/>
      <c r="G2" s="3"/>
      <c r="H2" s="4"/>
      <c r="I2" s="2"/>
      <c r="J2" s="3"/>
      <c r="K2" s="3"/>
      <c r="L2" s="4"/>
      <c r="M2" s="2"/>
      <c r="N2" s="5"/>
      <c r="O2" s="2"/>
      <c r="X2" s="6"/>
    </row>
    <row r="3" spans="1:24" s="12" customFormat="1" thickBot="1" x14ac:dyDescent="0.3">
      <c r="A3" s="7"/>
      <c r="B3" s="109" t="s">
        <v>1</v>
      </c>
      <c r="C3" s="274" t="str">
        <f>+'Basisgegevens Begroting'!C5</f>
        <v xml:space="preserve">Project titel </v>
      </c>
      <c r="D3" s="263"/>
      <c r="E3" s="8"/>
      <c r="F3" s="8"/>
      <c r="G3" s="9"/>
      <c r="H3" s="4"/>
      <c r="I3" s="10"/>
      <c r="J3" s="9"/>
      <c r="K3" s="9"/>
      <c r="L3" s="4"/>
      <c r="M3" s="10"/>
      <c r="N3" s="11"/>
      <c r="O3" s="10"/>
      <c r="P3" s="10"/>
      <c r="Q3" s="10"/>
      <c r="R3" s="10"/>
      <c r="S3" s="10"/>
      <c r="T3" s="10"/>
      <c r="U3" s="10"/>
      <c r="V3" s="10"/>
      <c r="W3" s="10"/>
    </row>
    <row r="4" spans="1:24" s="12" customFormat="1" ht="12" x14ac:dyDescent="0.25">
      <c r="A4" s="7"/>
      <c r="B4" s="10"/>
      <c r="C4" s="10"/>
      <c r="D4" s="10"/>
      <c r="E4" s="13"/>
      <c r="F4" s="13"/>
      <c r="G4" s="8"/>
      <c r="H4" s="4"/>
      <c r="I4" s="9"/>
      <c r="J4" s="10"/>
      <c r="K4" s="9"/>
      <c r="L4" s="9"/>
      <c r="M4" s="4"/>
      <c r="N4" s="10"/>
      <c r="O4" s="11"/>
      <c r="P4" s="10"/>
      <c r="Q4" s="10"/>
      <c r="R4" s="10"/>
      <c r="S4" s="10"/>
      <c r="T4" s="10"/>
      <c r="U4" s="10"/>
      <c r="V4" s="10"/>
    </row>
    <row r="5" spans="1:24" s="10" customFormat="1" ht="12" x14ac:dyDescent="0.25">
      <c r="A5" s="7"/>
      <c r="C5" s="9"/>
      <c r="D5" s="4"/>
      <c r="E5" s="16"/>
      <c r="F5" s="8"/>
      <c r="G5" s="8"/>
      <c r="H5" s="8"/>
      <c r="I5" s="8"/>
      <c r="J5" s="8"/>
      <c r="K5" s="251" t="s">
        <v>62</v>
      </c>
      <c r="L5" s="251"/>
    </row>
    <row r="6" spans="1:24" s="12" customFormat="1" ht="12" customHeight="1" x14ac:dyDescent="0.25">
      <c r="A6" s="7"/>
      <c r="B6" s="110" t="s">
        <v>67</v>
      </c>
      <c r="C6" s="69"/>
      <c r="D6" s="70"/>
      <c r="E6" s="70"/>
      <c r="F6" s="69"/>
      <c r="G6" s="69"/>
      <c r="H6" s="69"/>
      <c r="I6" s="69"/>
      <c r="J6" s="69"/>
      <c r="K6" s="258" t="s">
        <v>9</v>
      </c>
      <c r="L6" s="259"/>
      <c r="M6" s="10"/>
      <c r="N6" s="10"/>
      <c r="O6" s="10"/>
      <c r="P6" s="10"/>
      <c r="Q6" s="10"/>
    </row>
    <row r="7" spans="1:24" thickBot="1" x14ac:dyDescent="0.3">
      <c r="A7" s="1"/>
      <c r="B7" s="2"/>
      <c r="C7" s="2"/>
      <c r="D7" s="33"/>
      <c r="E7" s="25"/>
      <c r="F7" s="2"/>
      <c r="G7" s="2"/>
      <c r="H7" s="2"/>
      <c r="I7" s="2"/>
      <c r="J7" s="2"/>
      <c r="K7" s="115"/>
      <c r="L7" s="4"/>
      <c r="M7" s="2"/>
      <c r="O7" s="2"/>
      <c r="S7" s="6"/>
      <c r="T7" s="6"/>
      <c r="U7" s="6"/>
      <c r="V7" s="6"/>
      <c r="W7" s="6"/>
      <c r="X7" s="6"/>
    </row>
    <row r="8" spans="1:24"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M8" s="2"/>
      <c r="O8" s="2"/>
      <c r="S8" s="6"/>
      <c r="T8" s="6"/>
      <c r="U8" s="6"/>
      <c r="V8" s="6"/>
      <c r="W8" s="6"/>
      <c r="X8" s="6"/>
    </row>
    <row r="9" spans="1:24" ht="12" x14ac:dyDescent="0.25">
      <c r="A9" s="7"/>
      <c r="B9" s="173" t="s">
        <v>66</v>
      </c>
      <c r="C9" s="247" t="s">
        <v>4</v>
      </c>
      <c r="D9" s="247"/>
      <c r="E9" s="234" t="s">
        <v>77</v>
      </c>
      <c r="F9" s="234"/>
      <c r="G9" s="234"/>
      <c r="H9" s="234"/>
      <c r="I9" s="138" t="s">
        <v>5</v>
      </c>
      <c r="J9" s="139" t="s">
        <v>6</v>
      </c>
      <c r="K9" s="140" t="s">
        <v>7</v>
      </c>
      <c r="L9" s="161" t="s">
        <v>55</v>
      </c>
      <c r="M9" s="2"/>
      <c r="O9" s="2"/>
      <c r="S9" s="6"/>
      <c r="T9" s="6"/>
      <c r="U9" s="6"/>
      <c r="V9" s="6"/>
      <c r="W9" s="6"/>
      <c r="X9" s="6"/>
    </row>
    <row r="10" spans="1:24" s="19" customFormat="1" ht="12" x14ac:dyDescent="0.2">
      <c r="A10" s="1"/>
      <c r="B10" s="162"/>
      <c r="C10" s="245"/>
      <c r="D10" s="246"/>
      <c r="E10" s="239"/>
      <c r="F10" s="240"/>
      <c r="G10" s="240"/>
      <c r="H10" s="241"/>
      <c r="I10" s="120">
        <v>0</v>
      </c>
      <c r="J10" s="120"/>
      <c r="K10" s="133">
        <f>$J10*I10</f>
        <v>0</v>
      </c>
      <c r="L10" s="172">
        <f>IF($C$2="MKB onderneming",K10*0.5,K10*0.15)</f>
        <v>0</v>
      </c>
      <c r="M10" s="17"/>
      <c r="N10" s="17"/>
      <c r="O10" s="17"/>
      <c r="P10" s="17"/>
      <c r="Q10" s="17"/>
      <c r="R10" s="17"/>
    </row>
    <row r="11" spans="1:24" ht="12" x14ac:dyDescent="0.2">
      <c r="A11" s="1"/>
      <c r="B11" s="164"/>
      <c r="C11" s="245"/>
      <c r="D11" s="246"/>
      <c r="E11" s="242"/>
      <c r="F11" s="243"/>
      <c r="G11" s="243"/>
      <c r="H11" s="244"/>
      <c r="I11" s="120">
        <f t="shared" ref="I11:I29" si="0">IF($K$6="Vaste uurtarief-systematiek (vast uurtarief van 60 euro)",60,0)</f>
        <v>0</v>
      </c>
      <c r="J11" s="120"/>
      <c r="K11" s="133">
        <f>$J11*I11</f>
        <v>0</v>
      </c>
      <c r="L11" s="172">
        <f t="shared" ref="L11:L30" si="1">IF($C$2="MKB onderneming",K11*0.5,K11*0.15)</f>
        <v>0</v>
      </c>
      <c r="M11" s="2"/>
      <c r="O11" s="2"/>
      <c r="S11" s="6"/>
      <c r="T11" s="6"/>
      <c r="U11" s="6"/>
      <c r="V11" s="6"/>
      <c r="W11" s="6"/>
      <c r="X11" s="6"/>
    </row>
    <row r="12" spans="1:24" ht="12" x14ac:dyDescent="0.2">
      <c r="A12" s="1"/>
      <c r="B12" s="164"/>
      <c r="C12" s="245"/>
      <c r="D12" s="246"/>
      <c r="E12" s="239"/>
      <c r="F12" s="240"/>
      <c r="G12" s="240"/>
      <c r="H12" s="241"/>
      <c r="I12" s="120">
        <f t="shared" si="0"/>
        <v>0</v>
      </c>
      <c r="J12" s="120"/>
      <c r="K12" s="133">
        <f t="shared" ref="K12:K29" si="2">$F12*E12</f>
        <v>0</v>
      </c>
      <c r="L12" s="172">
        <f t="shared" si="1"/>
        <v>0</v>
      </c>
      <c r="M12" s="2"/>
      <c r="O12" s="2"/>
      <c r="S12" s="6"/>
      <c r="T12" s="6"/>
      <c r="U12" s="6"/>
      <c r="V12" s="6"/>
      <c r="W12" s="6"/>
      <c r="X12" s="6"/>
    </row>
    <row r="13" spans="1:24" ht="12" x14ac:dyDescent="0.2">
      <c r="A13" s="1"/>
      <c r="B13" s="164"/>
      <c r="C13" s="245"/>
      <c r="D13" s="246"/>
      <c r="E13" s="239"/>
      <c r="F13" s="240"/>
      <c r="G13" s="240"/>
      <c r="H13" s="241"/>
      <c r="I13" s="120">
        <f t="shared" si="0"/>
        <v>0</v>
      </c>
      <c r="J13" s="120"/>
      <c r="K13" s="133">
        <f t="shared" si="2"/>
        <v>0</v>
      </c>
      <c r="L13" s="172">
        <f t="shared" si="1"/>
        <v>0</v>
      </c>
      <c r="M13" s="2"/>
      <c r="O13" s="2"/>
      <c r="S13" s="6"/>
      <c r="T13" s="6"/>
      <c r="U13" s="6"/>
      <c r="V13" s="6"/>
      <c r="W13" s="6"/>
      <c r="X13" s="6"/>
    </row>
    <row r="14" spans="1:24" ht="12" x14ac:dyDescent="0.2">
      <c r="A14" s="1"/>
      <c r="B14" s="164"/>
      <c r="C14" s="245"/>
      <c r="D14" s="246"/>
      <c r="E14" s="239"/>
      <c r="F14" s="240"/>
      <c r="G14" s="240"/>
      <c r="H14" s="241"/>
      <c r="I14" s="120">
        <f t="shared" si="0"/>
        <v>0</v>
      </c>
      <c r="J14" s="120"/>
      <c r="K14" s="133">
        <f t="shared" si="2"/>
        <v>0</v>
      </c>
      <c r="L14" s="172">
        <f t="shared" si="1"/>
        <v>0</v>
      </c>
      <c r="M14" s="2"/>
      <c r="O14" s="2"/>
      <c r="S14" s="6"/>
      <c r="T14" s="6"/>
      <c r="U14" s="6"/>
      <c r="V14" s="6"/>
      <c r="W14" s="6"/>
      <c r="X14" s="6"/>
    </row>
    <row r="15" spans="1:24" ht="12" x14ac:dyDescent="0.2">
      <c r="A15" s="1"/>
      <c r="B15" s="164"/>
      <c r="C15" s="245"/>
      <c r="D15" s="246"/>
      <c r="E15" s="239"/>
      <c r="F15" s="240"/>
      <c r="G15" s="240"/>
      <c r="H15" s="241"/>
      <c r="I15" s="120">
        <f t="shared" si="0"/>
        <v>0</v>
      </c>
      <c r="J15" s="120"/>
      <c r="K15" s="133">
        <f t="shared" si="2"/>
        <v>0</v>
      </c>
      <c r="L15" s="172">
        <f t="shared" si="1"/>
        <v>0</v>
      </c>
      <c r="M15" s="2"/>
      <c r="O15" s="2"/>
      <c r="S15" s="6"/>
      <c r="T15" s="6"/>
      <c r="U15" s="6"/>
      <c r="V15" s="6"/>
      <c r="W15" s="6"/>
      <c r="X15" s="6"/>
    </row>
    <row r="16" spans="1:24" ht="12" x14ac:dyDescent="0.2">
      <c r="A16" s="1"/>
      <c r="B16" s="164"/>
      <c r="C16" s="245"/>
      <c r="D16" s="246"/>
      <c r="E16" s="239"/>
      <c r="F16" s="240"/>
      <c r="G16" s="240"/>
      <c r="H16" s="241"/>
      <c r="I16" s="120">
        <f t="shared" si="0"/>
        <v>0</v>
      </c>
      <c r="J16" s="120"/>
      <c r="K16" s="133">
        <f t="shared" si="2"/>
        <v>0</v>
      </c>
      <c r="L16" s="172">
        <f t="shared" si="1"/>
        <v>0</v>
      </c>
      <c r="M16" s="2"/>
      <c r="O16" s="2"/>
      <c r="S16" s="6"/>
      <c r="T16" s="6"/>
      <c r="U16" s="6"/>
      <c r="V16" s="6"/>
      <c r="W16" s="6"/>
      <c r="X16" s="6"/>
    </row>
    <row r="17" spans="1:24" ht="12" x14ac:dyDescent="0.2">
      <c r="A17" s="1"/>
      <c r="B17" s="164"/>
      <c r="C17" s="245"/>
      <c r="D17" s="246"/>
      <c r="E17" s="239"/>
      <c r="F17" s="240"/>
      <c r="G17" s="240"/>
      <c r="H17" s="241"/>
      <c r="I17" s="120">
        <f t="shared" si="0"/>
        <v>0</v>
      </c>
      <c r="J17" s="120"/>
      <c r="K17" s="133">
        <f t="shared" si="2"/>
        <v>0</v>
      </c>
      <c r="L17" s="172">
        <f t="shared" si="1"/>
        <v>0</v>
      </c>
      <c r="M17" s="2"/>
      <c r="O17" s="2"/>
      <c r="S17" s="6"/>
      <c r="T17" s="6"/>
      <c r="U17" s="6"/>
      <c r="V17" s="6"/>
      <c r="W17" s="6"/>
      <c r="X17" s="6"/>
    </row>
    <row r="18" spans="1:24" ht="12" x14ac:dyDescent="0.2">
      <c r="A18" s="1"/>
      <c r="B18" s="164"/>
      <c r="C18" s="245"/>
      <c r="D18" s="246"/>
      <c r="E18" s="239"/>
      <c r="F18" s="240"/>
      <c r="G18" s="240"/>
      <c r="H18" s="241"/>
      <c r="I18" s="120">
        <f t="shared" si="0"/>
        <v>0</v>
      </c>
      <c r="J18" s="120"/>
      <c r="K18" s="133">
        <f t="shared" si="2"/>
        <v>0</v>
      </c>
      <c r="L18" s="172">
        <f t="shared" si="1"/>
        <v>0</v>
      </c>
      <c r="M18" s="2"/>
      <c r="O18" s="2"/>
      <c r="S18" s="6"/>
      <c r="T18" s="6"/>
      <c r="U18" s="6"/>
      <c r="V18" s="6"/>
      <c r="W18" s="6"/>
      <c r="X18" s="6"/>
    </row>
    <row r="19" spans="1:24" ht="12" x14ac:dyDescent="0.2">
      <c r="A19" s="1"/>
      <c r="B19" s="164"/>
      <c r="C19" s="245"/>
      <c r="D19" s="246"/>
      <c r="E19" s="239"/>
      <c r="F19" s="240"/>
      <c r="G19" s="240"/>
      <c r="H19" s="241"/>
      <c r="I19" s="120">
        <f t="shared" si="0"/>
        <v>0</v>
      </c>
      <c r="J19" s="120"/>
      <c r="K19" s="133">
        <f t="shared" si="2"/>
        <v>0</v>
      </c>
      <c r="L19" s="172">
        <f t="shared" si="1"/>
        <v>0</v>
      </c>
      <c r="M19" s="2"/>
      <c r="O19" s="2"/>
      <c r="S19" s="6"/>
      <c r="T19" s="6"/>
      <c r="U19" s="6"/>
      <c r="V19" s="6"/>
      <c r="W19" s="6"/>
      <c r="X19" s="6"/>
    </row>
    <row r="20" spans="1:24" ht="12" x14ac:dyDescent="0.2">
      <c r="A20" s="1"/>
      <c r="B20" s="164"/>
      <c r="C20" s="245"/>
      <c r="D20" s="246"/>
      <c r="E20" s="239"/>
      <c r="F20" s="240"/>
      <c r="G20" s="240"/>
      <c r="H20" s="241"/>
      <c r="I20" s="120">
        <f t="shared" si="0"/>
        <v>0</v>
      </c>
      <c r="J20" s="120"/>
      <c r="K20" s="133">
        <f t="shared" si="2"/>
        <v>0</v>
      </c>
      <c r="L20" s="172">
        <f t="shared" si="1"/>
        <v>0</v>
      </c>
      <c r="M20" s="2"/>
      <c r="O20" s="2"/>
      <c r="S20" s="6"/>
      <c r="T20" s="6"/>
      <c r="U20" s="6"/>
      <c r="V20" s="6"/>
      <c r="W20" s="6"/>
      <c r="X20" s="6"/>
    </row>
    <row r="21" spans="1:24" s="12" customFormat="1" ht="12" x14ac:dyDescent="0.2">
      <c r="A21" s="1"/>
      <c r="B21" s="164"/>
      <c r="C21" s="245"/>
      <c r="D21" s="246"/>
      <c r="E21" s="239"/>
      <c r="F21" s="240"/>
      <c r="G21" s="240"/>
      <c r="H21" s="241"/>
      <c r="I21" s="120">
        <f t="shared" si="0"/>
        <v>0</v>
      </c>
      <c r="J21" s="120"/>
      <c r="K21" s="133">
        <f t="shared" si="2"/>
        <v>0</v>
      </c>
      <c r="L21" s="172">
        <f t="shared" si="1"/>
        <v>0</v>
      </c>
      <c r="M21" s="10"/>
      <c r="N21" s="10"/>
      <c r="O21" s="10"/>
      <c r="P21" s="10"/>
      <c r="Q21" s="10"/>
      <c r="R21" s="10"/>
    </row>
    <row r="22" spans="1:24" ht="12" x14ac:dyDescent="0.2">
      <c r="A22" s="1"/>
      <c r="B22" s="162"/>
      <c r="C22" s="245"/>
      <c r="D22" s="246"/>
      <c r="E22" s="239"/>
      <c r="F22" s="240"/>
      <c r="G22" s="240"/>
      <c r="H22" s="241"/>
      <c r="I22" s="120">
        <f t="shared" si="0"/>
        <v>0</v>
      </c>
      <c r="J22" s="120"/>
      <c r="K22" s="133">
        <f t="shared" si="2"/>
        <v>0</v>
      </c>
      <c r="L22" s="172">
        <f t="shared" si="1"/>
        <v>0</v>
      </c>
      <c r="M22" s="2"/>
      <c r="O22" s="2"/>
      <c r="S22" s="6"/>
      <c r="T22" s="6"/>
      <c r="U22" s="6"/>
      <c r="V22" s="6"/>
      <c r="W22" s="6"/>
      <c r="X22" s="6"/>
    </row>
    <row r="23" spans="1:24" s="12" customFormat="1" ht="12" x14ac:dyDescent="0.2">
      <c r="A23" s="1"/>
      <c r="B23" s="162"/>
      <c r="C23" s="245"/>
      <c r="D23" s="246"/>
      <c r="E23" s="239"/>
      <c r="F23" s="240"/>
      <c r="G23" s="240"/>
      <c r="H23" s="241"/>
      <c r="I23" s="120">
        <f t="shared" si="0"/>
        <v>0</v>
      </c>
      <c r="J23" s="120"/>
      <c r="K23" s="133">
        <f t="shared" si="2"/>
        <v>0</v>
      </c>
      <c r="L23" s="172">
        <f t="shared" si="1"/>
        <v>0</v>
      </c>
      <c r="M23" s="10"/>
      <c r="N23" s="10"/>
      <c r="O23" s="10"/>
      <c r="P23" s="10"/>
      <c r="Q23" s="10"/>
      <c r="R23" s="10"/>
    </row>
    <row r="24" spans="1:24" s="10" customFormat="1" ht="12" x14ac:dyDescent="0.2">
      <c r="A24" s="1"/>
      <c r="B24" s="162"/>
      <c r="C24" s="245"/>
      <c r="D24" s="246"/>
      <c r="E24" s="239"/>
      <c r="F24" s="240"/>
      <c r="G24" s="240"/>
      <c r="H24" s="241"/>
      <c r="I24" s="120">
        <f t="shared" si="0"/>
        <v>0</v>
      </c>
      <c r="J24" s="120"/>
      <c r="K24" s="133">
        <f t="shared" si="2"/>
        <v>0</v>
      </c>
      <c r="L24" s="172">
        <f t="shared" si="1"/>
        <v>0</v>
      </c>
    </row>
    <row r="25" spans="1:24" s="12" customFormat="1" ht="12" x14ac:dyDescent="0.2">
      <c r="A25" s="1"/>
      <c r="B25" s="162"/>
      <c r="C25" s="245"/>
      <c r="D25" s="246"/>
      <c r="E25" s="239"/>
      <c r="F25" s="240"/>
      <c r="G25" s="240"/>
      <c r="H25" s="241"/>
      <c r="I25" s="120">
        <f t="shared" si="0"/>
        <v>0</v>
      </c>
      <c r="J25" s="120"/>
      <c r="K25" s="133">
        <f t="shared" si="2"/>
        <v>0</v>
      </c>
      <c r="L25" s="172">
        <f t="shared" si="1"/>
        <v>0</v>
      </c>
      <c r="M25" s="10"/>
      <c r="N25" s="10"/>
      <c r="O25" s="10"/>
      <c r="P25" s="10"/>
      <c r="Q25" s="10"/>
      <c r="R25" s="10"/>
    </row>
    <row r="26" spans="1:24" ht="12" x14ac:dyDescent="0.2">
      <c r="A26" s="1"/>
      <c r="B26" s="162"/>
      <c r="C26" s="245"/>
      <c r="D26" s="246"/>
      <c r="E26" s="239"/>
      <c r="F26" s="240"/>
      <c r="G26" s="240"/>
      <c r="H26" s="241"/>
      <c r="I26" s="120">
        <f t="shared" si="0"/>
        <v>0</v>
      </c>
      <c r="J26" s="120"/>
      <c r="K26" s="133">
        <f t="shared" si="2"/>
        <v>0</v>
      </c>
      <c r="L26" s="172">
        <f t="shared" si="1"/>
        <v>0</v>
      </c>
      <c r="M26" s="2"/>
      <c r="O26" s="2"/>
      <c r="S26" s="6"/>
      <c r="T26" s="6"/>
      <c r="U26" s="6"/>
      <c r="V26" s="6"/>
      <c r="W26" s="6"/>
      <c r="X26" s="6"/>
    </row>
    <row r="27" spans="1:24" s="19" customFormat="1" ht="12" x14ac:dyDescent="0.2">
      <c r="A27" s="1"/>
      <c r="B27" s="162"/>
      <c r="C27" s="245"/>
      <c r="D27" s="246"/>
      <c r="E27" s="239"/>
      <c r="F27" s="240"/>
      <c r="G27" s="240"/>
      <c r="H27" s="241"/>
      <c r="I27" s="120">
        <f t="shared" si="0"/>
        <v>0</v>
      </c>
      <c r="J27" s="120"/>
      <c r="K27" s="133">
        <f t="shared" si="2"/>
        <v>0</v>
      </c>
      <c r="L27" s="172">
        <f t="shared" si="1"/>
        <v>0</v>
      </c>
      <c r="M27" s="17"/>
      <c r="N27" s="17"/>
      <c r="O27" s="17"/>
      <c r="P27" s="17"/>
      <c r="Q27" s="17"/>
      <c r="R27" s="17"/>
    </row>
    <row r="28" spans="1:24" ht="12" x14ac:dyDescent="0.2">
      <c r="A28" s="1"/>
      <c r="B28" s="162"/>
      <c r="C28" s="245"/>
      <c r="D28" s="246"/>
      <c r="E28" s="239"/>
      <c r="F28" s="240"/>
      <c r="G28" s="240"/>
      <c r="H28" s="241"/>
      <c r="I28" s="120">
        <f t="shared" si="0"/>
        <v>0</v>
      </c>
      <c r="J28" s="120"/>
      <c r="K28" s="133">
        <f t="shared" si="2"/>
        <v>0</v>
      </c>
      <c r="L28" s="172">
        <f t="shared" si="1"/>
        <v>0</v>
      </c>
      <c r="M28" s="2"/>
      <c r="O28" s="2"/>
      <c r="S28" s="6"/>
      <c r="T28" s="6"/>
      <c r="U28" s="6"/>
      <c r="V28" s="6"/>
      <c r="W28" s="6"/>
      <c r="X28" s="6"/>
    </row>
    <row r="29" spans="1:24" ht="12" x14ac:dyDescent="0.2">
      <c r="A29" s="1"/>
      <c r="B29" s="162"/>
      <c r="C29" s="245"/>
      <c r="D29" s="246"/>
      <c r="E29" s="239"/>
      <c r="F29" s="240"/>
      <c r="G29" s="240"/>
      <c r="H29" s="241"/>
      <c r="I29" s="120">
        <f t="shared" si="0"/>
        <v>0</v>
      </c>
      <c r="J29" s="120"/>
      <c r="K29" s="133">
        <f t="shared" si="2"/>
        <v>0</v>
      </c>
      <c r="L29" s="172">
        <f t="shared" si="1"/>
        <v>0</v>
      </c>
      <c r="M29" s="2"/>
      <c r="O29" s="2"/>
      <c r="S29" s="6"/>
      <c r="T29" s="6"/>
      <c r="U29" s="6"/>
      <c r="V29" s="6"/>
      <c r="W29" s="6"/>
      <c r="X29" s="6"/>
    </row>
    <row r="30" spans="1:24" ht="12" x14ac:dyDescent="0.25">
      <c r="A30" s="7"/>
      <c r="B30" s="62"/>
      <c r="C30" s="10"/>
      <c r="D30" s="71"/>
      <c r="E30" s="71"/>
      <c r="F30" s="21"/>
      <c r="G30" s="21"/>
      <c r="H30" s="21"/>
      <c r="I30" s="21"/>
      <c r="J30" s="182" t="s">
        <v>80</v>
      </c>
      <c r="K30" s="59">
        <f>SUM(K10:K29)</f>
        <v>0</v>
      </c>
      <c r="L30" s="183">
        <f t="shared" si="1"/>
        <v>0</v>
      </c>
      <c r="M30" s="2"/>
      <c r="O30" s="2"/>
      <c r="S30" s="6"/>
      <c r="T30" s="6"/>
      <c r="U30" s="6"/>
      <c r="V30" s="6"/>
      <c r="W30" s="6"/>
      <c r="X30" s="6"/>
    </row>
    <row r="31" spans="1:24" ht="12" x14ac:dyDescent="0.25">
      <c r="A31" s="7"/>
      <c r="B31" s="62"/>
      <c r="C31" s="10"/>
      <c r="D31" s="71"/>
      <c r="E31" s="71"/>
      <c r="F31" s="21"/>
      <c r="G31" s="21"/>
      <c r="H31" s="21"/>
      <c r="I31" s="21"/>
      <c r="J31" s="21"/>
      <c r="K31" s="60"/>
      <c r="L31" s="58"/>
      <c r="M31" s="2"/>
      <c r="O31" s="2"/>
      <c r="S31" s="6"/>
      <c r="T31" s="6"/>
      <c r="U31" s="6"/>
      <c r="V31" s="6"/>
      <c r="W31" s="6"/>
      <c r="X31" s="6"/>
    </row>
    <row r="32" spans="1:24" thickBot="1" x14ac:dyDescent="0.3">
      <c r="A32" s="7"/>
      <c r="B32" s="62"/>
      <c r="C32" s="10"/>
      <c r="D32" s="71"/>
      <c r="E32" s="71"/>
      <c r="F32" s="21"/>
      <c r="G32" s="21"/>
      <c r="H32" s="21"/>
      <c r="I32" s="181" t="str">
        <f>IF(K6="Directe loonkosten plus vaste opslag-systematiek (50%)","Opslag algemene kosten (50%)","Geen opslag")</f>
        <v>Opslag algemene kosten (50%)</v>
      </c>
      <c r="J32" s="12"/>
      <c r="K32" s="59">
        <f>IF($K6="vaste uurtarief-systematiek",0,(IF($K6="integrale kostensystematiek",0,(IF($K6="Directe loonkosten plus vaste opslag-systematiek (50%)",K30*0.5,"0")))))</f>
        <v>0</v>
      </c>
      <c r="L32" s="183">
        <f>IF(K32=0,0,+K32/K30*L30)</f>
        <v>0</v>
      </c>
      <c r="M32" s="2"/>
      <c r="O32" s="2"/>
      <c r="S32" s="6"/>
      <c r="T32" s="6"/>
      <c r="U32" s="6"/>
      <c r="V32" s="6"/>
      <c r="W32" s="6"/>
      <c r="X32" s="6"/>
    </row>
    <row r="33" spans="1:24" thickBot="1" x14ac:dyDescent="0.3">
      <c r="A33" s="7"/>
      <c r="B33" s="64"/>
      <c r="C33" s="23"/>
      <c r="D33" s="76"/>
      <c r="E33" s="159"/>
      <c r="F33" s="165"/>
      <c r="G33" s="24"/>
      <c r="H33" s="24"/>
      <c r="I33" s="24"/>
      <c r="J33" s="24" t="s">
        <v>10</v>
      </c>
      <c r="K33" s="61">
        <f>SUM(K10:K29,K32)</f>
        <v>0</v>
      </c>
      <c r="L33" s="107">
        <f>L30+L32</f>
        <v>0</v>
      </c>
      <c r="M33" s="2"/>
      <c r="O33" s="2"/>
      <c r="S33" s="6"/>
      <c r="T33" s="6"/>
      <c r="U33" s="6"/>
      <c r="V33" s="6"/>
      <c r="W33" s="6"/>
      <c r="X33" s="6"/>
    </row>
    <row r="34" spans="1:24" thickBot="1" x14ac:dyDescent="0.3">
      <c r="A34" s="7"/>
      <c r="B34" s="10"/>
      <c r="C34" s="10"/>
      <c r="D34" s="17"/>
      <c r="E34" s="17"/>
      <c r="F34" s="10"/>
      <c r="G34" s="10"/>
      <c r="H34" s="10"/>
      <c r="I34" s="10"/>
      <c r="J34" s="10"/>
      <c r="K34" s="10"/>
      <c r="L34" s="17"/>
      <c r="M34" s="2"/>
      <c r="O34" s="2"/>
      <c r="S34" s="6"/>
      <c r="T34" s="6"/>
      <c r="U34" s="6"/>
      <c r="V34" s="6"/>
      <c r="W34" s="6"/>
      <c r="X34" s="6"/>
    </row>
    <row r="35" spans="1:24" ht="12" x14ac:dyDescent="0.25">
      <c r="A35" s="7" t="s">
        <v>11</v>
      </c>
      <c r="B35" s="121" t="s">
        <v>69</v>
      </c>
      <c r="C35" s="122"/>
      <c r="D35" s="123"/>
      <c r="E35" s="124"/>
      <c r="F35" s="122"/>
      <c r="G35" s="122"/>
      <c r="H35" s="122"/>
      <c r="I35" s="122"/>
      <c r="J35" s="122"/>
      <c r="K35" s="125"/>
      <c r="L35" s="126"/>
      <c r="M35" s="2"/>
      <c r="O35" s="2"/>
      <c r="S35" s="6"/>
      <c r="T35" s="6"/>
      <c r="U35" s="6"/>
      <c r="V35" s="6"/>
      <c r="W35" s="6"/>
      <c r="X35" s="6"/>
    </row>
    <row r="36" spans="1:24" ht="36" x14ac:dyDescent="0.25">
      <c r="A36" s="7"/>
      <c r="B36" s="169" t="s">
        <v>66</v>
      </c>
      <c r="C36" s="141" t="s">
        <v>12</v>
      </c>
      <c r="D36" s="142" t="s">
        <v>70</v>
      </c>
      <c r="E36" s="143" t="s">
        <v>71</v>
      </c>
      <c r="F36" s="143" t="s">
        <v>72</v>
      </c>
      <c r="G36" s="143" t="s">
        <v>73</v>
      </c>
      <c r="H36" s="143" t="s">
        <v>74</v>
      </c>
      <c r="I36" s="143" t="s">
        <v>75</v>
      </c>
      <c r="J36" s="143" t="s">
        <v>76</v>
      </c>
      <c r="K36" s="144" t="s">
        <v>65</v>
      </c>
      <c r="L36" s="170" t="s">
        <v>55</v>
      </c>
      <c r="M36" s="2"/>
      <c r="O36" s="2"/>
      <c r="S36" s="6"/>
      <c r="T36" s="6"/>
      <c r="U36" s="6"/>
      <c r="V36" s="6"/>
      <c r="W36" s="6"/>
      <c r="X36" s="6"/>
    </row>
    <row r="37" spans="1:24" s="12" customFormat="1" ht="12" x14ac:dyDescent="0.25">
      <c r="A37" s="7"/>
      <c r="B37" s="171"/>
      <c r="C37" s="127"/>
      <c r="D37" s="128"/>
      <c r="E37" s="129"/>
      <c r="F37" s="130"/>
      <c r="G37" s="131">
        <f>IFERROR(E37/F37,0)</f>
        <v>0</v>
      </c>
      <c r="H37" s="130"/>
      <c r="I37" s="132">
        <f>IFERROR(G37/H37,0)</f>
        <v>0</v>
      </c>
      <c r="J37" s="130"/>
      <c r="K37" s="133">
        <f>IFERROR(J37*I37,0)</f>
        <v>0</v>
      </c>
      <c r="L37" s="172">
        <f>IF($C$2="MKB onderneming",K37*0.5,K37*0.15)</f>
        <v>0</v>
      </c>
      <c r="M37" s="10"/>
      <c r="N37" s="10"/>
      <c r="O37" s="10"/>
      <c r="P37" s="10"/>
      <c r="Q37" s="10"/>
      <c r="R37" s="10"/>
    </row>
    <row r="38" spans="1:24" s="10" customFormat="1" ht="12" x14ac:dyDescent="0.25">
      <c r="A38" s="7"/>
      <c r="B38" s="171"/>
      <c r="C38" s="127"/>
      <c r="D38" s="128"/>
      <c r="E38" s="129"/>
      <c r="F38" s="130"/>
      <c r="G38" s="131">
        <f t="shared" ref="G38:G46" si="3">IFERROR(E38/F38,0)</f>
        <v>0</v>
      </c>
      <c r="H38" s="130"/>
      <c r="I38" s="132">
        <f t="shared" ref="I38:I46" si="4">IFERROR(G38/H38,0)</f>
        <v>0</v>
      </c>
      <c r="J38" s="130"/>
      <c r="K38" s="133">
        <f t="shared" ref="K38:K46" si="5">IFERROR(J38*I38,0)</f>
        <v>0</v>
      </c>
      <c r="L38" s="172">
        <f t="shared" ref="L38:L46" si="6">IF($C$2="MKB onderneming",K38*0.5,K38*0.15)</f>
        <v>0</v>
      </c>
    </row>
    <row r="39" spans="1:24" ht="12" x14ac:dyDescent="0.25">
      <c r="A39" s="7"/>
      <c r="B39" s="171"/>
      <c r="C39" s="127"/>
      <c r="D39" s="128"/>
      <c r="E39" s="129"/>
      <c r="F39" s="130"/>
      <c r="G39" s="131">
        <f t="shared" si="3"/>
        <v>0</v>
      </c>
      <c r="H39" s="130"/>
      <c r="I39" s="132">
        <f t="shared" si="4"/>
        <v>0</v>
      </c>
      <c r="J39" s="130"/>
      <c r="K39" s="133">
        <f t="shared" si="5"/>
        <v>0</v>
      </c>
      <c r="L39" s="172">
        <f t="shared" si="6"/>
        <v>0</v>
      </c>
      <c r="M39" s="2"/>
      <c r="O39" s="2"/>
      <c r="S39" s="6"/>
      <c r="T39" s="6"/>
      <c r="U39" s="6"/>
      <c r="V39" s="6"/>
      <c r="W39" s="6"/>
      <c r="X39" s="6"/>
    </row>
    <row r="40" spans="1:24" ht="12" x14ac:dyDescent="0.25">
      <c r="A40" s="7"/>
      <c r="B40" s="171"/>
      <c r="C40" s="127"/>
      <c r="D40" s="128"/>
      <c r="E40" s="129"/>
      <c r="F40" s="130"/>
      <c r="G40" s="131">
        <f t="shared" si="3"/>
        <v>0</v>
      </c>
      <c r="H40" s="130"/>
      <c r="I40" s="132">
        <f t="shared" si="4"/>
        <v>0</v>
      </c>
      <c r="J40" s="130"/>
      <c r="K40" s="133">
        <f t="shared" si="5"/>
        <v>0</v>
      </c>
      <c r="L40" s="172">
        <f t="shared" si="6"/>
        <v>0</v>
      </c>
      <c r="M40" s="2"/>
      <c r="O40" s="2"/>
      <c r="S40" s="6"/>
      <c r="T40" s="6"/>
      <c r="U40" s="6"/>
      <c r="V40" s="6"/>
      <c r="W40" s="6"/>
      <c r="X40" s="6"/>
    </row>
    <row r="41" spans="1:24" s="19" customFormat="1" ht="12" x14ac:dyDescent="0.25">
      <c r="A41" s="7"/>
      <c r="B41" s="171"/>
      <c r="C41" s="127"/>
      <c r="D41" s="128"/>
      <c r="E41" s="129"/>
      <c r="F41" s="130"/>
      <c r="G41" s="131">
        <f t="shared" si="3"/>
        <v>0</v>
      </c>
      <c r="H41" s="130"/>
      <c r="I41" s="132">
        <f t="shared" si="4"/>
        <v>0</v>
      </c>
      <c r="J41" s="130"/>
      <c r="K41" s="133">
        <f t="shared" si="5"/>
        <v>0</v>
      </c>
      <c r="L41" s="172">
        <f t="shared" si="6"/>
        <v>0</v>
      </c>
      <c r="M41" s="17"/>
      <c r="N41" s="17"/>
      <c r="O41" s="17"/>
      <c r="P41" s="17"/>
      <c r="Q41" s="17"/>
      <c r="R41" s="17"/>
    </row>
    <row r="42" spans="1:24" ht="12" x14ac:dyDescent="0.25">
      <c r="A42" s="7"/>
      <c r="B42" s="171"/>
      <c r="C42" s="127"/>
      <c r="D42" s="128"/>
      <c r="E42" s="129"/>
      <c r="F42" s="130"/>
      <c r="G42" s="131">
        <f t="shared" si="3"/>
        <v>0</v>
      </c>
      <c r="H42" s="130"/>
      <c r="I42" s="132">
        <f t="shared" si="4"/>
        <v>0</v>
      </c>
      <c r="J42" s="130"/>
      <c r="K42" s="133">
        <f t="shared" si="5"/>
        <v>0</v>
      </c>
      <c r="L42" s="172">
        <f t="shared" si="6"/>
        <v>0</v>
      </c>
      <c r="M42" s="2"/>
      <c r="O42" s="2"/>
      <c r="S42" s="6"/>
      <c r="T42" s="6"/>
      <c r="U42" s="6"/>
      <c r="V42" s="6"/>
      <c r="W42" s="6"/>
      <c r="X42" s="6"/>
    </row>
    <row r="43" spans="1:24" ht="12" x14ac:dyDescent="0.25">
      <c r="A43" s="7"/>
      <c r="B43" s="171"/>
      <c r="C43" s="127"/>
      <c r="D43" s="128"/>
      <c r="E43" s="129"/>
      <c r="F43" s="130"/>
      <c r="G43" s="131">
        <f t="shared" si="3"/>
        <v>0</v>
      </c>
      <c r="H43" s="130"/>
      <c r="I43" s="132">
        <f t="shared" si="4"/>
        <v>0</v>
      </c>
      <c r="J43" s="130"/>
      <c r="K43" s="133">
        <f t="shared" si="5"/>
        <v>0</v>
      </c>
      <c r="L43" s="172">
        <f t="shared" si="6"/>
        <v>0</v>
      </c>
      <c r="M43" s="2"/>
      <c r="O43" s="2"/>
      <c r="S43" s="6"/>
      <c r="T43" s="6"/>
      <c r="U43" s="6"/>
      <c r="V43" s="6"/>
      <c r="W43" s="6"/>
      <c r="X43" s="6"/>
    </row>
    <row r="44" spans="1:24" ht="12" x14ac:dyDescent="0.25">
      <c r="A44" s="7"/>
      <c r="B44" s="171"/>
      <c r="C44" s="127"/>
      <c r="D44" s="128"/>
      <c r="E44" s="129"/>
      <c r="F44" s="130"/>
      <c r="G44" s="131">
        <f t="shared" si="3"/>
        <v>0</v>
      </c>
      <c r="H44" s="130"/>
      <c r="I44" s="132">
        <f t="shared" si="4"/>
        <v>0</v>
      </c>
      <c r="J44" s="130"/>
      <c r="K44" s="133">
        <f t="shared" si="5"/>
        <v>0</v>
      </c>
      <c r="L44" s="172">
        <f t="shared" si="6"/>
        <v>0</v>
      </c>
      <c r="M44" s="2"/>
      <c r="O44" s="2"/>
      <c r="S44" s="6"/>
      <c r="T44" s="6"/>
      <c r="U44" s="6"/>
      <c r="V44" s="6"/>
      <c r="W44" s="6"/>
      <c r="X44" s="6"/>
    </row>
    <row r="45" spans="1:24" ht="12" x14ac:dyDescent="0.25">
      <c r="A45" s="1"/>
      <c r="B45" s="171"/>
      <c r="C45" s="127"/>
      <c r="D45" s="128"/>
      <c r="E45" s="129"/>
      <c r="F45" s="130"/>
      <c r="G45" s="131">
        <f t="shared" si="3"/>
        <v>0</v>
      </c>
      <c r="H45" s="130"/>
      <c r="I45" s="132">
        <f t="shared" si="4"/>
        <v>0</v>
      </c>
      <c r="J45" s="130"/>
      <c r="K45" s="133">
        <f t="shared" si="5"/>
        <v>0</v>
      </c>
      <c r="L45" s="172">
        <f t="shared" si="6"/>
        <v>0</v>
      </c>
      <c r="M45" s="2"/>
      <c r="O45" s="2"/>
      <c r="S45" s="6"/>
      <c r="T45" s="6"/>
      <c r="U45" s="6"/>
      <c r="V45" s="6"/>
      <c r="W45" s="6"/>
      <c r="X45" s="6"/>
    </row>
    <row r="46" spans="1:24" ht="12" x14ac:dyDescent="0.25">
      <c r="A46" s="1"/>
      <c r="B46" s="171"/>
      <c r="C46" s="127"/>
      <c r="D46" s="128"/>
      <c r="E46" s="129"/>
      <c r="F46" s="130"/>
      <c r="G46" s="131">
        <f t="shared" si="3"/>
        <v>0</v>
      </c>
      <c r="H46" s="130"/>
      <c r="I46" s="132">
        <f t="shared" si="4"/>
        <v>0</v>
      </c>
      <c r="J46" s="130"/>
      <c r="K46" s="133">
        <f t="shared" si="5"/>
        <v>0</v>
      </c>
      <c r="L46" s="172">
        <f t="shared" si="6"/>
        <v>0</v>
      </c>
      <c r="M46" s="2"/>
      <c r="O46" s="2"/>
      <c r="S46" s="6"/>
      <c r="T46" s="6"/>
      <c r="U46" s="6"/>
      <c r="V46" s="6"/>
      <c r="W46" s="6"/>
      <c r="X46" s="6"/>
    </row>
    <row r="47" spans="1:24" thickBot="1" x14ac:dyDescent="0.3">
      <c r="A47" s="1"/>
      <c r="B47" s="63"/>
      <c r="C47" s="2"/>
      <c r="D47" s="77"/>
      <c r="E47" s="72"/>
      <c r="F47" s="20"/>
      <c r="G47" s="20"/>
      <c r="H47" s="20"/>
      <c r="I47" s="20"/>
      <c r="J47" s="20"/>
      <c r="K47" s="20"/>
      <c r="L47" s="26"/>
      <c r="M47" s="2"/>
      <c r="O47" s="2"/>
      <c r="S47" s="6"/>
      <c r="T47" s="6"/>
      <c r="U47" s="6"/>
      <c r="V47" s="6"/>
      <c r="W47" s="6"/>
      <c r="X47" s="6"/>
    </row>
    <row r="48" spans="1:24" thickBot="1" x14ac:dyDescent="0.3">
      <c r="A48" s="7"/>
      <c r="B48" s="81"/>
      <c r="C48" s="27"/>
      <c r="D48" s="78"/>
      <c r="E48" s="159"/>
      <c r="F48" s="165"/>
      <c r="G48" s="24"/>
      <c r="H48" s="24"/>
      <c r="I48" s="24"/>
      <c r="J48" s="24" t="s">
        <v>10</v>
      </c>
      <c r="K48" s="61">
        <f>SUM(K37:K46)</f>
        <v>0</v>
      </c>
      <c r="L48" s="107">
        <f>SUM(L37:L46)</f>
        <v>0</v>
      </c>
      <c r="M48" s="2"/>
      <c r="O48" s="2"/>
      <c r="S48" s="6"/>
      <c r="T48" s="6"/>
      <c r="U48" s="6"/>
      <c r="V48" s="6"/>
      <c r="W48" s="6"/>
      <c r="X48" s="6"/>
    </row>
    <row r="49" spans="1:24" thickBot="1" x14ac:dyDescent="0.3">
      <c r="A49" s="7"/>
      <c r="B49" s="2"/>
      <c r="C49" s="2"/>
      <c r="D49" s="33"/>
      <c r="E49" s="25"/>
      <c r="F49" s="2"/>
      <c r="G49" s="2"/>
      <c r="H49" s="2"/>
      <c r="I49" s="2"/>
      <c r="J49" s="2"/>
      <c r="K49" s="3"/>
      <c r="L49" s="4"/>
      <c r="M49" s="2"/>
      <c r="O49" s="2"/>
      <c r="S49" s="6"/>
      <c r="T49" s="6"/>
      <c r="U49" s="6"/>
      <c r="V49" s="6"/>
      <c r="W49" s="6"/>
      <c r="X49" s="6"/>
    </row>
    <row r="50" spans="1:24" ht="12" x14ac:dyDescent="0.25">
      <c r="A50" s="7" t="s">
        <v>13</v>
      </c>
      <c r="B50" s="137" t="s">
        <v>63</v>
      </c>
      <c r="C50" s="118"/>
      <c r="D50" s="134"/>
      <c r="E50" s="134"/>
      <c r="F50" s="118"/>
      <c r="G50" s="118"/>
      <c r="H50" s="118"/>
      <c r="I50" s="118"/>
      <c r="J50" s="118"/>
      <c r="K50" s="118"/>
      <c r="L50" s="135"/>
      <c r="M50" s="2"/>
      <c r="O50" s="2"/>
      <c r="S50" s="6"/>
      <c r="T50" s="6"/>
      <c r="U50" s="6"/>
      <c r="V50" s="6"/>
      <c r="W50" s="6"/>
      <c r="X50" s="6"/>
    </row>
    <row r="51" spans="1:24" s="12" customFormat="1" ht="12" x14ac:dyDescent="0.25">
      <c r="A51" s="7"/>
      <c r="B51" s="168" t="s">
        <v>66</v>
      </c>
      <c r="C51" s="250" t="s">
        <v>12</v>
      </c>
      <c r="D51" s="250"/>
      <c r="E51" s="250"/>
      <c r="F51" s="250"/>
      <c r="G51" s="250"/>
      <c r="H51" s="250"/>
      <c r="I51" s="250"/>
      <c r="J51" s="149" t="s">
        <v>78</v>
      </c>
      <c r="K51" s="140" t="s">
        <v>14</v>
      </c>
      <c r="L51" s="161" t="s">
        <v>55</v>
      </c>
      <c r="M51" s="10"/>
      <c r="N51" s="10"/>
      <c r="O51" s="10"/>
      <c r="P51" s="10"/>
      <c r="Q51" s="10"/>
      <c r="R51" s="10"/>
    </row>
    <row r="52" spans="1:24" s="10" customFormat="1" ht="12" x14ac:dyDescent="0.25">
      <c r="A52" s="1"/>
      <c r="B52" s="162"/>
      <c r="C52" s="238"/>
      <c r="D52" s="238"/>
      <c r="E52" s="238"/>
      <c r="F52" s="238"/>
      <c r="G52" s="238"/>
      <c r="H52" s="238"/>
      <c r="I52" s="238"/>
      <c r="J52" s="136"/>
      <c r="K52" s="146">
        <v>0</v>
      </c>
      <c r="L52" s="163">
        <f>IF($C$2="MKB onderneming",K52*0.5,K52*0.15)</f>
        <v>0</v>
      </c>
    </row>
    <row r="53" spans="1:24"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7">IF($C$2="MKB onderneming",K53*0.5,K53*0.15)</f>
        <v>0</v>
      </c>
      <c r="M53" s="2"/>
      <c r="O53" s="2"/>
      <c r="S53" s="6"/>
      <c r="T53" s="6"/>
      <c r="U53" s="6"/>
      <c r="V53" s="6"/>
      <c r="W53" s="6"/>
      <c r="X53" s="6"/>
    </row>
    <row r="54" spans="1:24"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7"/>
        <v>0</v>
      </c>
      <c r="M54" s="2"/>
      <c r="O54" s="2"/>
      <c r="S54" s="6"/>
      <c r="T54" s="6"/>
      <c r="U54" s="6"/>
      <c r="V54" s="6"/>
      <c r="W54" s="6"/>
      <c r="X54" s="6"/>
    </row>
    <row r="55" spans="1:24" s="19"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7"/>
        <v>0</v>
      </c>
      <c r="M55" s="17"/>
      <c r="N55" s="17"/>
      <c r="O55" s="17"/>
      <c r="P55" s="17"/>
      <c r="Q55" s="17"/>
      <c r="R55" s="17"/>
    </row>
    <row r="56" spans="1:24"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7"/>
        <v>0</v>
      </c>
      <c r="M56" s="2"/>
      <c r="O56" s="2"/>
      <c r="S56" s="6"/>
      <c r="T56" s="6"/>
      <c r="U56" s="6"/>
      <c r="V56" s="6"/>
      <c r="W56" s="6"/>
      <c r="X56" s="6"/>
    </row>
    <row r="57" spans="1:24"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7"/>
        <v>0</v>
      </c>
      <c r="M57" s="2"/>
      <c r="O57" s="2"/>
      <c r="S57" s="6"/>
      <c r="T57" s="6"/>
      <c r="U57" s="6"/>
      <c r="V57" s="6"/>
      <c r="W57" s="6"/>
      <c r="X57" s="6"/>
    </row>
    <row r="58" spans="1:24"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7"/>
        <v>0</v>
      </c>
      <c r="M58" s="2"/>
      <c r="O58" s="2"/>
      <c r="S58" s="6"/>
      <c r="T58" s="6"/>
      <c r="U58" s="6"/>
      <c r="V58" s="6"/>
      <c r="W58" s="6"/>
      <c r="X58" s="6"/>
    </row>
    <row r="59" spans="1:24"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7"/>
        <v>0</v>
      </c>
      <c r="M59" s="2"/>
      <c r="O59" s="2"/>
      <c r="S59" s="6"/>
      <c r="T59" s="6"/>
      <c r="U59" s="6"/>
      <c r="V59" s="6"/>
      <c r="W59" s="6"/>
      <c r="X59" s="6"/>
    </row>
    <row r="60" spans="1:24"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7"/>
        <v>0</v>
      </c>
      <c r="M60" s="2"/>
      <c r="O60" s="2"/>
      <c r="S60" s="6"/>
      <c r="T60" s="6"/>
      <c r="U60" s="6"/>
      <c r="V60" s="6"/>
      <c r="W60" s="6"/>
      <c r="X60" s="6"/>
    </row>
    <row r="61" spans="1:24"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7"/>
        <v>0</v>
      </c>
      <c r="M61" s="2"/>
      <c r="O61" s="2"/>
      <c r="S61" s="6"/>
      <c r="T61" s="6"/>
      <c r="U61" s="6"/>
      <c r="V61" s="6"/>
      <c r="W61" s="6"/>
      <c r="X61" s="6"/>
    </row>
    <row r="62" spans="1:24" thickBot="1" x14ac:dyDescent="0.3">
      <c r="A62" s="1"/>
      <c r="B62" s="63"/>
      <c r="C62" s="2"/>
      <c r="D62" s="33"/>
      <c r="E62" s="25"/>
      <c r="F62" s="2"/>
      <c r="G62" s="2"/>
      <c r="H62" s="2"/>
      <c r="I62" s="2"/>
      <c r="J62" s="2"/>
      <c r="K62" s="29"/>
      <c r="L62" s="28"/>
      <c r="M62" s="2"/>
      <c r="O62" s="2"/>
      <c r="S62" s="6"/>
      <c r="T62" s="6"/>
      <c r="U62" s="6"/>
      <c r="V62" s="6"/>
      <c r="W62" s="6"/>
      <c r="X62" s="6"/>
    </row>
    <row r="63" spans="1:24" thickBot="1" x14ac:dyDescent="0.3">
      <c r="A63" s="7"/>
      <c r="B63" s="64"/>
      <c r="C63" s="23"/>
      <c r="D63" s="76"/>
      <c r="E63" s="159"/>
      <c r="F63" s="165"/>
      <c r="G63" s="24"/>
      <c r="H63" s="24"/>
      <c r="I63" s="24"/>
      <c r="J63" s="24" t="s">
        <v>10</v>
      </c>
      <c r="K63" s="61">
        <f>SUM(K52:K61)</f>
        <v>0</v>
      </c>
      <c r="L63" s="107">
        <f>SUM(L52:L61)</f>
        <v>0</v>
      </c>
      <c r="M63" s="30"/>
      <c r="N63" s="30"/>
      <c r="O63" s="2"/>
      <c r="S63" s="6"/>
      <c r="T63" s="6"/>
      <c r="U63" s="6"/>
      <c r="V63" s="6"/>
      <c r="W63" s="6"/>
      <c r="X63" s="6"/>
    </row>
    <row r="64" spans="1:24" thickBot="1" x14ac:dyDescent="0.3">
      <c r="A64" s="7"/>
      <c r="B64" s="10"/>
      <c r="C64" s="10"/>
      <c r="D64" s="4"/>
      <c r="E64" s="17"/>
      <c r="F64" s="10"/>
      <c r="G64" s="10"/>
      <c r="H64" s="10"/>
      <c r="I64" s="10"/>
      <c r="J64" s="10"/>
      <c r="K64" s="14"/>
      <c r="L64" s="4"/>
      <c r="M64" s="30"/>
      <c r="N64" s="30"/>
      <c r="O64" s="2"/>
      <c r="S64" s="6"/>
      <c r="T64" s="6"/>
      <c r="U64" s="6"/>
      <c r="V64" s="6"/>
      <c r="W64" s="6"/>
      <c r="X64" s="6"/>
    </row>
    <row r="65" spans="1:18" s="12" customFormat="1" ht="12" x14ac:dyDescent="0.25">
      <c r="A65" s="7" t="s">
        <v>15</v>
      </c>
      <c r="B65" s="116" t="s">
        <v>64</v>
      </c>
      <c r="C65" s="122"/>
      <c r="D65" s="147"/>
      <c r="E65" s="134"/>
      <c r="F65" s="118"/>
      <c r="G65" s="118"/>
      <c r="H65" s="118"/>
      <c r="I65" s="118"/>
      <c r="J65" s="118"/>
      <c r="K65" s="148"/>
      <c r="L65" s="119"/>
      <c r="M65" s="10"/>
      <c r="N65" s="10"/>
      <c r="O65" s="10"/>
      <c r="P65" s="10"/>
      <c r="Q65" s="10"/>
      <c r="R65" s="10"/>
    </row>
    <row r="66" spans="1:18" s="10" customFormat="1" ht="12" x14ac:dyDescent="0.25">
      <c r="A66" s="7"/>
      <c r="B66" s="160" t="s">
        <v>66</v>
      </c>
      <c r="C66" s="234" t="s">
        <v>12</v>
      </c>
      <c r="D66" s="234"/>
      <c r="E66" s="234"/>
      <c r="F66" s="234"/>
      <c r="G66" s="234"/>
      <c r="H66" s="234"/>
      <c r="I66" s="234"/>
      <c r="J66" s="230" t="s">
        <v>78</v>
      </c>
      <c r="K66" s="140" t="s">
        <v>14</v>
      </c>
      <c r="L66" s="161" t="s">
        <v>55</v>
      </c>
    </row>
    <row r="67" spans="1:18" s="12" customFormat="1" ht="12" x14ac:dyDescent="0.25">
      <c r="A67" s="7"/>
      <c r="B67" s="162"/>
      <c r="C67" s="235"/>
      <c r="D67" s="236"/>
      <c r="E67" s="236"/>
      <c r="F67" s="236"/>
      <c r="G67" s="236"/>
      <c r="H67" s="236"/>
      <c r="I67" s="237"/>
      <c r="J67" s="150"/>
      <c r="K67" s="145">
        <v>0</v>
      </c>
      <c r="L67" s="163">
        <f>K67*0.5</f>
        <v>0</v>
      </c>
      <c r="M67" s="10"/>
      <c r="N67" s="10"/>
      <c r="O67" s="10"/>
      <c r="P67" s="10"/>
      <c r="Q67" s="10"/>
      <c r="R67" s="10"/>
    </row>
    <row r="68" spans="1:18" ht="12" x14ac:dyDescent="0.25">
      <c r="A68" s="7"/>
      <c r="B68" s="162"/>
      <c r="C68" s="235"/>
      <c r="D68" s="236"/>
      <c r="E68" s="236"/>
      <c r="F68" s="236"/>
      <c r="G68" s="236"/>
      <c r="H68" s="236"/>
      <c r="I68" s="237"/>
      <c r="J68" s="150"/>
      <c r="K68" s="145">
        <v>0</v>
      </c>
      <c r="L68" s="163">
        <f t="shared" ref="L68:L76" si="8">K68*0.5</f>
        <v>0</v>
      </c>
      <c r="M68" s="4"/>
    </row>
    <row r="69" spans="1:18" ht="12" x14ac:dyDescent="0.25">
      <c r="A69" s="7"/>
      <c r="B69" s="164"/>
      <c r="C69" s="235"/>
      <c r="D69" s="236"/>
      <c r="E69" s="236"/>
      <c r="F69" s="236"/>
      <c r="G69" s="236"/>
      <c r="H69" s="236"/>
      <c r="I69" s="237"/>
      <c r="J69" s="150"/>
      <c r="K69" s="145">
        <v>0</v>
      </c>
      <c r="L69" s="163">
        <f t="shared" si="8"/>
        <v>0</v>
      </c>
      <c r="M69" s="4"/>
    </row>
    <row r="70" spans="1:18" ht="12" x14ac:dyDescent="0.25">
      <c r="A70" s="7"/>
      <c r="B70" s="164"/>
      <c r="C70" s="235"/>
      <c r="D70" s="236"/>
      <c r="E70" s="236"/>
      <c r="F70" s="236"/>
      <c r="G70" s="236"/>
      <c r="H70" s="236"/>
      <c r="I70" s="237"/>
      <c r="J70" s="150"/>
      <c r="K70" s="145">
        <v>0</v>
      </c>
      <c r="L70" s="163">
        <f t="shared" si="8"/>
        <v>0</v>
      </c>
      <c r="M70" s="4"/>
    </row>
    <row r="71" spans="1:18" ht="12" x14ac:dyDescent="0.25">
      <c r="A71" s="7"/>
      <c r="B71" s="162"/>
      <c r="C71" s="235"/>
      <c r="D71" s="236"/>
      <c r="E71" s="236"/>
      <c r="F71" s="236"/>
      <c r="G71" s="236"/>
      <c r="H71" s="236"/>
      <c r="I71" s="237"/>
      <c r="J71" s="150"/>
      <c r="K71" s="145">
        <v>0</v>
      </c>
      <c r="L71" s="163">
        <f t="shared" si="8"/>
        <v>0</v>
      </c>
      <c r="M71" s="4"/>
    </row>
    <row r="72" spans="1:18" ht="12" x14ac:dyDescent="0.25">
      <c r="A72" s="7"/>
      <c r="B72" s="162"/>
      <c r="C72" s="235"/>
      <c r="D72" s="236"/>
      <c r="E72" s="236"/>
      <c r="F72" s="236"/>
      <c r="G72" s="236"/>
      <c r="H72" s="236"/>
      <c r="I72" s="237"/>
      <c r="J72" s="150"/>
      <c r="K72" s="145">
        <v>0</v>
      </c>
      <c r="L72" s="163">
        <f t="shared" si="8"/>
        <v>0</v>
      </c>
      <c r="M72" s="4"/>
    </row>
    <row r="73" spans="1:18" ht="12" x14ac:dyDescent="0.25">
      <c r="A73" s="7"/>
      <c r="B73" s="162"/>
      <c r="C73" s="235"/>
      <c r="D73" s="236"/>
      <c r="E73" s="236"/>
      <c r="F73" s="236"/>
      <c r="G73" s="236"/>
      <c r="H73" s="236"/>
      <c r="I73" s="237"/>
      <c r="J73" s="150"/>
      <c r="K73" s="145">
        <v>0</v>
      </c>
      <c r="L73" s="163">
        <f t="shared" si="8"/>
        <v>0</v>
      </c>
      <c r="M73" s="4"/>
    </row>
    <row r="74" spans="1:18" ht="12" x14ac:dyDescent="0.25">
      <c r="A74" s="7"/>
      <c r="B74" s="162"/>
      <c r="C74" s="235"/>
      <c r="D74" s="236"/>
      <c r="E74" s="236"/>
      <c r="F74" s="236"/>
      <c r="G74" s="236"/>
      <c r="H74" s="236"/>
      <c r="I74" s="237"/>
      <c r="J74" s="150"/>
      <c r="K74" s="145">
        <v>0</v>
      </c>
      <c r="L74" s="163">
        <f t="shared" si="8"/>
        <v>0</v>
      </c>
      <c r="M74" s="4"/>
    </row>
    <row r="75" spans="1:18" ht="12" x14ac:dyDescent="0.25">
      <c r="A75" s="7"/>
      <c r="B75" s="162"/>
      <c r="C75" s="235"/>
      <c r="D75" s="236"/>
      <c r="E75" s="236"/>
      <c r="F75" s="236"/>
      <c r="G75" s="236"/>
      <c r="H75" s="236"/>
      <c r="I75" s="237"/>
      <c r="J75" s="150"/>
      <c r="K75" s="145">
        <v>0</v>
      </c>
      <c r="L75" s="163">
        <f t="shared" si="8"/>
        <v>0</v>
      </c>
      <c r="M75" s="4"/>
    </row>
    <row r="76" spans="1:18" ht="12" x14ac:dyDescent="0.25">
      <c r="A76" s="1"/>
      <c r="B76" s="162"/>
      <c r="C76" s="235"/>
      <c r="D76" s="236"/>
      <c r="E76" s="236"/>
      <c r="F76" s="236"/>
      <c r="G76" s="236"/>
      <c r="H76" s="236"/>
      <c r="I76" s="237"/>
      <c r="J76" s="150"/>
      <c r="K76" s="145">
        <v>0</v>
      </c>
      <c r="L76" s="163">
        <f t="shared" si="8"/>
        <v>0</v>
      </c>
      <c r="M76" s="4"/>
    </row>
    <row r="77" spans="1:18" thickBot="1" x14ac:dyDescent="0.3">
      <c r="A77" s="1"/>
      <c r="B77" s="63"/>
      <c r="C77" s="2"/>
      <c r="D77" s="33"/>
      <c r="E77" s="157"/>
      <c r="F77" s="158"/>
      <c r="G77" s="2"/>
      <c r="H77" s="2"/>
      <c r="I77" s="2"/>
      <c r="J77" s="2"/>
      <c r="K77" s="32"/>
      <c r="L77" s="28"/>
      <c r="M77" s="4"/>
    </row>
    <row r="78" spans="1:18" thickBot="1" x14ac:dyDescent="0.3">
      <c r="A78" s="7"/>
      <c r="B78" s="64"/>
      <c r="C78" s="23"/>
      <c r="D78" s="76"/>
      <c r="E78" s="159"/>
      <c r="F78" s="165"/>
      <c r="G78" s="24"/>
      <c r="H78" s="24"/>
      <c r="I78" s="24"/>
      <c r="J78" s="24" t="s">
        <v>10</v>
      </c>
      <c r="K78" s="61">
        <f>SUM(K67:K76)</f>
        <v>0</v>
      </c>
      <c r="L78" s="107">
        <f>SUM(L67:L76)</f>
        <v>0</v>
      </c>
      <c r="M78" s="4"/>
    </row>
    <row r="79" spans="1:18" thickBot="1" x14ac:dyDescent="0.3">
      <c r="A79" s="7"/>
      <c r="B79" s="10"/>
      <c r="C79" s="10"/>
      <c r="D79" s="4"/>
      <c r="E79" s="17"/>
      <c r="F79" s="10"/>
      <c r="G79" s="10"/>
      <c r="H79" s="10"/>
      <c r="I79" s="10"/>
      <c r="J79" s="10"/>
      <c r="K79" s="22"/>
      <c r="L79" s="108"/>
      <c r="M79" s="4"/>
    </row>
    <row r="80" spans="1:18" thickBot="1" x14ac:dyDescent="0.3">
      <c r="A80" s="7"/>
      <c r="B80" s="12"/>
      <c r="C80" s="10"/>
      <c r="D80" s="155"/>
      <c r="E80" s="156"/>
      <c r="F80" s="151"/>
      <c r="G80" s="151"/>
      <c r="H80" s="151"/>
      <c r="I80" s="151"/>
      <c r="J80" s="151"/>
      <c r="K80" s="152" t="s">
        <v>16</v>
      </c>
      <c r="L80" s="166">
        <f>SUM(K33+K48+K63+K78)</f>
        <v>0</v>
      </c>
      <c r="M80" s="4"/>
    </row>
    <row r="81" spans="1:13" thickBot="1" x14ac:dyDescent="0.3">
      <c r="A81" s="7"/>
      <c r="B81" s="10"/>
      <c r="C81" s="10"/>
      <c r="D81" s="155"/>
      <c r="E81" s="156"/>
      <c r="F81" s="151"/>
      <c r="G81" s="151"/>
      <c r="H81" s="174"/>
      <c r="I81" s="174"/>
      <c r="J81" s="174"/>
      <c r="K81" s="153" t="s">
        <v>85</v>
      </c>
      <c r="L81" s="167">
        <f>SUM(L33+L48+L63+L78)</f>
        <v>0</v>
      </c>
      <c r="M81" s="4"/>
    </row>
    <row r="82" spans="1:13" ht="15.75" thickBot="1" x14ac:dyDescent="0.3">
      <c r="A82" s="7"/>
      <c r="B82" s="10"/>
      <c r="C82" s="10"/>
      <c r="D82" s="155"/>
      <c r="E82" s="156"/>
      <c r="F82" s="151"/>
      <c r="G82" s="151"/>
      <c r="H82" s="151"/>
      <c r="I82" s="151"/>
      <c r="J82" s="151"/>
      <c r="K82" s="154" t="s">
        <v>79</v>
      </c>
      <c r="L82" s="175">
        <f>L80-L81</f>
        <v>0</v>
      </c>
      <c r="M82" s="4"/>
    </row>
    <row r="83" spans="1:13" ht="12" x14ac:dyDescent="0.25">
      <c r="A83" s="1"/>
      <c r="B83" s="2"/>
      <c r="C83" s="2"/>
      <c r="D83" s="33"/>
      <c r="E83" s="25"/>
      <c r="F83" s="2"/>
      <c r="G83" s="2"/>
      <c r="H83" s="2"/>
      <c r="I83" s="232" t="str">
        <f>IF(OR(L81&gt;=500000,L81&lt;=25000),"De subsidie per ondernemer bedraagt minimaal €25.000 en maximaal €500.000","")</f>
        <v>De subsidie per ondernemer bedraagt minimaal €25.000 en maximaal €500.000</v>
      </c>
      <c r="J83" s="232"/>
      <c r="K83" s="233"/>
      <c r="L83" s="233"/>
      <c r="M83" s="4"/>
    </row>
    <row r="84" spans="1:13" ht="12" x14ac:dyDescent="0.25">
      <c r="A84" s="1"/>
      <c r="B84" s="265"/>
      <c r="C84" s="265"/>
      <c r="D84" s="265"/>
      <c r="E84" s="265"/>
      <c r="F84" s="265"/>
      <c r="G84" s="265"/>
      <c r="H84" s="265"/>
      <c r="I84" s="265"/>
      <c r="J84" s="265"/>
      <c r="K84" s="265"/>
      <c r="L84" s="4"/>
      <c r="M84" s="4"/>
    </row>
    <row r="85" spans="1:13" ht="12" x14ac:dyDescent="0.25">
      <c r="A85" s="1"/>
      <c r="B85" s="265"/>
      <c r="C85" s="265"/>
      <c r="D85" s="265"/>
      <c r="E85" s="265"/>
      <c r="F85" s="265"/>
      <c r="G85" s="265"/>
      <c r="H85" s="265"/>
      <c r="I85" s="265"/>
      <c r="J85" s="265"/>
      <c r="K85" s="265"/>
      <c r="L85" s="4"/>
      <c r="M85" s="4"/>
    </row>
    <row r="86" spans="1:13" ht="12" x14ac:dyDescent="0.25">
      <c r="A86" s="1"/>
      <c r="B86" s="265"/>
      <c r="C86" s="265"/>
      <c r="D86" s="265"/>
      <c r="E86" s="265"/>
      <c r="F86" s="265"/>
      <c r="G86" s="265"/>
      <c r="H86" s="265"/>
      <c r="I86" s="265"/>
      <c r="J86" s="265"/>
      <c r="K86" s="265"/>
      <c r="L86" s="33"/>
      <c r="M86" s="4"/>
    </row>
    <row r="87" spans="1:13" ht="12" x14ac:dyDescent="0.25">
      <c r="A87" s="1"/>
      <c r="B87" s="265"/>
      <c r="C87" s="265"/>
      <c r="D87" s="265"/>
      <c r="E87" s="265"/>
      <c r="F87" s="265"/>
      <c r="G87" s="265"/>
      <c r="H87" s="265"/>
      <c r="I87" s="265"/>
      <c r="J87" s="265"/>
      <c r="K87" s="265"/>
      <c r="L87" s="4"/>
      <c r="M87" s="4"/>
    </row>
    <row r="88" spans="1:13" ht="15.6" customHeight="1" x14ac:dyDescent="0.25">
      <c r="A88" s="1"/>
      <c r="B88" s="265"/>
      <c r="C88" s="265"/>
      <c r="D88" s="265"/>
      <c r="E88" s="265"/>
      <c r="F88" s="265"/>
      <c r="G88" s="265"/>
      <c r="H88" s="265"/>
      <c r="I88" s="265"/>
      <c r="J88" s="265"/>
      <c r="K88" s="265"/>
      <c r="L88" s="4"/>
      <c r="M88" s="4"/>
    </row>
    <row r="89" spans="1:13" ht="15.6" customHeight="1" x14ac:dyDescent="0.25">
      <c r="A89" s="1"/>
      <c r="B89" s="265"/>
      <c r="C89" s="265"/>
      <c r="D89" s="265"/>
      <c r="E89" s="265"/>
      <c r="F89" s="265"/>
      <c r="G89" s="265"/>
      <c r="H89" s="265"/>
      <c r="I89" s="265"/>
      <c r="J89" s="265"/>
      <c r="K89" s="265"/>
      <c r="L89" s="4"/>
      <c r="M89" s="4"/>
    </row>
    <row r="90" spans="1:13" ht="15.6" customHeight="1" x14ac:dyDescent="0.25">
      <c r="A90" s="1"/>
      <c r="B90" s="265"/>
      <c r="C90" s="265"/>
      <c r="D90" s="265"/>
      <c r="E90" s="265"/>
      <c r="F90" s="265"/>
      <c r="G90" s="265"/>
      <c r="H90" s="265"/>
      <c r="I90" s="265"/>
      <c r="J90" s="265"/>
      <c r="K90" s="265"/>
      <c r="L90" s="4"/>
      <c r="M90" s="4"/>
    </row>
    <row r="91" spans="1:13" ht="15.6" customHeight="1" x14ac:dyDescent="0.25">
      <c r="A91" s="1"/>
      <c r="B91" s="265"/>
      <c r="C91" s="265"/>
      <c r="D91" s="265"/>
      <c r="E91" s="265"/>
      <c r="F91" s="265"/>
      <c r="G91" s="265"/>
      <c r="H91" s="265"/>
      <c r="I91" s="265"/>
      <c r="J91" s="265"/>
      <c r="K91" s="265"/>
      <c r="L91" s="4"/>
      <c r="M91" s="4"/>
    </row>
    <row r="92" spans="1:13" ht="15.6" customHeight="1" x14ac:dyDescent="0.25">
      <c r="A92" s="1"/>
      <c r="B92" s="265"/>
      <c r="C92" s="265"/>
      <c r="D92" s="265"/>
      <c r="E92" s="265"/>
      <c r="F92" s="265"/>
      <c r="G92" s="265"/>
      <c r="H92" s="265"/>
      <c r="I92" s="265"/>
      <c r="J92" s="265"/>
      <c r="K92" s="265"/>
      <c r="L92" s="4"/>
      <c r="M92" s="4"/>
    </row>
    <row r="93" spans="1:13" ht="15.6" customHeight="1" x14ac:dyDescent="0.25">
      <c r="A93" s="1"/>
      <c r="B93" s="265"/>
      <c r="C93" s="265"/>
      <c r="D93" s="265"/>
      <c r="E93" s="265"/>
      <c r="F93" s="265"/>
      <c r="G93" s="265"/>
      <c r="H93" s="265"/>
      <c r="I93" s="265"/>
      <c r="J93" s="265"/>
      <c r="K93" s="265"/>
      <c r="L93" s="4"/>
      <c r="M93" s="4"/>
    </row>
    <row r="94" spans="1:13" ht="15.6" customHeight="1" x14ac:dyDescent="0.25">
      <c r="A94" s="1"/>
      <c r="B94" s="265"/>
      <c r="C94" s="265"/>
      <c r="D94" s="265"/>
      <c r="E94" s="265"/>
      <c r="F94" s="265"/>
      <c r="G94" s="265"/>
      <c r="H94" s="265"/>
      <c r="I94" s="265"/>
      <c r="J94" s="265"/>
      <c r="K94" s="265"/>
      <c r="L94" s="4"/>
      <c r="M94" s="4"/>
    </row>
    <row r="95" spans="1:13" ht="15.6" customHeight="1" x14ac:dyDescent="0.25">
      <c r="B95" s="264"/>
      <c r="C95" s="264"/>
      <c r="D95" s="264"/>
      <c r="E95" s="264"/>
      <c r="F95" s="264"/>
      <c r="G95" s="264"/>
      <c r="H95" s="264"/>
      <c r="I95" s="264"/>
      <c r="J95" s="264"/>
      <c r="K95" s="264"/>
      <c r="L95" s="35"/>
      <c r="M95" s="4"/>
    </row>
    <row r="96" spans="1:13" ht="15.6" customHeight="1" x14ac:dyDescent="0.25">
      <c r="B96" s="264"/>
      <c r="C96" s="264"/>
      <c r="D96" s="264"/>
      <c r="E96" s="264"/>
      <c r="F96" s="264"/>
      <c r="G96" s="264"/>
      <c r="H96" s="264"/>
      <c r="I96" s="264"/>
      <c r="J96" s="264"/>
      <c r="K96" s="264"/>
      <c r="L96" s="35"/>
      <c r="M96" s="4"/>
    </row>
    <row r="97" spans="2:13" ht="15.6" customHeight="1" x14ac:dyDescent="0.25">
      <c r="B97" s="36"/>
      <c r="C97" s="36"/>
      <c r="D97" s="79"/>
      <c r="E97" s="73"/>
      <c r="F97" s="36"/>
      <c r="G97" s="36"/>
      <c r="H97" s="36"/>
      <c r="I97" s="36"/>
      <c r="J97" s="36"/>
      <c r="K97" s="39"/>
      <c r="L97" s="35"/>
      <c r="M97" s="4"/>
    </row>
    <row r="98" spans="2:13" ht="15.6" customHeight="1" x14ac:dyDescent="0.25">
      <c r="B98" s="36"/>
      <c r="C98" s="36"/>
      <c r="D98" s="79"/>
      <c r="E98" s="73"/>
      <c r="F98" s="36"/>
      <c r="G98" s="36"/>
      <c r="H98" s="36"/>
      <c r="I98" s="36"/>
      <c r="J98" s="36"/>
      <c r="K98" s="39"/>
      <c r="L98" s="35"/>
      <c r="M98" s="4"/>
    </row>
    <row r="99" spans="2:13" ht="15.6" customHeight="1" x14ac:dyDescent="0.25">
      <c r="B99" s="36"/>
      <c r="C99" s="36"/>
      <c r="D99" s="79"/>
      <c r="E99" s="73"/>
      <c r="F99" s="36"/>
      <c r="G99" s="36"/>
      <c r="H99" s="36"/>
      <c r="I99" s="36"/>
      <c r="J99" s="36"/>
      <c r="K99" s="39"/>
      <c r="L99" s="35"/>
      <c r="M99" s="4"/>
    </row>
    <row r="100" spans="2:13" ht="15.6" customHeight="1" x14ac:dyDescent="0.25">
      <c r="B100" s="36"/>
      <c r="C100" s="36"/>
      <c r="D100" s="79"/>
      <c r="E100" s="73"/>
      <c r="F100" s="36"/>
      <c r="G100" s="36"/>
      <c r="H100" s="36"/>
      <c r="I100" s="36"/>
      <c r="J100" s="36"/>
      <c r="K100" s="39"/>
      <c r="L100" s="35"/>
      <c r="M100" s="4"/>
    </row>
    <row r="101" spans="2:13" ht="15.6" customHeight="1" x14ac:dyDescent="0.25">
      <c r="B101" s="36"/>
      <c r="C101" s="36"/>
      <c r="D101" s="79"/>
      <c r="E101" s="73"/>
      <c r="F101" s="36"/>
      <c r="G101" s="36"/>
      <c r="H101" s="36"/>
      <c r="I101" s="36"/>
      <c r="J101" s="36"/>
      <c r="K101" s="39"/>
      <c r="L101" s="35"/>
      <c r="M101" s="4"/>
    </row>
    <row r="102" spans="2:13" ht="15.6" customHeight="1" x14ac:dyDescent="0.25">
      <c r="B102" s="36"/>
      <c r="C102" s="36"/>
      <c r="D102" s="79"/>
      <c r="E102" s="73"/>
      <c r="F102" s="36"/>
      <c r="G102" s="36"/>
      <c r="H102" s="36"/>
      <c r="I102" s="36"/>
      <c r="J102" s="36"/>
      <c r="K102" s="39"/>
      <c r="L102" s="35"/>
      <c r="M102" s="4"/>
    </row>
    <row r="103" spans="2:13" ht="15.6" customHeight="1" x14ac:dyDescent="0.25">
      <c r="B103" s="36"/>
      <c r="C103" s="36"/>
      <c r="D103" s="79"/>
      <c r="E103" s="73"/>
      <c r="F103" s="36"/>
      <c r="G103" s="36"/>
      <c r="H103" s="36"/>
      <c r="I103" s="36"/>
      <c r="J103" s="36"/>
      <c r="K103" s="39"/>
      <c r="L103" s="35"/>
      <c r="M103" s="4"/>
    </row>
    <row r="104" spans="2:13" ht="15.6" customHeight="1" x14ac:dyDescent="0.25">
      <c r="B104" s="36"/>
      <c r="C104" s="36"/>
      <c r="D104" s="79"/>
      <c r="E104" s="73"/>
      <c r="F104" s="36"/>
      <c r="G104" s="36"/>
      <c r="H104" s="36"/>
      <c r="I104" s="36"/>
      <c r="J104" s="36"/>
      <c r="K104" s="39"/>
      <c r="L104" s="35"/>
      <c r="M104" s="4"/>
    </row>
    <row r="105" spans="2:13" ht="15.6" customHeight="1" x14ac:dyDescent="0.25">
      <c r="B105" s="36"/>
      <c r="C105" s="36"/>
      <c r="D105" s="79"/>
      <c r="E105" s="73"/>
      <c r="F105" s="36"/>
      <c r="G105" s="36"/>
      <c r="H105" s="36"/>
      <c r="I105" s="36"/>
      <c r="J105" s="36"/>
      <c r="K105" s="39"/>
      <c r="L105" s="35"/>
      <c r="M105" s="4"/>
    </row>
    <row r="106" spans="2:13" ht="15.6" customHeight="1" x14ac:dyDescent="0.25">
      <c r="B106" s="36"/>
      <c r="C106" s="36"/>
      <c r="D106" s="79"/>
      <c r="E106" s="73"/>
      <c r="F106" s="36"/>
      <c r="G106" s="36"/>
      <c r="H106" s="36"/>
      <c r="I106" s="36"/>
      <c r="J106" s="36"/>
      <c r="K106" s="39"/>
      <c r="L106" s="35"/>
      <c r="M106" s="4"/>
    </row>
    <row r="107" spans="2:13" ht="15.6" customHeight="1" x14ac:dyDescent="0.25">
      <c r="B107" s="36"/>
      <c r="C107" s="36"/>
      <c r="D107" s="79"/>
      <c r="E107" s="73"/>
      <c r="F107" s="36"/>
      <c r="G107" s="36"/>
      <c r="H107" s="36"/>
      <c r="I107" s="36"/>
      <c r="J107" s="36"/>
      <c r="K107" s="39"/>
      <c r="L107" s="35"/>
      <c r="M107" s="4"/>
    </row>
    <row r="108" spans="2:13" ht="15.6" customHeight="1" x14ac:dyDescent="0.25">
      <c r="M108" s="4"/>
    </row>
    <row r="109" spans="2:13" ht="15.6" customHeight="1" x14ac:dyDescent="0.25">
      <c r="M109" s="4"/>
    </row>
    <row r="110" spans="2:13" ht="15.6" customHeight="1" x14ac:dyDescent="0.25">
      <c r="M110" s="4"/>
    </row>
    <row r="111" spans="2:13" ht="15.6" customHeight="1" x14ac:dyDescent="0.25">
      <c r="M111" s="4"/>
    </row>
    <row r="112" spans="2:13" ht="15.6" customHeight="1" x14ac:dyDescent="0.25">
      <c r="M112" s="4"/>
    </row>
    <row r="113" spans="13:13" ht="15.6" customHeight="1" x14ac:dyDescent="0.25">
      <c r="M113" s="4"/>
    </row>
    <row r="114" spans="13:13" ht="15.6" customHeight="1" x14ac:dyDescent="0.25">
      <c r="M114" s="4"/>
    </row>
    <row r="115" spans="13:13" ht="15.6" customHeight="1" x14ac:dyDescent="0.25">
      <c r="M115" s="4"/>
    </row>
    <row r="116" spans="13:13" ht="15.6" customHeight="1" x14ac:dyDescent="0.25">
      <c r="M116" s="4"/>
    </row>
    <row r="117" spans="13:13" ht="15.6" customHeight="1" x14ac:dyDescent="0.25">
      <c r="M117" s="4"/>
    </row>
    <row r="118" spans="13:13" ht="15.6" customHeight="1" x14ac:dyDescent="0.25">
      <c r="M118" s="4"/>
    </row>
    <row r="119" spans="13:13" ht="15.6" customHeight="1" x14ac:dyDescent="0.25">
      <c r="M119" s="4"/>
    </row>
    <row r="120" spans="13:13" ht="15.6" customHeight="1" x14ac:dyDescent="0.25">
      <c r="M120" s="4"/>
    </row>
    <row r="121" spans="13:13" ht="15.6" customHeight="1" x14ac:dyDescent="0.25">
      <c r="M121" s="4"/>
    </row>
    <row r="122" spans="13:13" ht="15.6" customHeight="1" x14ac:dyDescent="0.25">
      <c r="M122" s="4"/>
    </row>
    <row r="123" spans="13:13" ht="15.6" customHeight="1" x14ac:dyDescent="0.25">
      <c r="M123" s="4"/>
    </row>
    <row r="124" spans="13:13" ht="15.6" customHeight="1" x14ac:dyDescent="0.25">
      <c r="M124" s="4"/>
    </row>
    <row r="125" spans="13:13" ht="15.6" customHeight="1" x14ac:dyDescent="0.25">
      <c r="M125" s="4"/>
    </row>
    <row r="126" spans="13:13" ht="15.6" customHeight="1" x14ac:dyDescent="0.25">
      <c r="M126" s="4"/>
    </row>
    <row r="127" spans="13:13" ht="15.6" customHeight="1" x14ac:dyDescent="0.25">
      <c r="M127" s="4"/>
    </row>
    <row r="128" spans="13:13" ht="15.6" customHeight="1" x14ac:dyDescent="0.25">
      <c r="M128" s="4"/>
    </row>
    <row r="129" spans="13:13" ht="15.6" customHeight="1" x14ac:dyDescent="0.25">
      <c r="M129" s="4"/>
    </row>
    <row r="130" spans="13:13" ht="15.6" customHeight="1" x14ac:dyDescent="0.25">
      <c r="M130" s="4"/>
    </row>
    <row r="131" spans="13:13" ht="15.6" customHeight="1" x14ac:dyDescent="0.25">
      <c r="M131" s="4"/>
    </row>
    <row r="132" spans="13:13" ht="15.6" customHeight="1" x14ac:dyDescent="0.25">
      <c r="M132" s="4"/>
    </row>
    <row r="133" spans="13:13" ht="15.6" customHeight="1" x14ac:dyDescent="0.25">
      <c r="M133" s="4"/>
    </row>
    <row r="134" spans="13:13" ht="15.6" customHeight="1" x14ac:dyDescent="0.25">
      <c r="M134" s="4"/>
    </row>
    <row r="135" spans="13:13" ht="15.6" customHeight="1" x14ac:dyDescent="0.25">
      <c r="M135" s="4"/>
    </row>
    <row r="136" spans="13:13" ht="15.6" customHeight="1" x14ac:dyDescent="0.25">
      <c r="M136" s="4"/>
    </row>
    <row r="137" spans="13:13" ht="15.6" customHeight="1" x14ac:dyDescent="0.25">
      <c r="M137" s="4"/>
    </row>
    <row r="138" spans="13:13" ht="15.6" customHeight="1" x14ac:dyDescent="0.25">
      <c r="M138" s="4"/>
    </row>
    <row r="139" spans="13:13" ht="15.6" customHeight="1" x14ac:dyDescent="0.25">
      <c r="M139" s="4"/>
    </row>
    <row r="140" spans="13:13" ht="15.6" customHeight="1" x14ac:dyDescent="0.25">
      <c r="M140" s="4"/>
    </row>
    <row r="141" spans="13:13" ht="15.6" customHeight="1" x14ac:dyDescent="0.25">
      <c r="M141" s="4"/>
    </row>
    <row r="142" spans="13:13" ht="15.6" customHeight="1" x14ac:dyDescent="0.25">
      <c r="M142" s="4"/>
    </row>
    <row r="143" spans="13:13" ht="15.6" customHeight="1" x14ac:dyDescent="0.25">
      <c r="M143" s="4"/>
    </row>
    <row r="144" spans="13:13" ht="15.6" customHeight="1" x14ac:dyDescent="0.25">
      <c r="M144" s="4"/>
    </row>
    <row r="145" spans="13:13" ht="15.6" customHeight="1" x14ac:dyDescent="0.25">
      <c r="M145" s="4"/>
    </row>
    <row r="146" spans="13:13" ht="15.6" customHeight="1" x14ac:dyDescent="0.25">
      <c r="M146" s="4"/>
    </row>
    <row r="147" spans="13:13" ht="15.6" customHeight="1" x14ac:dyDescent="0.25">
      <c r="M147" s="4"/>
    </row>
    <row r="148" spans="13:13" ht="15.6" customHeight="1" x14ac:dyDescent="0.25">
      <c r="M148" s="4"/>
    </row>
    <row r="149" spans="13:13" ht="15.6" customHeight="1" x14ac:dyDescent="0.25">
      <c r="M149" s="4"/>
    </row>
    <row r="150" spans="13:13" ht="15.6" customHeight="1" x14ac:dyDescent="0.25">
      <c r="M150" s="4"/>
    </row>
    <row r="151" spans="13:13" ht="15.6" customHeight="1" x14ac:dyDescent="0.25">
      <c r="M151" s="4"/>
    </row>
    <row r="152" spans="13:13" ht="15.6" customHeight="1" x14ac:dyDescent="0.25">
      <c r="M152" s="4"/>
    </row>
    <row r="153" spans="13:13" ht="15.6" customHeight="1" x14ac:dyDescent="0.25">
      <c r="M153" s="4"/>
    </row>
    <row r="154" spans="13:13" ht="15.6" customHeight="1" x14ac:dyDescent="0.25">
      <c r="M154" s="4"/>
    </row>
    <row r="155" spans="13:13" ht="15.6" customHeight="1" x14ac:dyDescent="0.25">
      <c r="M155" s="4"/>
    </row>
    <row r="156" spans="13:13" ht="15.6" customHeight="1" x14ac:dyDescent="0.25">
      <c r="M156" s="4"/>
    </row>
    <row r="157" spans="13:13" ht="15.6" customHeight="1" x14ac:dyDescent="0.25">
      <c r="M157" s="4"/>
    </row>
    <row r="158" spans="13:13" ht="15.6" customHeight="1" x14ac:dyDescent="0.25">
      <c r="M158" s="4"/>
    </row>
    <row r="159" spans="13:13" ht="15.6" customHeight="1" x14ac:dyDescent="0.25">
      <c r="M159" s="4"/>
    </row>
    <row r="160" spans="13:13" ht="15.6" customHeight="1" x14ac:dyDescent="0.25">
      <c r="M160" s="4"/>
    </row>
    <row r="161" spans="13:13" ht="15.6" customHeight="1" x14ac:dyDescent="0.25">
      <c r="M161" s="4"/>
    </row>
    <row r="162" spans="13:13" ht="15.6" customHeight="1" x14ac:dyDescent="0.25">
      <c r="M162" s="4"/>
    </row>
    <row r="163" spans="13:13" ht="15.6" customHeight="1" x14ac:dyDescent="0.25">
      <c r="M163" s="4"/>
    </row>
    <row r="164" spans="13:13" ht="15.6" customHeight="1" x14ac:dyDescent="0.25">
      <c r="M164" s="4"/>
    </row>
    <row r="165" spans="13:13" ht="15.6" customHeight="1" x14ac:dyDescent="0.25">
      <c r="M165" s="4"/>
    </row>
    <row r="166" spans="13:13" ht="15.6" customHeight="1" x14ac:dyDescent="0.25">
      <c r="M166" s="4"/>
    </row>
    <row r="167" spans="13:13" ht="15.6" customHeight="1" x14ac:dyDescent="0.25">
      <c r="M167" s="4"/>
    </row>
    <row r="168" spans="13:13" ht="15.6" customHeight="1" x14ac:dyDescent="0.25">
      <c r="M168" s="4"/>
    </row>
    <row r="169" spans="13:13" ht="15.6" customHeight="1" x14ac:dyDescent="0.25">
      <c r="M169" s="4"/>
    </row>
    <row r="170" spans="13:13" ht="15.6" customHeight="1" x14ac:dyDescent="0.25">
      <c r="M170" s="4"/>
    </row>
    <row r="171" spans="13:13" ht="15.6" customHeight="1" x14ac:dyDescent="0.25">
      <c r="M171" s="4"/>
    </row>
    <row r="172" spans="13:13" ht="15.6" customHeight="1" x14ac:dyDescent="0.25">
      <c r="M172" s="4"/>
    </row>
    <row r="173" spans="13:13" ht="15.6" customHeight="1" x14ac:dyDescent="0.25">
      <c r="M173" s="4"/>
    </row>
    <row r="174" spans="13:13" ht="15.6" customHeight="1" x14ac:dyDescent="0.25">
      <c r="M174" s="4"/>
    </row>
    <row r="175" spans="13:13" ht="15.6" customHeight="1" x14ac:dyDescent="0.25">
      <c r="M175" s="4"/>
    </row>
    <row r="176" spans="13:13" ht="15.6" customHeight="1" x14ac:dyDescent="0.25">
      <c r="M176" s="4"/>
    </row>
    <row r="177" spans="13:13" ht="15.6" customHeight="1" x14ac:dyDescent="0.25">
      <c r="M177" s="4"/>
    </row>
    <row r="178" spans="13:13" ht="15.6" customHeight="1" x14ac:dyDescent="0.25">
      <c r="M178" s="4"/>
    </row>
    <row r="179" spans="13:13" ht="15.6" customHeight="1" x14ac:dyDescent="0.25">
      <c r="M179" s="4"/>
    </row>
    <row r="180" spans="13:13" ht="15.6" customHeight="1" x14ac:dyDescent="0.25">
      <c r="M180" s="4"/>
    </row>
    <row r="181" spans="13:13" ht="15.6" customHeight="1" x14ac:dyDescent="0.25">
      <c r="M181" s="4"/>
    </row>
    <row r="182" spans="13:13" ht="15.6" customHeight="1" x14ac:dyDescent="0.25">
      <c r="M182" s="4"/>
    </row>
    <row r="183" spans="13:13" ht="15.6" customHeight="1" x14ac:dyDescent="0.25">
      <c r="M183" s="4"/>
    </row>
    <row r="184" spans="13:13" ht="15.6" customHeight="1" x14ac:dyDescent="0.25">
      <c r="M184" s="4"/>
    </row>
    <row r="185" spans="13:13" ht="15.6" customHeight="1" x14ac:dyDescent="0.25">
      <c r="M185" s="4"/>
    </row>
    <row r="186" spans="13:13" ht="15.6" customHeight="1" x14ac:dyDescent="0.25">
      <c r="M186" s="4"/>
    </row>
    <row r="187" spans="13:13" ht="15.6" customHeight="1" x14ac:dyDescent="0.25">
      <c r="M187" s="4"/>
    </row>
    <row r="188" spans="13:13" ht="15.6" customHeight="1" x14ac:dyDescent="0.25">
      <c r="M188" s="4"/>
    </row>
    <row r="189" spans="13:13" ht="15.6" customHeight="1" x14ac:dyDescent="0.25">
      <c r="M189" s="4"/>
    </row>
    <row r="190" spans="13:13" ht="15.6" customHeight="1" x14ac:dyDescent="0.25">
      <c r="M190" s="4"/>
    </row>
    <row r="191" spans="13:13" ht="15.6" customHeight="1" x14ac:dyDescent="0.25">
      <c r="M191" s="4"/>
    </row>
    <row r="192" spans="13:13" ht="15.6" customHeight="1" x14ac:dyDescent="0.25">
      <c r="M192" s="4"/>
    </row>
    <row r="193" spans="13:13" ht="15.6" customHeight="1" x14ac:dyDescent="0.25">
      <c r="M193" s="4"/>
    </row>
    <row r="194" spans="13:13" ht="15.6" customHeight="1" x14ac:dyDescent="0.25">
      <c r="M194" s="4"/>
    </row>
    <row r="195" spans="13:13" ht="15.6" customHeight="1" x14ac:dyDescent="0.25">
      <c r="M195" s="4"/>
    </row>
    <row r="196" spans="13:13" ht="15.6" customHeight="1" x14ac:dyDescent="0.25">
      <c r="M196" s="4"/>
    </row>
    <row r="197" spans="13:13" ht="15.6" customHeight="1" x14ac:dyDescent="0.25">
      <c r="M197" s="4"/>
    </row>
    <row r="198" spans="13:13" ht="15.6" customHeight="1" x14ac:dyDescent="0.25">
      <c r="M198" s="4"/>
    </row>
    <row r="199" spans="13:13" ht="15.6" customHeight="1" x14ac:dyDescent="0.25">
      <c r="M199" s="4"/>
    </row>
    <row r="200" spans="13:13" ht="15.6" customHeight="1" x14ac:dyDescent="0.25">
      <c r="M200" s="4"/>
    </row>
    <row r="201" spans="13:13" ht="15.6" customHeight="1" x14ac:dyDescent="0.25">
      <c r="M201" s="4"/>
    </row>
    <row r="202" spans="13:13" ht="15.6" customHeight="1" x14ac:dyDescent="0.25">
      <c r="M202" s="4"/>
    </row>
    <row r="203" spans="13:13" ht="15.6" customHeight="1" x14ac:dyDescent="0.25">
      <c r="M203" s="4"/>
    </row>
    <row r="204" spans="13:13" ht="15.6" customHeight="1" x14ac:dyDescent="0.25">
      <c r="M204" s="4"/>
    </row>
    <row r="205" spans="13:13" ht="15.6" customHeight="1" x14ac:dyDescent="0.25">
      <c r="M205" s="4"/>
    </row>
    <row r="206" spans="13:13" ht="15.6" customHeight="1" x14ac:dyDescent="0.25">
      <c r="M206" s="4"/>
    </row>
    <row r="207" spans="13:13" ht="15.6" customHeight="1" x14ac:dyDescent="0.25">
      <c r="M207" s="4"/>
    </row>
    <row r="208" spans="13:13" ht="15.6" customHeight="1" x14ac:dyDescent="0.25">
      <c r="M208" s="4"/>
    </row>
    <row r="209" spans="13:13" ht="15.6" customHeight="1" x14ac:dyDescent="0.25">
      <c r="M209" s="4"/>
    </row>
    <row r="210" spans="13:13" ht="15.6" customHeight="1" x14ac:dyDescent="0.25">
      <c r="M210" s="4"/>
    </row>
    <row r="211" spans="13:13" ht="15.6" customHeight="1" x14ac:dyDescent="0.25">
      <c r="M211" s="4"/>
    </row>
    <row r="212" spans="13:13" ht="15.6" customHeight="1" x14ac:dyDescent="0.25">
      <c r="M212" s="4"/>
    </row>
    <row r="213" spans="13:13" ht="15.6" customHeight="1" x14ac:dyDescent="0.25">
      <c r="M213" s="4"/>
    </row>
    <row r="214" spans="13:13" ht="15.6" customHeight="1" x14ac:dyDescent="0.25">
      <c r="M214" s="4"/>
    </row>
    <row r="215" spans="13:13" ht="15.6" customHeight="1" x14ac:dyDescent="0.25">
      <c r="M215" s="4"/>
    </row>
    <row r="216" spans="13:13" ht="15.6" customHeight="1" x14ac:dyDescent="0.25">
      <c r="M216" s="4"/>
    </row>
    <row r="217" spans="13:13" ht="15.6" customHeight="1" x14ac:dyDescent="0.25">
      <c r="M217" s="4"/>
    </row>
    <row r="218" spans="13:13" ht="15.6" customHeight="1" x14ac:dyDescent="0.25">
      <c r="M218" s="4"/>
    </row>
    <row r="219" spans="13:13" ht="15.6" customHeight="1" x14ac:dyDescent="0.25">
      <c r="M219" s="4"/>
    </row>
    <row r="220" spans="13:13" ht="15.6" customHeight="1" x14ac:dyDescent="0.25">
      <c r="M220" s="4"/>
    </row>
    <row r="221" spans="13:13" ht="15.6" customHeight="1" x14ac:dyDescent="0.25">
      <c r="M221" s="4"/>
    </row>
    <row r="222" spans="13:13" ht="15.6" customHeight="1" x14ac:dyDescent="0.25">
      <c r="M222" s="4"/>
    </row>
    <row r="223" spans="13:13" ht="15.6" customHeight="1" x14ac:dyDescent="0.25">
      <c r="M223" s="4"/>
    </row>
    <row r="224" spans="13:13" ht="15.6" customHeight="1" x14ac:dyDescent="0.25">
      <c r="M224" s="4"/>
    </row>
    <row r="225" spans="13:13" ht="15.6" customHeight="1" x14ac:dyDescent="0.25">
      <c r="M225" s="4"/>
    </row>
    <row r="226" spans="13:13" ht="15.6" customHeight="1" x14ac:dyDescent="0.25">
      <c r="M226" s="4"/>
    </row>
    <row r="227" spans="13:13" ht="15.6" customHeight="1" x14ac:dyDescent="0.25">
      <c r="M227" s="4"/>
    </row>
    <row r="228" spans="13:13" ht="15.6" customHeight="1" x14ac:dyDescent="0.25">
      <c r="M228" s="4"/>
    </row>
    <row r="229" spans="13:13" ht="15.6" customHeight="1" x14ac:dyDescent="0.25">
      <c r="M229" s="4"/>
    </row>
    <row r="230" spans="13:13" ht="15.6" customHeight="1" x14ac:dyDescent="0.25">
      <c r="M230" s="4"/>
    </row>
    <row r="231" spans="13:13" ht="15.6" customHeight="1" x14ac:dyDescent="0.25">
      <c r="M231" s="4"/>
    </row>
    <row r="232" spans="13:13" ht="15.6" customHeight="1" x14ac:dyDescent="0.25">
      <c r="M232" s="4"/>
    </row>
    <row r="233" spans="13:13" ht="15.6" customHeight="1" x14ac:dyDescent="0.25">
      <c r="M233" s="4"/>
    </row>
    <row r="234" spans="13:13" ht="15.6" customHeight="1" x14ac:dyDescent="0.25">
      <c r="M234" s="4"/>
    </row>
    <row r="235" spans="13:13" ht="15.6" customHeight="1" x14ac:dyDescent="0.25">
      <c r="M235" s="4"/>
    </row>
    <row r="236" spans="13:13" ht="15.6" customHeight="1" x14ac:dyDescent="0.25">
      <c r="M236" s="4"/>
    </row>
    <row r="237" spans="13:13" ht="15.6" customHeight="1" x14ac:dyDescent="0.25">
      <c r="M237" s="4"/>
    </row>
    <row r="238" spans="13:13" ht="15.6" customHeight="1" x14ac:dyDescent="0.25">
      <c r="M238" s="4"/>
    </row>
    <row r="239" spans="13:13" ht="15.6" customHeight="1" x14ac:dyDescent="0.25">
      <c r="M239" s="4"/>
    </row>
    <row r="240" spans="13:13" ht="15.6" customHeight="1" x14ac:dyDescent="0.25">
      <c r="M240" s="4"/>
    </row>
    <row r="241" spans="13:13" ht="15.6" customHeight="1" x14ac:dyDescent="0.25">
      <c r="M241" s="4"/>
    </row>
    <row r="242" spans="13:13" ht="15.6" customHeight="1" x14ac:dyDescent="0.25">
      <c r="M242" s="4"/>
    </row>
    <row r="243" spans="13:13" ht="15.6" customHeight="1" x14ac:dyDescent="0.25">
      <c r="M243" s="4"/>
    </row>
    <row r="244" spans="13:13" ht="15.6" customHeight="1" x14ac:dyDescent="0.25">
      <c r="M244" s="4"/>
    </row>
    <row r="245" spans="13:13" ht="15.6" customHeight="1" x14ac:dyDescent="0.25">
      <c r="M245" s="4"/>
    </row>
    <row r="246" spans="13:13" ht="15.6" customHeight="1" x14ac:dyDescent="0.25">
      <c r="M246" s="4"/>
    </row>
    <row r="247" spans="13:13" ht="15.6" customHeight="1" x14ac:dyDescent="0.25">
      <c r="M247" s="4"/>
    </row>
    <row r="248" spans="13:13" ht="15.6" customHeight="1" x14ac:dyDescent="0.25">
      <c r="M248" s="4"/>
    </row>
    <row r="249" spans="13:13" ht="15.6" customHeight="1" x14ac:dyDescent="0.25">
      <c r="M249" s="4"/>
    </row>
    <row r="250" spans="13:13" ht="15.6" customHeight="1" x14ac:dyDescent="0.25">
      <c r="M250" s="4"/>
    </row>
    <row r="251" spans="13:13" ht="15.6" customHeight="1" x14ac:dyDescent="0.25">
      <c r="M251" s="4"/>
    </row>
    <row r="252" spans="13:13" ht="15.6" customHeight="1" x14ac:dyDescent="0.25">
      <c r="M252" s="4"/>
    </row>
    <row r="253" spans="13:13" ht="15.6" customHeight="1" x14ac:dyDescent="0.25">
      <c r="M253" s="4"/>
    </row>
    <row r="254" spans="13:13" ht="15.6" customHeight="1" x14ac:dyDescent="0.25">
      <c r="M254" s="4"/>
    </row>
    <row r="255" spans="13:13" ht="15.6" customHeight="1" x14ac:dyDescent="0.25">
      <c r="M255" s="4"/>
    </row>
    <row r="256" spans="13:13" ht="15.6" customHeight="1" x14ac:dyDescent="0.25">
      <c r="M256" s="4"/>
    </row>
    <row r="257" spans="13:13" ht="15.6" customHeight="1" x14ac:dyDescent="0.25">
      <c r="M257" s="4"/>
    </row>
    <row r="258" spans="13:13" ht="15.6" customHeight="1" x14ac:dyDescent="0.25">
      <c r="M258" s="4"/>
    </row>
    <row r="259" spans="13:13" ht="15.6" customHeight="1" x14ac:dyDescent="0.25">
      <c r="M259" s="4"/>
    </row>
    <row r="260" spans="13:13" ht="15.6" customHeight="1" x14ac:dyDescent="0.25">
      <c r="M260" s="4"/>
    </row>
    <row r="261" spans="13:13" ht="15.6" customHeight="1" x14ac:dyDescent="0.25">
      <c r="M261" s="4"/>
    </row>
    <row r="262" spans="13:13" ht="15.6" customHeight="1" x14ac:dyDescent="0.25">
      <c r="M262" s="4"/>
    </row>
    <row r="263" spans="13:13" ht="15.6" customHeight="1" x14ac:dyDescent="0.25">
      <c r="M263" s="4"/>
    </row>
    <row r="264" spans="13:13" ht="15.6" customHeight="1" x14ac:dyDescent="0.25">
      <c r="M264" s="4"/>
    </row>
    <row r="265" spans="13:13" ht="15.6" customHeight="1" x14ac:dyDescent="0.25">
      <c r="M265" s="4"/>
    </row>
    <row r="266" spans="13:13" ht="15.6" customHeight="1" x14ac:dyDescent="0.25">
      <c r="M266" s="4"/>
    </row>
    <row r="267" spans="13:13" ht="15.6" customHeight="1" x14ac:dyDescent="0.25">
      <c r="M267" s="4"/>
    </row>
    <row r="268" spans="13:13" ht="15.6" customHeight="1" x14ac:dyDescent="0.25">
      <c r="M268" s="4"/>
    </row>
    <row r="269" spans="13:13" ht="15.6" customHeight="1" x14ac:dyDescent="0.25">
      <c r="M269" s="4"/>
    </row>
    <row r="270" spans="13:13" ht="15.6" customHeight="1" x14ac:dyDescent="0.25">
      <c r="M270" s="4"/>
    </row>
    <row r="271" spans="13:13" ht="15.6" customHeight="1" x14ac:dyDescent="0.25">
      <c r="M271" s="4"/>
    </row>
    <row r="272" spans="13:13" ht="15.6" customHeight="1" x14ac:dyDescent="0.25">
      <c r="M272" s="4"/>
    </row>
    <row r="273" spans="13:13" ht="15.6" customHeight="1" x14ac:dyDescent="0.25">
      <c r="M273" s="4"/>
    </row>
    <row r="274" spans="13:13" ht="15.6" customHeight="1" x14ac:dyDescent="0.25">
      <c r="M274" s="4"/>
    </row>
    <row r="275" spans="13:13" ht="15.6" customHeight="1" x14ac:dyDescent="0.25">
      <c r="M275" s="4"/>
    </row>
    <row r="276" spans="13:13" ht="15.6" customHeight="1" x14ac:dyDescent="0.25">
      <c r="M276" s="4"/>
    </row>
    <row r="277" spans="13:13" ht="15.6" customHeight="1" x14ac:dyDescent="0.25">
      <c r="M277" s="4"/>
    </row>
    <row r="278" spans="13:13" ht="15.6" customHeight="1" x14ac:dyDescent="0.25">
      <c r="M278" s="4"/>
    </row>
    <row r="279" spans="13:13" ht="15.6" customHeight="1" x14ac:dyDescent="0.25">
      <c r="M279" s="4"/>
    </row>
    <row r="280" spans="13:13" ht="15.6" customHeight="1" x14ac:dyDescent="0.25">
      <c r="M280" s="4"/>
    </row>
    <row r="281" spans="13:13" ht="15.6" customHeight="1" x14ac:dyDescent="0.25">
      <c r="M281" s="4"/>
    </row>
    <row r="282" spans="13:13" ht="15.6" customHeight="1" x14ac:dyDescent="0.25">
      <c r="M282" s="4"/>
    </row>
    <row r="283" spans="13:13" ht="15.6" customHeight="1" x14ac:dyDescent="0.25">
      <c r="M283" s="4"/>
    </row>
    <row r="284" spans="13:13" ht="15.6" customHeight="1" x14ac:dyDescent="0.25">
      <c r="M284" s="4"/>
    </row>
    <row r="285" spans="13:13" ht="15.6" customHeight="1" x14ac:dyDescent="0.25">
      <c r="M285" s="4"/>
    </row>
    <row r="286" spans="13:13" ht="15.6" customHeight="1" x14ac:dyDescent="0.25">
      <c r="M286" s="4"/>
    </row>
    <row r="287" spans="13:13" ht="15.6" customHeight="1" x14ac:dyDescent="0.25">
      <c r="M287" s="4"/>
    </row>
    <row r="288" spans="13:13" ht="15.6" customHeight="1" x14ac:dyDescent="0.25">
      <c r="M288" s="4"/>
    </row>
    <row r="289" spans="13:13" ht="15.6" customHeight="1" x14ac:dyDescent="0.25">
      <c r="M289" s="4"/>
    </row>
    <row r="290" spans="13:13" ht="15.6" customHeight="1" x14ac:dyDescent="0.25">
      <c r="M290" s="4"/>
    </row>
    <row r="291" spans="13:13" ht="15.6" customHeight="1" x14ac:dyDescent="0.25">
      <c r="M291" s="4"/>
    </row>
    <row r="292" spans="13:13" ht="15.6" customHeight="1" x14ac:dyDescent="0.25">
      <c r="M292" s="4"/>
    </row>
    <row r="293" spans="13:13" ht="15.6" customHeight="1" x14ac:dyDescent="0.25">
      <c r="M293" s="4"/>
    </row>
    <row r="294" spans="13:13" ht="15.6" customHeight="1" x14ac:dyDescent="0.25">
      <c r="M294" s="4"/>
    </row>
    <row r="295" spans="13:13" ht="15.6" customHeight="1" x14ac:dyDescent="0.25">
      <c r="M295" s="4"/>
    </row>
    <row r="296" spans="13:13" ht="15.6" customHeight="1" x14ac:dyDescent="0.25">
      <c r="M296" s="4"/>
    </row>
    <row r="297" spans="13:13" ht="15.6" customHeight="1" x14ac:dyDescent="0.25">
      <c r="M297" s="4"/>
    </row>
    <row r="298" spans="13:13" ht="15.6" customHeight="1" x14ac:dyDescent="0.25">
      <c r="M298" s="4"/>
    </row>
    <row r="299" spans="13:13" ht="15.6" customHeight="1" x14ac:dyDescent="0.25">
      <c r="M299" s="4"/>
    </row>
    <row r="300" spans="13:13" ht="15.6" customHeight="1" x14ac:dyDescent="0.25">
      <c r="M300" s="4"/>
    </row>
    <row r="301" spans="13:13" ht="15.6" customHeight="1" x14ac:dyDescent="0.25">
      <c r="M301" s="4"/>
    </row>
    <row r="302" spans="13:13" ht="15.6" customHeight="1" x14ac:dyDescent="0.25">
      <c r="M302" s="4"/>
    </row>
    <row r="303" spans="13:13" ht="15.6" customHeight="1" x14ac:dyDescent="0.25">
      <c r="M303" s="4"/>
    </row>
    <row r="304" spans="13:13" ht="15.6" customHeight="1" x14ac:dyDescent="0.25">
      <c r="M304" s="4"/>
    </row>
    <row r="305" spans="13:13" ht="15.6" customHeight="1" x14ac:dyDescent="0.25">
      <c r="M305" s="4"/>
    </row>
    <row r="306" spans="13:13" ht="15.6" customHeight="1" x14ac:dyDescent="0.25">
      <c r="M306" s="4"/>
    </row>
    <row r="307" spans="13:13" ht="15.6" customHeight="1" x14ac:dyDescent="0.25">
      <c r="M307" s="4"/>
    </row>
    <row r="308" spans="13:13" ht="15.6" customHeight="1" x14ac:dyDescent="0.25">
      <c r="M308" s="4"/>
    </row>
    <row r="309" spans="13:13" ht="15.6" customHeight="1" x14ac:dyDescent="0.25">
      <c r="M309" s="4"/>
    </row>
    <row r="310" spans="13:13" ht="15.6" customHeight="1" x14ac:dyDescent="0.25">
      <c r="M310" s="4"/>
    </row>
    <row r="311" spans="13:13" ht="15.6" customHeight="1" x14ac:dyDescent="0.25">
      <c r="M311" s="4"/>
    </row>
    <row r="312" spans="13:13" ht="15.6" customHeight="1" x14ac:dyDescent="0.25">
      <c r="M312" s="4"/>
    </row>
    <row r="313" spans="13:13" ht="15.6" customHeight="1" x14ac:dyDescent="0.25">
      <c r="M313" s="4"/>
    </row>
    <row r="314" spans="13:13" ht="15.6" customHeight="1" x14ac:dyDescent="0.25">
      <c r="M314" s="4"/>
    </row>
    <row r="315" spans="13:13" ht="15.6" customHeight="1" x14ac:dyDescent="0.25">
      <c r="M315" s="4"/>
    </row>
    <row r="316" spans="13:13" ht="15.6" customHeight="1" x14ac:dyDescent="0.25">
      <c r="M316" s="4"/>
    </row>
    <row r="317" spans="13:13" ht="15.6" customHeight="1" x14ac:dyDescent="0.25">
      <c r="M317" s="4"/>
    </row>
    <row r="318" spans="13:13" ht="15.6" customHeight="1" x14ac:dyDescent="0.25">
      <c r="M318" s="4"/>
    </row>
    <row r="319" spans="13:13" ht="15.6" customHeight="1" x14ac:dyDescent="0.25">
      <c r="M319" s="4"/>
    </row>
    <row r="320" spans="13:13" ht="15.6" customHeight="1" x14ac:dyDescent="0.25">
      <c r="M320" s="4"/>
    </row>
    <row r="321" spans="13:13" ht="15.6" customHeight="1" x14ac:dyDescent="0.25">
      <c r="M321" s="4"/>
    </row>
    <row r="322" spans="13:13" ht="15.6" customHeight="1" x14ac:dyDescent="0.25">
      <c r="M322" s="4"/>
    </row>
    <row r="323" spans="13:13" ht="15.6" customHeight="1" x14ac:dyDescent="0.25">
      <c r="M323" s="4"/>
    </row>
    <row r="324" spans="13:13" ht="15.6" customHeight="1" x14ac:dyDescent="0.25">
      <c r="M324" s="4"/>
    </row>
    <row r="325" spans="13:13" ht="15.6" customHeight="1" x14ac:dyDescent="0.25">
      <c r="M325" s="4"/>
    </row>
    <row r="326" spans="13:13" ht="15.6" customHeight="1" x14ac:dyDescent="0.25">
      <c r="M326" s="4"/>
    </row>
    <row r="327" spans="13:13" ht="15.6" customHeight="1" x14ac:dyDescent="0.25">
      <c r="M327" s="4"/>
    </row>
    <row r="328" spans="13:13" ht="15.6" customHeight="1" x14ac:dyDescent="0.25">
      <c r="M328" s="4"/>
    </row>
    <row r="329" spans="13:13" ht="15.6" customHeight="1" x14ac:dyDescent="0.25">
      <c r="M329" s="4"/>
    </row>
    <row r="330" spans="13:13" ht="15.6" customHeight="1" x14ac:dyDescent="0.25">
      <c r="M330" s="4"/>
    </row>
    <row r="331" spans="13:13" ht="15.6" customHeight="1" x14ac:dyDescent="0.25">
      <c r="M331" s="4"/>
    </row>
    <row r="332" spans="13:13" ht="15.6" customHeight="1" x14ac:dyDescent="0.25">
      <c r="M332" s="4"/>
    </row>
    <row r="333" spans="13:13" ht="15.6" customHeight="1" x14ac:dyDescent="0.25">
      <c r="M333" s="4"/>
    </row>
    <row r="334" spans="13:13" ht="15.6" customHeight="1" x14ac:dyDescent="0.25">
      <c r="M334" s="4"/>
    </row>
    <row r="335" spans="13:13" ht="15.6" customHeight="1" x14ac:dyDescent="0.25">
      <c r="M335" s="4"/>
    </row>
    <row r="336" spans="13:13" ht="15.6" customHeight="1" x14ac:dyDescent="0.25">
      <c r="M336" s="4"/>
    </row>
    <row r="337" spans="13:13" ht="15.6" customHeight="1" x14ac:dyDescent="0.25">
      <c r="M337" s="4"/>
    </row>
    <row r="338" spans="13:13" ht="15.6" customHeight="1" x14ac:dyDescent="0.25">
      <c r="M338" s="4"/>
    </row>
    <row r="339" spans="13:13" ht="15.6" customHeight="1" x14ac:dyDescent="0.25">
      <c r="M339" s="4"/>
    </row>
    <row r="340" spans="13:13" ht="15.6" customHeight="1" x14ac:dyDescent="0.25">
      <c r="M340" s="4"/>
    </row>
    <row r="341" spans="13:13" ht="15.6" customHeight="1" x14ac:dyDescent="0.25">
      <c r="M341" s="4"/>
    </row>
    <row r="342" spans="13:13" ht="15.6" customHeight="1" x14ac:dyDescent="0.25">
      <c r="M342" s="4"/>
    </row>
    <row r="343" spans="13:13" ht="15.6" customHeight="1" x14ac:dyDescent="0.25">
      <c r="M343" s="4"/>
    </row>
    <row r="344" spans="13:13" ht="15.6" customHeight="1" x14ac:dyDescent="0.25">
      <c r="M344" s="4"/>
    </row>
    <row r="345" spans="13:13" ht="15.6" customHeight="1" x14ac:dyDescent="0.25">
      <c r="M345" s="4"/>
    </row>
    <row r="346" spans="13:13" ht="15.6" customHeight="1" x14ac:dyDescent="0.25">
      <c r="M346" s="4"/>
    </row>
    <row r="347" spans="13:13" ht="15.6" customHeight="1" x14ac:dyDescent="0.25">
      <c r="M347" s="4"/>
    </row>
    <row r="348" spans="13:13" ht="15.6" customHeight="1" x14ac:dyDescent="0.25">
      <c r="M348" s="4"/>
    </row>
    <row r="349" spans="13:13" ht="15.6" customHeight="1" x14ac:dyDescent="0.25">
      <c r="M349" s="4"/>
    </row>
    <row r="350" spans="13:13" ht="15.6" customHeight="1" x14ac:dyDescent="0.25">
      <c r="M350" s="4"/>
    </row>
    <row r="351" spans="13:13" ht="15.6" customHeight="1" x14ac:dyDescent="0.25">
      <c r="M351" s="4"/>
    </row>
    <row r="352" spans="13:13" ht="15.6" customHeight="1" x14ac:dyDescent="0.25">
      <c r="M352" s="4"/>
    </row>
    <row r="353" spans="13:13" ht="15.6" customHeight="1" x14ac:dyDescent="0.25">
      <c r="M353" s="4"/>
    </row>
    <row r="354" spans="13:13" ht="15.6" customHeight="1" x14ac:dyDescent="0.25">
      <c r="M354" s="4"/>
    </row>
    <row r="355" spans="13:13" ht="15.6" customHeight="1" x14ac:dyDescent="0.25">
      <c r="M355" s="4"/>
    </row>
    <row r="356" spans="13:13" ht="15.6" customHeight="1" x14ac:dyDescent="0.25">
      <c r="M356" s="4"/>
    </row>
    <row r="357" spans="13:13" ht="15.6" customHeight="1" x14ac:dyDescent="0.25">
      <c r="M357" s="4"/>
    </row>
    <row r="358" spans="13:13" ht="15.6" customHeight="1" x14ac:dyDescent="0.25">
      <c r="M358" s="4"/>
    </row>
    <row r="359" spans="13:13" ht="15.6" customHeight="1" x14ac:dyDescent="0.25">
      <c r="M359" s="4"/>
    </row>
    <row r="360" spans="13:13" ht="15.6" customHeight="1" x14ac:dyDescent="0.25">
      <c r="M360" s="4"/>
    </row>
    <row r="361" spans="13:13" ht="15.6" customHeight="1" x14ac:dyDescent="0.25">
      <c r="M361" s="4"/>
    </row>
    <row r="362" spans="13:13" ht="15.6" customHeight="1" x14ac:dyDescent="0.25">
      <c r="M362" s="4"/>
    </row>
    <row r="363" spans="13:13" ht="15.6" customHeight="1" x14ac:dyDescent="0.25">
      <c r="M363" s="4"/>
    </row>
    <row r="364" spans="13:13" ht="15.6" customHeight="1" x14ac:dyDescent="0.25">
      <c r="M364" s="4"/>
    </row>
    <row r="365" spans="13:13" ht="15.6" customHeight="1" x14ac:dyDescent="0.25">
      <c r="M365" s="4"/>
    </row>
    <row r="366" spans="13:13" ht="15.6" customHeight="1" x14ac:dyDescent="0.25">
      <c r="M366" s="4"/>
    </row>
    <row r="367" spans="13:13" ht="15.6" customHeight="1" x14ac:dyDescent="0.25">
      <c r="M367" s="4"/>
    </row>
    <row r="368" spans="13:13" ht="15.6" customHeight="1" x14ac:dyDescent="0.25">
      <c r="M368" s="4"/>
    </row>
    <row r="369" spans="13:13" ht="15.6" customHeight="1" x14ac:dyDescent="0.25">
      <c r="M369" s="4"/>
    </row>
    <row r="370" spans="13:13" ht="15.6" customHeight="1" x14ac:dyDescent="0.25">
      <c r="M370" s="4"/>
    </row>
    <row r="371" spans="13:13" ht="15.6" customHeight="1" x14ac:dyDescent="0.25">
      <c r="M371" s="4"/>
    </row>
    <row r="372" spans="13:13" ht="15.6" customHeight="1" x14ac:dyDescent="0.25">
      <c r="M372" s="4"/>
    </row>
    <row r="373" spans="13:13" ht="15.6" customHeight="1" x14ac:dyDescent="0.25">
      <c r="M373" s="4"/>
    </row>
    <row r="374" spans="13:13" ht="15.6" customHeight="1" x14ac:dyDescent="0.25">
      <c r="M374" s="4"/>
    </row>
    <row r="375" spans="13:13" ht="15.6" customHeight="1" x14ac:dyDescent="0.25">
      <c r="M375" s="4"/>
    </row>
    <row r="376" spans="13:13" ht="15.6" customHeight="1" x14ac:dyDescent="0.25">
      <c r="M376" s="4"/>
    </row>
    <row r="377" spans="13:13" ht="15.6" customHeight="1" x14ac:dyDescent="0.25">
      <c r="M377" s="4"/>
    </row>
    <row r="378" spans="13:13" ht="15.6" customHeight="1" x14ac:dyDescent="0.25">
      <c r="M378" s="4"/>
    </row>
    <row r="379" spans="13:13" ht="15.6" customHeight="1" x14ac:dyDescent="0.25">
      <c r="M379" s="4"/>
    </row>
    <row r="380" spans="13:13" ht="15.6" customHeight="1" x14ac:dyDescent="0.25">
      <c r="M380" s="4"/>
    </row>
    <row r="381" spans="13:13" ht="15.6" customHeight="1" x14ac:dyDescent="0.25">
      <c r="M381" s="4"/>
    </row>
    <row r="382" spans="13:13" ht="15.6" customHeight="1" x14ac:dyDescent="0.25">
      <c r="M382" s="4"/>
    </row>
    <row r="383" spans="13:13" ht="15.6" customHeight="1" x14ac:dyDescent="0.25">
      <c r="M383" s="4"/>
    </row>
    <row r="384" spans="13:13" ht="15.6" customHeight="1" x14ac:dyDescent="0.25">
      <c r="M384" s="4"/>
    </row>
    <row r="385" spans="13:13" ht="15.6" customHeight="1" x14ac:dyDescent="0.25">
      <c r="M385" s="4"/>
    </row>
    <row r="386" spans="13:13" ht="15.6" customHeight="1" x14ac:dyDescent="0.25">
      <c r="M386" s="4"/>
    </row>
    <row r="387" spans="13:13" ht="15.6" customHeight="1" x14ac:dyDescent="0.25">
      <c r="M387" s="4"/>
    </row>
    <row r="388" spans="13:13" ht="15.6" customHeight="1" x14ac:dyDescent="0.25">
      <c r="M388" s="4"/>
    </row>
    <row r="389" spans="13:13" ht="15.6" customHeight="1" x14ac:dyDescent="0.25">
      <c r="M389" s="4"/>
    </row>
    <row r="390" spans="13:13" ht="15.6" customHeight="1" x14ac:dyDescent="0.25">
      <c r="M390" s="4"/>
    </row>
    <row r="391" spans="13:13" ht="15.6" customHeight="1" x14ac:dyDescent="0.25">
      <c r="M391" s="4"/>
    </row>
    <row r="392" spans="13:13" ht="15.6" customHeight="1" x14ac:dyDescent="0.25">
      <c r="M392" s="4"/>
    </row>
    <row r="393" spans="13:13" ht="15.6" customHeight="1" x14ac:dyDescent="0.25">
      <c r="M393" s="4"/>
    </row>
    <row r="394" spans="13:13" ht="15.6" customHeight="1" x14ac:dyDescent="0.25">
      <c r="M394" s="4"/>
    </row>
    <row r="395" spans="13:13" ht="15.6" customHeight="1" x14ac:dyDescent="0.25">
      <c r="M395" s="4"/>
    </row>
    <row r="396" spans="13:13" ht="15.6" customHeight="1" x14ac:dyDescent="0.25">
      <c r="M396" s="4"/>
    </row>
    <row r="397" spans="13:13" ht="15.6" customHeight="1" x14ac:dyDescent="0.25">
      <c r="M397" s="4"/>
    </row>
    <row r="398" spans="13:13" ht="15.6" customHeight="1" x14ac:dyDescent="0.25">
      <c r="M398" s="4"/>
    </row>
    <row r="399" spans="13:13" ht="15.6" customHeight="1" x14ac:dyDescent="0.25">
      <c r="M399" s="4"/>
    </row>
    <row r="400" spans="13:13" ht="15.6" customHeight="1" x14ac:dyDescent="0.25">
      <c r="M400" s="4"/>
    </row>
    <row r="401" spans="13:13" ht="15.6" customHeight="1" x14ac:dyDescent="0.25">
      <c r="M401" s="4"/>
    </row>
    <row r="402" spans="13:13" ht="15.6" customHeight="1" x14ac:dyDescent="0.25">
      <c r="M402" s="4"/>
    </row>
    <row r="403" spans="13:13" ht="15.6" customHeight="1" x14ac:dyDescent="0.25">
      <c r="M403" s="4"/>
    </row>
    <row r="404" spans="13:13" ht="15.6" customHeight="1" x14ac:dyDescent="0.25">
      <c r="M404" s="4"/>
    </row>
    <row r="405" spans="13:13" ht="15.6" customHeight="1" x14ac:dyDescent="0.25">
      <c r="M405" s="4"/>
    </row>
    <row r="406" spans="13:13" ht="15.6" customHeight="1" x14ac:dyDescent="0.25">
      <c r="M406" s="4"/>
    </row>
    <row r="407" spans="13:13" ht="15.6" customHeight="1" x14ac:dyDescent="0.25">
      <c r="M407" s="4"/>
    </row>
    <row r="408" spans="13:13" ht="15.6" customHeight="1" x14ac:dyDescent="0.25">
      <c r="M408" s="4"/>
    </row>
    <row r="409" spans="13:13" ht="15.6" customHeight="1" x14ac:dyDescent="0.25">
      <c r="M409" s="4"/>
    </row>
    <row r="410" spans="13:13" ht="15.6" customHeight="1" x14ac:dyDescent="0.25">
      <c r="M410" s="4"/>
    </row>
    <row r="411" spans="13:13" ht="15.6" customHeight="1" x14ac:dyDescent="0.25">
      <c r="M411" s="4"/>
    </row>
    <row r="412" spans="13:13" ht="15.6" customHeight="1" x14ac:dyDescent="0.25">
      <c r="M412" s="4"/>
    </row>
    <row r="413" spans="13:13" ht="15.6" customHeight="1" x14ac:dyDescent="0.25">
      <c r="M413" s="4"/>
    </row>
    <row r="414" spans="13:13" ht="15.6" customHeight="1" x14ac:dyDescent="0.25">
      <c r="M414" s="4"/>
    </row>
    <row r="415" spans="13:13" ht="15.6" customHeight="1" x14ac:dyDescent="0.25">
      <c r="M415" s="4"/>
    </row>
    <row r="416" spans="13:13" ht="15.6" customHeight="1" x14ac:dyDescent="0.25">
      <c r="M416" s="4"/>
    </row>
    <row r="417" spans="13:13" ht="15.6" customHeight="1" x14ac:dyDescent="0.25">
      <c r="M417" s="4"/>
    </row>
    <row r="418" spans="13:13" ht="15.6" customHeight="1" x14ac:dyDescent="0.25">
      <c r="M418" s="4"/>
    </row>
    <row r="419" spans="13:13" ht="15.6" customHeight="1" x14ac:dyDescent="0.25">
      <c r="M419" s="4"/>
    </row>
    <row r="420" spans="13:13" ht="15.6" customHeight="1" x14ac:dyDescent="0.25">
      <c r="M420" s="4"/>
    </row>
    <row r="421" spans="13:13" ht="15.6" customHeight="1" x14ac:dyDescent="0.25">
      <c r="M421" s="4"/>
    </row>
    <row r="422" spans="13:13" ht="15.6" customHeight="1" x14ac:dyDescent="0.25">
      <c r="M422" s="4"/>
    </row>
    <row r="423" spans="13:13" ht="15.6" customHeight="1" x14ac:dyDescent="0.25">
      <c r="M423" s="4"/>
    </row>
    <row r="424" spans="13:13" ht="15.6" customHeight="1" x14ac:dyDescent="0.25">
      <c r="M424" s="4"/>
    </row>
    <row r="425" spans="13:13" ht="15.6" customHeight="1" x14ac:dyDescent="0.25">
      <c r="M425" s="4"/>
    </row>
    <row r="426" spans="13:13" ht="15.6" customHeight="1" x14ac:dyDescent="0.25">
      <c r="M426" s="4"/>
    </row>
    <row r="427" spans="13:13" ht="15.6" customHeight="1" x14ac:dyDescent="0.25">
      <c r="M427" s="4"/>
    </row>
    <row r="428" spans="13:13" ht="15.6" customHeight="1" x14ac:dyDescent="0.25">
      <c r="M428" s="4"/>
    </row>
    <row r="429" spans="13:13" ht="15.6" customHeight="1" x14ac:dyDescent="0.25">
      <c r="M429" s="4"/>
    </row>
    <row r="430" spans="13:13" ht="15.6" customHeight="1" x14ac:dyDescent="0.25">
      <c r="M430" s="4"/>
    </row>
    <row r="431" spans="13:13" ht="15.6" customHeight="1" x14ac:dyDescent="0.25">
      <c r="M431" s="4"/>
    </row>
    <row r="432" spans="13:13" ht="15.6" customHeight="1" x14ac:dyDescent="0.25">
      <c r="M432" s="4"/>
    </row>
    <row r="433" spans="13:13" ht="15.6" customHeight="1" x14ac:dyDescent="0.25">
      <c r="M433" s="4"/>
    </row>
    <row r="434" spans="13:13" ht="15.6" customHeight="1" x14ac:dyDescent="0.25">
      <c r="M434" s="4"/>
    </row>
    <row r="435" spans="13:13" ht="15.6" customHeight="1" x14ac:dyDescent="0.25">
      <c r="M435" s="4"/>
    </row>
    <row r="436" spans="13:13" ht="15.6" customHeight="1" x14ac:dyDescent="0.25">
      <c r="M436" s="4"/>
    </row>
    <row r="437" spans="13:13" ht="15.6" customHeight="1" x14ac:dyDescent="0.25">
      <c r="M437" s="4"/>
    </row>
    <row r="438" spans="13:13" ht="15.6" customHeight="1" x14ac:dyDescent="0.25">
      <c r="M438" s="4"/>
    </row>
    <row r="439" spans="13:13" ht="15.6" customHeight="1" x14ac:dyDescent="0.25">
      <c r="M439" s="4"/>
    </row>
    <row r="440" spans="13:13" ht="15.6" customHeight="1" x14ac:dyDescent="0.25">
      <c r="M440" s="4"/>
    </row>
    <row r="441" spans="13:13" ht="15.6" customHeight="1" x14ac:dyDescent="0.25">
      <c r="M441" s="4"/>
    </row>
    <row r="442" spans="13:13" ht="15.6" customHeight="1" x14ac:dyDescent="0.25">
      <c r="M442" s="4"/>
    </row>
    <row r="443" spans="13:13" ht="15.6" customHeight="1" x14ac:dyDescent="0.25">
      <c r="M443" s="4"/>
    </row>
    <row r="444" spans="13:13" ht="15.6" customHeight="1" x14ac:dyDescent="0.25">
      <c r="M444" s="4"/>
    </row>
    <row r="445" spans="13:13" ht="15.6" customHeight="1" x14ac:dyDescent="0.25">
      <c r="M445" s="4"/>
    </row>
    <row r="446" spans="13:13" ht="15.6" customHeight="1" x14ac:dyDescent="0.25">
      <c r="M446" s="4"/>
    </row>
    <row r="447" spans="13:13" ht="15.6" customHeight="1" x14ac:dyDescent="0.25">
      <c r="M447" s="4"/>
    </row>
    <row r="448" spans="13:13" ht="15.6" customHeight="1" x14ac:dyDescent="0.25">
      <c r="M448" s="4"/>
    </row>
    <row r="449" spans="13:13" ht="15.6" customHeight="1" x14ac:dyDescent="0.25">
      <c r="M449" s="4"/>
    </row>
    <row r="450" spans="13:13" ht="15.6" customHeight="1" x14ac:dyDescent="0.25">
      <c r="M450" s="4"/>
    </row>
    <row r="451" spans="13:13" ht="15.6" customHeight="1" x14ac:dyDescent="0.25">
      <c r="M451" s="4"/>
    </row>
    <row r="452" spans="13:13" ht="15.6" customHeight="1" x14ac:dyDescent="0.25">
      <c r="M452" s="4"/>
    </row>
    <row r="453" spans="13:13" ht="15.6" customHeight="1" x14ac:dyDescent="0.25">
      <c r="M453" s="4"/>
    </row>
    <row r="454" spans="13:13" ht="15.6" customHeight="1" x14ac:dyDescent="0.25">
      <c r="M454" s="4"/>
    </row>
    <row r="455" spans="13:13" ht="15.6" customHeight="1" x14ac:dyDescent="0.25">
      <c r="M455" s="4"/>
    </row>
    <row r="456" spans="13:13" ht="15.6" customHeight="1" x14ac:dyDescent="0.25">
      <c r="M456" s="4"/>
    </row>
    <row r="457" spans="13:13" ht="15.6" customHeight="1" x14ac:dyDescent="0.25">
      <c r="M457" s="4"/>
    </row>
    <row r="458" spans="13:13" ht="15.6" customHeight="1" x14ac:dyDescent="0.25">
      <c r="M458" s="4"/>
    </row>
    <row r="459" spans="13:13" ht="15.6" customHeight="1" x14ac:dyDescent="0.25">
      <c r="M459" s="4"/>
    </row>
    <row r="460" spans="13:13" ht="15.6" customHeight="1" x14ac:dyDescent="0.25">
      <c r="M460" s="4"/>
    </row>
    <row r="461" spans="13:13" ht="15.6" customHeight="1" x14ac:dyDescent="0.25">
      <c r="M461" s="4"/>
    </row>
    <row r="462" spans="13:13" ht="15.6" customHeight="1" x14ac:dyDescent="0.25">
      <c r="M462" s="4"/>
    </row>
    <row r="463" spans="13:13" ht="15.6" customHeight="1" x14ac:dyDescent="0.25">
      <c r="M463" s="4"/>
    </row>
    <row r="464" spans="13:13" ht="15.6" customHeight="1" x14ac:dyDescent="0.25">
      <c r="M464" s="4"/>
    </row>
    <row r="465" spans="13:13" ht="15.6" customHeight="1" x14ac:dyDescent="0.25">
      <c r="M465" s="4"/>
    </row>
    <row r="466" spans="13:13" ht="15.6" customHeight="1" x14ac:dyDescent="0.25">
      <c r="M466" s="4"/>
    </row>
    <row r="467" spans="13:13" ht="15.6" customHeight="1" x14ac:dyDescent="0.25">
      <c r="M467" s="4"/>
    </row>
    <row r="468" spans="13:13" ht="15.6" customHeight="1" x14ac:dyDescent="0.25">
      <c r="M468" s="4"/>
    </row>
    <row r="469" spans="13:13" ht="15.6" customHeight="1" x14ac:dyDescent="0.25">
      <c r="M469" s="4"/>
    </row>
    <row r="470" spans="13:13" ht="15.6" customHeight="1" x14ac:dyDescent="0.25">
      <c r="M470" s="4"/>
    </row>
    <row r="471" spans="13:13" ht="15.6" customHeight="1" x14ac:dyDescent="0.25">
      <c r="M471" s="4"/>
    </row>
    <row r="472" spans="13:13" ht="15.6" customHeight="1" x14ac:dyDescent="0.25">
      <c r="M472" s="4"/>
    </row>
    <row r="473" spans="13:13" ht="15.6" customHeight="1" x14ac:dyDescent="0.25">
      <c r="M473" s="4"/>
    </row>
    <row r="474" spans="13:13" ht="15.6" customHeight="1" x14ac:dyDescent="0.25">
      <c r="M474" s="4"/>
    </row>
    <row r="475" spans="13:13" ht="15.6" customHeight="1" x14ac:dyDescent="0.25">
      <c r="M475" s="4"/>
    </row>
    <row r="476" spans="13:13" ht="15.6" customHeight="1" x14ac:dyDescent="0.25">
      <c r="M476" s="4"/>
    </row>
    <row r="477" spans="13:13" ht="15.6" customHeight="1" x14ac:dyDescent="0.25">
      <c r="M477" s="4"/>
    </row>
    <row r="478" spans="13:13" ht="15.6" customHeight="1" x14ac:dyDescent="0.25">
      <c r="M478" s="4"/>
    </row>
    <row r="479" spans="13:13" ht="15.6" customHeight="1" x14ac:dyDescent="0.25">
      <c r="M479" s="4"/>
    </row>
    <row r="480" spans="13:13" ht="15.6" customHeight="1" x14ac:dyDescent="0.25">
      <c r="M480" s="4"/>
    </row>
    <row r="481" spans="13:13" ht="15.6" customHeight="1" x14ac:dyDescent="0.25">
      <c r="M481" s="4"/>
    </row>
    <row r="482" spans="13:13" ht="15.6" customHeight="1" x14ac:dyDescent="0.25">
      <c r="M482" s="4"/>
    </row>
    <row r="483" spans="13:13" ht="15.6" customHeight="1" x14ac:dyDescent="0.25">
      <c r="M483" s="4"/>
    </row>
    <row r="484" spans="13:13" ht="15.6" customHeight="1" x14ac:dyDescent="0.25">
      <c r="M484" s="4"/>
    </row>
    <row r="485" spans="13:13" ht="15.6" customHeight="1" x14ac:dyDescent="0.25">
      <c r="M485" s="4"/>
    </row>
    <row r="486" spans="13:13" ht="15.6" customHeight="1" x14ac:dyDescent="0.25">
      <c r="M486" s="4"/>
    </row>
    <row r="487" spans="13:13" ht="15.6" customHeight="1" x14ac:dyDescent="0.25">
      <c r="M487" s="4"/>
    </row>
    <row r="488" spans="13:13" ht="15.6" customHeight="1" x14ac:dyDescent="0.25">
      <c r="M488" s="4"/>
    </row>
    <row r="489" spans="13:13" ht="15.6" customHeight="1" x14ac:dyDescent="0.25">
      <c r="M489" s="4"/>
    </row>
    <row r="490" spans="13:13" ht="15.6" customHeight="1" x14ac:dyDescent="0.25">
      <c r="M490" s="4"/>
    </row>
    <row r="491" spans="13:13" ht="15.6" customHeight="1" x14ac:dyDescent="0.25">
      <c r="M491" s="4"/>
    </row>
    <row r="492" spans="13:13" ht="15.6" customHeight="1" x14ac:dyDescent="0.25">
      <c r="M492" s="4"/>
    </row>
    <row r="493" spans="13:13" ht="15.6" customHeight="1" x14ac:dyDescent="0.25">
      <c r="M493" s="4"/>
    </row>
    <row r="494" spans="13:13" ht="15.6" customHeight="1" x14ac:dyDescent="0.25">
      <c r="M494" s="4"/>
    </row>
    <row r="495" spans="13:13" ht="15.6" customHeight="1" x14ac:dyDescent="0.25">
      <c r="M495" s="4"/>
    </row>
    <row r="496" spans="13:13" ht="15.6" customHeight="1" x14ac:dyDescent="0.25">
      <c r="M496" s="4"/>
    </row>
    <row r="497" spans="13:13" ht="15.6" customHeight="1" x14ac:dyDescent="0.25">
      <c r="M497" s="4"/>
    </row>
    <row r="498" spans="13:13" ht="15.6" customHeight="1" x14ac:dyDescent="0.25">
      <c r="M498" s="4"/>
    </row>
    <row r="499" spans="13:13" ht="15.6" customHeight="1" x14ac:dyDescent="0.25">
      <c r="M499" s="4"/>
    </row>
    <row r="500" spans="13:13" ht="15.6" customHeight="1" x14ac:dyDescent="0.25">
      <c r="M500" s="4"/>
    </row>
    <row r="501" spans="13:13" ht="15.6" customHeight="1" x14ac:dyDescent="0.25">
      <c r="M501" s="4"/>
    </row>
    <row r="502" spans="13:13" ht="15.6" customHeight="1" x14ac:dyDescent="0.25">
      <c r="M502" s="4"/>
    </row>
    <row r="503" spans="13:13" ht="15.6" customHeight="1" x14ac:dyDescent="0.25">
      <c r="M503" s="4"/>
    </row>
    <row r="504" spans="13:13" ht="15.6" customHeight="1" x14ac:dyDescent="0.25">
      <c r="M504" s="4"/>
    </row>
    <row r="505" spans="13:13" ht="15.6" customHeight="1" x14ac:dyDescent="0.25">
      <c r="M505" s="4"/>
    </row>
    <row r="506" spans="13:13" ht="15.6" customHeight="1" x14ac:dyDescent="0.25">
      <c r="M506" s="4"/>
    </row>
    <row r="507" spans="13:13" ht="15.6" customHeight="1" x14ac:dyDescent="0.25">
      <c r="M507" s="4"/>
    </row>
    <row r="508" spans="13:13" ht="15.6" customHeight="1" x14ac:dyDescent="0.25">
      <c r="M508" s="4"/>
    </row>
    <row r="509" spans="13:13" ht="15.6" customHeight="1" x14ac:dyDescent="0.25">
      <c r="M509" s="4"/>
    </row>
    <row r="510" spans="13:13" ht="15.6" customHeight="1" x14ac:dyDescent="0.25">
      <c r="M510" s="4"/>
    </row>
    <row r="511" spans="13:13" ht="15.6" customHeight="1" x14ac:dyDescent="0.25">
      <c r="M511" s="4"/>
    </row>
    <row r="512" spans="13:13" ht="15.6" customHeight="1" x14ac:dyDescent="0.25">
      <c r="M512" s="4"/>
    </row>
    <row r="513" spans="13:13" ht="15.6" customHeight="1" x14ac:dyDescent="0.25">
      <c r="M513" s="4"/>
    </row>
    <row r="514" spans="13:13" ht="15.6" customHeight="1" x14ac:dyDescent="0.25">
      <c r="M514" s="4"/>
    </row>
    <row r="515" spans="13:13" ht="15.6" customHeight="1" x14ac:dyDescent="0.25">
      <c r="M515" s="4"/>
    </row>
    <row r="516" spans="13:13" ht="15.6" customHeight="1" x14ac:dyDescent="0.25">
      <c r="M516" s="4"/>
    </row>
    <row r="517" spans="13:13" ht="15.6" customHeight="1" x14ac:dyDescent="0.25">
      <c r="M517" s="4"/>
    </row>
    <row r="518" spans="13:13" ht="15.6" customHeight="1" x14ac:dyDescent="0.25">
      <c r="M518" s="4"/>
    </row>
    <row r="519" spans="13:13" ht="15.6" customHeight="1" x14ac:dyDescent="0.25">
      <c r="M519" s="4"/>
    </row>
    <row r="520" spans="13:13" ht="15.6" customHeight="1" x14ac:dyDescent="0.25">
      <c r="M520" s="4"/>
    </row>
    <row r="521" spans="13:13" ht="15.6" customHeight="1" x14ac:dyDescent="0.25">
      <c r="M521" s="4"/>
    </row>
    <row r="522" spans="13:13" ht="15.6" customHeight="1" x14ac:dyDescent="0.25">
      <c r="M522" s="4"/>
    </row>
    <row r="523" spans="13:13" ht="15.6" customHeight="1" x14ac:dyDescent="0.25">
      <c r="M523" s="4"/>
    </row>
    <row r="524" spans="13:13" ht="15.6" customHeight="1" x14ac:dyDescent="0.25">
      <c r="M524" s="4"/>
    </row>
    <row r="525" spans="13:13" ht="15.6" customHeight="1" x14ac:dyDescent="0.25">
      <c r="M525" s="4"/>
    </row>
    <row r="526" spans="13:13" ht="15.6" customHeight="1" x14ac:dyDescent="0.25">
      <c r="M526" s="4"/>
    </row>
    <row r="527" spans="13:13" ht="15.6" customHeight="1" x14ac:dyDescent="0.25">
      <c r="M527" s="4"/>
    </row>
    <row r="528" spans="13:13" ht="15.6" customHeight="1" x14ac:dyDescent="0.25">
      <c r="M528" s="4"/>
    </row>
    <row r="529" spans="13:13" ht="15.6" customHeight="1" x14ac:dyDescent="0.25">
      <c r="M529" s="4"/>
    </row>
    <row r="530" spans="13:13" ht="15.6" customHeight="1" x14ac:dyDescent="0.25">
      <c r="M530" s="4"/>
    </row>
    <row r="531" spans="13:13" ht="15.6" customHeight="1" x14ac:dyDescent="0.25">
      <c r="M531" s="4"/>
    </row>
    <row r="532" spans="13:13" ht="15.6" customHeight="1" x14ac:dyDescent="0.25">
      <c r="M532" s="4"/>
    </row>
    <row r="533" spans="13:13" ht="15.6" customHeight="1" x14ac:dyDescent="0.25">
      <c r="M533" s="4"/>
    </row>
    <row r="534" spans="13:13" ht="15.6" customHeight="1" x14ac:dyDescent="0.25">
      <c r="M534" s="4"/>
    </row>
    <row r="535" spans="13:13" ht="15.6" customHeight="1" x14ac:dyDescent="0.25">
      <c r="M535" s="4"/>
    </row>
    <row r="536" spans="13:13" ht="15.6" customHeight="1" x14ac:dyDescent="0.25">
      <c r="M536" s="4"/>
    </row>
    <row r="537" spans="13:13" ht="15.6" customHeight="1" x14ac:dyDescent="0.25">
      <c r="M537" s="4"/>
    </row>
    <row r="538" spans="13:13" ht="15.6" customHeight="1" x14ac:dyDescent="0.25">
      <c r="M538" s="4"/>
    </row>
    <row r="539" spans="13:13" ht="15.6" customHeight="1" x14ac:dyDescent="0.25">
      <c r="M539" s="4"/>
    </row>
    <row r="540" spans="13:13" ht="15.6" customHeight="1" x14ac:dyDescent="0.25">
      <c r="M540" s="4"/>
    </row>
    <row r="541" spans="13:13" ht="15.6" customHeight="1" x14ac:dyDescent="0.25">
      <c r="M541" s="4"/>
    </row>
    <row r="542" spans="13:13" ht="15.6" customHeight="1" x14ac:dyDescent="0.25">
      <c r="M542" s="4"/>
    </row>
    <row r="543" spans="13:13" ht="15.6" customHeight="1" x14ac:dyDescent="0.25">
      <c r="M543" s="4"/>
    </row>
    <row r="544" spans="13:13" ht="15.6" customHeight="1" x14ac:dyDescent="0.25">
      <c r="M544" s="4"/>
    </row>
    <row r="545" spans="13:13" ht="15.6" customHeight="1" x14ac:dyDescent="0.25">
      <c r="M545" s="4"/>
    </row>
    <row r="546" spans="13:13" ht="15.6" customHeight="1" x14ac:dyDescent="0.25">
      <c r="M546" s="4"/>
    </row>
    <row r="547" spans="13:13" ht="15.6" customHeight="1" x14ac:dyDescent="0.25">
      <c r="M547" s="4"/>
    </row>
    <row r="548" spans="13:13" ht="15.6" customHeight="1" x14ac:dyDescent="0.25">
      <c r="M548" s="4"/>
    </row>
    <row r="549" spans="13:13" ht="15.6" customHeight="1" x14ac:dyDescent="0.25">
      <c r="M549" s="4"/>
    </row>
    <row r="550" spans="13:13" ht="15.6" customHeight="1" x14ac:dyDescent="0.25">
      <c r="M550" s="4"/>
    </row>
    <row r="551" spans="13:13" ht="15.6" customHeight="1" x14ac:dyDescent="0.25">
      <c r="M551" s="4"/>
    </row>
    <row r="552" spans="13:13" ht="15.6" customHeight="1" x14ac:dyDescent="0.25">
      <c r="M552" s="4"/>
    </row>
    <row r="553" spans="13:13" ht="15.6" customHeight="1" x14ac:dyDescent="0.25">
      <c r="M553" s="4"/>
    </row>
    <row r="554" spans="13:13" ht="15.6" customHeight="1" x14ac:dyDescent="0.25">
      <c r="M554" s="4"/>
    </row>
    <row r="555" spans="13:13" ht="15.6" customHeight="1" x14ac:dyDescent="0.25">
      <c r="M555" s="4"/>
    </row>
    <row r="556" spans="13:13" ht="15.6" customHeight="1" x14ac:dyDescent="0.25">
      <c r="M556" s="4"/>
    </row>
    <row r="557" spans="13:13" ht="15.6" customHeight="1" x14ac:dyDescent="0.25">
      <c r="M557" s="4"/>
    </row>
    <row r="558" spans="13:13" ht="15.6" customHeight="1" x14ac:dyDescent="0.25">
      <c r="M558" s="4"/>
    </row>
    <row r="559" spans="13:13" ht="15.6" customHeight="1" x14ac:dyDescent="0.25">
      <c r="M559" s="4"/>
    </row>
    <row r="560" spans="13:13" ht="15.6" customHeight="1" x14ac:dyDescent="0.25">
      <c r="M560" s="4"/>
    </row>
    <row r="561" spans="13:13" ht="15.6" customHeight="1" x14ac:dyDescent="0.25">
      <c r="M561" s="4"/>
    </row>
    <row r="562" spans="13:13" ht="15.6" customHeight="1" x14ac:dyDescent="0.25">
      <c r="M562" s="4"/>
    </row>
    <row r="563" spans="13:13" ht="15.6" customHeight="1" x14ac:dyDescent="0.25">
      <c r="M563" s="4"/>
    </row>
    <row r="564" spans="13:13" ht="15.6" customHeight="1" x14ac:dyDescent="0.25">
      <c r="M564" s="4"/>
    </row>
    <row r="565" spans="13:13" ht="15.6" customHeight="1" x14ac:dyDescent="0.25">
      <c r="M565" s="4"/>
    </row>
    <row r="566" spans="13:13" ht="15.6" customHeight="1" x14ac:dyDescent="0.25">
      <c r="M566" s="4"/>
    </row>
    <row r="567" spans="13:13" ht="15.6" customHeight="1" x14ac:dyDescent="0.25">
      <c r="M567" s="4"/>
    </row>
    <row r="568" spans="13:13" ht="15.6" customHeight="1" x14ac:dyDescent="0.25">
      <c r="M568" s="4"/>
    </row>
    <row r="569" spans="13:13" ht="15.6" customHeight="1" x14ac:dyDescent="0.25">
      <c r="M569" s="4"/>
    </row>
    <row r="570" spans="13:13" ht="15.6" customHeight="1" x14ac:dyDescent="0.25">
      <c r="M570" s="4"/>
    </row>
    <row r="571" spans="13:13" ht="15.6" customHeight="1" x14ac:dyDescent="0.25">
      <c r="M571" s="4"/>
    </row>
    <row r="572" spans="13:13" ht="15.6" customHeight="1" x14ac:dyDescent="0.25">
      <c r="M572" s="4"/>
    </row>
    <row r="573" spans="13:13" ht="15.6" customHeight="1" x14ac:dyDescent="0.25">
      <c r="M573" s="4"/>
    </row>
    <row r="574" spans="13:13" ht="15.6" customHeight="1" x14ac:dyDescent="0.25">
      <c r="M574" s="4"/>
    </row>
    <row r="575" spans="13:13" ht="15.6" customHeight="1" x14ac:dyDescent="0.25">
      <c r="M575" s="4"/>
    </row>
    <row r="576" spans="13:13" ht="15.6" customHeight="1" x14ac:dyDescent="0.25">
      <c r="M576" s="4"/>
    </row>
    <row r="577" spans="13:13" ht="15.6" customHeight="1" x14ac:dyDescent="0.25">
      <c r="M577" s="4"/>
    </row>
    <row r="578" spans="13:13" ht="15.6" customHeight="1" x14ac:dyDescent="0.25">
      <c r="M578" s="4"/>
    </row>
    <row r="579" spans="13:13" ht="15.6" customHeight="1" x14ac:dyDescent="0.25">
      <c r="M579" s="4"/>
    </row>
    <row r="580" spans="13:13" ht="15.6" customHeight="1" x14ac:dyDescent="0.25">
      <c r="M580" s="4"/>
    </row>
    <row r="581" spans="13:13" ht="15.6" customHeight="1" x14ac:dyDescent="0.25">
      <c r="M581" s="4"/>
    </row>
    <row r="582" spans="13:13" ht="15.6" customHeight="1" x14ac:dyDescent="0.25">
      <c r="M582" s="4"/>
    </row>
    <row r="583" spans="13:13" ht="15.6" customHeight="1" x14ac:dyDescent="0.25">
      <c r="M583" s="4"/>
    </row>
    <row r="584" spans="13:13" ht="15.6" customHeight="1" x14ac:dyDescent="0.25">
      <c r="M584" s="4"/>
    </row>
    <row r="585" spans="13:13" ht="15.6" customHeight="1" x14ac:dyDescent="0.25">
      <c r="M585" s="4"/>
    </row>
    <row r="586" spans="13:13" ht="15.6" customHeight="1" x14ac:dyDescent="0.25">
      <c r="M586" s="4"/>
    </row>
    <row r="587" spans="13:13" ht="15.6" customHeight="1" x14ac:dyDescent="0.25">
      <c r="M587" s="4"/>
    </row>
    <row r="588" spans="13:13" ht="15.6" customHeight="1" x14ac:dyDescent="0.25">
      <c r="M588" s="4"/>
    </row>
    <row r="589" spans="13:13" ht="15.6" customHeight="1" x14ac:dyDescent="0.25">
      <c r="M589" s="4"/>
    </row>
    <row r="590" spans="13:13" ht="15.6" customHeight="1" x14ac:dyDescent="0.25">
      <c r="M590" s="4"/>
    </row>
    <row r="591" spans="13:13" ht="15.6" customHeight="1" x14ac:dyDescent="0.25">
      <c r="M591" s="4"/>
    </row>
    <row r="592" spans="13:13" ht="15.6" customHeight="1" x14ac:dyDescent="0.25">
      <c r="M592" s="4"/>
    </row>
    <row r="593" spans="13:13" ht="15.6" customHeight="1" x14ac:dyDescent="0.25">
      <c r="M593" s="4"/>
    </row>
    <row r="594" spans="13:13" ht="15.6" customHeight="1" x14ac:dyDescent="0.25">
      <c r="M594" s="4"/>
    </row>
    <row r="595" spans="13:13" ht="15.6" customHeight="1" x14ac:dyDescent="0.25">
      <c r="M595" s="4"/>
    </row>
    <row r="596" spans="13:13" ht="15.6" customHeight="1" x14ac:dyDescent="0.25">
      <c r="M596" s="4"/>
    </row>
    <row r="597" spans="13:13" ht="15.6" customHeight="1" x14ac:dyDescent="0.25">
      <c r="M597" s="4"/>
    </row>
    <row r="598" spans="13:13" ht="15.6" customHeight="1" x14ac:dyDescent="0.25">
      <c r="M598" s="4"/>
    </row>
    <row r="599" spans="13:13" ht="15.6" customHeight="1" x14ac:dyDescent="0.25">
      <c r="M599" s="4"/>
    </row>
    <row r="600" spans="13:13" ht="15.6" customHeight="1" x14ac:dyDescent="0.25">
      <c r="M600" s="4"/>
    </row>
    <row r="601" spans="13:13" ht="15.6" customHeight="1" x14ac:dyDescent="0.25">
      <c r="M601" s="4"/>
    </row>
    <row r="602" spans="13:13" ht="15.6" customHeight="1" x14ac:dyDescent="0.25">
      <c r="M602" s="4"/>
    </row>
    <row r="603" spans="13:13" ht="15.6" customHeight="1" x14ac:dyDescent="0.25">
      <c r="M603" s="4"/>
    </row>
    <row r="604" spans="13:13" ht="15.6" customHeight="1" x14ac:dyDescent="0.25">
      <c r="M604" s="4"/>
    </row>
    <row r="605" spans="13:13" ht="15.6" customHeight="1" x14ac:dyDescent="0.25">
      <c r="M605" s="4"/>
    </row>
    <row r="606" spans="13:13" ht="15.6" customHeight="1" x14ac:dyDescent="0.25">
      <c r="M606" s="4"/>
    </row>
    <row r="607" spans="13:13" ht="15.6" customHeight="1" x14ac:dyDescent="0.25">
      <c r="M607" s="4"/>
    </row>
    <row r="608" spans="13:13" ht="15.6" customHeight="1" x14ac:dyDescent="0.25">
      <c r="M608" s="4"/>
    </row>
    <row r="609" spans="13:13" ht="15.6" customHeight="1" x14ac:dyDescent="0.25">
      <c r="M609" s="4"/>
    </row>
    <row r="610" spans="13:13" ht="15.6" customHeight="1" x14ac:dyDescent="0.25">
      <c r="M610" s="4"/>
    </row>
    <row r="611" spans="13:13" ht="15.6" customHeight="1" x14ac:dyDescent="0.25">
      <c r="M611" s="4"/>
    </row>
    <row r="612" spans="13:13" ht="15.6" customHeight="1" x14ac:dyDescent="0.25">
      <c r="M612" s="4"/>
    </row>
    <row r="613" spans="13:13" ht="15.6" customHeight="1" x14ac:dyDescent="0.25">
      <c r="M613" s="4"/>
    </row>
    <row r="614" spans="13:13" ht="15.6" customHeight="1" x14ac:dyDescent="0.25">
      <c r="M614" s="4"/>
    </row>
    <row r="615" spans="13:13" ht="15.6" customHeight="1" x14ac:dyDescent="0.25">
      <c r="M615" s="4"/>
    </row>
    <row r="616" spans="13:13" ht="15.6" customHeight="1" x14ac:dyDescent="0.25">
      <c r="M616" s="4"/>
    </row>
    <row r="617" spans="13:13" ht="15.6" customHeight="1" x14ac:dyDescent="0.25">
      <c r="M617" s="4"/>
    </row>
    <row r="618" spans="13:13" ht="15.6" customHeight="1" x14ac:dyDescent="0.25">
      <c r="M618" s="4"/>
    </row>
    <row r="619" spans="13:13" ht="15.6" customHeight="1" x14ac:dyDescent="0.25">
      <c r="M619" s="4"/>
    </row>
    <row r="620" spans="13:13" ht="15.6" customHeight="1" x14ac:dyDescent="0.25">
      <c r="M620" s="4"/>
    </row>
    <row r="621" spans="13:13" ht="15.6" customHeight="1" x14ac:dyDescent="0.25">
      <c r="M621" s="4"/>
    </row>
    <row r="622" spans="13:13" ht="15.6" customHeight="1" x14ac:dyDescent="0.25">
      <c r="M622" s="4"/>
    </row>
    <row r="623" spans="13:13" ht="15.6" customHeight="1" x14ac:dyDescent="0.25">
      <c r="M623" s="4"/>
    </row>
    <row r="624" spans="13:13" ht="15.6" customHeight="1" x14ac:dyDescent="0.25">
      <c r="M624" s="4"/>
    </row>
    <row r="625" spans="13:13" ht="15.6" customHeight="1" x14ac:dyDescent="0.25">
      <c r="M625" s="4"/>
    </row>
    <row r="626" spans="13:13" ht="15.6" customHeight="1" x14ac:dyDescent="0.25">
      <c r="M626" s="4"/>
    </row>
    <row r="627" spans="13:13" ht="15.6" customHeight="1" x14ac:dyDescent="0.25">
      <c r="M627" s="4"/>
    </row>
    <row r="628" spans="13:13" ht="15.6" customHeight="1" x14ac:dyDescent="0.25">
      <c r="M628" s="4"/>
    </row>
    <row r="629" spans="13:13" ht="15.6" customHeight="1" x14ac:dyDescent="0.25">
      <c r="M629" s="4"/>
    </row>
    <row r="630" spans="13:13" ht="15.6" customHeight="1" x14ac:dyDescent="0.25">
      <c r="M630" s="4"/>
    </row>
    <row r="631" spans="13:13" ht="15.6" customHeight="1" x14ac:dyDescent="0.25">
      <c r="M631" s="4"/>
    </row>
    <row r="632" spans="13:13" ht="15.6" customHeight="1" x14ac:dyDescent="0.25">
      <c r="M632" s="4"/>
    </row>
    <row r="633" spans="13:13" ht="15.6" customHeight="1" x14ac:dyDescent="0.25">
      <c r="M633" s="4"/>
    </row>
    <row r="634" spans="13:13" ht="15.6" customHeight="1" x14ac:dyDescent="0.25">
      <c r="M634" s="4"/>
    </row>
    <row r="635" spans="13:13" ht="15.6" customHeight="1" x14ac:dyDescent="0.25">
      <c r="M635" s="4"/>
    </row>
    <row r="636" spans="13:13" ht="15.6" customHeight="1" x14ac:dyDescent="0.25">
      <c r="M636" s="4"/>
    </row>
    <row r="637" spans="13:13" ht="15.6" customHeight="1" x14ac:dyDescent="0.25">
      <c r="M637" s="4"/>
    </row>
    <row r="638" spans="13:13" ht="15.6" customHeight="1" x14ac:dyDescent="0.25">
      <c r="M638" s="4"/>
    </row>
    <row r="639" spans="13:13" ht="15.6" customHeight="1" x14ac:dyDescent="0.25">
      <c r="M639" s="4"/>
    </row>
    <row r="640" spans="13:13" ht="15.6" customHeight="1" x14ac:dyDescent="0.25">
      <c r="M640" s="4"/>
    </row>
    <row r="641" spans="13:13" ht="15.6" customHeight="1" x14ac:dyDescent="0.25">
      <c r="M641" s="4"/>
    </row>
    <row r="642" spans="13:13" ht="15.6" customHeight="1" x14ac:dyDescent="0.25">
      <c r="M642" s="4"/>
    </row>
    <row r="643" spans="13:13" ht="15.6" customHeight="1" x14ac:dyDescent="0.25">
      <c r="M643" s="4"/>
    </row>
    <row r="644" spans="13:13" ht="15.6" customHeight="1" x14ac:dyDescent="0.25">
      <c r="M644" s="4"/>
    </row>
    <row r="645" spans="13:13" ht="15.6" customHeight="1" x14ac:dyDescent="0.25">
      <c r="M645" s="4"/>
    </row>
    <row r="646" spans="13:13" ht="15.6" customHeight="1" x14ac:dyDescent="0.25">
      <c r="M646" s="4"/>
    </row>
    <row r="647" spans="13:13" ht="15.6" customHeight="1" x14ac:dyDescent="0.25">
      <c r="M647" s="4"/>
    </row>
    <row r="648" spans="13:13" ht="15.6" customHeight="1" x14ac:dyDescent="0.25">
      <c r="M648" s="4"/>
    </row>
    <row r="649" spans="13:13" ht="15.6" customHeight="1" x14ac:dyDescent="0.25">
      <c r="M649" s="4"/>
    </row>
    <row r="650" spans="13:13" ht="15.6" customHeight="1" x14ac:dyDescent="0.25">
      <c r="M650" s="4"/>
    </row>
    <row r="651" spans="13:13" ht="15.6" customHeight="1" x14ac:dyDescent="0.25">
      <c r="M651" s="4"/>
    </row>
    <row r="652" spans="13:13" ht="15.6" customHeight="1" x14ac:dyDescent="0.25">
      <c r="M652" s="4"/>
    </row>
    <row r="653" spans="13:13" ht="15.6" customHeight="1" x14ac:dyDescent="0.25">
      <c r="M653" s="4"/>
    </row>
    <row r="654" spans="13:13" ht="15.6" customHeight="1" x14ac:dyDescent="0.25">
      <c r="M654" s="4"/>
    </row>
    <row r="655" spans="13:13" ht="15.6" customHeight="1" x14ac:dyDescent="0.25">
      <c r="M655" s="4"/>
    </row>
    <row r="656" spans="13:13" ht="15.6" customHeight="1" x14ac:dyDescent="0.25">
      <c r="M656" s="4"/>
    </row>
    <row r="657" spans="13:13" ht="15.6" customHeight="1" x14ac:dyDescent="0.25">
      <c r="M657" s="4"/>
    </row>
    <row r="658" spans="13:13" ht="15.6" customHeight="1" x14ac:dyDescent="0.25">
      <c r="M658" s="4"/>
    </row>
  </sheetData>
  <mergeCells count="84">
    <mergeCell ref="B94:K94"/>
    <mergeCell ref="B95:K95"/>
    <mergeCell ref="B96:K96"/>
    <mergeCell ref="B89:K89"/>
    <mergeCell ref="B90:K90"/>
    <mergeCell ref="B91:K91"/>
    <mergeCell ref="B92:K92"/>
    <mergeCell ref="B93:K93"/>
    <mergeCell ref="B84:K84"/>
    <mergeCell ref="B85:K85"/>
    <mergeCell ref="B86:K86"/>
    <mergeCell ref="B87:K87"/>
    <mergeCell ref="B88:K88"/>
    <mergeCell ref="C71:I71"/>
    <mergeCell ref="C76:I76"/>
    <mergeCell ref="I83:L83"/>
    <mergeCell ref="C74:I74"/>
    <mergeCell ref="C75:I75"/>
    <mergeCell ref="C72:I72"/>
    <mergeCell ref="C73:I73"/>
    <mergeCell ref="C66:I66"/>
    <mergeCell ref="C67:I67"/>
    <mergeCell ref="C68:I68"/>
    <mergeCell ref="C69:I69"/>
    <mergeCell ref="C70:I70"/>
    <mergeCell ref="C58:I58"/>
    <mergeCell ref="C59:I59"/>
    <mergeCell ref="C57:I57"/>
    <mergeCell ref="C60:I60"/>
    <mergeCell ref="C61:I61"/>
    <mergeCell ref="C29:D29"/>
    <mergeCell ref="E29:H29"/>
    <mergeCell ref="C51:I51"/>
    <mergeCell ref="C52:I52"/>
    <mergeCell ref="C53:I53"/>
    <mergeCell ref="C26:D26"/>
    <mergeCell ref="E26:H26"/>
    <mergeCell ref="C27:D27"/>
    <mergeCell ref="E27:H27"/>
    <mergeCell ref="C28:D28"/>
    <mergeCell ref="E28:H28"/>
    <mergeCell ref="E23:H23"/>
    <mergeCell ref="C24:D24"/>
    <mergeCell ref="E24:H24"/>
    <mergeCell ref="C25:D25"/>
    <mergeCell ref="E25:H25"/>
    <mergeCell ref="K5:L5"/>
    <mergeCell ref="K6:L6"/>
    <mergeCell ref="C9:D9"/>
    <mergeCell ref="E9:H9"/>
    <mergeCell ref="C10:D10"/>
    <mergeCell ref="E10:H10"/>
    <mergeCell ref="C1:D1"/>
    <mergeCell ref="C3:D3"/>
    <mergeCell ref="B8:E8"/>
    <mergeCell ref="C2:D2"/>
    <mergeCell ref="C54:I54"/>
    <mergeCell ref="E11:H11"/>
    <mergeCell ref="C12:D12"/>
    <mergeCell ref="E12:H12"/>
    <mergeCell ref="C13:D13"/>
    <mergeCell ref="E13:H13"/>
    <mergeCell ref="E14:H14"/>
    <mergeCell ref="C15:D15"/>
    <mergeCell ref="E15:H15"/>
    <mergeCell ref="C16:D16"/>
    <mergeCell ref="E16:H16"/>
    <mergeCell ref="E17:H17"/>
    <mergeCell ref="C11:D11"/>
    <mergeCell ref="C14:D14"/>
    <mergeCell ref="C17:D17"/>
    <mergeCell ref="C55:I55"/>
    <mergeCell ref="C56:I56"/>
    <mergeCell ref="C18:D18"/>
    <mergeCell ref="E18:H18"/>
    <mergeCell ref="C19:D19"/>
    <mergeCell ref="E19:H19"/>
    <mergeCell ref="C20:D20"/>
    <mergeCell ref="E20:H20"/>
    <mergeCell ref="C21:D21"/>
    <mergeCell ref="E21:H21"/>
    <mergeCell ref="C22:D22"/>
    <mergeCell ref="E22:H22"/>
    <mergeCell ref="C23:D23"/>
  </mergeCells>
  <conditionalFormatting sqref="B8">
    <cfRule type="cellIs" dxfId="18" priority="4" stopIfTrue="1" operator="equal">
      <formula>"Kies eerst uw systematiek voor de berekening van de subsidiabele kosten"</formula>
    </cfRule>
  </conditionalFormatting>
  <conditionalFormatting sqref="L81">
    <cfRule type="cellIs" dxfId="17" priority="1" operator="greaterThan">
      <formula>500000</formula>
    </cfRule>
    <cfRule type="cellIs" dxfId="16" priority="2" operator="lessThan">
      <formula>25000</formula>
    </cfRule>
    <cfRule type="cellIs" dxfId="15" priority="3" operator="between">
      <formula>0.01</formula>
      <formula>24999.99</formula>
    </cfRule>
  </conditionalFormatting>
  <dataValidations count="1">
    <dataValidation type="list" allowBlank="1" showInputMessage="1" showErrorMessage="1" sqref="K6:L6" xr:uid="{4E98A925-7DAA-4C22-AD45-F43C00F51BCB}">
      <formula1>$O$9:$O$11</formula1>
    </dataValidation>
  </dataValidations>
  <pageMargins left="0.7" right="0.7" top="0.75" bottom="0.75" header="0.3" footer="0.3"/>
  <headerFooter>
    <oddFooter>&amp;L_x000D_&amp;1#&amp;"Calibri"&amp;10&amp;K000000 Intern gebruik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ECBE-FCC5-4D30-AB32-D3B0A186C289}">
  <sheetPr>
    <tabColor rgb="FFFFFF00"/>
  </sheetPr>
  <dimension ref="A1:X658"/>
  <sheetViews>
    <sheetView zoomScaleNormal="100" workbookViewId="0"/>
  </sheetViews>
  <sheetFormatPr defaultColWidth="12.42578125" defaultRowHeight="12.75" x14ac:dyDescent="0.25"/>
  <cols>
    <col min="1" max="1" width="4.140625" style="34" customWidth="1"/>
    <col min="2" max="2" width="22.42578125" style="38" customWidth="1"/>
    <col min="3" max="3" width="23.5703125" style="38" customWidth="1"/>
    <col min="4" max="4" width="21.7109375" style="80" customWidth="1"/>
    <col min="5" max="5" width="18.28515625" style="74" customWidth="1"/>
    <col min="6" max="6" width="23" style="38" customWidth="1"/>
    <col min="7" max="7" width="23.7109375" style="38" customWidth="1"/>
    <col min="8" max="8" width="23.28515625" style="38" customWidth="1"/>
    <col min="9" max="9" width="13.42578125" style="38" customWidth="1"/>
    <col min="10" max="10" width="15.140625" style="38" customWidth="1"/>
    <col min="11" max="11" width="19.140625" style="40" customWidth="1"/>
    <col min="12" max="12" width="14.42578125" style="41" customWidth="1"/>
    <col min="13" max="13" width="42" style="42" customWidth="1"/>
    <col min="14" max="14" width="20.5703125" style="2" customWidth="1"/>
    <col min="15" max="15" width="20.5703125" style="5" customWidth="1"/>
    <col min="16" max="24" width="20.5703125" style="2" customWidth="1"/>
    <col min="25" max="16384" width="12.42578125" style="6"/>
  </cols>
  <sheetData>
    <row r="1" spans="1:24" thickBot="1" x14ac:dyDescent="0.3">
      <c r="A1" s="1"/>
      <c r="B1" s="109" t="s">
        <v>52</v>
      </c>
      <c r="C1" s="272">
        <f>+'Basisgegevens Begroting'!C17</f>
        <v>0</v>
      </c>
      <c r="D1" s="277"/>
      <c r="E1" s="2"/>
      <c r="F1" s="2"/>
      <c r="G1" s="3"/>
      <c r="H1" s="4"/>
      <c r="I1" s="2"/>
      <c r="J1" s="3"/>
      <c r="K1" s="3"/>
      <c r="L1" s="4"/>
      <c r="M1" s="2"/>
      <c r="N1" s="5"/>
      <c r="O1" s="2"/>
      <c r="X1" s="6"/>
    </row>
    <row r="2" spans="1:24" ht="15.75" customHeight="1" thickBot="1" x14ac:dyDescent="0.3">
      <c r="A2" s="1"/>
      <c r="B2" s="109" t="str">
        <f>+Deelnemers[[#Headers],[MKB/Grote onderneming]]</f>
        <v>MKB/Grote onderneming</v>
      </c>
      <c r="C2" s="272" t="str">
        <f>+'Basisgegevens Begroting'!D17</f>
        <v>MKB onderneming</v>
      </c>
      <c r="D2" s="277"/>
      <c r="E2" s="2"/>
      <c r="F2" s="2"/>
      <c r="G2" s="3"/>
      <c r="H2" s="4"/>
      <c r="I2" s="2"/>
      <c r="J2" s="3"/>
      <c r="K2" s="3"/>
      <c r="L2" s="4"/>
      <c r="M2" s="2"/>
      <c r="N2" s="5"/>
      <c r="O2" s="2"/>
      <c r="X2" s="6"/>
    </row>
    <row r="3" spans="1:24" s="12" customFormat="1" thickBot="1" x14ac:dyDescent="0.3">
      <c r="A3" s="7"/>
      <c r="B3" s="109" t="s">
        <v>1</v>
      </c>
      <c r="C3" s="274" t="str">
        <f>+'Basisgegevens Begroting'!C5</f>
        <v xml:space="preserve">Project titel </v>
      </c>
      <c r="D3" s="263"/>
      <c r="E3" s="8"/>
      <c r="F3" s="8"/>
      <c r="G3" s="9"/>
      <c r="H3" s="4"/>
      <c r="I3" s="10"/>
      <c r="J3" s="9"/>
      <c r="K3" s="9"/>
      <c r="L3" s="4"/>
      <c r="M3" s="10"/>
      <c r="N3" s="11"/>
      <c r="O3" s="10"/>
      <c r="P3" s="10"/>
      <c r="Q3" s="10"/>
      <c r="R3" s="10"/>
      <c r="S3" s="10"/>
      <c r="T3" s="10"/>
      <c r="U3" s="10"/>
      <c r="V3" s="10"/>
      <c r="W3" s="10"/>
    </row>
    <row r="4" spans="1:24" s="12" customFormat="1" ht="12" x14ac:dyDescent="0.25">
      <c r="A4" s="7"/>
      <c r="B4" s="10"/>
      <c r="C4" s="10"/>
      <c r="D4" s="10"/>
      <c r="E4" s="13"/>
      <c r="F4" s="13"/>
      <c r="G4" s="8"/>
      <c r="H4" s="4"/>
      <c r="I4" s="9"/>
      <c r="J4" s="10"/>
      <c r="K4" s="9"/>
      <c r="L4" s="9"/>
      <c r="M4" s="4"/>
      <c r="N4" s="10"/>
      <c r="O4" s="11"/>
      <c r="P4" s="10"/>
      <c r="Q4" s="10"/>
      <c r="R4" s="10"/>
      <c r="S4" s="10"/>
      <c r="T4" s="10"/>
      <c r="U4" s="10"/>
      <c r="V4" s="10"/>
    </row>
    <row r="5" spans="1:24" s="10" customFormat="1" ht="12" x14ac:dyDescent="0.25">
      <c r="A5" s="7"/>
      <c r="C5" s="9"/>
      <c r="D5" s="4"/>
      <c r="E5" s="16"/>
      <c r="F5" s="8"/>
      <c r="G5" s="8"/>
      <c r="H5" s="8"/>
      <c r="I5" s="8"/>
      <c r="J5" s="8"/>
      <c r="K5" s="251" t="s">
        <v>62</v>
      </c>
      <c r="L5" s="251"/>
    </row>
    <row r="6" spans="1:24" s="12" customFormat="1" ht="12" customHeight="1" x14ac:dyDescent="0.25">
      <c r="A6" s="7"/>
      <c r="B6" s="110" t="s">
        <v>67</v>
      </c>
      <c r="C6" s="69"/>
      <c r="D6" s="70"/>
      <c r="E6" s="70"/>
      <c r="F6" s="69"/>
      <c r="G6" s="69"/>
      <c r="H6" s="69"/>
      <c r="I6" s="69"/>
      <c r="J6" s="69"/>
      <c r="K6" s="258" t="s">
        <v>9</v>
      </c>
      <c r="L6" s="259"/>
      <c r="M6" s="10"/>
      <c r="N6" s="10"/>
      <c r="O6" s="10"/>
      <c r="P6" s="10"/>
      <c r="Q6" s="10"/>
    </row>
    <row r="7" spans="1:24" thickBot="1" x14ac:dyDescent="0.3">
      <c r="A7" s="1"/>
      <c r="B7" s="2"/>
      <c r="C7" s="2"/>
      <c r="D7" s="33"/>
      <c r="E7" s="25"/>
      <c r="F7" s="2"/>
      <c r="G7" s="2"/>
      <c r="H7" s="2"/>
      <c r="I7" s="2"/>
      <c r="J7" s="2"/>
      <c r="K7" s="115"/>
      <c r="L7" s="4"/>
      <c r="M7" s="2"/>
      <c r="O7" s="2"/>
      <c r="S7" s="6"/>
      <c r="T7" s="6"/>
      <c r="U7" s="6"/>
      <c r="V7" s="6"/>
      <c r="W7" s="6"/>
      <c r="X7" s="6"/>
    </row>
    <row r="8" spans="1:24"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M8" s="2"/>
      <c r="O8" s="2"/>
      <c r="S8" s="6"/>
      <c r="T8" s="6"/>
      <c r="U8" s="6"/>
      <c r="V8" s="6"/>
      <c r="W8" s="6"/>
      <c r="X8" s="6"/>
    </row>
    <row r="9" spans="1:24" ht="12" x14ac:dyDescent="0.25">
      <c r="A9" s="7"/>
      <c r="B9" s="173" t="s">
        <v>66</v>
      </c>
      <c r="C9" s="247" t="s">
        <v>4</v>
      </c>
      <c r="D9" s="247"/>
      <c r="E9" s="234" t="s">
        <v>77</v>
      </c>
      <c r="F9" s="234"/>
      <c r="G9" s="234"/>
      <c r="H9" s="234"/>
      <c r="I9" s="138" t="s">
        <v>5</v>
      </c>
      <c r="J9" s="139" t="s">
        <v>6</v>
      </c>
      <c r="K9" s="140" t="s">
        <v>7</v>
      </c>
      <c r="L9" s="161" t="s">
        <v>55</v>
      </c>
      <c r="M9" s="2"/>
      <c r="O9" s="2"/>
      <c r="S9" s="6"/>
      <c r="T9" s="6"/>
      <c r="U9" s="6"/>
      <c r="V9" s="6"/>
      <c r="W9" s="6"/>
      <c r="X9" s="6"/>
    </row>
    <row r="10" spans="1:24" s="19" customFormat="1" ht="12" x14ac:dyDescent="0.2">
      <c r="A10" s="1"/>
      <c r="B10" s="162"/>
      <c r="C10" s="245"/>
      <c r="D10" s="246"/>
      <c r="E10" s="239"/>
      <c r="F10" s="240"/>
      <c r="G10" s="240"/>
      <c r="H10" s="241"/>
      <c r="I10" s="120">
        <v>0</v>
      </c>
      <c r="J10" s="120"/>
      <c r="K10" s="133">
        <f>$J10*I10</f>
        <v>0</v>
      </c>
      <c r="L10" s="172">
        <f>IF($C$2="MKB onderneming",K10*0.5,K10*0.15)</f>
        <v>0</v>
      </c>
      <c r="M10" s="17"/>
      <c r="N10" s="17"/>
      <c r="O10" s="17"/>
      <c r="P10" s="17"/>
      <c r="Q10" s="17"/>
      <c r="R10" s="17"/>
    </row>
    <row r="11" spans="1:24" ht="12" x14ac:dyDescent="0.2">
      <c r="A11" s="1"/>
      <c r="B11" s="164"/>
      <c r="C11" s="245"/>
      <c r="D11" s="246"/>
      <c r="E11" s="242"/>
      <c r="F11" s="243"/>
      <c r="G11" s="243"/>
      <c r="H11" s="244"/>
      <c r="I11" s="120">
        <f t="shared" ref="I11:I29" si="0">IF($K$6="Vaste uurtarief-systematiek (vast uurtarief van 60 euro)",60,0)</f>
        <v>0</v>
      </c>
      <c r="J11" s="120"/>
      <c r="K11" s="133">
        <f>$J11*I11</f>
        <v>0</v>
      </c>
      <c r="L11" s="172">
        <f t="shared" ref="L11:L30" si="1">IF($C$2="MKB onderneming",K11*0.5,K11*0.15)</f>
        <v>0</v>
      </c>
      <c r="M11" s="2"/>
      <c r="O11" s="2"/>
      <c r="S11" s="6"/>
      <c r="T11" s="6"/>
      <c r="U11" s="6"/>
      <c r="V11" s="6"/>
      <c r="W11" s="6"/>
      <c r="X11" s="6"/>
    </row>
    <row r="12" spans="1:24" ht="12" x14ac:dyDescent="0.2">
      <c r="A12" s="1"/>
      <c r="B12" s="164"/>
      <c r="C12" s="245"/>
      <c r="D12" s="246"/>
      <c r="E12" s="239"/>
      <c r="F12" s="240"/>
      <c r="G12" s="240"/>
      <c r="H12" s="241"/>
      <c r="I12" s="120">
        <f t="shared" si="0"/>
        <v>0</v>
      </c>
      <c r="J12" s="120"/>
      <c r="K12" s="133">
        <f t="shared" ref="K12:K29" si="2">$F12*E12</f>
        <v>0</v>
      </c>
      <c r="L12" s="172">
        <f t="shared" si="1"/>
        <v>0</v>
      </c>
      <c r="M12" s="2"/>
      <c r="O12" s="2"/>
      <c r="S12" s="6"/>
      <c r="T12" s="6"/>
      <c r="U12" s="6"/>
      <c r="V12" s="6"/>
      <c r="W12" s="6"/>
      <c r="X12" s="6"/>
    </row>
    <row r="13" spans="1:24" ht="12" x14ac:dyDescent="0.2">
      <c r="A13" s="1"/>
      <c r="B13" s="164"/>
      <c r="C13" s="245"/>
      <c r="D13" s="246"/>
      <c r="E13" s="239"/>
      <c r="F13" s="240"/>
      <c r="G13" s="240"/>
      <c r="H13" s="241"/>
      <c r="I13" s="120">
        <f t="shared" si="0"/>
        <v>0</v>
      </c>
      <c r="J13" s="120"/>
      <c r="K13" s="133">
        <f t="shared" si="2"/>
        <v>0</v>
      </c>
      <c r="L13" s="172">
        <f t="shared" si="1"/>
        <v>0</v>
      </c>
      <c r="M13" s="2"/>
      <c r="O13" s="2"/>
      <c r="S13" s="6"/>
      <c r="T13" s="6"/>
      <c r="U13" s="6"/>
      <c r="V13" s="6"/>
      <c r="W13" s="6"/>
      <c r="X13" s="6"/>
    </row>
    <row r="14" spans="1:24" ht="12" x14ac:dyDescent="0.2">
      <c r="A14" s="1"/>
      <c r="B14" s="164"/>
      <c r="C14" s="245"/>
      <c r="D14" s="246"/>
      <c r="E14" s="239"/>
      <c r="F14" s="240"/>
      <c r="G14" s="240"/>
      <c r="H14" s="241"/>
      <c r="I14" s="120">
        <f t="shared" si="0"/>
        <v>0</v>
      </c>
      <c r="J14" s="120"/>
      <c r="K14" s="133">
        <f t="shared" si="2"/>
        <v>0</v>
      </c>
      <c r="L14" s="172">
        <f t="shared" si="1"/>
        <v>0</v>
      </c>
      <c r="M14" s="2"/>
      <c r="O14" s="2"/>
      <c r="S14" s="6"/>
      <c r="T14" s="6"/>
      <c r="U14" s="6"/>
      <c r="V14" s="6"/>
      <c r="W14" s="6"/>
      <c r="X14" s="6"/>
    </row>
    <row r="15" spans="1:24" ht="12" x14ac:dyDescent="0.2">
      <c r="A15" s="1"/>
      <c r="B15" s="164"/>
      <c r="C15" s="245"/>
      <c r="D15" s="246"/>
      <c r="E15" s="239"/>
      <c r="F15" s="240"/>
      <c r="G15" s="240"/>
      <c r="H15" s="241"/>
      <c r="I15" s="120">
        <f t="shared" si="0"/>
        <v>0</v>
      </c>
      <c r="J15" s="120"/>
      <c r="K15" s="133">
        <f t="shared" si="2"/>
        <v>0</v>
      </c>
      <c r="L15" s="172">
        <f t="shared" si="1"/>
        <v>0</v>
      </c>
      <c r="M15" s="2"/>
      <c r="O15" s="2"/>
      <c r="S15" s="6"/>
      <c r="T15" s="6"/>
      <c r="U15" s="6"/>
      <c r="V15" s="6"/>
      <c r="W15" s="6"/>
      <c r="X15" s="6"/>
    </row>
    <row r="16" spans="1:24" ht="12" x14ac:dyDescent="0.2">
      <c r="A16" s="1"/>
      <c r="B16" s="164"/>
      <c r="C16" s="245"/>
      <c r="D16" s="246"/>
      <c r="E16" s="239"/>
      <c r="F16" s="240"/>
      <c r="G16" s="240"/>
      <c r="H16" s="241"/>
      <c r="I16" s="120">
        <f t="shared" si="0"/>
        <v>0</v>
      </c>
      <c r="J16" s="120"/>
      <c r="K16" s="133">
        <f t="shared" si="2"/>
        <v>0</v>
      </c>
      <c r="L16" s="172">
        <f t="shared" si="1"/>
        <v>0</v>
      </c>
      <c r="M16" s="2"/>
      <c r="O16" s="2"/>
      <c r="S16" s="6"/>
      <c r="T16" s="6"/>
      <c r="U16" s="6"/>
      <c r="V16" s="6"/>
      <c r="W16" s="6"/>
      <c r="X16" s="6"/>
    </row>
    <row r="17" spans="1:24" ht="12" x14ac:dyDescent="0.2">
      <c r="A17" s="1"/>
      <c r="B17" s="164"/>
      <c r="C17" s="245"/>
      <c r="D17" s="246"/>
      <c r="E17" s="239"/>
      <c r="F17" s="240"/>
      <c r="G17" s="240"/>
      <c r="H17" s="241"/>
      <c r="I17" s="120">
        <f t="shared" si="0"/>
        <v>0</v>
      </c>
      <c r="J17" s="120"/>
      <c r="K17" s="133">
        <f t="shared" si="2"/>
        <v>0</v>
      </c>
      <c r="L17" s="172">
        <f t="shared" si="1"/>
        <v>0</v>
      </c>
      <c r="M17" s="2"/>
      <c r="O17" s="2"/>
      <c r="S17" s="6"/>
      <c r="T17" s="6"/>
      <c r="U17" s="6"/>
      <c r="V17" s="6"/>
      <c r="W17" s="6"/>
      <c r="X17" s="6"/>
    </row>
    <row r="18" spans="1:24" ht="12" x14ac:dyDescent="0.2">
      <c r="A18" s="1"/>
      <c r="B18" s="164"/>
      <c r="C18" s="245"/>
      <c r="D18" s="246"/>
      <c r="E18" s="239"/>
      <c r="F18" s="240"/>
      <c r="G18" s="240"/>
      <c r="H18" s="241"/>
      <c r="I18" s="120">
        <f t="shared" si="0"/>
        <v>0</v>
      </c>
      <c r="J18" s="120"/>
      <c r="K18" s="133">
        <f t="shared" si="2"/>
        <v>0</v>
      </c>
      <c r="L18" s="172">
        <f t="shared" si="1"/>
        <v>0</v>
      </c>
      <c r="M18" s="2"/>
      <c r="O18" s="2"/>
      <c r="S18" s="6"/>
      <c r="T18" s="6"/>
      <c r="U18" s="6"/>
      <c r="V18" s="6"/>
      <c r="W18" s="6"/>
      <c r="X18" s="6"/>
    </row>
    <row r="19" spans="1:24" ht="12" x14ac:dyDescent="0.2">
      <c r="A19" s="1"/>
      <c r="B19" s="164"/>
      <c r="C19" s="245"/>
      <c r="D19" s="246"/>
      <c r="E19" s="239"/>
      <c r="F19" s="240"/>
      <c r="G19" s="240"/>
      <c r="H19" s="241"/>
      <c r="I19" s="120">
        <f t="shared" si="0"/>
        <v>0</v>
      </c>
      <c r="J19" s="120"/>
      <c r="K19" s="133">
        <f t="shared" si="2"/>
        <v>0</v>
      </c>
      <c r="L19" s="172">
        <f t="shared" si="1"/>
        <v>0</v>
      </c>
      <c r="M19" s="2"/>
      <c r="O19" s="2"/>
      <c r="S19" s="6"/>
      <c r="T19" s="6"/>
      <c r="U19" s="6"/>
      <c r="V19" s="6"/>
      <c r="W19" s="6"/>
      <c r="X19" s="6"/>
    </row>
    <row r="20" spans="1:24" ht="12" x14ac:dyDescent="0.2">
      <c r="A20" s="1"/>
      <c r="B20" s="164"/>
      <c r="C20" s="245"/>
      <c r="D20" s="246"/>
      <c r="E20" s="239"/>
      <c r="F20" s="240"/>
      <c r="G20" s="240"/>
      <c r="H20" s="241"/>
      <c r="I20" s="120">
        <f t="shared" si="0"/>
        <v>0</v>
      </c>
      <c r="J20" s="120"/>
      <c r="K20" s="133">
        <f t="shared" si="2"/>
        <v>0</v>
      </c>
      <c r="L20" s="172">
        <f t="shared" si="1"/>
        <v>0</v>
      </c>
      <c r="M20" s="2"/>
      <c r="O20" s="2"/>
      <c r="S20" s="6"/>
      <c r="T20" s="6"/>
      <c r="U20" s="6"/>
      <c r="V20" s="6"/>
      <c r="W20" s="6"/>
      <c r="X20" s="6"/>
    </row>
    <row r="21" spans="1:24" s="12" customFormat="1" ht="12" x14ac:dyDescent="0.2">
      <c r="A21" s="1"/>
      <c r="B21" s="164"/>
      <c r="C21" s="245"/>
      <c r="D21" s="246"/>
      <c r="E21" s="239"/>
      <c r="F21" s="240"/>
      <c r="G21" s="240"/>
      <c r="H21" s="241"/>
      <c r="I21" s="120">
        <f t="shared" si="0"/>
        <v>0</v>
      </c>
      <c r="J21" s="120"/>
      <c r="K21" s="133">
        <f t="shared" si="2"/>
        <v>0</v>
      </c>
      <c r="L21" s="172">
        <f t="shared" si="1"/>
        <v>0</v>
      </c>
      <c r="M21" s="10"/>
      <c r="N21" s="10"/>
      <c r="O21" s="10"/>
      <c r="P21" s="10"/>
      <c r="Q21" s="10"/>
      <c r="R21" s="10"/>
    </row>
    <row r="22" spans="1:24" ht="12" x14ac:dyDescent="0.2">
      <c r="A22" s="1"/>
      <c r="B22" s="162"/>
      <c r="C22" s="245"/>
      <c r="D22" s="246"/>
      <c r="E22" s="239"/>
      <c r="F22" s="240"/>
      <c r="G22" s="240"/>
      <c r="H22" s="241"/>
      <c r="I22" s="120">
        <f t="shared" si="0"/>
        <v>0</v>
      </c>
      <c r="J22" s="120"/>
      <c r="K22" s="133">
        <f t="shared" si="2"/>
        <v>0</v>
      </c>
      <c r="L22" s="172">
        <f t="shared" si="1"/>
        <v>0</v>
      </c>
      <c r="M22" s="2"/>
      <c r="O22" s="2"/>
      <c r="S22" s="6"/>
      <c r="T22" s="6"/>
      <c r="U22" s="6"/>
      <c r="V22" s="6"/>
      <c r="W22" s="6"/>
      <c r="X22" s="6"/>
    </row>
    <row r="23" spans="1:24" s="12" customFormat="1" ht="12" x14ac:dyDescent="0.2">
      <c r="A23" s="1"/>
      <c r="B23" s="162"/>
      <c r="C23" s="245"/>
      <c r="D23" s="246"/>
      <c r="E23" s="239"/>
      <c r="F23" s="240"/>
      <c r="G23" s="240"/>
      <c r="H23" s="241"/>
      <c r="I23" s="120">
        <f t="shared" si="0"/>
        <v>0</v>
      </c>
      <c r="J23" s="120"/>
      <c r="K23" s="133">
        <f t="shared" si="2"/>
        <v>0</v>
      </c>
      <c r="L23" s="172">
        <f t="shared" si="1"/>
        <v>0</v>
      </c>
      <c r="M23" s="10"/>
      <c r="N23" s="10"/>
      <c r="O23" s="10"/>
      <c r="P23" s="10"/>
      <c r="Q23" s="10"/>
      <c r="R23" s="10"/>
    </row>
    <row r="24" spans="1:24" s="10" customFormat="1" ht="12" x14ac:dyDescent="0.2">
      <c r="A24" s="1"/>
      <c r="B24" s="162"/>
      <c r="C24" s="245"/>
      <c r="D24" s="246"/>
      <c r="E24" s="239"/>
      <c r="F24" s="240"/>
      <c r="G24" s="240"/>
      <c r="H24" s="241"/>
      <c r="I24" s="120">
        <f t="shared" si="0"/>
        <v>0</v>
      </c>
      <c r="J24" s="120"/>
      <c r="K24" s="133">
        <f t="shared" si="2"/>
        <v>0</v>
      </c>
      <c r="L24" s="172">
        <f t="shared" si="1"/>
        <v>0</v>
      </c>
    </row>
    <row r="25" spans="1:24" s="12" customFormat="1" ht="12" x14ac:dyDescent="0.2">
      <c r="A25" s="1"/>
      <c r="B25" s="162"/>
      <c r="C25" s="245"/>
      <c r="D25" s="246"/>
      <c r="E25" s="239"/>
      <c r="F25" s="240"/>
      <c r="G25" s="240"/>
      <c r="H25" s="241"/>
      <c r="I25" s="120">
        <f t="shared" si="0"/>
        <v>0</v>
      </c>
      <c r="J25" s="120"/>
      <c r="K25" s="133">
        <f t="shared" si="2"/>
        <v>0</v>
      </c>
      <c r="L25" s="172">
        <f t="shared" si="1"/>
        <v>0</v>
      </c>
      <c r="M25" s="10"/>
      <c r="N25" s="10"/>
      <c r="O25" s="10"/>
      <c r="P25" s="10"/>
      <c r="Q25" s="10"/>
      <c r="R25" s="10"/>
    </row>
    <row r="26" spans="1:24" ht="12" x14ac:dyDescent="0.2">
      <c r="A26" s="1"/>
      <c r="B26" s="162"/>
      <c r="C26" s="245"/>
      <c r="D26" s="246"/>
      <c r="E26" s="239"/>
      <c r="F26" s="240"/>
      <c r="G26" s="240"/>
      <c r="H26" s="241"/>
      <c r="I26" s="120">
        <f t="shared" si="0"/>
        <v>0</v>
      </c>
      <c r="J26" s="120"/>
      <c r="K26" s="133">
        <f t="shared" si="2"/>
        <v>0</v>
      </c>
      <c r="L26" s="172">
        <f t="shared" si="1"/>
        <v>0</v>
      </c>
      <c r="M26" s="2"/>
      <c r="O26" s="2"/>
      <c r="S26" s="6"/>
      <c r="T26" s="6"/>
      <c r="U26" s="6"/>
      <c r="V26" s="6"/>
      <c r="W26" s="6"/>
      <c r="X26" s="6"/>
    </row>
    <row r="27" spans="1:24" s="19" customFormat="1" ht="12" x14ac:dyDescent="0.2">
      <c r="A27" s="1"/>
      <c r="B27" s="162"/>
      <c r="C27" s="245"/>
      <c r="D27" s="246"/>
      <c r="E27" s="239"/>
      <c r="F27" s="240"/>
      <c r="G27" s="240"/>
      <c r="H27" s="241"/>
      <c r="I27" s="120">
        <f t="shared" si="0"/>
        <v>0</v>
      </c>
      <c r="J27" s="120"/>
      <c r="K27" s="133">
        <f t="shared" si="2"/>
        <v>0</v>
      </c>
      <c r="L27" s="172">
        <f t="shared" si="1"/>
        <v>0</v>
      </c>
      <c r="M27" s="17"/>
      <c r="N27" s="17"/>
      <c r="O27" s="17"/>
      <c r="P27" s="17"/>
      <c r="Q27" s="17"/>
      <c r="R27" s="17"/>
    </row>
    <row r="28" spans="1:24" ht="12" x14ac:dyDescent="0.2">
      <c r="A28" s="1"/>
      <c r="B28" s="162"/>
      <c r="C28" s="245"/>
      <c r="D28" s="246"/>
      <c r="E28" s="239"/>
      <c r="F28" s="240"/>
      <c r="G28" s="240"/>
      <c r="H28" s="241"/>
      <c r="I28" s="120">
        <f t="shared" si="0"/>
        <v>0</v>
      </c>
      <c r="J28" s="120"/>
      <c r="K28" s="133">
        <f t="shared" si="2"/>
        <v>0</v>
      </c>
      <c r="L28" s="172">
        <f t="shared" si="1"/>
        <v>0</v>
      </c>
      <c r="M28" s="2"/>
      <c r="O28" s="2"/>
      <c r="S28" s="6"/>
      <c r="T28" s="6"/>
      <c r="U28" s="6"/>
      <c r="V28" s="6"/>
      <c r="W28" s="6"/>
      <c r="X28" s="6"/>
    </row>
    <row r="29" spans="1:24" ht="12" x14ac:dyDescent="0.2">
      <c r="A29" s="1"/>
      <c r="B29" s="162"/>
      <c r="C29" s="245"/>
      <c r="D29" s="246"/>
      <c r="E29" s="239"/>
      <c r="F29" s="240"/>
      <c r="G29" s="240"/>
      <c r="H29" s="241"/>
      <c r="I29" s="120">
        <f t="shared" si="0"/>
        <v>0</v>
      </c>
      <c r="J29" s="120"/>
      <c r="K29" s="133">
        <f t="shared" si="2"/>
        <v>0</v>
      </c>
      <c r="L29" s="172">
        <f t="shared" si="1"/>
        <v>0</v>
      </c>
      <c r="M29" s="2"/>
      <c r="O29" s="2"/>
      <c r="S29" s="6"/>
      <c r="T29" s="6"/>
      <c r="U29" s="6"/>
      <c r="V29" s="6"/>
      <c r="W29" s="6"/>
      <c r="X29" s="6"/>
    </row>
    <row r="30" spans="1:24" ht="12" x14ac:dyDescent="0.25">
      <c r="A30" s="7"/>
      <c r="B30" s="62"/>
      <c r="C30" s="10"/>
      <c r="D30" s="71"/>
      <c r="E30" s="71"/>
      <c r="F30" s="21"/>
      <c r="G30" s="21"/>
      <c r="H30" s="21"/>
      <c r="I30" s="21"/>
      <c r="J30" s="182" t="s">
        <v>80</v>
      </c>
      <c r="K30" s="59">
        <f>SUM(K10:K29)</f>
        <v>0</v>
      </c>
      <c r="L30" s="183">
        <f t="shared" si="1"/>
        <v>0</v>
      </c>
      <c r="M30" s="2"/>
      <c r="O30" s="2"/>
      <c r="S30" s="6"/>
      <c r="T30" s="6"/>
      <c r="U30" s="6"/>
      <c r="V30" s="6"/>
      <c r="W30" s="6"/>
      <c r="X30" s="6"/>
    </row>
    <row r="31" spans="1:24" ht="12" x14ac:dyDescent="0.25">
      <c r="A31" s="7"/>
      <c r="B31" s="62"/>
      <c r="C31" s="10"/>
      <c r="D31" s="71"/>
      <c r="E31" s="71"/>
      <c r="F31" s="21"/>
      <c r="G31" s="21"/>
      <c r="H31" s="21"/>
      <c r="I31" s="21"/>
      <c r="J31" s="21"/>
      <c r="K31" s="60"/>
      <c r="L31" s="58"/>
      <c r="M31" s="2"/>
      <c r="O31" s="2"/>
      <c r="S31" s="6"/>
      <c r="T31" s="6"/>
      <c r="U31" s="6"/>
      <c r="V31" s="6"/>
      <c r="W31" s="6"/>
      <c r="X31" s="6"/>
    </row>
    <row r="32" spans="1:24" thickBot="1" x14ac:dyDescent="0.3">
      <c r="A32" s="7"/>
      <c r="B32" s="62"/>
      <c r="C32" s="10"/>
      <c r="D32" s="71"/>
      <c r="E32" s="71"/>
      <c r="F32" s="21"/>
      <c r="G32" s="21"/>
      <c r="H32" s="21"/>
      <c r="I32" s="181" t="str">
        <f>IF(K6="Directe loonkosten plus vaste opslag-systematiek (50%)","Opslag algemene kosten (50%)","Geen opslag")</f>
        <v>Opslag algemene kosten (50%)</v>
      </c>
      <c r="J32" s="12"/>
      <c r="K32" s="59">
        <f>IF($K6="vaste uurtarief-systematiek",0,(IF($K6="integrale kostensystematiek",0,(IF($K6="Directe loonkosten plus vaste opslag-systematiek (50%)",K30*0.5,"0")))))</f>
        <v>0</v>
      </c>
      <c r="L32" s="183">
        <f>IF(K32=0,0,+K32/K30*L30)</f>
        <v>0</v>
      </c>
      <c r="M32" s="2"/>
      <c r="O32" s="2"/>
      <c r="S32" s="6"/>
      <c r="T32" s="6"/>
      <c r="U32" s="6"/>
      <c r="V32" s="6"/>
      <c r="W32" s="6"/>
      <c r="X32" s="6"/>
    </row>
    <row r="33" spans="1:24" thickBot="1" x14ac:dyDescent="0.3">
      <c r="A33" s="7"/>
      <c r="B33" s="64"/>
      <c r="C33" s="23"/>
      <c r="D33" s="76"/>
      <c r="E33" s="159"/>
      <c r="F33" s="165"/>
      <c r="G33" s="24"/>
      <c r="H33" s="24"/>
      <c r="I33" s="24"/>
      <c r="J33" s="24" t="s">
        <v>10</v>
      </c>
      <c r="K33" s="61">
        <f>SUM(K10:K29,K32)</f>
        <v>0</v>
      </c>
      <c r="L33" s="107">
        <f>L30+L32</f>
        <v>0</v>
      </c>
      <c r="M33" s="2"/>
      <c r="O33" s="2"/>
      <c r="S33" s="6"/>
      <c r="T33" s="6"/>
      <c r="U33" s="6"/>
      <c r="V33" s="6"/>
      <c r="W33" s="6"/>
      <c r="X33" s="6"/>
    </row>
    <row r="34" spans="1:24" thickBot="1" x14ac:dyDescent="0.3">
      <c r="A34" s="7"/>
      <c r="B34" s="10"/>
      <c r="C34" s="10"/>
      <c r="D34" s="17"/>
      <c r="E34" s="17"/>
      <c r="F34" s="10"/>
      <c r="G34" s="10"/>
      <c r="H34" s="10"/>
      <c r="I34" s="10"/>
      <c r="J34" s="10"/>
      <c r="K34" s="10"/>
      <c r="L34" s="17"/>
      <c r="M34" s="2"/>
      <c r="O34" s="2"/>
      <c r="S34" s="6"/>
      <c r="T34" s="6"/>
      <c r="U34" s="6"/>
      <c r="V34" s="6"/>
      <c r="W34" s="6"/>
      <c r="X34" s="6"/>
    </row>
    <row r="35" spans="1:24" ht="12" x14ac:dyDescent="0.25">
      <c r="A35" s="7" t="s">
        <v>11</v>
      </c>
      <c r="B35" s="121" t="s">
        <v>69</v>
      </c>
      <c r="C35" s="122"/>
      <c r="D35" s="123"/>
      <c r="E35" s="124"/>
      <c r="F35" s="122"/>
      <c r="G35" s="122"/>
      <c r="H35" s="122"/>
      <c r="I35" s="122"/>
      <c r="J35" s="122"/>
      <c r="K35" s="125"/>
      <c r="L35" s="126"/>
      <c r="M35" s="2"/>
      <c r="O35" s="2"/>
      <c r="S35" s="6"/>
      <c r="T35" s="6"/>
      <c r="U35" s="6"/>
      <c r="V35" s="6"/>
      <c r="W35" s="6"/>
      <c r="X35" s="6"/>
    </row>
    <row r="36" spans="1:24" ht="36" x14ac:dyDescent="0.25">
      <c r="A36" s="7"/>
      <c r="B36" s="169" t="s">
        <v>66</v>
      </c>
      <c r="C36" s="141" t="s">
        <v>12</v>
      </c>
      <c r="D36" s="142" t="s">
        <v>70</v>
      </c>
      <c r="E36" s="143" t="s">
        <v>71</v>
      </c>
      <c r="F36" s="143" t="s">
        <v>72</v>
      </c>
      <c r="G36" s="143" t="s">
        <v>73</v>
      </c>
      <c r="H36" s="143" t="s">
        <v>74</v>
      </c>
      <c r="I36" s="143" t="s">
        <v>75</v>
      </c>
      <c r="J36" s="143" t="s">
        <v>76</v>
      </c>
      <c r="K36" s="144" t="s">
        <v>65</v>
      </c>
      <c r="L36" s="170" t="s">
        <v>55</v>
      </c>
      <c r="M36" s="2"/>
      <c r="O36" s="2"/>
      <c r="S36" s="6"/>
      <c r="T36" s="6"/>
      <c r="U36" s="6"/>
      <c r="V36" s="6"/>
      <c r="W36" s="6"/>
      <c r="X36" s="6"/>
    </row>
    <row r="37" spans="1:24" s="12" customFormat="1" ht="12" x14ac:dyDescent="0.25">
      <c r="A37" s="7"/>
      <c r="B37" s="171"/>
      <c r="C37" s="127"/>
      <c r="D37" s="128"/>
      <c r="E37" s="129"/>
      <c r="F37" s="130"/>
      <c r="G37" s="131">
        <f>IFERROR(E37/F37,0)</f>
        <v>0</v>
      </c>
      <c r="H37" s="130"/>
      <c r="I37" s="132">
        <f>IFERROR(G37/H37,0)</f>
        <v>0</v>
      </c>
      <c r="J37" s="130"/>
      <c r="K37" s="133">
        <f>IFERROR(J37*I37,0)</f>
        <v>0</v>
      </c>
      <c r="L37" s="172">
        <f>IF($C$2="MKB onderneming",K37*0.5,K37*0.15)</f>
        <v>0</v>
      </c>
      <c r="M37" s="10"/>
      <c r="N37" s="10"/>
      <c r="O37" s="10"/>
      <c r="P37" s="10"/>
      <c r="Q37" s="10"/>
      <c r="R37" s="10"/>
    </row>
    <row r="38" spans="1:24" s="10" customFormat="1" ht="12" x14ac:dyDescent="0.25">
      <c r="A38" s="7"/>
      <c r="B38" s="171"/>
      <c r="C38" s="127"/>
      <c r="D38" s="128"/>
      <c r="E38" s="129"/>
      <c r="F38" s="130"/>
      <c r="G38" s="131">
        <f t="shared" ref="G38:G46" si="3">IFERROR(E38/F38,0)</f>
        <v>0</v>
      </c>
      <c r="H38" s="130"/>
      <c r="I38" s="132">
        <f t="shared" ref="I38:I46" si="4">IFERROR(G38/H38,0)</f>
        <v>0</v>
      </c>
      <c r="J38" s="130"/>
      <c r="K38" s="133">
        <f t="shared" ref="K38:K46" si="5">IFERROR(J38*I38,0)</f>
        <v>0</v>
      </c>
      <c r="L38" s="172">
        <f t="shared" ref="L38:L46" si="6">IF($C$2="MKB onderneming",K38*0.5,K38*0.15)</f>
        <v>0</v>
      </c>
    </row>
    <row r="39" spans="1:24" ht="12" x14ac:dyDescent="0.25">
      <c r="A39" s="7"/>
      <c r="B39" s="171"/>
      <c r="C39" s="127"/>
      <c r="D39" s="128"/>
      <c r="E39" s="129"/>
      <c r="F39" s="130"/>
      <c r="G39" s="131">
        <f t="shared" si="3"/>
        <v>0</v>
      </c>
      <c r="H39" s="130"/>
      <c r="I39" s="132">
        <f t="shared" si="4"/>
        <v>0</v>
      </c>
      <c r="J39" s="130"/>
      <c r="K39" s="133">
        <f t="shared" si="5"/>
        <v>0</v>
      </c>
      <c r="L39" s="172">
        <f t="shared" si="6"/>
        <v>0</v>
      </c>
      <c r="M39" s="2"/>
      <c r="O39" s="2"/>
      <c r="S39" s="6"/>
      <c r="T39" s="6"/>
      <c r="U39" s="6"/>
      <c r="V39" s="6"/>
      <c r="W39" s="6"/>
      <c r="X39" s="6"/>
    </row>
    <row r="40" spans="1:24" ht="12" x14ac:dyDescent="0.25">
      <c r="A40" s="7"/>
      <c r="B40" s="171"/>
      <c r="C40" s="127"/>
      <c r="D40" s="128"/>
      <c r="E40" s="129"/>
      <c r="F40" s="130"/>
      <c r="G40" s="131">
        <f t="shared" si="3"/>
        <v>0</v>
      </c>
      <c r="H40" s="130"/>
      <c r="I40" s="132">
        <f t="shared" si="4"/>
        <v>0</v>
      </c>
      <c r="J40" s="130"/>
      <c r="K40" s="133">
        <f t="shared" si="5"/>
        <v>0</v>
      </c>
      <c r="L40" s="172">
        <f t="shared" si="6"/>
        <v>0</v>
      </c>
      <c r="M40" s="2"/>
      <c r="O40" s="2"/>
      <c r="S40" s="6"/>
      <c r="T40" s="6"/>
      <c r="U40" s="6"/>
      <c r="V40" s="6"/>
      <c r="W40" s="6"/>
      <c r="X40" s="6"/>
    </row>
    <row r="41" spans="1:24" s="19" customFormat="1" ht="12" x14ac:dyDescent="0.25">
      <c r="A41" s="7"/>
      <c r="B41" s="171"/>
      <c r="C41" s="127"/>
      <c r="D41" s="128"/>
      <c r="E41" s="129"/>
      <c r="F41" s="130"/>
      <c r="G41" s="131">
        <f t="shared" si="3"/>
        <v>0</v>
      </c>
      <c r="H41" s="130"/>
      <c r="I41" s="132">
        <f t="shared" si="4"/>
        <v>0</v>
      </c>
      <c r="J41" s="130"/>
      <c r="K41" s="133">
        <f t="shared" si="5"/>
        <v>0</v>
      </c>
      <c r="L41" s="172">
        <f t="shared" si="6"/>
        <v>0</v>
      </c>
      <c r="M41" s="17"/>
      <c r="N41" s="17"/>
      <c r="O41" s="17"/>
      <c r="P41" s="17"/>
      <c r="Q41" s="17"/>
      <c r="R41" s="17"/>
    </row>
    <row r="42" spans="1:24" ht="12" x14ac:dyDescent="0.25">
      <c r="A42" s="7"/>
      <c r="B42" s="171"/>
      <c r="C42" s="127"/>
      <c r="D42" s="128"/>
      <c r="E42" s="129"/>
      <c r="F42" s="130"/>
      <c r="G42" s="131">
        <f t="shared" si="3"/>
        <v>0</v>
      </c>
      <c r="H42" s="130"/>
      <c r="I42" s="132">
        <f t="shared" si="4"/>
        <v>0</v>
      </c>
      <c r="J42" s="130"/>
      <c r="K42" s="133">
        <f t="shared" si="5"/>
        <v>0</v>
      </c>
      <c r="L42" s="172">
        <f t="shared" si="6"/>
        <v>0</v>
      </c>
      <c r="M42" s="2"/>
      <c r="O42" s="2"/>
      <c r="S42" s="6"/>
      <c r="T42" s="6"/>
      <c r="U42" s="6"/>
      <c r="V42" s="6"/>
      <c r="W42" s="6"/>
      <c r="X42" s="6"/>
    </row>
    <row r="43" spans="1:24" ht="12" x14ac:dyDescent="0.25">
      <c r="A43" s="7"/>
      <c r="B43" s="171"/>
      <c r="C43" s="127"/>
      <c r="D43" s="128"/>
      <c r="E43" s="129"/>
      <c r="F43" s="130"/>
      <c r="G43" s="131">
        <f t="shared" si="3"/>
        <v>0</v>
      </c>
      <c r="H43" s="130"/>
      <c r="I43" s="132">
        <f t="shared" si="4"/>
        <v>0</v>
      </c>
      <c r="J43" s="130"/>
      <c r="K43" s="133">
        <f t="shared" si="5"/>
        <v>0</v>
      </c>
      <c r="L43" s="172">
        <f t="shared" si="6"/>
        <v>0</v>
      </c>
      <c r="M43" s="2"/>
      <c r="O43" s="2"/>
      <c r="S43" s="6"/>
      <c r="T43" s="6"/>
      <c r="U43" s="6"/>
      <c r="V43" s="6"/>
      <c r="W43" s="6"/>
      <c r="X43" s="6"/>
    </row>
    <row r="44" spans="1:24" ht="12" x14ac:dyDescent="0.25">
      <c r="A44" s="7"/>
      <c r="B44" s="171"/>
      <c r="C44" s="127"/>
      <c r="D44" s="128"/>
      <c r="E44" s="129"/>
      <c r="F44" s="130"/>
      <c r="G44" s="131">
        <f t="shared" si="3"/>
        <v>0</v>
      </c>
      <c r="H44" s="130"/>
      <c r="I44" s="132">
        <f t="shared" si="4"/>
        <v>0</v>
      </c>
      <c r="J44" s="130"/>
      <c r="K44" s="133">
        <f t="shared" si="5"/>
        <v>0</v>
      </c>
      <c r="L44" s="172">
        <f t="shared" si="6"/>
        <v>0</v>
      </c>
      <c r="M44" s="2"/>
      <c r="O44" s="2"/>
      <c r="S44" s="6"/>
      <c r="T44" s="6"/>
      <c r="U44" s="6"/>
      <c r="V44" s="6"/>
      <c r="W44" s="6"/>
      <c r="X44" s="6"/>
    </row>
    <row r="45" spans="1:24" ht="12" x14ac:dyDescent="0.25">
      <c r="A45" s="1"/>
      <c r="B45" s="171"/>
      <c r="C45" s="127"/>
      <c r="D45" s="128"/>
      <c r="E45" s="129"/>
      <c r="F45" s="130"/>
      <c r="G45" s="131">
        <f t="shared" si="3"/>
        <v>0</v>
      </c>
      <c r="H45" s="130"/>
      <c r="I45" s="132">
        <f t="shared" si="4"/>
        <v>0</v>
      </c>
      <c r="J45" s="130"/>
      <c r="K45" s="133">
        <f t="shared" si="5"/>
        <v>0</v>
      </c>
      <c r="L45" s="172">
        <f t="shared" si="6"/>
        <v>0</v>
      </c>
      <c r="M45" s="2"/>
      <c r="O45" s="2"/>
      <c r="S45" s="6"/>
      <c r="T45" s="6"/>
      <c r="U45" s="6"/>
      <c r="V45" s="6"/>
      <c r="W45" s="6"/>
      <c r="X45" s="6"/>
    </row>
    <row r="46" spans="1:24" ht="12" x14ac:dyDescent="0.25">
      <c r="A46" s="1"/>
      <c r="B46" s="171"/>
      <c r="C46" s="127"/>
      <c r="D46" s="128"/>
      <c r="E46" s="129"/>
      <c r="F46" s="130"/>
      <c r="G46" s="131">
        <f t="shared" si="3"/>
        <v>0</v>
      </c>
      <c r="H46" s="130"/>
      <c r="I46" s="132">
        <f t="shared" si="4"/>
        <v>0</v>
      </c>
      <c r="J46" s="130"/>
      <c r="K46" s="133">
        <f t="shared" si="5"/>
        <v>0</v>
      </c>
      <c r="L46" s="172">
        <f t="shared" si="6"/>
        <v>0</v>
      </c>
      <c r="M46" s="2"/>
      <c r="O46" s="2"/>
      <c r="S46" s="6"/>
      <c r="T46" s="6"/>
      <c r="U46" s="6"/>
      <c r="V46" s="6"/>
      <c r="W46" s="6"/>
      <c r="X46" s="6"/>
    </row>
    <row r="47" spans="1:24" thickBot="1" x14ac:dyDescent="0.3">
      <c r="A47" s="1"/>
      <c r="B47" s="63"/>
      <c r="C47" s="2"/>
      <c r="D47" s="77"/>
      <c r="E47" s="72"/>
      <c r="F47" s="20"/>
      <c r="G47" s="20"/>
      <c r="H47" s="20"/>
      <c r="I47" s="20"/>
      <c r="J47" s="20"/>
      <c r="K47" s="20"/>
      <c r="L47" s="26"/>
      <c r="M47" s="2"/>
      <c r="O47" s="2"/>
      <c r="S47" s="6"/>
      <c r="T47" s="6"/>
      <c r="U47" s="6"/>
      <c r="V47" s="6"/>
      <c r="W47" s="6"/>
      <c r="X47" s="6"/>
    </row>
    <row r="48" spans="1:24" thickBot="1" x14ac:dyDescent="0.3">
      <c r="A48" s="7"/>
      <c r="B48" s="81"/>
      <c r="C48" s="27"/>
      <c r="D48" s="78"/>
      <c r="E48" s="159"/>
      <c r="F48" s="165"/>
      <c r="G48" s="24"/>
      <c r="H48" s="24"/>
      <c r="I48" s="24"/>
      <c r="J48" s="24" t="s">
        <v>10</v>
      </c>
      <c r="K48" s="61">
        <f>SUM(K37:K46)</f>
        <v>0</v>
      </c>
      <c r="L48" s="107">
        <f>SUM(L37:L46)</f>
        <v>0</v>
      </c>
      <c r="M48" s="2"/>
      <c r="O48" s="2"/>
      <c r="S48" s="6"/>
      <c r="T48" s="6"/>
      <c r="U48" s="6"/>
      <c r="V48" s="6"/>
      <c r="W48" s="6"/>
      <c r="X48" s="6"/>
    </row>
    <row r="49" spans="1:24" thickBot="1" x14ac:dyDescent="0.3">
      <c r="A49" s="7"/>
      <c r="B49" s="2"/>
      <c r="C49" s="2"/>
      <c r="D49" s="33"/>
      <c r="E49" s="25"/>
      <c r="F49" s="2"/>
      <c r="G49" s="2"/>
      <c r="H49" s="2"/>
      <c r="I49" s="2"/>
      <c r="J49" s="2"/>
      <c r="K49" s="3"/>
      <c r="L49" s="4"/>
      <c r="M49" s="2"/>
      <c r="O49" s="2"/>
      <c r="S49" s="6"/>
      <c r="T49" s="6"/>
      <c r="U49" s="6"/>
      <c r="V49" s="6"/>
      <c r="W49" s="6"/>
      <c r="X49" s="6"/>
    </row>
    <row r="50" spans="1:24" ht="12" x14ac:dyDescent="0.25">
      <c r="A50" s="7" t="s">
        <v>13</v>
      </c>
      <c r="B50" s="137" t="s">
        <v>63</v>
      </c>
      <c r="C50" s="118"/>
      <c r="D50" s="134"/>
      <c r="E50" s="134"/>
      <c r="F50" s="118"/>
      <c r="G50" s="118"/>
      <c r="H50" s="118"/>
      <c r="I50" s="118"/>
      <c r="J50" s="118"/>
      <c r="K50" s="118"/>
      <c r="L50" s="135"/>
      <c r="M50" s="2"/>
      <c r="O50" s="2"/>
      <c r="S50" s="6"/>
      <c r="T50" s="6"/>
      <c r="U50" s="6"/>
      <c r="V50" s="6"/>
      <c r="W50" s="6"/>
      <c r="X50" s="6"/>
    </row>
    <row r="51" spans="1:24" s="12" customFormat="1" ht="12" x14ac:dyDescent="0.25">
      <c r="A51" s="7"/>
      <c r="B51" s="168" t="s">
        <v>66</v>
      </c>
      <c r="C51" s="250" t="s">
        <v>12</v>
      </c>
      <c r="D51" s="250"/>
      <c r="E51" s="250"/>
      <c r="F51" s="250"/>
      <c r="G51" s="250"/>
      <c r="H51" s="250"/>
      <c r="I51" s="250"/>
      <c r="J51" s="149" t="s">
        <v>78</v>
      </c>
      <c r="K51" s="140" t="s">
        <v>14</v>
      </c>
      <c r="L51" s="161" t="s">
        <v>55</v>
      </c>
      <c r="M51" s="10"/>
      <c r="N51" s="10"/>
      <c r="O51" s="10"/>
      <c r="P51" s="10"/>
      <c r="Q51" s="10"/>
      <c r="R51" s="10"/>
    </row>
    <row r="52" spans="1:24" s="10" customFormat="1" ht="12" x14ac:dyDescent="0.25">
      <c r="A52" s="1"/>
      <c r="B52" s="162"/>
      <c r="C52" s="238"/>
      <c r="D52" s="238"/>
      <c r="E52" s="238"/>
      <c r="F52" s="238"/>
      <c r="G52" s="238"/>
      <c r="H52" s="238"/>
      <c r="I52" s="238"/>
      <c r="J52" s="136"/>
      <c r="K52" s="146">
        <v>0</v>
      </c>
      <c r="L52" s="163">
        <f>IF($C$2="MKB onderneming",K52*0.5,K52*0.15)</f>
        <v>0</v>
      </c>
    </row>
    <row r="53" spans="1:24"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7">IF($C$2="MKB onderneming",K53*0.5,K53*0.15)</f>
        <v>0</v>
      </c>
      <c r="M53" s="2"/>
      <c r="O53" s="2"/>
      <c r="S53" s="6"/>
      <c r="T53" s="6"/>
      <c r="U53" s="6"/>
      <c r="V53" s="6"/>
      <c r="W53" s="6"/>
      <c r="X53" s="6"/>
    </row>
    <row r="54" spans="1:24"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7"/>
        <v>0</v>
      </c>
      <c r="M54" s="2"/>
      <c r="O54" s="2"/>
      <c r="S54" s="6"/>
      <c r="T54" s="6"/>
      <c r="U54" s="6"/>
      <c r="V54" s="6"/>
      <c r="W54" s="6"/>
      <c r="X54" s="6"/>
    </row>
    <row r="55" spans="1:24" s="19"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7"/>
        <v>0</v>
      </c>
      <c r="M55" s="17"/>
      <c r="N55" s="17"/>
      <c r="O55" s="17"/>
      <c r="P55" s="17"/>
      <c r="Q55" s="17"/>
      <c r="R55" s="17"/>
    </row>
    <row r="56" spans="1:24"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7"/>
        <v>0</v>
      </c>
      <c r="M56" s="2"/>
      <c r="O56" s="2"/>
      <c r="S56" s="6"/>
      <c r="T56" s="6"/>
      <c r="U56" s="6"/>
      <c r="V56" s="6"/>
      <c r="W56" s="6"/>
      <c r="X56" s="6"/>
    </row>
    <row r="57" spans="1:24"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7"/>
        <v>0</v>
      </c>
      <c r="M57" s="2"/>
      <c r="O57" s="2"/>
      <c r="S57" s="6"/>
      <c r="T57" s="6"/>
      <c r="U57" s="6"/>
      <c r="V57" s="6"/>
      <c r="W57" s="6"/>
      <c r="X57" s="6"/>
    </row>
    <row r="58" spans="1:24"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7"/>
        <v>0</v>
      </c>
      <c r="M58" s="2"/>
      <c r="O58" s="2"/>
      <c r="S58" s="6"/>
      <c r="T58" s="6"/>
      <c r="U58" s="6"/>
      <c r="V58" s="6"/>
      <c r="W58" s="6"/>
      <c r="X58" s="6"/>
    </row>
    <row r="59" spans="1:24"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7"/>
        <v>0</v>
      </c>
      <c r="M59" s="2"/>
      <c r="O59" s="2"/>
      <c r="S59" s="6"/>
      <c r="T59" s="6"/>
      <c r="U59" s="6"/>
      <c r="V59" s="6"/>
      <c r="W59" s="6"/>
      <c r="X59" s="6"/>
    </row>
    <row r="60" spans="1:24"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7"/>
        <v>0</v>
      </c>
      <c r="M60" s="2"/>
      <c r="O60" s="2"/>
      <c r="S60" s="6"/>
      <c r="T60" s="6"/>
      <c r="U60" s="6"/>
      <c r="V60" s="6"/>
      <c r="W60" s="6"/>
      <c r="X60" s="6"/>
    </row>
    <row r="61" spans="1:24"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7"/>
        <v>0</v>
      </c>
      <c r="M61" s="2"/>
      <c r="O61" s="2"/>
      <c r="S61" s="6"/>
      <c r="T61" s="6"/>
      <c r="U61" s="6"/>
      <c r="V61" s="6"/>
      <c r="W61" s="6"/>
      <c r="X61" s="6"/>
    </row>
    <row r="62" spans="1:24" thickBot="1" x14ac:dyDescent="0.3">
      <c r="A62" s="1"/>
      <c r="B62" s="63"/>
      <c r="C62" s="2"/>
      <c r="D62" s="33"/>
      <c r="E62" s="25"/>
      <c r="F62" s="2"/>
      <c r="G62" s="2"/>
      <c r="H62" s="2"/>
      <c r="I62" s="2"/>
      <c r="J62" s="2"/>
      <c r="K62" s="29"/>
      <c r="L62" s="28"/>
      <c r="M62" s="2"/>
      <c r="O62" s="2"/>
      <c r="S62" s="6"/>
      <c r="T62" s="6"/>
      <c r="U62" s="6"/>
      <c r="V62" s="6"/>
      <c r="W62" s="6"/>
      <c r="X62" s="6"/>
    </row>
    <row r="63" spans="1:24" thickBot="1" x14ac:dyDescent="0.3">
      <c r="A63" s="7"/>
      <c r="B63" s="64"/>
      <c r="C63" s="23"/>
      <c r="D63" s="76"/>
      <c r="E63" s="159"/>
      <c r="F63" s="165"/>
      <c r="G63" s="24"/>
      <c r="H63" s="24"/>
      <c r="I63" s="24"/>
      <c r="J63" s="24" t="s">
        <v>10</v>
      </c>
      <c r="K63" s="61">
        <f>SUM(K52:K61)</f>
        <v>0</v>
      </c>
      <c r="L63" s="107">
        <f>SUM(L52:L61)</f>
        <v>0</v>
      </c>
      <c r="M63" s="30"/>
      <c r="N63" s="30"/>
      <c r="O63" s="2"/>
      <c r="S63" s="6"/>
      <c r="T63" s="6"/>
      <c r="U63" s="6"/>
      <c r="V63" s="6"/>
      <c r="W63" s="6"/>
      <c r="X63" s="6"/>
    </row>
    <row r="64" spans="1:24" thickBot="1" x14ac:dyDescent="0.3">
      <c r="A64" s="7"/>
      <c r="B64" s="10"/>
      <c r="C64" s="10"/>
      <c r="D64" s="4"/>
      <c r="E64" s="17"/>
      <c r="F64" s="10"/>
      <c r="G64" s="10"/>
      <c r="H64" s="10"/>
      <c r="I64" s="10"/>
      <c r="J64" s="10"/>
      <c r="K64" s="14"/>
      <c r="L64" s="4"/>
      <c r="M64" s="30"/>
      <c r="N64" s="30"/>
      <c r="O64" s="2"/>
      <c r="S64" s="6"/>
      <c r="T64" s="6"/>
      <c r="U64" s="6"/>
      <c r="V64" s="6"/>
      <c r="W64" s="6"/>
      <c r="X64" s="6"/>
    </row>
    <row r="65" spans="1:18" s="12" customFormat="1" ht="12" x14ac:dyDescent="0.25">
      <c r="A65" s="7" t="s">
        <v>15</v>
      </c>
      <c r="B65" s="116" t="s">
        <v>64</v>
      </c>
      <c r="C65" s="122"/>
      <c r="D65" s="147"/>
      <c r="E65" s="134"/>
      <c r="F65" s="118"/>
      <c r="G65" s="118"/>
      <c r="H65" s="118"/>
      <c r="I65" s="118"/>
      <c r="J65" s="118"/>
      <c r="K65" s="148"/>
      <c r="L65" s="119"/>
      <c r="M65" s="10"/>
      <c r="N65" s="10"/>
      <c r="O65" s="10"/>
      <c r="P65" s="10"/>
      <c r="Q65" s="10"/>
      <c r="R65" s="10"/>
    </row>
    <row r="66" spans="1:18" s="10" customFormat="1" ht="12" x14ac:dyDescent="0.25">
      <c r="A66" s="7"/>
      <c r="B66" s="160" t="s">
        <v>66</v>
      </c>
      <c r="C66" s="234" t="s">
        <v>12</v>
      </c>
      <c r="D66" s="234"/>
      <c r="E66" s="234"/>
      <c r="F66" s="234"/>
      <c r="G66" s="234"/>
      <c r="H66" s="234"/>
      <c r="I66" s="234"/>
      <c r="J66" s="230" t="s">
        <v>78</v>
      </c>
      <c r="K66" s="140" t="s">
        <v>14</v>
      </c>
      <c r="L66" s="161" t="s">
        <v>55</v>
      </c>
    </row>
    <row r="67" spans="1:18" s="12" customFormat="1" ht="12" x14ac:dyDescent="0.25">
      <c r="A67" s="7"/>
      <c r="B67" s="162"/>
      <c r="C67" s="235"/>
      <c r="D67" s="236"/>
      <c r="E67" s="236"/>
      <c r="F67" s="236"/>
      <c r="G67" s="236"/>
      <c r="H67" s="236"/>
      <c r="I67" s="237"/>
      <c r="J67" s="150"/>
      <c r="K67" s="145">
        <v>0</v>
      </c>
      <c r="L67" s="163">
        <f>K67*0.5</f>
        <v>0</v>
      </c>
      <c r="M67" s="10"/>
      <c r="N67" s="10"/>
      <c r="O67" s="10"/>
      <c r="P67" s="10"/>
      <c r="Q67" s="10"/>
      <c r="R67" s="10"/>
    </row>
    <row r="68" spans="1:18" ht="12" x14ac:dyDescent="0.25">
      <c r="A68" s="7"/>
      <c r="B68" s="162"/>
      <c r="C68" s="235"/>
      <c r="D68" s="236"/>
      <c r="E68" s="236"/>
      <c r="F68" s="236"/>
      <c r="G68" s="236"/>
      <c r="H68" s="236"/>
      <c r="I68" s="237"/>
      <c r="J68" s="150"/>
      <c r="K68" s="145">
        <v>0</v>
      </c>
      <c r="L68" s="163">
        <f t="shared" ref="L68:L76" si="8">K68*0.5</f>
        <v>0</v>
      </c>
      <c r="M68" s="4"/>
    </row>
    <row r="69" spans="1:18" ht="12" x14ac:dyDescent="0.25">
      <c r="A69" s="7"/>
      <c r="B69" s="164"/>
      <c r="C69" s="235"/>
      <c r="D69" s="236"/>
      <c r="E69" s="236"/>
      <c r="F69" s="236"/>
      <c r="G69" s="236"/>
      <c r="H69" s="236"/>
      <c r="I69" s="237"/>
      <c r="J69" s="150"/>
      <c r="K69" s="145">
        <v>0</v>
      </c>
      <c r="L69" s="163">
        <f t="shared" si="8"/>
        <v>0</v>
      </c>
      <c r="M69" s="4"/>
    </row>
    <row r="70" spans="1:18" ht="12" x14ac:dyDescent="0.25">
      <c r="A70" s="7"/>
      <c r="B70" s="164"/>
      <c r="C70" s="235"/>
      <c r="D70" s="236"/>
      <c r="E70" s="236"/>
      <c r="F70" s="236"/>
      <c r="G70" s="236"/>
      <c r="H70" s="236"/>
      <c r="I70" s="237"/>
      <c r="J70" s="150"/>
      <c r="K70" s="145">
        <v>0</v>
      </c>
      <c r="L70" s="163">
        <f t="shared" si="8"/>
        <v>0</v>
      </c>
      <c r="M70" s="4"/>
    </row>
    <row r="71" spans="1:18" ht="12" x14ac:dyDescent="0.25">
      <c r="A71" s="7"/>
      <c r="B71" s="162"/>
      <c r="C71" s="235"/>
      <c r="D71" s="236"/>
      <c r="E71" s="236"/>
      <c r="F71" s="236"/>
      <c r="G71" s="236"/>
      <c r="H71" s="236"/>
      <c r="I71" s="237"/>
      <c r="J71" s="150"/>
      <c r="K71" s="145">
        <v>0</v>
      </c>
      <c r="L71" s="163">
        <f t="shared" si="8"/>
        <v>0</v>
      </c>
      <c r="M71" s="4"/>
    </row>
    <row r="72" spans="1:18" ht="12" x14ac:dyDescent="0.25">
      <c r="A72" s="7"/>
      <c r="B72" s="162"/>
      <c r="C72" s="235"/>
      <c r="D72" s="236"/>
      <c r="E72" s="236"/>
      <c r="F72" s="236"/>
      <c r="G72" s="236"/>
      <c r="H72" s="236"/>
      <c r="I72" s="237"/>
      <c r="J72" s="150"/>
      <c r="K72" s="145">
        <v>0</v>
      </c>
      <c r="L72" s="163">
        <f t="shared" si="8"/>
        <v>0</v>
      </c>
      <c r="M72" s="4"/>
    </row>
    <row r="73" spans="1:18" ht="12" x14ac:dyDescent="0.25">
      <c r="A73" s="7"/>
      <c r="B73" s="162"/>
      <c r="C73" s="235"/>
      <c r="D73" s="236"/>
      <c r="E73" s="236"/>
      <c r="F73" s="236"/>
      <c r="G73" s="236"/>
      <c r="H73" s="236"/>
      <c r="I73" s="237"/>
      <c r="J73" s="150"/>
      <c r="K73" s="145">
        <v>0</v>
      </c>
      <c r="L73" s="163">
        <f t="shared" si="8"/>
        <v>0</v>
      </c>
      <c r="M73" s="4"/>
    </row>
    <row r="74" spans="1:18" ht="12" x14ac:dyDescent="0.25">
      <c r="A74" s="7"/>
      <c r="B74" s="162"/>
      <c r="C74" s="235"/>
      <c r="D74" s="236"/>
      <c r="E74" s="236"/>
      <c r="F74" s="236"/>
      <c r="G74" s="236"/>
      <c r="H74" s="236"/>
      <c r="I74" s="237"/>
      <c r="J74" s="150"/>
      <c r="K74" s="145">
        <v>0</v>
      </c>
      <c r="L74" s="163">
        <f t="shared" si="8"/>
        <v>0</v>
      </c>
      <c r="M74" s="4"/>
    </row>
    <row r="75" spans="1:18" ht="12" x14ac:dyDescent="0.25">
      <c r="A75" s="7"/>
      <c r="B75" s="162"/>
      <c r="C75" s="235"/>
      <c r="D75" s="236"/>
      <c r="E75" s="236"/>
      <c r="F75" s="236"/>
      <c r="G75" s="236"/>
      <c r="H75" s="236"/>
      <c r="I75" s="237"/>
      <c r="J75" s="150"/>
      <c r="K75" s="145">
        <v>0</v>
      </c>
      <c r="L75" s="163">
        <f t="shared" si="8"/>
        <v>0</v>
      </c>
      <c r="M75" s="4"/>
    </row>
    <row r="76" spans="1:18" ht="12" x14ac:dyDescent="0.25">
      <c r="A76" s="1"/>
      <c r="B76" s="162"/>
      <c r="C76" s="235"/>
      <c r="D76" s="236"/>
      <c r="E76" s="236"/>
      <c r="F76" s="236"/>
      <c r="G76" s="236"/>
      <c r="H76" s="236"/>
      <c r="I76" s="237"/>
      <c r="J76" s="150"/>
      <c r="K76" s="145">
        <v>0</v>
      </c>
      <c r="L76" s="163">
        <f t="shared" si="8"/>
        <v>0</v>
      </c>
      <c r="M76" s="4"/>
    </row>
    <row r="77" spans="1:18" thickBot="1" x14ac:dyDescent="0.3">
      <c r="A77" s="1"/>
      <c r="B77" s="63"/>
      <c r="C77" s="2"/>
      <c r="D77" s="33"/>
      <c r="E77" s="157"/>
      <c r="F77" s="158"/>
      <c r="G77" s="2"/>
      <c r="H77" s="2"/>
      <c r="I77" s="2"/>
      <c r="J77" s="2"/>
      <c r="K77" s="32"/>
      <c r="L77" s="28"/>
      <c r="M77" s="4"/>
    </row>
    <row r="78" spans="1:18" thickBot="1" x14ac:dyDescent="0.3">
      <c r="A78" s="7"/>
      <c r="B78" s="64"/>
      <c r="C78" s="23"/>
      <c r="D78" s="76"/>
      <c r="E78" s="159"/>
      <c r="F78" s="165"/>
      <c r="G78" s="24"/>
      <c r="H78" s="24"/>
      <c r="I78" s="24"/>
      <c r="J78" s="24" t="s">
        <v>10</v>
      </c>
      <c r="K78" s="61">
        <f>SUM(K67:K76)</f>
        <v>0</v>
      </c>
      <c r="L78" s="107">
        <f>SUM(L67:L76)</f>
        <v>0</v>
      </c>
      <c r="M78" s="4"/>
    </row>
    <row r="79" spans="1:18" thickBot="1" x14ac:dyDescent="0.3">
      <c r="A79" s="7"/>
      <c r="B79" s="10"/>
      <c r="C79" s="10"/>
      <c r="D79" s="4"/>
      <c r="E79" s="17"/>
      <c r="F79" s="10"/>
      <c r="G79" s="10"/>
      <c r="H79" s="10"/>
      <c r="I79" s="10"/>
      <c r="J79" s="10"/>
      <c r="K79" s="22"/>
      <c r="L79" s="108"/>
      <c r="M79" s="4"/>
    </row>
    <row r="80" spans="1:18" thickBot="1" x14ac:dyDescent="0.3">
      <c r="A80" s="7"/>
      <c r="B80" s="12"/>
      <c r="C80" s="10"/>
      <c r="D80" s="155"/>
      <c r="E80" s="156"/>
      <c r="F80" s="151"/>
      <c r="G80" s="151"/>
      <c r="H80" s="151"/>
      <c r="I80" s="151"/>
      <c r="J80" s="151"/>
      <c r="K80" s="152" t="s">
        <v>16</v>
      </c>
      <c r="L80" s="166">
        <f>SUM(K33+K48+K63+K78)</f>
        <v>0</v>
      </c>
      <c r="M80" s="4"/>
    </row>
    <row r="81" spans="1:13" thickBot="1" x14ac:dyDescent="0.3">
      <c r="A81" s="7"/>
      <c r="B81" s="10"/>
      <c r="C81" s="10"/>
      <c r="D81" s="155"/>
      <c r="E81" s="156"/>
      <c r="F81" s="151"/>
      <c r="G81" s="151"/>
      <c r="H81" s="174"/>
      <c r="I81" s="174"/>
      <c r="J81" s="174"/>
      <c r="K81" s="153" t="s">
        <v>85</v>
      </c>
      <c r="L81" s="167">
        <f>SUM(L33+L48+L63+L78)</f>
        <v>0</v>
      </c>
      <c r="M81" s="4"/>
    </row>
    <row r="82" spans="1:13" ht="15.75" thickBot="1" x14ac:dyDescent="0.3">
      <c r="A82" s="7"/>
      <c r="B82" s="10"/>
      <c r="C82" s="10"/>
      <c r="D82" s="155"/>
      <c r="E82" s="156"/>
      <c r="F82" s="151"/>
      <c r="G82" s="151"/>
      <c r="H82" s="151"/>
      <c r="I82" s="151"/>
      <c r="J82" s="151"/>
      <c r="K82" s="154" t="s">
        <v>79</v>
      </c>
      <c r="L82" s="175">
        <f>L80-L81</f>
        <v>0</v>
      </c>
      <c r="M82" s="4"/>
    </row>
    <row r="83" spans="1:13" ht="12" x14ac:dyDescent="0.25">
      <c r="A83" s="1"/>
      <c r="B83" s="2"/>
      <c r="C83" s="2"/>
      <c r="D83" s="33"/>
      <c r="E83" s="25"/>
      <c r="F83" s="2"/>
      <c r="G83" s="2"/>
      <c r="H83" s="2"/>
      <c r="I83" s="232" t="str">
        <f>IF(OR(L81&gt;=500000,L81&lt;=25000),"De subsidie per ondernemer bedraagt minimaal €25.000 en maximaal €500.000","")</f>
        <v>De subsidie per ondernemer bedraagt minimaal €25.000 en maximaal €500.000</v>
      </c>
      <c r="J83" s="232"/>
      <c r="K83" s="233"/>
      <c r="L83" s="233"/>
      <c r="M83" s="4"/>
    </row>
    <row r="84" spans="1:13" ht="12" x14ac:dyDescent="0.25">
      <c r="A84" s="1"/>
      <c r="B84" s="265"/>
      <c r="C84" s="265"/>
      <c r="D84" s="265"/>
      <c r="E84" s="265"/>
      <c r="F84" s="265"/>
      <c r="G84" s="265"/>
      <c r="H84" s="265"/>
      <c r="I84" s="265"/>
      <c r="J84" s="265"/>
      <c r="K84" s="265"/>
      <c r="L84" s="4"/>
      <c r="M84" s="4"/>
    </row>
    <row r="85" spans="1:13" ht="12" x14ac:dyDescent="0.25">
      <c r="A85" s="1"/>
      <c r="B85" s="265"/>
      <c r="C85" s="265"/>
      <c r="D85" s="265"/>
      <c r="E85" s="265"/>
      <c r="F85" s="265"/>
      <c r="G85" s="265"/>
      <c r="H85" s="265"/>
      <c r="I85" s="265"/>
      <c r="J85" s="265"/>
      <c r="K85" s="265"/>
      <c r="L85" s="4"/>
      <c r="M85" s="4"/>
    </row>
    <row r="86" spans="1:13" ht="12" x14ac:dyDescent="0.25">
      <c r="A86" s="1"/>
      <c r="B86" s="265"/>
      <c r="C86" s="265"/>
      <c r="D86" s="265"/>
      <c r="E86" s="265"/>
      <c r="F86" s="265"/>
      <c r="G86" s="265"/>
      <c r="H86" s="265"/>
      <c r="I86" s="265"/>
      <c r="J86" s="265"/>
      <c r="K86" s="265"/>
      <c r="L86" s="33"/>
      <c r="M86" s="4"/>
    </row>
    <row r="87" spans="1:13" ht="12" x14ac:dyDescent="0.25">
      <c r="A87" s="1"/>
      <c r="B87" s="265"/>
      <c r="C87" s="265"/>
      <c r="D87" s="265"/>
      <c r="E87" s="265"/>
      <c r="F87" s="265"/>
      <c r="G87" s="265"/>
      <c r="H87" s="265"/>
      <c r="I87" s="265"/>
      <c r="J87" s="265"/>
      <c r="K87" s="265"/>
      <c r="L87" s="4"/>
      <c r="M87" s="4"/>
    </row>
    <row r="88" spans="1:13" ht="15.6" customHeight="1" x14ac:dyDescent="0.25">
      <c r="A88" s="1"/>
      <c r="B88" s="265"/>
      <c r="C88" s="265"/>
      <c r="D88" s="265"/>
      <c r="E88" s="265"/>
      <c r="F88" s="265"/>
      <c r="G88" s="265"/>
      <c r="H88" s="265"/>
      <c r="I88" s="265"/>
      <c r="J88" s="265"/>
      <c r="K88" s="265"/>
      <c r="L88" s="4"/>
      <c r="M88" s="4"/>
    </row>
    <row r="89" spans="1:13" ht="15.6" customHeight="1" x14ac:dyDescent="0.25">
      <c r="A89" s="1"/>
      <c r="B89" s="265"/>
      <c r="C89" s="265"/>
      <c r="D89" s="265"/>
      <c r="E89" s="265"/>
      <c r="F89" s="265"/>
      <c r="G89" s="265"/>
      <c r="H89" s="265"/>
      <c r="I89" s="265"/>
      <c r="J89" s="265"/>
      <c r="K89" s="265"/>
      <c r="L89" s="4"/>
      <c r="M89" s="4"/>
    </row>
    <row r="90" spans="1:13" ht="15.6" customHeight="1" x14ac:dyDescent="0.25">
      <c r="A90" s="1"/>
      <c r="B90" s="265"/>
      <c r="C90" s="265"/>
      <c r="D90" s="265"/>
      <c r="E90" s="265"/>
      <c r="F90" s="265"/>
      <c r="G90" s="265"/>
      <c r="H90" s="265"/>
      <c r="I90" s="265"/>
      <c r="J90" s="265"/>
      <c r="K90" s="265"/>
      <c r="L90" s="4"/>
      <c r="M90" s="4"/>
    </row>
    <row r="91" spans="1:13" ht="15.6" customHeight="1" x14ac:dyDescent="0.25">
      <c r="A91" s="1"/>
      <c r="B91" s="265"/>
      <c r="C91" s="265"/>
      <c r="D91" s="265"/>
      <c r="E91" s="265"/>
      <c r="F91" s="265"/>
      <c r="G91" s="265"/>
      <c r="H91" s="265"/>
      <c r="I91" s="265"/>
      <c r="J91" s="265"/>
      <c r="K91" s="265"/>
      <c r="L91" s="4"/>
      <c r="M91" s="4"/>
    </row>
    <row r="92" spans="1:13" ht="15.6" customHeight="1" x14ac:dyDescent="0.25">
      <c r="A92" s="1"/>
      <c r="B92" s="265"/>
      <c r="C92" s="265"/>
      <c r="D92" s="265"/>
      <c r="E92" s="265"/>
      <c r="F92" s="265"/>
      <c r="G92" s="265"/>
      <c r="H92" s="265"/>
      <c r="I92" s="265"/>
      <c r="J92" s="265"/>
      <c r="K92" s="265"/>
      <c r="L92" s="4"/>
      <c r="M92" s="4"/>
    </row>
    <row r="93" spans="1:13" ht="15.6" customHeight="1" x14ac:dyDescent="0.25">
      <c r="A93" s="1"/>
      <c r="B93" s="265"/>
      <c r="C93" s="265"/>
      <c r="D93" s="265"/>
      <c r="E93" s="265"/>
      <c r="F93" s="265"/>
      <c r="G93" s="265"/>
      <c r="H93" s="265"/>
      <c r="I93" s="265"/>
      <c r="J93" s="265"/>
      <c r="K93" s="265"/>
      <c r="L93" s="4"/>
      <c r="M93" s="4"/>
    </row>
    <row r="94" spans="1:13" ht="15.6" customHeight="1" x14ac:dyDescent="0.25">
      <c r="A94" s="1"/>
      <c r="B94" s="265"/>
      <c r="C94" s="265"/>
      <c r="D94" s="265"/>
      <c r="E94" s="265"/>
      <c r="F94" s="265"/>
      <c r="G94" s="265"/>
      <c r="H94" s="265"/>
      <c r="I94" s="265"/>
      <c r="J94" s="265"/>
      <c r="K94" s="265"/>
      <c r="L94" s="4"/>
      <c r="M94" s="4"/>
    </row>
    <row r="95" spans="1:13" ht="15.6" customHeight="1" x14ac:dyDescent="0.25">
      <c r="B95" s="264"/>
      <c r="C95" s="264"/>
      <c r="D95" s="264"/>
      <c r="E95" s="264"/>
      <c r="F95" s="264"/>
      <c r="G95" s="264"/>
      <c r="H95" s="264"/>
      <c r="I95" s="264"/>
      <c r="J95" s="264"/>
      <c r="K95" s="264"/>
      <c r="L95" s="35"/>
      <c r="M95" s="4"/>
    </row>
    <row r="96" spans="1:13" ht="15.6" customHeight="1" x14ac:dyDescent="0.25">
      <c r="B96" s="264"/>
      <c r="C96" s="264"/>
      <c r="D96" s="264"/>
      <c r="E96" s="264"/>
      <c r="F96" s="264"/>
      <c r="G96" s="264"/>
      <c r="H96" s="264"/>
      <c r="I96" s="264"/>
      <c r="J96" s="264"/>
      <c r="K96" s="264"/>
      <c r="L96" s="35"/>
      <c r="M96" s="4"/>
    </row>
    <row r="97" spans="2:13" ht="15.6" customHeight="1" x14ac:dyDescent="0.25">
      <c r="B97" s="36"/>
      <c r="C97" s="36"/>
      <c r="D97" s="79"/>
      <c r="E97" s="73"/>
      <c r="F97" s="36"/>
      <c r="G97" s="36"/>
      <c r="H97" s="36"/>
      <c r="I97" s="36"/>
      <c r="J97" s="36"/>
      <c r="K97" s="39"/>
      <c r="L97" s="35"/>
      <c r="M97" s="4"/>
    </row>
    <row r="98" spans="2:13" ht="15.6" customHeight="1" x14ac:dyDescent="0.25">
      <c r="B98" s="36"/>
      <c r="C98" s="36"/>
      <c r="D98" s="79"/>
      <c r="E98" s="73"/>
      <c r="F98" s="36"/>
      <c r="G98" s="36"/>
      <c r="H98" s="36"/>
      <c r="I98" s="36"/>
      <c r="J98" s="36"/>
      <c r="K98" s="39"/>
      <c r="L98" s="35"/>
      <c r="M98" s="4"/>
    </row>
    <row r="99" spans="2:13" ht="15.6" customHeight="1" x14ac:dyDescent="0.25">
      <c r="B99" s="36"/>
      <c r="C99" s="36"/>
      <c r="D99" s="79"/>
      <c r="E99" s="73"/>
      <c r="F99" s="36"/>
      <c r="G99" s="36"/>
      <c r="H99" s="36"/>
      <c r="I99" s="36"/>
      <c r="J99" s="36"/>
      <c r="K99" s="39"/>
      <c r="L99" s="35"/>
      <c r="M99" s="4"/>
    </row>
    <row r="100" spans="2:13" ht="15.6" customHeight="1" x14ac:dyDescent="0.25">
      <c r="B100" s="36"/>
      <c r="C100" s="36"/>
      <c r="D100" s="79"/>
      <c r="E100" s="73"/>
      <c r="F100" s="36"/>
      <c r="G100" s="36"/>
      <c r="H100" s="36"/>
      <c r="I100" s="36"/>
      <c r="J100" s="36"/>
      <c r="K100" s="39"/>
      <c r="L100" s="35"/>
      <c r="M100" s="4"/>
    </row>
    <row r="101" spans="2:13" ht="15.6" customHeight="1" x14ac:dyDescent="0.25">
      <c r="B101" s="36"/>
      <c r="C101" s="36"/>
      <c r="D101" s="79"/>
      <c r="E101" s="73"/>
      <c r="F101" s="36"/>
      <c r="G101" s="36"/>
      <c r="H101" s="36"/>
      <c r="I101" s="36"/>
      <c r="J101" s="36"/>
      <c r="K101" s="39"/>
      <c r="L101" s="35"/>
      <c r="M101" s="4"/>
    </row>
    <row r="102" spans="2:13" ht="15.6" customHeight="1" x14ac:dyDescent="0.25">
      <c r="B102" s="36"/>
      <c r="C102" s="36"/>
      <c r="D102" s="79"/>
      <c r="E102" s="73"/>
      <c r="F102" s="36"/>
      <c r="G102" s="36"/>
      <c r="H102" s="36"/>
      <c r="I102" s="36"/>
      <c r="J102" s="36"/>
      <c r="K102" s="39"/>
      <c r="L102" s="35"/>
      <c r="M102" s="4"/>
    </row>
    <row r="103" spans="2:13" ht="15.6" customHeight="1" x14ac:dyDescent="0.25">
      <c r="B103" s="36"/>
      <c r="C103" s="36"/>
      <c r="D103" s="79"/>
      <c r="E103" s="73"/>
      <c r="F103" s="36"/>
      <c r="G103" s="36"/>
      <c r="H103" s="36"/>
      <c r="I103" s="36"/>
      <c r="J103" s="36"/>
      <c r="K103" s="39"/>
      <c r="L103" s="35"/>
      <c r="M103" s="4"/>
    </row>
    <row r="104" spans="2:13" ht="15.6" customHeight="1" x14ac:dyDescent="0.25">
      <c r="B104" s="36"/>
      <c r="C104" s="36"/>
      <c r="D104" s="79"/>
      <c r="E104" s="73"/>
      <c r="F104" s="36"/>
      <c r="G104" s="36"/>
      <c r="H104" s="36"/>
      <c r="I104" s="36"/>
      <c r="J104" s="36"/>
      <c r="K104" s="39"/>
      <c r="L104" s="35"/>
      <c r="M104" s="4"/>
    </row>
    <row r="105" spans="2:13" ht="15.6" customHeight="1" x14ac:dyDescent="0.25">
      <c r="B105" s="36"/>
      <c r="C105" s="36"/>
      <c r="D105" s="79"/>
      <c r="E105" s="73"/>
      <c r="F105" s="36"/>
      <c r="G105" s="36"/>
      <c r="H105" s="36"/>
      <c r="I105" s="36"/>
      <c r="J105" s="36"/>
      <c r="K105" s="39"/>
      <c r="L105" s="35"/>
      <c r="M105" s="4"/>
    </row>
    <row r="106" spans="2:13" ht="15.6" customHeight="1" x14ac:dyDescent="0.25">
      <c r="B106" s="36"/>
      <c r="C106" s="36"/>
      <c r="D106" s="79"/>
      <c r="E106" s="73"/>
      <c r="F106" s="36"/>
      <c r="G106" s="36"/>
      <c r="H106" s="36"/>
      <c r="I106" s="36"/>
      <c r="J106" s="36"/>
      <c r="K106" s="39"/>
      <c r="L106" s="35"/>
      <c r="M106" s="4"/>
    </row>
    <row r="107" spans="2:13" ht="15.6" customHeight="1" x14ac:dyDescent="0.25">
      <c r="B107" s="36"/>
      <c r="C107" s="36"/>
      <c r="D107" s="79"/>
      <c r="E107" s="73"/>
      <c r="F107" s="36"/>
      <c r="G107" s="36"/>
      <c r="H107" s="36"/>
      <c r="I107" s="36"/>
      <c r="J107" s="36"/>
      <c r="K107" s="39"/>
      <c r="L107" s="35"/>
      <c r="M107" s="4"/>
    </row>
    <row r="108" spans="2:13" ht="15.6" customHeight="1" x14ac:dyDescent="0.25">
      <c r="M108" s="4"/>
    </row>
    <row r="109" spans="2:13" ht="15.6" customHeight="1" x14ac:dyDescent="0.25">
      <c r="M109" s="4"/>
    </row>
    <row r="110" spans="2:13" ht="15.6" customHeight="1" x14ac:dyDescent="0.25">
      <c r="M110" s="4"/>
    </row>
    <row r="111" spans="2:13" ht="15.6" customHeight="1" x14ac:dyDescent="0.25">
      <c r="M111" s="4"/>
    </row>
    <row r="112" spans="2:13" ht="15.6" customHeight="1" x14ac:dyDescent="0.25">
      <c r="M112" s="4"/>
    </row>
    <row r="113" spans="13:13" ht="15.6" customHeight="1" x14ac:dyDescent="0.25">
      <c r="M113" s="4"/>
    </row>
    <row r="114" spans="13:13" ht="15.6" customHeight="1" x14ac:dyDescent="0.25">
      <c r="M114" s="4"/>
    </row>
    <row r="115" spans="13:13" ht="15.6" customHeight="1" x14ac:dyDescent="0.25">
      <c r="M115" s="4"/>
    </row>
    <row r="116" spans="13:13" ht="15.6" customHeight="1" x14ac:dyDescent="0.25">
      <c r="M116" s="4"/>
    </row>
    <row r="117" spans="13:13" ht="15.6" customHeight="1" x14ac:dyDescent="0.25">
      <c r="M117" s="4"/>
    </row>
    <row r="118" spans="13:13" ht="15.6" customHeight="1" x14ac:dyDescent="0.25">
      <c r="M118" s="4"/>
    </row>
    <row r="119" spans="13:13" ht="15.6" customHeight="1" x14ac:dyDescent="0.25">
      <c r="M119" s="4"/>
    </row>
    <row r="120" spans="13:13" ht="15.6" customHeight="1" x14ac:dyDescent="0.25">
      <c r="M120" s="4"/>
    </row>
    <row r="121" spans="13:13" ht="15.6" customHeight="1" x14ac:dyDescent="0.25">
      <c r="M121" s="4"/>
    </row>
    <row r="122" spans="13:13" ht="15.6" customHeight="1" x14ac:dyDescent="0.25">
      <c r="M122" s="4"/>
    </row>
    <row r="123" spans="13:13" ht="15.6" customHeight="1" x14ac:dyDescent="0.25">
      <c r="M123" s="4"/>
    </row>
    <row r="124" spans="13:13" ht="15.6" customHeight="1" x14ac:dyDescent="0.25">
      <c r="M124" s="4"/>
    </row>
    <row r="125" spans="13:13" ht="15.6" customHeight="1" x14ac:dyDescent="0.25">
      <c r="M125" s="4"/>
    </row>
    <row r="126" spans="13:13" ht="15.6" customHeight="1" x14ac:dyDescent="0.25">
      <c r="M126" s="4"/>
    </row>
    <row r="127" spans="13:13" ht="15.6" customHeight="1" x14ac:dyDescent="0.25">
      <c r="M127" s="4"/>
    </row>
    <row r="128" spans="13:13" ht="15.6" customHeight="1" x14ac:dyDescent="0.25">
      <c r="M128" s="4"/>
    </row>
    <row r="129" spans="13:13" ht="15.6" customHeight="1" x14ac:dyDescent="0.25">
      <c r="M129" s="4"/>
    </row>
    <row r="130" spans="13:13" ht="15.6" customHeight="1" x14ac:dyDescent="0.25">
      <c r="M130" s="4"/>
    </row>
    <row r="131" spans="13:13" ht="15.6" customHeight="1" x14ac:dyDescent="0.25">
      <c r="M131" s="4"/>
    </row>
    <row r="132" spans="13:13" ht="15.6" customHeight="1" x14ac:dyDescent="0.25">
      <c r="M132" s="4"/>
    </row>
    <row r="133" spans="13:13" ht="15.6" customHeight="1" x14ac:dyDescent="0.25">
      <c r="M133" s="4"/>
    </row>
    <row r="134" spans="13:13" ht="15.6" customHeight="1" x14ac:dyDescent="0.25">
      <c r="M134" s="4"/>
    </row>
    <row r="135" spans="13:13" ht="15.6" customHeight="1" x14ac:dyDescent="0.25">
      <c r="M135" s="4"/>
    </row>
    <row r="136" spans="13:13" ht="15.6" customHeight="1" x14ac:dyDescent="0.25">
      <c r="M136" s="4"/>
    </row>
    <row r="137" spans="13:13" ht="15.6" customHeight="1" x14ac:dyDescent="0.25">
      <c r="M137" s="4"/>
    </row>
    <row r="138" spans="13:13" ht="15.6" customHeight="1" x14ac:dyDescent="0.25">
      <c r="M138" s="4"/>
    </row>
    <row r="139" spans="13:13" ht="15.6" customHeight="1" x14ac:dyDescent="0.25">
      <c r="M139" s="4"/>
    </row>
    <row r="140" spans="13:13" ht="15.6" customHeight="1" x14ac:dyDescent="0.25">
      <c r="M140" s="4"/>
    </row>
    <row r="141" spans="13:13" ht="15.6" customHeight="1" x14ac:dyDescent="0.25">
      <c r="M141" s="4"/>
    </row>
    <row r="142" spans="13:13" ht="15.6" customHeight="1" x14ac:dyDescent="0.25">
      <c r="M142" s="4"/>
    </row>
    <row r="143" spans="13:13" ht="15.6" customHeight="1" x14ac:dyDescent="0.25">
      <c r="M143" s="4"/>
    </row>
    <row r="144" spans="13:13" ht="15.6" customHeight="1" x14ac:dyDescent="0.25">
      <c r="M144" s="4"/>
    </row>
    <row r="145" spans="13:13" ht="15.6" customHeight="1" x14ac:dyDescent="0.25">
      <c r="M145" s="4"/>
    </row>
    <row r="146" spans="13:13" ht="15.6" customHeight="1" x14ac:dyDescent="0.25">
      <c r="M146" s="4"/>
    </row>
    <row r="147" spans="13:13" ht="15.6" customHeight="1" x14ac:dyDescent="0.25">
      <c r="M147" s="4"/>
    </row>
    <row r="148" spans="13:13" ht="15.6" customHeight="1" x14ac:dyDescent="0.25">
      <c r="M148" s="4"/>
    </row>
    <row r="149" spans="13:13" ht="15.6" customHeight="1" x14ac:dyDescent="0.25">
      <c r="M149" s="4"/>
    </row>
    <row r="150" spans="13:13" ht="15.6" customHeight="1" x14ac:dyDescent="0.25">
      <c r="M150" s="4"/>
    </row>
    <row r="151" spans="13:13" ht="15.6" customHeight="1" x14ac:dyDescent="0.25">
      <c r="M151" s="4"/>
    </row>
    <row r="152" spans="13:13" ht="15.6" customHeight="1" x14ac:dyDescent="0.25">
      <c r="M152" s="4"/>
    </row>
    <row r="153" spans="13:13" ht="15.6" customHeight="1" x14ac:dyDescent="0.25">
      <c r="M153" s="4"/>
    </row>
    <row r="154" spans="13:13" ht="15.6" customHeight="1" x14ac:dyDescent="0.25">
      <c r="M154" s="4"/>
    </row>
    <row r="155" spans="13:13" ht="15.6" customHeight="1" x14ac:dyDescent="0.25">
      <c r="M155" s="4"/>
    </row>
    <row r="156" spans="13:13" ht="15.6" customHeight="1" x14ac:dyDescent="0.25">
      <c r="M156" s="4"/>
    </row>
    <row r="157" spans="13:13" ht="15.6" customHeight="1" x14ac:dyDescent="0.25">
      <c r="M157" s="4"/>
    </row>
    <row r="158" spans="13:13" ht="15.6" customHeight="1" x14ac:dyDescent="0.25">
      <c r="M158" s="4"/>
    </row>
    <row r="159" spans="13:13" ht="15.6" customHeight="1" x14ac:dyDescent="0.25">
      <c r="M159" s="4"/>
    </row>
    <row r="160" spans="13:13" ht="15.6" customHeight="1" x14ac:dyDescent="0.25">
      <c r="M160" s="4"/>
    </row>
    <row r="161" spans="13:13" ht="15.6" customHeight="1" x14ac:dyDescent="0.25">
      <c r="M161" s="4"/>
    </row>
    <row r="162" spans="13:13" ht="15.6" customHeight="1" x14ac:dyDescent="0.25">
      <c r="M162" s="4"/>
    </row>
    <row r="163" spans="13:13" ht="15.6" customHeight="1" x14ac:dyDescent="0.25">
      <c r="M163" s="4"/>
    </row>
    <row r="164" spans="13:13" ht="15.6" customHeight="1" x14ac:dyDescent="0.25">
      <c r="M164" s="4"/>
    </row>
    <row r="165" spans="13:13" ht="15.6" customHeight="1" x14ac:dyDescent="0.25">
      <c r="M165" s="4"/>
    </row>
    <row r="166" spans="13:13" ht="15.6" customHeight="1" x14ac:dyDescent="0.25">
      <c r="M166" s="4"/>
    </row>
    <row r="167" spans="13:13" ht="15.6" customHeight="1" x14ac:dyDescent="0.25">
      <c r="M167" s="4"/>
    </row>
    <row r="168" spans="13:13" ht="15.6" customHeight="1" x14ac:dyDescent="0.25">
      <c r="M168" s="4"/>
    </row>
    <row r="169" spans="13:13" ht="15.6" customHeight="1" x14ac:dyDescent="0.25">
      <c r="M169" s="4"/>
    </row>
    <row r="170" spans="13:13" ht="15.6" customHeight="1" x14ac:dyDescent="0.25">
      <c r="M170" s="4"/>
    </row>
    <row r="171" spans="13:13" ht="15.6" customHeight="1" x14ac:dyDescent="0.25">
      <c r="M171" s="4"/>
    </row>
    <row r="172" spans="13:13" ht="15.6" customHeight="1" x14ac:dyDescent="0.25">
      <c r="M172" s="4"/>
    </row>
    <row r="173" spans="13:13" ht="15.6" customHeight="1" x14ac:dyDescent="0.25">
      <c r="M173" s="4"/>
    </row>
    <row r="174" spans="13:13" ht="15.6" customHeight="1" x14ac:dyDescent="0.25">
      <c r="M174" s="4"/>
    </row>
    <row r="175" spans="13:13" ht="15.6" customHeight="1" x14ac:dyDescent="0.25">
      <c r="M175" s="4"/>
    </row>
    <row r="176" spans="13:13" ht="15.6" customHeight="1" x14ac:dyDescent="0.25">
      <c r="M176" s="4"/>
    </row>
    <row r="177" spans="13:13" ht="15.6" customHeight="1" x14ac:dyDescent="0.25">
      <c r="M177" s="4"/>
    </row>
    <row r="178" spans="13:13" ht="15.6" customHeight="1" x14ac:dyDescent="0.25">
      <c r="M178" s="4"/>
    </row>
    <row r="179" spans="13:13" ht="15.6" customHeight="1" x14ac:dyDescent="0.25">
      <c r="M179" s="4"/>
    </row>
    <row r="180" spans="13:13" ht="15.6" customHeight="1" x14ac:dyDescent="0.25">
      <c r="M180" s="4"/>
    </row>
    <row r="181" spans="13:13" ht="15.6" customHeight="1" x14ac:dyDescent="0.25">
      <c r="M181" s="4"/>
    </row>
    <row r="182" spans="13:13" ht="15.6" customHeight="1" x14ac:dyDescent="0.25">
      <c r="M182" s="4"/>
    </row>
    <row r="183" spans="13:13" ht="15.6" customHeight="1" x14ac:dyDescent="0.25">
      <c r="M183" s="4"/>
    </row>
    <row r="184" spans="13:13" ht="15.6" customHeight="1" x14ac:dyDescent="0.25">
      <c r="M184" s="4"/>
    </row>
    <row r="185" spans="13:13" ht="15.6" customHeight="1" x14ac:dyDescent="0.25">
      <c r="M185" s="4"/>
    </row>
    <row r="186" spans="13:13" ht="15.6" customHeight="1" x14ac:dyDescent="0.25">
      <c r="M186" s="4"/>
    </row>
    <row r="187" spans="13:13" ht="15.6" customHeight="1" x14ac:dyDescent="0.25">
      <c r="M187" s="4"/>
    </row>
    <row r="188" spans="13:13" ht="15.6" customHeight="1" x14ac:dyDescent="0.25">
      <c r="M188" s="4"/>
    </row>
    <row r="189" spans="13:13" ht="15.6" customHeight="1" x14ac:dyDescent="0.25">
      <c r="M189" s="4"/>
    </row>
    <row r="190" spans="13:13" ht="15.6" customHeight="1" x14ac:dyDescent="0.25">
      <c r="M190" s="4"/>
    </row>
    <row r="191" spans="13:13" ht="15.6" customHeight="1" x14ac:dyDescent="0.25">
      <c r="M191" s="4"/>
    </row>
    <row r="192" spans="13:13" ht="15.6" customHeight="1" x14ac:dyDescent="0.25">
      <c r="M192" s="4"/>
    </row>
    <row r="193" spans="13:13" ht="15.6" customHeight="1" x14ac:dyDescent="0.25">
      <c r="M193" s="4"/>
    </row>
    <row r="194" spans="13:13" ht="15.6" customHeight="1" x14ac:dyDescent="0.25">
      <c r="M194" s="4"/>
    </row>
    <row r="195" spans="13:13" ht="15.6" customHeight="1" x14ac:dyDescent="0.25">
      <c r="M195" s="4"/>
    </row>
    <row r="196" spans="13:13" ht="15.6" customHeight="1" x14ac:dyDescent="0.25">
      <c r="M196" s="4"/>
    </row>
    <row r="197" spans="13:13" ht="15.6" customHeight="1" x14ac:dyDescent="0.25">
      <c r="M197" s="4"/>
    </row>
    <row r="198" spans="13:13" ht="15.6" customHeight="1" x14ac:dyDescent="0.25">
      <c r="M198" s="4"/>
    </row>
    <row r="199" spans="13:13" ht="15.6" customHeight="1" x14ac:dyDescent="0.25">
      <c r="M199" s="4"/>
    </row>
    <row r="200" spans="13:13" ht="15.6" customHeight="1" x14ac:dyDescent="0.25">
      <c r="M200" s="4"/>
    </row>
    <row r="201" spans="13:13" ht="15.6" customHeight="1" x14ac:dyDescent="0.25">
      <c r="M201" s="4"/>
    </row>
    <row r="202" spans="13:13" ht="15.6" customHeight="1" x14ac:dyDescent="0.25">
      <c r="M202" s="4"/>
    </row>
    <row r="203" spans="13:13" ht="15.6" customHeight="1" x14ac:dyDescent="0.25">
      <c r="M203" s="4"/>
    </row>
    <row r="204" spans="13:13" ht="15.6" customHeight="1" x14ac:dyDescent="0.25">
      <c r="M204" s="4"/>
    </row>
    <row r="205" spans="13:13" ht="15.6" customHeight="1" x14ac:dyDescent="0.25">
      <c r="M205" s="4"/>
    </row>
    <row r="206" spans="13:13" ht="15.6" customHeight="1" x14ac:dyDescent="0.25">
      <c r="M206" s="4"/>
    </row>
    <row r="207" spans="13:13" ht="15.6" customHeight="1" x14ac:dyDescent="0.25">
      <c r="M207" s="4"/>
    </row>
    <row r="208" spans="13:13" ht="15.6" customHeight="1" x14ac:dyDescent="0.25">
      <c r="M208" s="4"/>
    </row>
    <row r="209" spans="13:13" ht="15.6" customHeight="1" x14ac:dyDescent="0.25">
      <c r="M209" s="4"/>
    </row>
    <row r="210" spans="13:13" ht="15.6" customHeight="1" x14ac:dyDescent="0.25">
      <c r="M210" s="4"/>
    </row>
    <row r="211" spans="13:13" ht="15.6" customHeight="1" x14ac:dyDescent="0.25">
      <c r="M211" s="4"/>
    </row>
    <row r="212" spans="13:13" ht="15.6" customHeight="1" x14ac:dyDescent="0.25">
      <c r="M212" s="4"/>
    </row>
    <row r="213" spans="13:13" ht="15.6" customHeight="1" x14ac:dyDescent="0.25">
      <c r="M213" s="4"/>
    </row>
    <row r="214" spans="13:13" ht="15.6" customHeight="1" x14ac:dyDescent="0.25">
      <c r="M214" s="4"/>
    </row>
    <row r="215" spans="13:13" ht="15.6" customHeight="1" x14ac:dyDescent="0.25">
      <c r="M215" s="4"/>
    </row>
    <row r="216" spans="13:13" ht="15.6" customHeight="1" x14ac:dyDescent="0.25">
      <c r="M216" s="4"/>
    </row>
    <row r="217" spans="13:13" ht="15.6" customHeight="1" x14ac:dyDescent="0.25">
      <c r="M217" s="4"/>
    </row>
    <row r="218" spans="13:13" ht="15.6" customHeight="1" x14ac:dyDescent="0.25">
      <c r="M218" s="4"/>
    </row>
    <row r="219" spans="13:13" ht="15.6" customHeight="1" x14ac:dyDescent="0.25">
      <c r="M219" s="4"/>
    </row>
    <row r="220" spans="13:13" ht="15.6" customHeight="1" x14ac:dyDescent="0.25">
      <c r="M220" s="4"/>
    </row>
    <row r="221" spans="13:13" ht="15.6" customHeight="1" x14ac:dyDescent="0.25">
      <c r="M221" s="4"/>
    </row>
    <row r="222" spans="13:13" ht="15.6" customHeight="1" x14ac:dyDescent="0.25">
      <c r="M222" s="4"/>
    </row>
    <row r="223" spans="13:13" ht="15.6" customHeight="1" x14ac:dyDescent="0.25">
      <c r="M223" s="4"/>
    </row>
    <row r="224" spans="13:13" ht="15.6" customHeight="1" x14ac:dyDescent="0.25">
      <c r="M224" s="4"/>
    </row>
    <row r="225" spans="13:13" ht="15.6" customHeight="1" x14ac:dyDescent="0.25">
      <c r="M225" s="4"/>
    </row>
    <row r="226" spans="13:13" ht="15.6" customHeight="1" x14ac:dyDescent="0.25">
      <c r="M226" s="4"/>
    </row>
    <row r="227" spans="13:13" ht="15.6" customHeight="1" x14ac:dyDescent="0.25">
      <c r="M227" s="4"/>
    </row>
    <row r="228" spans="13:13" ht="15.6" customHeight="1" x14ac:dyDescent="0.25">
      <c r="M228" s="4"/>
    </row>
    <row r="229" spans="13:13" ht="15.6" customHeight="1" x14ac:dyDescent="0.25">
      <c r="M229" s="4"/>
    </row>
    <row r="230" spans="13:13" ht="15.6" customHeight="1" x14ac:dyDescent="0.25">
      <c r="M230" s="4"/>
    </row>
    <row r="231" spans="13:13" ht="15.6" customHeight="1" x14ac:dyDescent="0.25">
      <c r="M231" s="4"/>
    </row>
    <row r="232" spans="13:13" ht="15.6" customHeight="1" x14ac:dyDescent="0.25">
      <c r="M232" s="4"/>
    </row>
    <row r="233" spans="13:13" ht="15.6" customHeight="1" x14ac:dyDescent="0.25">
      <c r="M233" s="4"/>
    </row>
    <row r="234" spans="13:13" ht="15.6" customHeight="1" x14ac:dyDescent="0.25">
      <c r="M234" s="4"/>
    </row>
    <row r="235" spans="13:13" ht="15.6" customHeight="1" x14ac:dyDescent="0.25">
      <c r="M235" s="4"/>
    </row>
    <row r="236" spans="13:13" ht="15.6" customHeight="1" x14ac:dyDescent="0.25">
      <c r="M236" s="4"/>
    </row>
    <row r="237" spans="13:13" ht="15.6" customHeight="1" x14ac:dyDescent="0.25">
      <c r="M237" s="4"/>
    </row>
    <row r="238" spans="13:13" ht="15.6" customHeight="1" x14ac:dyDescent="0.25">
      <c r="M238" s="4"/>
    </row>
    <row r="239" spans="13:13" ht="15.6" customHeight="1" x14ac:dyDescent="0.25">
      <c r="M239" s="4"/>
    </row>
    <row r="240" spans="13:13" ht="15.6" customHeight="1" x14ac:dyDescent="0.25">
      <c r="M240" s="4"/>
    </row>
    <row r="241" spans="13:13" ht="15.6" customHeight="1" x14ac:dyDescent="0.25">
      <c r="M241" s="4"/>
    </row>
    <row r="242" spans="13:13" ht="15.6" customHeight="1" x14ac:dyDescent="0.25">
      <c r="M242" s="4"/>
    </row>
    <row r="243" spans="13:13" ht="15.6" customHeight="1" x14ac:dyDescent="0.25">
      <c r="M243" s="4"/>
    </row>
    <row r="244" spans="13:13" ht="15.6" customHeight="1" x14ac:dyDescent="0.25">
      <c r="M244" s="4"/>
    </row>
    <row r="245" spans="13:13" ht="15.6" customHeight="1" x14ac:dyDescent="0.25">
      <c r="M245" s="4"/>
    </row>
    <row r="246" spans="13:13" ht="15.6" customHeight="1" x14ac:dyDescent="0.25">
      <c r="M246" s="4"/>
    </row>
    <row r="247" spans="13:13" ht="15.6" customHeight="1" x14ac:dyDescent="0.25">
      <c r="M247" s="4"/>
    </row>
    <row r="248" spans="13:13" ht="15.6" customHeight="1" x14ac:dyDescent="0.25">
      <c r="M248" s="4"/>
    </row>
    <row r="249" spans="13:13" ht="15.6" customHeight="1" x14ac:dyDescent="0.25">
      <c r="M249" s="4"/>
    </row>
    <row r="250" spans="13:13" ht="15.6" customHeight="1" x14ac:dyDescent="0.25">
      <c r="M250" s="4"/>
    </row>
    <row r="251" spans="13:13" ht="15.6" customHeight="1" x14ac:dyDescent="0.25">
      <c r="M251" s="4"/>
    </row>
    <row r="252" spans="13:13" ht="15.6" customHeight="1" x14ac:dyDescent="0.25">
      <c r="M252" s="4"/>
    </row>
    <row r="253" spans="13:13" ht="15.6" customHeight="1" x14ac:dyDescent="0.25">
      <c r="M253" s="4"/>
    </row>
    <row r="254" spans="13:13" ht="15.6" customHeight="1" x14ac:dyDescent="0.25">
      <c r="M254" s="4"/>
    </row>
    <row r="255" spans="13:13" ht="15.6" customHeight="1" x14ac:dyDescent="0.25">
      <c r="M255" s="4"/>
    </row>
    <row r="256" spans="13:13" ht="15.6" customHeight="1" x14ac:dyDescent="0.25">
      <c r="M256" s="4"/>
    </row>
    <row r="257" spans="13:13" ht="15.6" customHeight="1" x14ac:dyDescent="0.25">
      <c r="M257" s="4"/>
    </row>
    <row r="258" spans="13:13" ht="15.6" customHeight="1" x14ac:dyDescent="0.25">
      <c r="M258" s="4"/>
    </row>
    <row r="259" spans="13:13" ht="15.6" customHeight="1" x14ac:dyDescent="0.25">
      <c r="M259" s="4"/>
    </row>
    <row r="260" spans="13:13" ht="15.6" customHeight="1" x14ac:dyDescent="0.25">
      <c r="M260" s="4"/>
    </row>
    <row r="261" spans="13:13" ht="15.6" customHeight="1" x14ac:dyDescent="0.25">
      <c r="M261" s="4"/>
    </row>
    <row r="262" spans="13:13" ht="15.6" customHeight="1" x14ac:dyDescent="0.25">
      <c r="M262" s="4"/>
    </row>
    <row r="263" spans="13:13" ht="15.6" customHeight="1" x14ac:dyDescent="0.25">
      <c r="M263" s="4"/>
    </row>
    <row r="264" spans="13:13" ht="15.6" customHeight="1" x14ac:dyDescent="0.25">
      <c r="M264" s="4"/>
    </row>
    <row r="265" spans="13:13" ht="15.6" customHeight="1" x14ac:dyDescent="0.25">
      <c r="M265" s="4"/>
    </row>
    <row r="266" spans="13:13" ht="15.6" customHeight="1" x14ac:dyDescent="0.25">
      <c r="M266" s="4"/>
    </row>
    <row r="267" spans="13:13" ht="15.6" customHeight="1" x14ac:dyDescent="0.25">
      <c r="M267" s="4"/>
    </row>
    <row r="268" spans="13:13" ht="15.6" customHeight="1" x14ac:dyDescent="0.25">
      <c r="M268" s="4"/>
    </row>
    <row r="269" spans="13:13" ht="15.6" customHeight="1" x14ac:dyDescent="0.25">
      <c r="M269" s="4"/>
    </row>
    <row r="270" spans="13:13" ht="15.6" customHeight="1" x14ac:dyDescent="0.25">
      <c r="M270" s="4"/>
    </row>
    <row r="271" spans="13:13" ht="15.6" customHeight="1" x14ac:dyDescent="0.25">
      <c r="M271" s="4"/>
    </row>
    <row r="272" spans="13:13" ht="15.6" customHeight="1" x14ac:dyDescent="0.25">
      <c r="M272" s="4"/>
    </row>
    <row r="273" spans="13:13" ht="15.6" customHeight="1" x14ac:dyDescent="0.25">
      <c r="M273" s="4"/>
    </row>
    <row r="274" spans="13:13" ht="15.6" customHeight="1" x14ac:dyDescent="0.25">
      <c r="M274" s="4"/>
    </row>
    <row r="275" spans="13:13" ht="15.6" customHeight="1" x14ac:dyDescent="0.25">
      <c r="M275" s="4"/>
    </row>
    <row r="276" spans="13:13" ht="15.6" customHeight="1" x14ac:dyDescent="0.25">
      <c r="M276" s="4"/>
    </row>
    <row r="277" spans="13:13" ht="15.6" customHeight="1" x14ac:dyDescent="0.25">
      <c r="M277" s="4"/>
    </row>
    <row r="278" spans="13:13" ht="15.6" customHeight="1" x14ac:dyDescent="0.25">
      <c r="M278" s="4"/>
    </row>
    <row r="279" spans="13:13" ht="15.6" customHeight="1" x14ac:dyDescent="0.25">
      <c r="M279" s="4"/>
    </row>
    <row r="280" spans="13:13" ht="15.6" customHeight="1" x14ac:dyDescent="0.25">
      <c r="M280" s="4"/>
    </row>
    <row r="281" spans="13:13" ht="15.6" customHeight="1" x14ac:dyDescent="0.25">
      <c r="M281" s="4"/>
    </row>
    <row r="282" spans="13:13" ht="15.6" customHeight="1" x14ac:dyDescent="0.25">
      <c r="M282" s="4"/>
    </row>
    <row r="283" spans="13:13" ht="15.6" customHeight="1" x14ac:dyDescent="0.25">
      <c r="M283" s="4"/>
    </row>
    <row r="284" spans="13:13" ht="15.6" customHeight="1" x14ac:dyDescent="0.25">
      <c r="M284" s="4"/>
    </row>
    <row r="285" spans="13:13" ht="15.6" customHeight="1" x14ac:dyDescent="0.25">
      <c r="M285" s="4"/>
    </row>
    <row r="286" spans="13:13" ht="15.6" customHeight="1" x14ac:dyDescent="0.25">
      <c r="M286" s="4"/>
    </row>
    <row r="287" spans="13:13" ht="15.6" customHeight="1" x14ac:dyDescent="0.25">
      <c r="M287" s="4"/>
    </row>
    <row r="288" spans="13:13" ht="15.6" customHeight="1" x14ac:dyDescent="0.25">
      <c r="M288" s="4"/>
    </row>
    <row r="289" spans="13:13" ht="15.6" customHeight="1" x14ac:dyDescent="0.25">
      <c r="M289" s="4"/>
    </row>
    <row r="290" spans="13:13" ht="15.6" customHeight="1" x14ac:dyDescent="0.25">
      <c r="M290" s="4"/>
    </row>
    <row r="291" spans="13:13" ht="15.6" customHeight="1" x14ac:dyDescent="0.25">
      <c r="M291" s="4"/>
    </row>
    <row r="292" spans="13:13" ht="15.6" customHeight="1" x14ac:dyDescent="0.25">
      <c r="M292" s="4"/>
    </row>
    <row r="293" spans="13:13" ht="15.6" customHeight="1" x14ac:dyDescent="0.25">
      <c r="M293" s="4"/>
    </row>
    <row r="294" spans="13:13" ht="15.6" customHeight="1" x14ac:dyDescent="0.25">
      <c r="M294" s="4"/>
    </row>
    <row r="295" spans="13:13" ht="15.6" customHeight="1" x14ac:dyDescent="0.25">
      <c r="M295" s="4"/>
    </row>
    <row r="296" spans="13:13" ht="15.6" customHeight="1" x14ac:dyDescent="0.25">
      <c r="M296" s="4"/>
    </row>
    <row r="297" spans="13:13" ht="15.6" customHeight="1" x14ac:dyDescent="0.25">
      <c r="M297" s="4"/>
    </row>
    <row r="298" spans="13:13" ht="15.6" customHeight="1" x14ac:dyDescent="0.25">
      <c r="M298" s="4"/>
    </row>
    <row r="299" spans="13:13" ht="15.6" customHeight="1" x14ac:dyDescent="0.25">
      <c r="M299" s="4"/>
    </row>
    <row r="300" spans="13:13" ht="15.6" customHeight="1" x14ac:dyDescent="0.25">
      <c r="M300" s="4"/>
    </row>
    <row r="301" spans="13:13" ht="15.6" customHeight="1" x14ac:dyDescent="0.25">
      <c r="M301" s="4"/>
    </row>
    <row r="302" spans="13:13" ht="15.6" customHeight="1" x14ac:dyDescent="0.25">
      <c r="M302" s="4"/>
    </row>
    <row r="303" spans="13:13" ht="15.6" customHeight="1" x14ac:dyDescent="0.25">
      <c r="M303" s="4"/>
    </row>
    <row r="304" spans="13:13" ht="15.6" customHeight="1" x14ac:dyDescent="0.25">
      <c r="M304" s="4"/>
    </row>
    <row r="305" spans="13:13" ht="15.6" customHeight="1" x14ac:dyDescent="0.25">
      <c r="M305" s="4"/>
    </row>
    <row r="306" spans="13:13" ht="15.6" customHeight="1" x14ac:dyDescent="0.25">
      <c r="M306" s="4"/>
    </row>
    <row r="307" spans="13:13" ht="15.6" customHeight="1" x14ac:dyDescent="0.25">
      <c r="M307" s="4"/>
    </row>
    <row r="308" spans="13:13" ht="15.6" customHeight="1" x14ac:dyDescent="0.25">
      <c r="M308" s="4"/>
    </row>
    <row r="309" spans="13:13" ht="15.6" customHeight="1" x14ac:dyDescent="0.25">
      <c r="M309" s="4"/>
    </row>
    <row r="310" spans="13:13" ht="15.6" customHeight="1" x14ac:dyDescent="0.25">
      <c r="M310" s="4"/>
    </row>
    <row r="311" spans="13:13" ht="15.6" customHeight="1" x14ac:dyDescent="0.25">
      <c r="M311" s="4"/>
    </row>
    <row r="312" spans="13:13" ht="15.6" customHeight="1" x14ac:dyDescent="0.25">
      <c r="M312" s="4"/>
    </row>
    <row r="313" spans="13:13" ht="15.6" customHeight="1" x14ac:dyDescent="0.25">
      <c r="M313" s="4"/>
    </row>
    <row r="314" spans="13:13" ht="15.6" customHeight="1" x14ac:dyDescent="0.25">
      <c r="M314" s="4"/>
    </row>
    <row r="315" spans="13:13" ht="15.6" customHeight="1" x14ac:dyDescent="0.25">
      <c r="M315" s="4"/>
    </row>
    <row r="316" spans="13:13" ht="15.6" customHeight="1" x14ac:dyDescent="0.25">
      <c r="M316" s="4"/>
    </row>
    <row r="317" spans="13:13" ht="15.6" customHeight="1" x14ac:dyDescent="0.25">
      <c r="M317" s="4"/>
    </row>
    <row r="318" spans="13:13" ht="15.6" customHeight="1" x14ac:dyDescent="0.25">
      <c r="M318" s="4"/>
    </row>
    <row r="319" spans="13:13" ht="15.6" customHeight="1" x14ac:dyDescent="0.25">
      <c r="M319" s="4"/>
    </row>
    <row r="320" spans="13:13" ht="15.6" customHeight="1" x14ac:dyDescent="0.25">
      <c r="M320" s="4"/>
    </row>
    <row r="321" spans="13:13" ht="15.6" customHeight="1" x14ac:dyDescent="0.25">
      <c r="M321" s="4"/>
    </row>
    <row r="322" spans="13:13" ht="15.6" customHeight="1" x14ac:dyDescent="0.25">
      <c r="M322" s="4"/>
    </row>
    <row r="323" spans="13:13" ht="15.6" customHeight="1" x14ac:dyDescent="0.25">
      <c r="M323" s="4"/>
    </row>
    <row r="324" spans="13:13" ht="15.6" customHeight="1" x14ac:dyDescent="0.25">
      <c r="M324" s="4"/>
    </row>
    <row r="325" spans="13:13" ht="15.6" customHeight="1" x14ac:dyDescent="0.25">
      <c r="M325" s="4"/>
    </row>
    <row r="326" spans="13:13" ht="15.6" customHeight="1" x14ac:dyDescent="0.25">
      <c r="M326" s="4"/>
    </row>
    <row r="327" spans="13:13" ht="15.6" customHeight="1" x14ac:dyDescent="0.25">
      <c r="M327" s="4"/>
    </row>
    <row r="328" spans="13:13" ht="15.6" customHeight="1" x14ac:dyDescent="0.25">
      <c r="M328" s="4"/>
    </row>
    <row r="329" spans="13:13" ht="15.6" customHeight="1" x14ac:dyDescent="0.25">
      <c r="M329" s="4"/>
    </row>
    <row r="330" spans="13:13" ht="15.6" customHeight="1" x14ac:dyDescent="0.25">
      <c r="M330" s="4"/>
    </row>
    <row r="331" spans="13:13" ht="15.6" customHeight="1" x14ac:dyDescent="0.25">
      <c r="M331" s="4"/>
    </row>
    <row r="332" spans="13:13" ht="15.6" customHeight="1" x14ac:dyDescent="0.25">
      <c r="M332" s="4"/>
    </row>
    <row r="333" spans="13:13" ht="15.6" customHeight="1" x14ac:dyDescent="0.25">
      <c r="M333" s="4"/>
    </row>
    <row r="334" spans="13:13" ht="15.6" customHeight="1" x14ac:dyDescent="0.25">
      <c r="M334" s="4"/>
    </row>
    <row r="335" spans="13:13" ht="15.6" customHeight="1" x14ac:dyDescent="0.25">
      <c r="M335" s="4"/>
    </row>
    <row r="336" spans="13:13" ht="15.6" customHeight="1" x14ac:dyDescent="0.25">
      <c r="M336" s="4"/>
    </row>
    <row r="337" spans="13:13" ht="15.6" customHeight="1" x14ac:dyDescent="0.25">
      <c r="M337" s="4"/>
    </row>
    <row r="338" spans="13:13" ht="15.6" customHeight="1" x14ac:dyDescent="0.25">
      <c r="M338" s="4"/>
    </row>
    <row r="339" spans="13:13" ht="15.6" customHeight="1" x14ac:dyDescent="0.25">
      <c r="M339" s="4"/>
    </row>
    <row r="340" spans="13:13" ht="15.6" customHeight="1" x14ac:dyDescent="0.25">
      <c r="M340" s="4"/>
    </row>
    <row r="341" spans="13:13" ht="15.6" customHeight="1" x14ac:dyDescent="0.25">
      <c r="M341" s="4"/>
    </row>
    <row r="342" spans="13:13" ht="15.6" customHeight="1" x14ac:dyDescent="0.25">
      <c r="M342" s="4"/>
    </row>
    <row r="343" spans="13:13" ht="15.6" customHeight="1" x14ac:dyDescent="0.25">
      <c r="M343" s="4"/>
    </row>
    <row r="344" spans="13:13" ht="15.6" customHeight="1" x14ac:dyDescent="0.25">
      <c r="M344" s="4"/>
    </row>
    <row r="345" spans="13:13" ht="15.6" customHeight="1" x14ac:dyDescent="0.25">
      <c r="M345" s="4"/>
    </row>
    <row r="346" spans="13:13" ht="15.6" customHeight="1" x14ac:dyDescent="0.25">
      <c r="M346" s="4"/>
    </row>
    <row r="347" spans="13:13" ht="15.6" customHeight="1" x14ac:dyDescent="0.25">
      <c r="M347" s="4"/>
    </row>
    <row r="348" spans="13:13" ht="15.6" customHeight="1" x14ac:dyDescent="0.25">
      <c r="M348" s="4"/>
    </row>
    <row r="349" spans="13:13" ht="15.6" customHeight="1" x14ac:dyDescent="0.25">
      <c r="M349" s="4"/>
    </row>
    <row r="350" spans="13:13" ht="15.6" customHeight="1" x14ac:dyDescent="0.25">
      <c r="M350" s="4"/>
    </row>
    <row r="351" spans="13:13" ht="15.6" customHeight="1" x14ac:dyDescent="0.25">
      <c r="M351" s="4"/>
    </row>
    <row r="352" spans="13:13" ht="15.6" customHeight="1" x14ac:dyDescent="0.25">
      <c r="M352" s="4"/>
    </row>
    <row r="353" spans="13:13" ht="15.6" customHeight="1" x14ac:dyDescent="0.25">
      <c r="M353" s="4"/>
    </row>
    <row r="354" spans="13:13" ht="15.6" customHeight="1" x14ac:dyDescent="0.25">
      <c r="M354" s="4"/>
    </row>
    <row r="355" spans="13:13" ht="15.6" customHeight="1" x14ac:dyDescent="0.25">
      <c r="M355" s="4"/>
    </row>
    <row r="356" spans="13:13" ht="15.6" customHeight="1" x14ac:dyDescent="0.25">
      <c r="M356" s="4"/>
    </row>
    <row r="357" spans="13:13" ht="15.6" customHeight="1" x14ac:dyDescent="0.25">
      <c r="M357" s="4"/>
    </row>
    <row r="358" spans="13:13" ht="15.6" customHeight="1" x14ac:dyDescent="0.25">
      <c r="M358" s="4"/>
    </row>
    <row r="359" spans="13:13" ht="15.6" customHeight="1" x14ac:dyDescent="0.25">
      <c r="M359" s="4"/>
    </row>
    <row r="360" spans="13:13" ht="15.6" customHeight="1" x14ac:dyDescent="0.25">
      <c r="M360" s="4"/>
    </row>
    <row r="361" spans="13:13" ht="15.6" customHeight="1" x14ac:dyDescent="0.25">
      <c r="M361" s="4"/>
    </row>
    <row r="362" spans="13:13" ht="15.6" customHeight="1" x14ac:dyDescent="0.25">
      <c r="M362" s="4"/>
    </row>
    <row r="363" spans="13:13" ht="15.6" customHeight="1" x14ac:dyDescent="0.25">
      <c r="M363" s="4"/>
    </row>
    <row r="364" spans="13:13" ht="15.6" customHeight="1" x14ac:dyDescent="0.25">
      <c r="M364" s="4"/>
    </row>
    <row r="365" spans="13:13" ht="15.6" customHeight="1" x14ac:dyDescent="0.25">
      <c r="M365" s="4"/>
    </row>
    <row r="366" spans="13:13" ht="15.6" customHeight="1" x14ac:dyDescent="0.25">
      <c r="M366" s="4"/>
    </row>
    <row r="367" spans="13:13" ht="15.6" customHeight="1" x14ac:dyDescent="0.25">
      <c r="M367" s="4"/>
    </row>
    <row r="368" spans="13:13" ht="15.6" customHeight="1" x14ac:dyDescent="0.25">
      <c r="M368" s="4"/>
    </row>
    <row r="369" spans="13:13" ht="15.6" customHeight="1" x14ac:dyDescent="0.25">
      <c r="M369" s="4"/>
    </row>
    <row r="370" spans="13:13" ht="15.6" customHeight="1" x14ac:dyDescent="0.25">
      <c r="M370" s="4"/>
    </row>
    <row r="371" spans="13:13" ht="15.6" customHeight="1" x14ac:dyDescent="0.25">
      <c r="M371" s="4"/>
    </row>
    <row r="372" spans="13:13" ht="15.6" customHeight="1" x14ac:dyDescent="0.25">
      <c r="M372" s="4"/>
    </row>
    <row r="373" spans="13:13" ht="15.6" customHeight="1" x14ac:dyDescent="0.25">
      <c r="M373" s="4"/>
    </row>
    <row r="374" spans="13:13" ht="15.6" customHeight="1" x14ac:dyDescent="0.25">
      <c r="M374" s="4"/>
    </row>
    <row r="375" spans="13:13" ht="15.6" customHeight="1" x14ac:dyDescent="0.25">
      <c r="M375" s="4"/>
    </row>
    <row r="376" spans="13:13" ht="15.6" customHeight="1" x14ac:dyDescent="0.25">
      <c r="M376" s="4"/>
    </row>
    <row r="377" spans="13:13" ht="15.6" customHeight="1" x14ac:dyDescent="0.25">
      <c r="M377" s="4"/>
    </row>
    <row r="378" spans="13:13" ht="15.6" customHeight="1" x14ac:dyDescent="0.25">
      <c r="M378" s="4"/>
    </row>
    <row r="379" spans="13:13" ht="15.6" customHeight="1" x14ac:dyDescent="0.25">
      <c r="M379" s="4"/>
    </row>
    <row r="380" spans="13:13" ht="15.6" customHeight="1" x14ac:dyDescent="0.25">
      <c r="M380" s="4"/>
    </row>
    <row r="381" spans="13:13" ht="15.6" customHeight="1" x14ac:dyDescent="0.25">
      <c r="M381" s="4"/>
    </row>
    <row r="382" spans="13:13" ht="15.6" customHeight="1" x14ac:dyDescent="0.25">
      <c r="M382" s="4"/>
    </row>
    <row r="383" spans="13:13" ht="15.6" customHeight="1" x14ac:dyDescent="0.25">
      <c r="M383" s="4"/>
    </row>
    <row r="384" spans="13:13" ht="15.6" customHeight="1" x14ac:dyDescent="0.25">
      <c r="M384" s="4"/>
    </row>
    <row r="385" spans="13:13" ht="15.6" customHeight="1" x14ac:dyDescent="0.25">
      <c r="M385" s="4"/>
    </row>
    <row r="386" spans="13:13" ht="15.6" customHeight="1" x14ac:dyDescent="0.25">
      <c r="M386" s="4"/>
    </row>
    <row r="387" spans="13:13" ht="15.6" customHeight="1" x14ac:dyDescent="0.25">
      <c r="M387" s="4"/>
    </row>
    <row r="388" spans="13:13" ht="15.6" customHeight="1" x14ac:dyDescent="0.25">
      <c r="M388" s="4"/>
    </row>
    <row r="389" spans="13:13" ht="15.6" customHeight="1" x14ac:dyDescent="0.25">
      <c r="M389" s="4"/>
    </row>
    <row r="390" spans="13:13" ht="15.6" customHeight="1" x14ac:dyDescent="0.25">
      <c r="M390" s="4"/>
    </row>
    <row r="391" spans="13:13" ht="15.6" customHeight="1" x14ac:dyDescent="0.25">
      <c r="M391" s="4"/>
    </row>
    <row r="392" spans="13:13" ht="15.6" customHeight="1" x14ac:dyDescent="0.25">
      <c r="M392" s="4"/>
    </row>
    <row r="393" spans="13:13" ht="15.6" customHeight="1" x14ac:dyDescent="0.25">
      <c r="M393" s="4"/>
    </row>
    <row r="394" spans="13:13" ht="15.6" customHeight="1" x14ac:dyDescent="0.25">
      <c r="M394" s="4"/>
    </row>
    <row r="395" spans="13:13" ht="15.6" customHeight="1" x14ac:dyDescent="0.25">
      <c r="M395" s="4"/>
    </row>
    <row r="396" spans="13:13" ht="15.6" customHeight="1" x14ac:dyDescent="0.25">
      <c r="M396" s="4"/>
    </row>
    <row r="397" spans="13:13" ht="15.6" customHeight="1" x14ac:dyDescent="0.25">
      <c r="M397" s="4"/>
    </row>
    <row r="398" spans="13:13" ht="15.6" customHeight="1" x14ac:dyDescent="0.25">
      <c r="M398" s="4"/>
    </row>
    <row r="399" spans="13:13" ht="15.6" customHeight="1" x14ac:dyDescent="0.25">
      <c r="M399" s="4"/>
    </row>
    <row r="400" spans="13:13" ht="15.6" customHeight="1" x14ac:dyDescent="0.25">
      <c r="M400" s="4"/>
    </row>
    <row r="401" spans="13:13" ht="15.6" customHeight="1" x14ac:dyDescent="0.25">
      <c r="M401" s="4"/>
    </row>
    <row r="402" spans="13:13" ht="15.6" customHeight="1" x14ac:dyDescent="0.25">
      <c r="M402" s="4"/>
    </row>
    <row r="403" spans="13:13" ht="15.6" customHeight="1" x14ac:dyDescent="0.25">
      <c r="M403" s="4"/>
    </row>
    <row r="404" spans="13:13" ht="15.6" customHeight="1" x14ac:dyDescent="0.25">
      <c r="M404" s="4"/>
    </row>
    <row r="405" spans="13:13" ht="15.6" customHeight="1" x14ac:dyDescent="0.25">
      <c r="M405" s="4"/>
    </row>
    <row r="406" spans="13:13" ht="15.6" customHeight="1" x14ac:dyDescent="0.25">
      <c r="M406" s="4"/>
    </row>
    <row r="407" spans="13:13" ht="15.6" customHeight="1" x14ac:dyDescent="0.25">
      <c r="M407" s="4"/>
    </row>
    <row r="408" spans="13:13" ht="15.6" customHeight="1" x14ac:dyDescent="0.25">
      <c r="M408" s="4"/>
    </row>
    <row r="409" spans="13:13" ht="15.6" customHeight="1" x14ac:dyDescent="0.25">
      <c r="M409" s="4"/>
    </row>
    <row r="410" spans="13:13" ht="15.6" customHeight="1" x14ac:dyDescent="0.25">
      <c r="M410" s="4"/>
    </row>
    <row r="411" spans="13:13" ht="15.6" customHeight="1" x14ac:dyDescent="0.25">
      <c r="M411" s="4"/>
    </row>
    <row r="412" spans="13:13" ht="15.6" customHeight="1" x14ac:dyDescent="0.25">
      <c r="M412" s="4"/>
    </row>
    <row r="413" spans="13:13" ht="15.6" customHeight="1" x14ac:dyDescent="0.25">
      <c r="M413" s="4"/>
    </row>
    <row r="414" spans="13:13" ht="15.6" customHeight="1" x14ac:dyDescent="0.25">
      <c r="M414" s="4"/>
    </row>
    <row r="415" spans="13:13" ht="15.6" customHeight="1" x14ac:dyDescent="0.25">
      <c r="M415" s="4"/>
    </row>
    <row r="416" spans="13:13" ht="15.6" customHeight="1" x14ac:dyDescent="0.25">
      <c r="M416" s="4"/>
    </row>
    <row r="417" spans="13:13" ht="15.6" customHeight="1" x14ac:dyDescent="0.25">
      <c r="M417" s="4"/>
    </row>
    <row r="418" spans="13:13" ht="15.6" customHeight="1" x14ac:dyDescent="0.25">
      <c r="M418" s="4"/>
    </row>
    <row r="419" spans="13:13" ht="15.6" customHeight="1" x14ac:dyDescent="0.25">
      <c r="M419" s="4"/>
    </row>
    <row r="420" spans="13:13" ht="15.6" customHeight="1" x14ac:dyDescent="0.25">
      <c r="M420" s="4"/>
    </row>
    <row r="421" spans="13:13" ht="15.6" customHeight="1" x14ac:dyDescent="0.25">
      <c r="M421" s="4"/>
    </row>
    <row r="422" spans="13:13" ht="15.6" customHeight="1" x14ac:dyDescent="0.25">
      <c r="M422" s="4"/>
    </row>
    <row r="423" spans="13:13" ht="15.6" customHeight="1" x14ac:dyDescent="0.25">
      <c r="M423" s="4"/>
    </row>
    <row r="424" spans="13:13" ht="15.6" customHeight="1" x14ac:dyDescent="0.25">
      <c r="M424" s="4"/>
    </row>
    <row r="425" spans="13:13" ht="15.6" customHeight="1" x14ac:dyDescent="0.25">
      <c r="M425" s="4"/>
    </row>
    <row r="426" spans="13:13" ht="15.6" customHeight="1" x14ac:dyDescent="0.25">
      <c r="M426" s="4"/>
    </row>
    <row r="427" spans="13:13" ht="15.6" customHeight="1" x14ac:dyDescent="0.25">
      <c r="M427" s="4"/>
    </row>
    <row r="428" spans="13:13" ht="15.6" customHeight="1" x14ac:dyDescent="0.25">
      <c r="M428" s="4"/>
    </row>
    <row r="429" spans="13:13" ht="15.6" customHeight="1" x14ac:dyDescent="0.25">
      <c r="M429" s="4"/>
    </row>
    <row r="430" spans="13:13" ht="15.6" customHeight="1" x14ac:dyDescent="0.25">
      <c r="M430" s="4"/>
    </row>
    <row r="431" spans="13:13" ht="15.6" customHeight="1" x14ac:dyDescent="0.25">
      <c r="M431" s="4"/>
    </row>
    <row r="432" spans="13:13" ht="15.6" customHeight="1" x14ac:dyDescent="0.25">
      <c r="M432" s="4"/>
    </row>
    <row r="433" spans="13:13" ht="15.6" customHeight="1" x14ac:dyDescent="0.25">
      <c r="M433" s="4"/>
    </row>
    <row r="434" spans="13:13" ht="15.6" customHeight="1" x14ac:dyDescent="0.25">
      <c r="M434" s="4"/>
    </row>
    <row r="435" spans="13:13" ht="15.6" customHeight="1" x14ac:dyDescent="0.25">
      <c r="M435" s="4"/>
    </row>
    <row r="436" spans="13:13" ht="15.6" customHeight="1" x14ac:dyDescent="0.25">
      <c r="M436" s="4"/>
    </row>
    <row r="437" spans="13:13" ht="15.6" customHeight="1" x14ac:dyDescent="0.25">
      <c r="M437" s="4"/>
    </row>
    <row r="438" spans="13:13" ht="15.6" customHeight="1" x14ac:dyDescent="0.25">
      <c r="M438" s="4"/>
    </row>
    <row r="439" spans="13:13" ht="15.6" customHeight="1" x14ac:dyDescent="0.25">
      <c r="M439" s="4"/>
    </row>
    <row r="440" spans="13:13" ht="15.6" customHeight="1" x14ac:dyDescent="0.25">
      <c r="M440" s="4"/>
    </row>
    <row r="441" spans="13:13" ht="15.6" customHeight="1" x14ac:dyDescent="0.25">
      <c r="M441" s="4"/>
    </row>
    <row r="442" spans="13:13" ht="15.6" customHeight="1" x14ac:dyDescent="0.25">
      <c r="M442" s="4"/>
    </row>
    <row r="443" spans="13:13" ht="15.6" customHeight="1" x14ac:dyDescent="0.25">
      <c r="M443" s="4"/>
    </row>
    <row r="444" spans="13:13" ht="15.6" customHeight="1" x14ac:dyDescent="0.25">
      <c r="M444" s="4"/>
    </row>
    <row r="445" spans="13:13" ht="15.6" customHeight="1" x14ac:dyDescent="0.25">
      <c r="M445" s="4"/>
    </row>
    <row r="446" spans="13:13" ht="15.6" customHeight="1" x14ac:dyDescent="0.25">
      <c r="M446" s="4"/>
    </row>
    <row r="447" spans="13:13" ht="15.6" customHeight="1" x14ac:dyDescent="0.25">
      <c r="M447" s="4"/>
    </row>
    <row r="448" spans="13:13" ht="15.6" customHeight="1" x14ac:dyDescent="0.25">
      <c r="M448" s="4"/>
    </row>
    <row r="449" spans="13:13" ht="15.6" customHeight="1" x14ac:dyDescent="0.25">
      <c r="M449" s="4"/>
    </row>
    <row r="450" spans="13:13" ht="15.6" customHeight="1" x14ac:dyDescent="0.25">
      <c r="M450" s="4"/>
    </row>
    <row r="451" spans="13:13" ht="15.6" customHeight="1" x14ac:dyDescent="0.25">
      <c r="M451" s="4"/>
    </row>
    <row r="452" spans="13:13" ht="15.6" customHeight="1" x14ac:dyDescent="0.25">
      <c r="M452" s="4"/>
    </row>
    <row r="453" spans="13:13" ht="15.6" customHeight="1" x14ac:dyDescent="0.25">
      <c r="M453" s="4"/>
    </row>
    <row r="454" spans="13:13" ht="15.6" customHeight="1" x14ac:dyDescent="0.25">
      <c r="M454" s="4"/>
    </row>
    <row r="455" spans="13:13" ht="15.6" customHeight="1" x14ac:dyDescent="0.25">
      <c r="M455" s="4"/>
    </row>
    <row r="456" spans="13:13" ht="15.6" customHeight="1" x14ac:dyDescent="0.25">
      <c r="M456" s="4"/>
    </row>
    <row r="457" spans="13:13" ht="15.6" customHeight="1" x14ac:dyDescent="0.25">
      <c r="M457" s="4"/>
    </row>
    <row r="458" spans="13:13" ht="15.6" customHeight="1" x14ac:dyDescent="0.25">
      <c r="M458" s="4"/>
    </row>
    <row r="459" spans="13:13" ht="15.6" customHeight="1" x14ac:dyDescent="0.25">
      <c r="M459" s="4"/>
    </row>
    <row r="460" spans="13:13" ht="15.6" customHeight="1" x14ac:dyDescent="0.25">
      <c r="M460" s="4"/>
    </row>
    <row r="461" spans="13:13" ht="15.6" customHeight="1" x14ac:dyDescent="0.25">
      <c r="M461" s="4"/>
    </row>
    <row r="462" spans="13:13" ht="15.6" customHeight="1" x14ac:dyDescent="0.25">
      <c r="M462" s="4"/>
    </row>
    <row r="463" spans="13:13" ht="15.6" customHeight="1" x14ac:dyDescent="0.25">
      <c r="M463" s="4"/>
    </row>
    <row r="464" spans="13:13" ht="15.6" customHeight="1" x14ac:dyDescent="0.25">
      <c r="M464" s="4"/>
    </row>
    <row r="465" spans="13:13" ht="15.6" customHeight="1" x14ac:dyDescent="0.25">
      <c r="M465" s="4"/>
    </row>
    <row r="466" spans="13:13" ht="15.6" customHeight="1" x14ac:dyDescent="0.25">
      <c r="M466" s="4"/>
    </row>
    <row r="467" spans="13:13" ht="15.6" customHeight="1" x14ac:dyDescent="0.25">
      <c r="M467" s="4"/>
    </row>
    <row r="468" spans="13:13" ht="15.6" customHeight="1" x14ac:dyDescent="0.25">
      <c r="M468" s="4"/>
    </row>
    <row r="469" spans="13:13" ht="15.6" customHeight="1" x14ac:dyDescent="0.25">
      <c r="M469" s="4"/>
    </row>
    <row r="470" spans="13:13" ht="15.6" customHeight="1" x14ac:dyDescent="0.25">
      <c r="M470" s="4"/>
    </row>
    <row r="471" spans="13:13" ht="15.6" customHeight="1" x14ac:dyDescent="0.25">
      <c r="M471" s="4"/>
    </row>
    <row r="472" spans="13:13" ht="15.6" customHeight="1" x14ac:dyDescent="0.25">
      <c r="M472" s="4"/>
    </row>
    <row r="473" spans="13:13" ht="15.6" customHeight="1" x14ac:dyDescent="0.25">
      <c r="M473" s="4"/>
    </row>
    <row r="474" spans="13:13" ht="15.6" customHeight="1" x14ac:dyDescent="0.25">
      <c r="M474" s="4"/>
    </row>
    <row r="475" spans="13:13" ht="15.6" customHeight="1" x14ac:dyDescent="0.25">
      <c r="M475" s="4"/>
    </row>
    <row r="476" spans="13:13" ht="15.6" customHeight="1" x14ac:dyDescent="0.25">
      <c r="M476" s="4"/>
    </row>
    <row r="477" spans="13:13" ht="15.6" customHeight="1" x14ac:dyDescent="0.25">
      <c r="M477" s="4"/>
    </row>
    <row r="478" spans="13:13" ht="15.6" customHeight="1" x14ac:dyDescent="0.25">
      <c r="M478" s="4"/>
    </row>
    <row r="479" spans="13:13" ht="15.6" customHeight="1" x14ac:dyDescent="0.25">
      <c r="M479" s="4"/>
    </row>
    <row r="480" spans="13:13" ht="15.6" customHeight="1" x14ac:dyDescent="0.25">
      <c r="M480" s="4"/>
    </row>
    <row r="481" spans="13:13" ht="15.6" customHeight="1" x14ac:dyDescent="0.25">
      <c r="M481" s="4"/>
    </row>
    <row r="482" spans="13:13" ht="15.6" customHeight="1" x14ac:dyDescent="0.25">
      <c r="M482" s="4"/>
    </row>
    <row r="483" spans="13:13" ht="15.6" customHeight="1" x14ac:dyDescent="0.25">
      <c r="M483" s="4"/>
    </row>
    <row r="484" spans="13:13" ht="15.6" customHeight="1" x14ac:dyDescent="0.25">
      <c r="M484" s="4"/>
    </row>
    <row r="485" spans="13:13" ht="15.6" customHeight="1" x14ac:dyDescent="0.25">
      <c r="M485" s="4"/>
    </row>
    <row r="486" spans="13:13" ht="15.6" customHeight="1" x14ac:dyDescent="0.25">
      <c r="M486" s="4"/>
    </row>
    <row r="487" spans="13:13" ht="15.6" customHeight="1" x14ac:dyDescent="0.25">
      <c r="M487" s="4"/>
    </row>
    <row r="488" spans="13:13" ht="15.6" customHeight="1" x14ac:dyDescent="0.25">
      <c r="M488" s="4"/>
    </row>
    <row r="489" spans="13:13" ht="15.6" customHeight="1" x14ac:dyDescent="0.25">
      <c r="M489" s="4"/>
    </row>
    <row r="490" spans="13:13" ht="15.6" customHeight="1" x14ac:dyDescent="0.25">
      <c r="M490" s="4"/>
    </row>
    <row r="491" spans="13:13" ht="15.6" customHeight="1" x14ac:dyDescent="0.25">
      <c r="M491" s="4"/>
    </row>
    <row r="492" spans="13:13" ht="15.6" customHeight="1" x14ac:dyDescent="0.25">
      <c r="M492" s="4"/>
    </row>
    <row r="493" spans="13:13" ht="15.6" customHeight="1" x14ac:dyDescent="0.25">
      <c r="M493" s="4"/>
    </row>
    <row r="494" spans="13:13" ht="15.6" customHeight="1" x14ac:dyDescent="0.25">
      <c r="M494" s="4"/>
    </row>
    <row r="495" spans="13:13" ht="15.6" customHeight="1" x14ac:dyDescent="0.25">
      <c r="M495" s="4"/>
    </row>
    <row r="496" spans="13:13" ht="15.6" customHeight="1" x14ac:dyDescent="0.25">
      <c r="M496" s="4"/>
    </row>
    <row r="497" spans="13:13" ht="15.6" customHeight="1" x14ac:dyDescent="0.25">
      <c r="M497" s="4"/>
    </row>
    <row r="498" spans="13:13" ht="15.6" customHeight="1" x14ac:dyDescent="0.25">
      <c r="M498" s="4"/>
    </row>
    <row r="499" spans="13:13" ht="15.6" customHeight="1" x14ac:dyDescent="0.25">
      <c r="M499" s="4"/>
    </row>
    <row r="500" spans="13:13" ht="15.6" customHeight="1" x14ac:dyDescent="0.25">
      <c r="M500" s="4"/>
    </row>
    <row r="501" spans="13:13" ht="15.6" customHeight="1" x14ac:dyDescent="0.25">
      <c r="M501" s="4"/>
    </row>
    <row r="502" spans="13:13" ht="15.6" customHeight="1" x14ac:dyDescent="0.25">
      <c r="M502" s="4"/>
    </row>
    <row r="503" spans="13:13" ht="15.6" customHeight="1" x14ac:dyDescent="0.25">
      <c r="M503" s="4"/>
    </row>
    <row r="504" spans="13:13" ht="15.6" customHeight="1" x14ac:dyDescent="0.25">
      <c r="M504" s="4"/>
    </row>
    <row r="505" spans="13:13" ht="15.6" customHeight="1" x14ac:dyDescent="0.25">
      <c r="M505" s="4"/>
    </row>
    <row r="506" spans="13:13" ht="15.6" customHeight="1" x14ac:dyDescent="0.25">
      <c r="M506" s="4"/>
    </row>
    <row r="507" spans="13:13" ht="15.6" customHeight="1" x14ac:dyDescent="0.25">
      <c r="M507" s="4"/>
    </row>
    <row r="508" spans="13:13" ht="15.6" customHeight="1" x14ac:dyDescent="0.25">
      <c r="M508" s="4"/>
    </row>
    <row r="509" spans="13:13" ht="15.6" customHeight="1" x14ac:dyDescent="0.25">
      <c r="M509" s="4"/>
    </row>
    <row r="510" spans="13:13" ht="15.6" customHeight="1" x14ac:dyDescent="0.25">
      <c r="M510" s="4"/>
    </row>
    <row r="511" spans="13:13" ht="15.6" customHeight="1" x14ac:dyDescent="0.25">
      <c r="M511" s="4"/>
    </row>
    <row r="512" spans="13:13" ht="15.6" customHeight="1" x14ac:dyDescent="0.25">
      <c r="M512" s="4"/>
    </row>
    <row r="513" spans="13:13" ht="15.6" customHeight="1" x14ac:dyDescent="0.25">
      <c r="M513" s="4"/>
    </row>
    <row r="514" spans="13:13" ht="15.6" customHeight="1" x14ac:dyDescent="0.25">
      <c r="M514" s="4"/>
    </row>
    <row r="515" spans="13:13" ht="15.6" customHeight="1" x14ac:dyDescent="0.25">
      <c r="M515" s="4"/>
    </row>
    <row r="516" spans="13:13" ht="15.6" customHeight="1" x14ac:dyDescent="0.25">
      <c r="M516" s="4"/>
    </row>
    <row r="517" spans="13:13" ht="15.6" customHeight="1" x14ac:dyDescent="0.25">
      <c r="M517" s="4"/>
    </row>
    <row r="518" spans="13:13" ht="15.6" customHeight="1" x14ac:dyDescent="0.25">
      <c r="M518" s="4"/>
    </row>
    <row r="519" spans="13:13" ht="15.6" customHeight="1" x14ac:dyDescent="0.25">
      <c r="M519" s="4"/>
    </row>
    <row r="520" spans="13:13" ht="15.6" customHeight="1" x14ac:dyDescent="0.25">
      <c r="M520" s="4"/>
    </row>
    <row r="521" spans="13:13" ht="15.6" customHeight="1" x14ac:dyDescent="0.25">
      <c r="M521" s="4"/>
    </row>
    <row r="522" spans="13:13" ht="15.6" customHeight="1" x14ac:dyDescent="0.25">
      <c r="M522" s="4"/>
    </row>
    <row r="523" spans="13:13" ht="15.6" customHeight="1" x14ac:dyDescent="0.25">
      <c r="M523" s="4"/>
    </row>
    <row r="524" spans="13:13" ht="15.6" customHeight="1" x14ac:dyDescent="0.25">
      <c r="M524" s="4"/>
    </row>
    <row r="525" spans="13:13" ht="15.6" customHeight="1" x14ac:dyDescent="0.25">
      <c r="M525" s="4"/>
    </row>
    <row r="526" spans="13:13" ht="15.6" customHeight="1" x14ac:dyDescent="0.25">
      <c r="M526" s="4"/>
    </row>
    <row r="527" spans="13:13" ht="15.6" customHeight="1" x14ac:dyDescent="0.25">
      <c r="M527" s="4"/>
    </row>
    <row r="528" spans="13:13" ht="15.6" customHeight="1" x14ac:dyDescent="0.25">
      <c r="M528" s="4"/>
    </row>
    <row r="529" spans="13:13" ht="15.6" customHeight="1" x14ac:dyDescent="0.25">
      <c r="M529" s="4"/>
    </row>
    <row r="530" spans="13:13" ht="15.6" customHeight="1" x14ac:dyDescent="0.25">
      <c r="M530" s="4"/>
    </row>
    <row r="531" spans="13:13" ht="15.6" customHeight="1" x14ac:dyDescent="0.25">
      <c r="M531" s="4"/>
    </row>
    <row r="532" spans="13:13" ht="15.6" customHeight="1" x14ac:dyDescent="0.25">
      <c r="M532" s="4"/>
    </row>
    <row r="533" spans="13:13" ht="15.6" customHeight="1" x14ac:dyDescent="0.25">
      <c r="M533" s="4"/>
    </row>
    <row r="534" spans="13:13" ht="15.6" customHeight="1" x14ac:dyDescent="0.25">
      <c r="M534" s="4"/>
    </row>
    <row r="535" spans="13:13" ht="15.6" customHeight="1" x14ac:dyDescent="0.25">
      <c r="M535" s="4"/>
    </row>
    <row r="536" spans="13:13" ht="15.6" customHeight="1" x14ac:dyDescent="0.25">
      <c r="M536" s="4"/>
    </row>
    <row r="537" spans="13:13" ht="15.6" customHeight="1" x14ac:dyDescent="0.25">
      <c r="M537" s="4"/>
    </row>
    <row r="538" spans="13:13" ht="15.6" customHeight="1" x14ac:dyDescent="0.25">
      <c r="M538" s="4"/>
    </row>
    <row r="539" spans="13:13" ht="15.6" customHeight="1" x14ac:dyDescent="0.25">
      <c r="M539" s="4"/>
    </row>
    <row r="540" spans="13:13" ht="15.6" customHeight="1" x14ac:dyDescent="0.25">
      <c r="M540" s="4"/>
    </row>
    <row r="541" spans="13:13" ht="15.6" customHeight="1" x14ac:dyDescent="0.25">
      <c r="M541" s="4"/>
    </row>
    <row r="542" spans="13:13" ht="15.6" customHeight="1" x14ac:dyDescent="0.25">
      <c r="M542" s="4"/>
    </row>
    <row r="543" spans="13:13" ht="15.6" customHeight="1" x14ac:dyDescent="0.25">
      <c r="M543" s="4"/>
    </row>
    <row r="544" spans="13:13" ht="15.6" customHeight="1" x14ac:dyDescent="0.25">
      <c r="M544" s="4"/>
    </row>
    <row r="545" spans="13:13" ht="15.6" customHeight="1" x14ac:dyDescent="0.25">
      <c r="M545" s="4"/>
    </row>
    <row r="546" spans="13:13" ht="15.6" customHeight="1" x14ac:dyDescent="0.25">
      <c r="M546" s="4"/>
    </row>
    <row r="547" spans="13:13" ht="15.6" customHeight="1" x14ac:dyDescent="0.25">
      <c r="M547" s="4"/>
    </row>
    <row r="548" spans="13:13" ht="15.6" customHeight="1" x14ac:dyDescent="0.25">
      <c r="M548" s="4"/>
    </row>
    <row r="549" spans="13:13" ht="15.6" customHeight="1" x14ac:dyDescent="0.25">
      <c r="M549" s="4"/>
    </row>
    <row r="550" spans="13:13" ht="15.6" customHeight="1" x14ac:dyDescent="0.25">
      <c r="M550" s="4"/>
    </row>
    <row r="551" spans="13:13" ht="15.6" customHeight="1" x14ac:dyDescent="0.25">
      <c r="M551" s="4"/>
    </row>
    <row r="552" spans="13:13" ht="15.6" customHeight="1" x14ac:dyDescent="0.25">
      <c r="M552" s="4"/>
    </row>
    <row r="553" spans="13:13" ht="15.6" customHeight="1" x14ac:dyDescent="0.25">
      <c r="M553" s="4"/>
    </row>
    <row r="554" spans="13:13" ht="15.6" customHeight="1" x14ac:dyDescent="0.25">
      <c r="M554" s="4"/>
    </row>
    <row r="555" spans="13:13" ht="15.6" customHeight="1" x14ac:dyDescent="0.25">
      <c r="M555" s="4"/>
    </row>
    <row r="556" spans="13:13" ht="15.6" customHeight="1" x14ac:dyDescent="0.25">
      <c r="M556" s="4"/>
    </row>
    <row r="557" spans="13:13" ht="15.6" customHeight="1" x14ac:dyDescent="0.25">
      <c r="M557" s="4"/>
    </row>
    <row r="558" spans="13:13" ht="15.6" customHeight="1" x14ac:dyDescent="0.25">
      <c r="M558" s="4"/>
    </row>
    <row r="559" spans="13:13" ht="15.6" customHeight="1" x14ac:dyDescent="0.25">
      <c r="M559" s="4"/>
    </row>
    <row r="560" spans="13:13" ht="15.6" customHeight="1" x14ac:dyDescent="0.25">
      <c r="M560" s="4"/>
    </row>
    <row r="561" spans="13:13" ht="15.6" customHeight="1" x14ac:dyDescent="0.25">
      <c r="M561" s="4"/>
    </row>
    <row r="562" spans="13:13" ht="15.6" customHeight="1" x14ac:dyDescent="0.25">
      <c r="M562" s="4"/>
    </row>
    <row r="563" spans="13:13" ht="15.6" customHeight="1" x14ac:dyDescent="0.25">
      <c r="M563" s="4"/>
    </row>
    <row r="564" spans="13:13" ht="15.6" customHeight="1" x14ac:dyDescent="0.25">
      <c r="M564" s="4"/>
    </row>
    <row r="565" spans="13:13" ht="15.6" customHeight="1" x14ac:dyDescent="0.25">
      <c r="M565" s="4"/>
    </row>
    <row r="566" spans="13:13" ht="15.6" customHeight="1" x14ac:dyDescent="0.25">
      <c r="M566" s="4"/>
    </row>
    <row r="567" spans="13:13" ht="15.6" customHeight="1" x14ac:dyDescent="0.25">
      <c r="M567" s="4"/>
    </row>
    <row r="568" spans="13:13" ht="15.6" customHeight="1" x14ac:dyDescent="0.25">
      <c r="M568" s="4"/>
    </row>
    <row r="569" spans="13:13" ht="15.6" customHeight="1" x14ac:dyDescent="0.25">
      <c r="M569" s="4"/>
    </row>
    <row r="570" spans="13:13" ht="15.6" customHeight="1" x14ac:dyDescent="0.25">
      <c r="M570" s="4"/>
    </row>
    <row r="571" spans="13:13" ht="15.6" customHeight="1" x14ac:dyDescent="0.25">
      <c r="M571" s="4"/>
    </row>
    <row r="572" spans="13:13" ht="15.6" customHeight="1" x14ac:dyDescent="0.25">
      <c r="M572" s="4"/>
    </row>
    <row r="573" spans="13:13" ht="15.6" customHeight="1" x14ac:dyDescent="0.25">
      <c r="M573" s="4"/>
    </row>
    <row r="574" spans="13:13" ht="15.6" customHeight="1" x14ac:dyDescent="0.25">
      <c r="M574" s="4"/>
    </row>
    <row r="575" spans="13:13" ht="15.6" customHeight="1" x14ac:dyDescent="0.25">
      <c r="M575" s="4"/>
    </row>
    <row r="576" spans="13:13" ht="15.6" customHeight="1" x14ac:dyDescent="0.25">
      <c r="M576" s="4"/>
    </row>
    <row r="577" spans="13:13" ht="15.6" customHeight="1" x14ac:dyDescent="0.25">
      <c r="M577" s="4"/>
    </row>
    <row r="578" spans="13:13" ht="15.6" customHeight="1" x14ac:dyDescent="0.25">
      <c r="M578" s="4"/>
    </row>
    <row r="579" spans="13:13" ht="15.6" customHeight="1" x14ac:dyDescent="0.25">
      <c r="M579" s="4"/>
    </row>
    <row r="580" spans="13:13" ht="15.6" customHeight="1" x14ac:dyDescent="0.25">
      <c r="M580" s="4"/>
    </row>
    <row r="581" spans="13:13" ht="15.6" customHeight="1" x14ac:dyDescent="0.25">
      <c r="M581" s="4"/>
    </row>
    <row r="582" spans="13:13" ht="15.6" customHeight="1" x14ac:dyDescent="0.25">
      <c r="M582" s="4"/>
    </row>
    <row r="583" spans="13:13" ht="15.6" customHeight="1" x14ac:dyDescent="0.25">
      <c r="M583" s="4"/>
    </row>
    <row r="584" spans="13:13" ht="15.6" customHeight="1" x14ac:dyDescent="0.25">
      <c r="M584" s="4"/>
    </row>
    <row r="585" spans="13:13" ht="15.6" customHeight="1" x14ac:dyDescent="0.25">
      <c r="M585" s="4"/>
    </row>
    <row r="586" spans="13:13" ht="15.6" customHeight="1" x14ac:dyDescent="0.25">
      <c r="M586" s="4"/>
    </row>
    <row r="587" spans="13:13" ht="15.6" customHeight="1" x14ac:dyDescent="0.25">
      <c r="M587" s="4"/>
    </row>
    <row r="588" spans="13:13" ht="15.6" customHeight="1" x14ac:dyDescent="0.25">
      <c r="M588" s="4"/>
    </row>
    <row r="589" spans="13:13" ht="15.6" customHeight="1" x14ac:dyDescent="0.25">
      <c r="M589" s="4"/>
    </row>
    <row r="590" spans="13:13" ht="15.6" customHeight="1" x14ac:dyDescent="0.25">
      <c r="M590" s="4"/>
    </row>
    <row r="591" spans="13:13" ht="15.6" customHeight="1" x14ac:dyDescent="0.25">
      <c r="M591" s="4"/>
    </row>
    <row r="592" spans="13:13" ht="15.6" customHeight="1" x14ac:dyDescent="0.25">
      <c r="M592" s="4"/>
    </row>
    <row r="593" spans="13:13" ht="15.6" customHeight="1" x14ac:dyDescent="0.25">
      <c r="M593" s="4"/>
    </row>
    <row r="594" spans="13:13" ht="15.6" customHeight="1" x14ac:dyDescent="0.25">
      <c r="M594" s="4"/>
    </row>
    <row r="595" spans="13:13" ht="15.6" customHeight="1" x14ac:dyDescent="0.25">
      <c r="M595" s="4"/>
    </row>
    <row r="596" spans="13:13" ht="15.6" customHeight="1" x14ac:dyDescent="0.25">
      <c r="M596" s="4"/>
    </row>
    <row r="597" spans="13:13" ht="15.6" customHeight="1" x14ac:dyDescent="0.25">
      <c r="M597" s="4"/>
    </row>
    <row r="598" spans="13:13" ht="15.6" customHeight="1" x14ac:dyDescent="0.25">
      <c r="M598" s="4"/>
    </row>
    <row r="599" spans="13:13" ht="15.6" customHeight="1" x14ac:dyDescent="0.25">
      <c r="M599" s="4"/>
    </row>
    <row r="600" spans="13:13" ht="15.6" customHeight="1" x14ac:dyDescent="0.25">
      <c r="M600" s="4"/>
    </row>
    <row r="601" spans="13:13" ht="15.6" customHeight="1" x14ac:dyDescent="0.25">
      <c r="M601" s="4"/>
    </row>
    <row r="602" spans="13:13" ht="15.6" customHeight="1" x14ac:dyDescent="0.25">
      <c r="M602" s="4"/>
    </row>
    <row r="603" spans="13:13" ht="15.6" customHeight="1" x14ac:dyDescent="0.25">
      <c r="M603" s="4"/>
    </row>
    <row r="604" spans="13:13" ht="15.6" customHeight="1" x14ac:dyDescent="0.25">
      <c r="M604" s="4"/>
    </row>
    <row r="605" spans="13:13" ht="15.6" customHeight="1" x14ac:dyDescent="0.25">
      <c r="M605" s="4"/>
    </row>
    <row r="606" spans="13:13" ht="15.6" customHeight="1" x14ac:dyDescent="0.25">
      <c r="M606" s="4"/>
    </row>
    <row r="607" spans="13:13" ht="15.6" customHeight="1" x14ac:dyDescent="0.25">
      <c r="M607" s="4"/>
    </row>
    <row r="608" spans="13:13" ht="15.6" customHeight="1" x14ac:dyDescent="0.25">
      <c r="M608" s="4"/>
    </row>
    <row r="609" spans="13:13" ht="15.6" customHeight="1" x14ac:dyDescent="0.25">
      <c r="M609" s="4"/>
    </row>
    <row r="610" spans="13:13" ht="15.6" customHeight="1" x14ac:dyDescent="0.25">
      <c r="M610" s="4"/>
    </row>
    <row r="611" spans="13:13" ht="15.6" customHeight="1" x14ac:dyDescent="0.25">
      <c r="M611" s="4"/>
    </row>
    <row r="612" spans="13:13" ht="15.6" customHeight="1" x14ac:dyDescent="0.25">
      <c r="M612" s="4"/>
    </row>
    <row r="613" spans="13:13" ht="15.6" customHeight="1" x14ac:dyDescent="0.25">
      <c r="M613" s="4"/>
    </row>
    <row r="614" spans="13:13" ht="15.6" customHeight="1" x14ac:dyDescent="0.25">
      <c r="M614" s="4"/>
    </row>
    <row r="615" spans="13:13" ht="15.6" customHeight="1" x14ac:dyDescent="0.25">
      <c r="M615" s="4"/>
    </row>
    <row r="616" spans="13:13" ht="15.6" customHeight="1" x14ac:dyDescent="0.25">
      <c r="M616" s="4"/>
    </row>
    <row r="617" spans="13:13" ht="15.6" customHeight="1" x14ac:dyDescent="0.25">
      <c r="M617" s="4"/>
    </row>
    <row r="618" spans="13:13" ht="15.6" customHeight="1" x14ac:dyDescent="0.25">
      <c r="M618" s="4"/>
    </row>
    <row r="619" spans="13:13" ht="15.6" customHeight="1" x14ac:dyDescent="0.25">
      <c r="M619" s="4"/>
    </row>
    <row r="620" spans="13:13" ht="15.6" customHeight="1" x14ac:dyDescent="0.25">
      <c r="M620" s="4"/>
    </row>
    <row r="621" spans="13:13" ht="15.6" customHeight="1" x14ac:dyDescent="0.25">
      <c r="M621" s="4"/>
    </row>
    <row r="622" spans="13:13" ht="15.6" customHeight="1" x14ac:dyDescent="0.25">
      <c r="M622" s="4"/>
    </row>
    <row r="623" spans="13:13" ht="15.6" customHeight="1" x14ac:dyDescent="0.25">
      <c r="M623" s="4"/>
    </row>
    <row r="624" spans="13:13" ht="15.6" customHeight="1" x14ac:dyDescent="0.25">
      <c r="M624" s="4"/>
    </row>
    <row r="625" spans="13:13" ht="15.6" customHeight="1" x14ac:dyDescent="0.25">
      <c r="M625" s="4"/>
    </row>
    <row r="626" spans="13:13" ht="15.6" customHeight="1" x14ac:dyDescent="0.25">
      <c r="M626" s="4"/>
    </row>
    <row r="627" spans="13:13" ht="15.6" customHeight="1" x14ac:dyDescent="0.25">
      <c r="M627" s="4"/>
    </row>
    <row r="628" spans="13:13" ht="15.6" customHeight="1" x14ac:dyDescent="0.25">
      <c r="M628" s="4"/>
    </row>
    <row r="629" spans="13:13" ht="15.6" customHeight="1" x14ac:dyDescent="0.25">
      <c r="M629" s="4"/>
    </row>
    <row r="630" spans="13:13" ht="15.6" customHeight="1" x14ac:dyDescent="0.25">
      <c r="M630" s="4"/>
    </row>
    <row r="631" spans="13:13" ht="15.6" customHeight="1" x14ac:dyDescent="0.25">
      <c r="M631" s="4"/>
    </row>
    <row r="632" spans="13:13" ht="15.6" customHeight="1" x14ac:dyDescent="0.25">
      <c r="M632" s="4"/>
    </row>
    <row r="633" spans="13:13" ht="15.6" customHeight="1" x14ac:dyDescent="0.25">
      <c r="M633" s="4"/>
    </row>
    <row r="634" spans="13:13" ht="15.6" customHeight="1" x14ac:dyDescent="0.25">
      <c r="M634" s="4"/>
    </row>
    <row r="635" spans="13:13" ht="15.6" customHeight="1" x14ac:dyDescent="0.25">
      <c r="M635" s="4"/>
    </row>
    <row r="636" spans="13:13" ht="15.6" customHeight="1" x14ac:dyDescent="0.25">
      <c r="M636" s="4"/>
    </row>
    <row r="637" spans="13:13" ht="15.6" customHeight="1" x14ac:dyDescent="0.25">
      <c r="M637" s="4"/>
    </row>
    <row r="638" spans="13:13" ht="15.6" customHeight="1" x14ac:dyDescent="0.25">
      <c r="M638" s="4"/>
    </row>
    <row r="639" spans="13:13" ht="15.6" customHeight="1" x14ac:dyDescent="0.25">
      <c r="M639" s="4"/>
    </row>
    <row r="640" spans="13:13" ht="15.6" customHeight="1" x14ac:dyDescent="0.25">
      <c r="M640" s="4"/>
    </row>
    <row r="641" spans="13:13" ht="15.6" customHeight="1" x14ac:dyDescent="0.25">
      <c r="M641" s="4"/>
    </row>
    <row r="642" spans="13:13" ht="15.6" customHeight="1" x14ac:dyDescent="0.25">
      <c r="M642" s="4"/>
    </row>
    <row r="643" spans="13:13" ht="15.6" customHeight="1" x14ac:dyDescent="0.25">
      <c r="M643" s="4"/>
    </row>
    <row r="644" spans="13:13" ht="15.6" customHeight="1" x14ac:dyDescent="0.25">
      <c r="M644" s="4"/>
    </row>
    <row r="645" spans="13:13" ht="15.6" customHeight="1" x14ac:dyDescent="0.25">
      <c r="M645" s="4"/>
    </row>
    <row r="646" spans="13:13" ht="15.6" customHeight="1" x14ac:dyDescent="0.25">
      <c r="M646" s="4"/>
    </row>
    <row r="647" spans="13:13" ht="15.6" customHeight="1" x14ac:dyDescent="0.25">
      <c r="M647" s="4"/>
    </row>
    <row r="648" spans="13:13" ht="15.6" customHeight="1" x14ac:dyDescent="0.25">
      <c r="M648" s="4"/>
    </row>
    <row r="649" spans="13:13" ht="15.6" customHeight="1" x14ac:dyDescent="0.25">
      <c r="M649" s="4"/>
    </row>
    <row r="650" spans="13:13" ht="15.6" customHeight="1" x14ac:dyDescent="0.25">
      <c r="M650" s="4"/>
    </row>
    <row r="651" spans="13:13" ht="15.6" customHeight="1" x14ac:dyDescent="0.25">
      <c r="M651" s="4"/>
    </row>
    <row r="652" spans="13:13" ht="15.6" customHeight="1" x14ac:dyDescent="0.25">
      <c r="M652" s="4"/>
    </row>
    <row r="653" spans="13:13" ht="15.6" customHeight="1" x14ac:dyDescent="0.25">
      <c r="M653" s="4"/>
    </row>
    <row r="654" spans="13:13" ht="15.6" customHeight="1" x14ac:dyDescent="0.25">
      <c r="M654" s="4"/>
    </row>
    <row r="655" spans="13:13" ht="15.6" customHeight="1" x14ac:dyDescent="0.25">
      <c r="M655" s="4"/>
    </row>
    <row r="656" spans="13:13" ht="15.6" customHeight="1" x14ac:dyDescent="0.25">
      <c r="M656" s="4"/>
    </row>
    <row r="657" spans="13:13" ht="15.6" customHeight="1" x14ac:dyDescent="0.25">
      <c r="M657" s="4"/>
    </row>
    <row r="658" spans="13:13" ht="15.6" customHeight="1" x14ac:dyDescent="0.25">
      <c r="M658" s="4"/>
    </row>
  </sheetData>
  <mergeCells count="84">
    <mergeCell ref="B96:K96"/>
    <mergeCell ref="B91:K91"/>
    <mergeCell ref="B92:K92"/>
    <mergeCell ref="B93:K93"/>
    <mergeCell ref="B94:K94"/>
    <mergeCell ref="B95:K95"/>
    <mergeCell ref="B86:K86"/>
    <mergeCell ref="B87:K87"/>
    <mergeCell ref="B88:K88"/>
    <mergeCell ref="B89:K89"/>
    <mergeCell ref="B90:K90"/>
    <mergeCell ref="C75:I75"/>
    <mergeCell ref="C76:I76"/>
    <mergeCell ref="I83:L83"/>
    <mergeCell ref="B84:K84"/>
    <mergeCell ref="B85:K85"/>
    <mergeCell ref="C60:I60"/>
    <mergeCell ref="C61:I61"/>
    <mergeCell ref="C66:I66"/>
    <mergeCell ref="C67:I67"/>
    <mergeCell ref="C68:I68"/>
    <mergeCell ref="C29:D29"/>
    <mergeCell ref="E29:H29"/>
    <mergeCell ref="C51:I51"/>
    <mergeCell ref="C52:I52"/>
    <mergeCell ref="C53:I53"/>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D17"/>
    <mergeCell ref="E17:H17"/>
    <mergeCell ref="C18:D18"/>
    <mergeCell ref="E18:H18"/>
    <mergeCell ref="C19:D19"/>
    <mergeCell ref="E19:H19"/>
    <mergeCell ref="C14:D14"/>
    <mergeCell ref="E14:H14"/>
    <mergeCell ref="C15:D15"/>
    <mergeCell ref="E15:H15"/>
    <mergeCell ref="C16:D16"/>
    <mergeCell ref="E16:H16"/>
    <mergeCell ref="E11:H11"/>
    <mergeCell ref="C12:D12"/>
    <mergeCell ref="E12:H12"/>
    <mergeCell ref="C13:D13"/>
    <mergeCell ref="E13:H13"/>
    <mergeCell ref="K5:L5"/>
    <mergeCell ref="K6:L6"/>
    <mergeCell ref="C9:D9"/>
    <mergeCell ref="E9:H9"/>
    <mergeCell ref="C10:D10"/>
    <mergeCell ref="E10:H10"/>
    <mergeCell ref="B8:E8"/>
    <mergeCell ref="C73:I73"/>
    <mergeCell ref="C74:I74"/>
    <mergeCell ref="C1:D1"/>
    <mergeCell ref="C3:D3"/>
    <mergeCell ref="C2:D2"/>
    <mergeCell ref="C11:D11"/>
    <mergeCell ref="C59:I59"/>
    <mergeCell ref="C69:I69"/>
    <mergeCell ref="C70:I70"/>
    <mergeCell ref="C71:I71"/>
    <mergeCell ref="C72:I72"/>
    <mergeCell ref="C54:I54"/>
    <mergeCell ref="C55:I55"/>
    <mergeCell ref="C56:I56"/>
    <mergeCell ref="C57:I57"/>
    <mergeCell ref="C58:I58"/>
  </mergeCells>
  <conditionalFormatting sqref="B8">
    <cfRule type="cellIs" dxfId="14" priority="4" stopIfTrue="1" operator="equal">
      <formula>"Kies eerst uw systematiek voor de berekening van de subsidiabele kosten"</formula>
    </cfRule>
  </conditionalFormatting>
  <conditionalFormatting sqref="L81">
    <cfRule type="cellIs" dxfId="13" priority="1" operator="greaterThan">
      <formula>500000</formula>
    </cfRule>
    <cfRule type="cellIs" dxfId="12" priority="2" operator="lessThan">
      <formula>25000</formula>
    </cfRule>
    <cfRule type="cellIs" dxfId="11" priority="3" operator="between">
      <formula>0.01</formula>
      <formula>24999.99</formula>
    </cfRule>
  </conditionalFormatting>
  <dataValidations count="1">
    <dataValidation type="list" allowBlank="1" showInputMessage="1" showErrorMessage="1" sqref="K6:L6" xr:uid="{9372CAAF-558A-4F15-A672-C5B6439E58F2}">
      <formula1>$O$9:$O$11</formula1>
    </dataValidation>
  </dataValidations>
  <pageMargins left="0.7" right="0.7" top="0.75" bottom="0.75" header="0.3" footer="0.3"/>
  <headerFooter>
    <oddFooter>&amp;L_x000D_&amp;1#&amp;"Calibri"&amp;10&amp;K000000 Intern gebruik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A827B-37B8-4C3E-9E9C-003B0089B89E}">
  <sheetPr>
    <tabColor rgb="FFFFFF00"/>
  </sheetPr>
  <dimension ref="A1:X658"/>
  <sheetViews>
    <sheetView workbookViewId="0"/>
  </sheetViews>
  <sheetFormatPr defaultColWidth="12.42578125" defaultRowHeight="12.75" x14ac:dyDescent="0.25"/>
  <cols>
    <col min="1" max="1" width="4.140625" style="34" customWidth="1"/>
    <col min="2" max="2" width="26.42578125" style="38" customWidth="1"/>
    <col min="3" max="3" width="23.5703125" style="38" customWidth="1"/>
    <col min="4" max="4" width="23.5703125" style="80" customWidth="1"/>
    <col min="5" max="5" width="20.42578125" style="74" customWidth="1"/>
    <col min="6" max="6" width="24.42578125" style="38" customWidth="1"/>
    <col min="7" max="7" width="19" style="38" customWidth="1"/>
    <col min="8" max="8" width="20.7109375" style="38" customWidth="1"/>
    <col min="9" max="9" width="16.7109375" style="38" customWidth="1"/>
    <col min="10" max="10" width="19" style="38" customWidth="1"/>
    <col min="11" max="11" width="26.42578125" style="40" customWidth="1"/>
    <col min="12" max="12" width="19" style="41" customWidth="1"/>
    <col min="13" max="13" width="42" style="42" customWidth="1"/>
    <col min="14" max="14" width="20.5703125" style="2" customWidth="1"/>
    <col min="15" max="15" width="20.5703125" style="5" customWidth="1"/>
    <col min="16" max="24" width="20.5703125" style="2" customWidth="1"/>
    <col min="25" max="16384" width="12.42578125" style="6"/>
  </cols>
  <sheetData>
    <row r="1" spans="1:24" thickBot="1" x14ac:dyDescent="0.3">
      <c r="A1" s="1"/>
      <c r="B1" s="109" t="s">
        <v>53</v>
      </c>
      <c r="C1" s="278">
        <f>+'Basisgegevens Begroting'!C18</f>
        <v>0</v>
      </c>
      <c r="D1" s="273"/>
      <c r="E1" s="25"/>
      <c r="F1" s="2"/>
      <c r="G1" s="3"/>
      <c r="H1" s="4"/>
      <c r="I1" s="2"/>
      <c r="J1" s="3"/>
      <c r="K1" s="3"/>
      <c r="L1" s="4"/>
      <c r="M1" s="2"/>
      <c r="N1" s="5"/>
      <c r="O1" s="2"/>
      <c r="X1" s="6"/>
    </row>
    <row r="2" spans="1:24" ht="15.75" customHeight="1" thickBot="1" x14ac:dyDescent="0.3">
      <c r="A2" s="1"/>
      <c r="B2" s="109" t="str">
        <f>+Deelnemers[[#Headers],[MKB/Grote onderneming]]</f>
        <v>MKB/Grote onderneming</v>
      </c>
      <c r="C2" s="279" t="str">
        <f>+'Basisgegevens Begroting'!D18</f>
        <v>MKB onderneming</v>
      </c>
      <c r="D2" s="280"/>
      <c r="E2" s="25"/>
      <c r="F2" s="2"/>
      <c r="G2" s="3"/>
      <c r="H2" s="4"/>
      <c r="I2" s="2"/>
      <c r="J2" s="3"/>
      <c r="K2" s="3"/>
      <c r="L2" s="4"/>
      <c r="M2" s="2"/>
      <c r="N2" s="5"/>
      <c r="O2" s="2"/>
      <c r="X2" s="6"/>
    </row>
    <row r="3" spans="1:24" s="12" customFormat="1" thickBot="1" x14ac:dyDescent="0.3">
      <c r="A3" s="7"/>
      <c r="B3" s="109" t="s">
        <v>1</v>
      </c>
      <c r="C3" s="274" t="str">
        <f>+'Basisgegevens Begroting'!C5</f>
        <v xml:space="preserve">Project titel </v>
      </c>
      <c r="D3" s="263"/>
      <c r="E3" s="16"/>
      <c r="F3" s="8"/>
      <c r="G3" s="9"/>
      <c r="H3" s="4"/>
      <c r="I3" s="10"/>
      <c r="J3" s="9"/>
      <c r="K3" s="9"/>
      <c r="L3" s="4"/>
      <c r="M3" s="10"/>
      <c r="N3" s="11"/>
      <c r="O3" s="10"/>
      <c r="P3" s="10"/>
      <c r="Q3" s="10"/>
      <c r="R3" s="10"/>
      <c r="S3" s="10"/>
      <c r="T3" s="10"/>
      <c r="U3" s="10"/>
      <c r="V3" s="10"/>
      <c r="W3" s="10"/>
    </row>
    <row r="4" spans="1:24" s="12" customFormat="1" ht="12" x14ac:dyDescent="0.25">
      <c r="A4" s="7"/>
      <c r="B4" s="10"/>
      <c r="C4" s="10"/>
      <c r="D4" s="10"/>
      <c r="E4" s="75"/>
      <c r="F4" s="13"/>
      <c r="G4" s="8"/>
      <c r="H4" s="4"/>
      <c r="I4" s="9"/>
      <c r="J4" s="10"/>
      <c r="K4" s="9"/>
      <c r="L4" s="9"/>
      <c r="M4" s="4"/>
      <c r="N4" s="10"/>
      <c r="O4" s="11"/>
      <c r="P4" s="10"/>
      <c r="Q4" s="10"/>
      <c r="R4" s="10"/>
      <c r="S4" s="10"/>
      <c r="T4" s="10"/>
      <c r="U4" s="10"/>
      <c r="V4" s="10"/>
    </row>
    <row r="5" spans="1:24" s="10" customFormat="1" ht="12" x14ac:dyDescent="0.25">
      <c r="A5" s="7"/>
      <c r="C5" s="9"/>
      <c r="D5" s="4"/>
      <c r="E5" s="16"/>
      <c r="F5" s="8"/>
      <c r="G5" s="8"/>
      <c r="H5" s="8"/>
      <c r="I5" s="8"/>
      <c r="J5" s="8"/>
      <c r="K5" s="251" t="s">
        <v>62</v>
      </c>
      <c r="L5" s="251"/>
    </row>
    <row r="6" spans="1:24" s="12" customFormat="1" ht="12" customHeight="1" x14ac:dyDescent="0.25">
      <c r="A6" s="7"/>
      <c r="B6" s="110" t="s">
        <v>67</v>
      </c>
      <c r="C6" s="69"/>
      <c r="D6" s="70"/>
      <c r="E6" s="70"/>
      <c r="F6" s="69"/>
      <c r="G6" s="69"/>
      <c r="H6" s="69"/>
      <c r="I6" s="69"/>
      <c r="J6" s="69"/>
      <c r="K6" s="258" t="s">
        <v>9</v>
      </c>
      <c r="L6" s="259"/>
      <c r="M6" s="10"/>
      <c r="N6" s="10"/>
      <c r="O6" s="10"/>
      <c r="P6" s="10"/>
      <c r="Q6" s="10"/>
    </row>
    <row r="7" spans="1:24" thickBot="1" x14ac:dyDescent="0.3">
      <c r="A7" s="1"/>
      <c r="B7" s="2"/>
      <c r="C7" s="2"/>
      <c r="D7" s="33"/>
      <c r="E7" s="25"/>
      <c r="F7" s="2"/>
      <c r="G7" s="2"/>
      <c r="H7" s="2"/>
      <c r="I7" s="2"/>
      <c r="J7" s="2"/>
      <c r="K7" s="115"/>
      <c r="L7" s="4"/>
      <c r="M7" s="2"/>
      <c r="O7" s="2"/>
      <c r="S7" s="6"/>
      <c r="T7" s="6"/>
      <c r="U7" s="6"/>
      <c r="V7" s="6"/>
      <c r="W7" s="6"/>
      <c r="X7" s="6"/>
    </row>
    <row r="8" spans="1:24"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M8" s="2"/>
      <c r="O8" s="2"/>
      <c r="S8" s="6"/>
      <c r="T8" s="6"/>
      <c r="U8" s="6"/>
      <c r="V8" s="6"/>
      <c r="W8" s="6"/>
      <c r="X8" s="6"/>
    </row>
    <row r="9" spans="1:24" ht="12" x14ac:dyDescent="0.25">
      <c r="A9" s="7"/>
      <c r="B9" s="173" t="s">
        <v>66</v>
      </c>
      <c r="C9" s="247" t="s">
        <v>4</v>
      </c>
      <c r="D9" s="247"/>
      <c r="E9" s="234" t="s">
        <v>77</v>
      </c>
      <c r="F9" s="234"/>
      <c r="G9" s="234"/>
      <c r="H9" s="234"/>
      <c r="I9" s="138" t="s">
        <v>5</v>
      </c>
      <c r="J9" s="139" t="s">
        <v>6</v>
      </c>
      <c r="K9" s="140" t="s">
        <v>7</v>
      </c>
      <c r="L9" s="161" t="s">
        <v>55</v>
      </c>
      <c r="M9" s="2"/>
      <c r="O9" s="2"/>
      <c r="S9" s="6"/>
      <c r="T9" s="6"/>
      <c r="U9" s="6"/>
      <c r="V9" s="6"/>
      <c r="W9" s="6"/>
      <c r="X9" s="6"/>
    </row>
    <row r="10" spans="1:24" s="19" customFormat="1" ht="12" x14ac:dyDescent="0.2">
      <c r="A10" s="1"/>
      <c r="B10" s="162"/>
      <c r="C10" s="245"/>
      <c r="D10" s="246"/>
      <c r="E10" s="239"/>
      <c r="F10" s="240"/>
      <c r="G10" s="240"/>
      <c r="H10" s="241"/>
      <c r="I10" s="120">
        <v>0</v>
      </c>
      <c r="J10" s="120"/>
      <c r="K10" s="133">
        <f>$J10*I10</f>
        <v>0</v>
      </c>
      <c r="L10" s="172">
        <f>IF($C$2="MKB onderneming",K10*0.5,K10*0.15)</f>
        <v>0</v>
      </c>
      <c r="M10" s="17"/>
      <c r="N10" s="17"/>
      <c r="O10" s="17"/>
      <c r="P10" s="17"/>
      <c r="Q10" s="17"/>
      <c r="R10" s="17"/>
    </row>
    <row r="11" spans="1:24" ht="12" x14ac:dyDescent="0.2">
      <c r="A11" s="1"/>
      <c r="B11" s="164"/>
      <c r="C11" s="245"/>
      <c r="D11" s="246"/>
      <c r="E11" s="242"/>
      <c r="F11" s="243"/>
      <c r="G11" s="243"/>
      <c r="H11" s="244"/>
      <c r="I11" s="120">
        <f t="shared" ref="I11:I29" si="0">IF($K$6="Vaste uurtarief-systematiek (vast uurtarief van 60 euro)",60,0)</f>
        <v>0</v>
      </c>
      <c r="J11" s="120"/>
      <c r="K11" s="133">
        <f>$J11*I11</f>
        <v>0</v>
      </c>
      <c r="L11" s="172">
        <f t="shared" ref="L11:L30" si="1">IF($C$2="MKB onderneming",K11*0.5,K11*0.15)</f>
        <v>0</v>
      </c>
      <c r="M11" s="2"/>
      <c r="O11" s="2"/>
      <c r="S11" s="6"/>
      <c r="T11" s="6"/>
      <c r="U11" s="6"/>
      <c r="V11" s="6"/>
      <c r="W11" s="6"/>
      <c r="X11" s="6"/>
    </row>
    <row r="12" spans="1:24" ht="12" x14ac:dyDescent="0.2">
      <c r="A12" s="1"/>
      <c r="B12" s="164"/>
      <c r="C12" s="245"/>
      <c r="D12" s="246"/>
      <c r="E12" s="239"/>
      <c r="F12" s="240"/>
      <c r="G12" s="240"/>
      <c r="H12" s="241"/>
      <c r="I12" s="120">
        <f t="shared" si="0"/>
        <v>0</v>
      </c>
      <c r="J12" s="120"/>
      <c r="K12" s="133">
        <f t="shared" ref="K12:K29" si="2">$F12*E12</f>
        <v>0</v>
      </c>
      <c r="L12" s="172">
        <f t="shared" si="1"/>
        <v>0</v>
      </c>
      <c r="M12" s="2"/>
      <c r="O12" s="2"/>
      <c r="S12" s="6"/>
      <c r="T12" s="6"/>
      <c r="U12" s="6"/>
      <c r="V12" s="6"/>
      <c r="W12" s="6"/>
      <c r="X12" s="6"/>
    </row>
    <row r="13" spans="1:24" ht="12" x14ac:dyDescent="0.2">
      <c r="A13" s="1"/>
      <c r="B13" s="164"/>
      <c r="C13" s="245"/>
      <c r="D13" s="246"/>
      <c r="E13" s="239"/>
      <c r="F13" s="240"/>
      <c r="G13" s="240"/>
      <c r="H13" s="241"/>
      <c r="I13" s="120">
        <f t="shared" si="0"/>
        <v>0</v>
      </c>
      <c r="J13" s="120"/>
      <c r="K13" s="133">
        <f t="shared" si="2"/>
        <v>0</v>
      </c>
      <c r="L13" s="172">
        <f t="shared" si="1"/>
        <v>0</v>
      </c>
      <c r="M13" s="2"/>
      <c r="O13" s="2"/>
      <c r="S13" s="6"/>
      <c r="T13" s="6"/>
      <c r="U13" s="6"/>
      <c r="V13" s="6"/>
      <c r="W13" s="6"/>
      <c r="X13" s="6"/>
    </row>
    <row r="14" spans="1:24" ht="12" x14ac:dyDescent="0.2">
      <c r="A14" s="1"/>
      <c r="B14" s="164"/>
      <c r="C14" s="245"/>
      <c r="D14" s="246"/>
      <c r="E14" s="239"/>
      <c r="F14" s="240"/>
      <c r="G14" s="240"/>
      <c r="H14" s="241"/>
      <c r="I14" s="120">
        <f t="shared" si="0"/>
        <v>0</v>
      </c>
      <c r="J14" s="120"/>
      <c r="K14" s="133">
        <f t="shared" si="2"/>
        <v>0</v>
      </c>
      <c r="L14" s="172">
        <f t="shared" si="1"/>
        <v>0</v>
      </c>
      <c r="M14" s="2"/>
      <c r="O14" s="2"/>
      <c r="S14" s="6"/>
      <c r="T14" s="6"/>
      <c r="U14" s="6"/>
      <c r="V14" s="6"/>
      <c r="W14" s="6"/>
      <c r="X14" s="6"/>
    </row>
    <row r="15" spans="1:24" ht="12" x14ac:dyDescent="0.2">
      <c r="A15" s="1"/>
      <c r="B15" s="164"/>
      <c r="C15" s="245"/>
      <c r="D15" s="246"/>
      <c r="E15" s="239"/>
      <c r="F15" s="240"/>
      <c r="G15" s="240"/>
      <c r="H15" s="241"/>
      <c r="I15" s="120">
        <f t="shared" si="0"/>
        <v>0</v>
      </c>
      <c r="J15" s="120"/>
      <c r="K15" s="133">
        <f t="shared" si="2"/>
        <v>0</v>
      </c>
      <c r="L15" s="172">
        <f t="shared" si="1"/>
        <v>0</v>
      </c>
      <c r="M15" s="2"/>
      <c r="O15" s="2"/>
      <c r="S15" s="6"/>
      <c r="T15" s="6"/>
      <c r="U15" s="6"/>
      <c r="V15" s="6"/>
      <c r="W15" s="6"/>
      <c r="X15" s="6"/>
    </row>
    <row r="16" spans="1:24" ht="12" x14ac:dyDescent="0.2">
      <c r="A16" s="1"/>
      <c r="B16" s="164"/>
      <c r="C16" s="245"/>
      <c r="D16" s="246"/>
      <c r="E16" s="239"/>
      <c r="F16" s="240"/>
      <c r="G16" s="240"/>
      <c r="H16" s="241"/>
      <c r="I16" s="120">
        <f t="shared" si="0"/>
        <v>0</v>
      </c>
      <c r="J16" s="120"/>
      <c r="K16" s="133">
        <f t="shared" si="2"/>
        <v>0</v>
      </c>
      <c r="L16" s="172">
        <f t="shared" si="1"/>
        <v>0</v>
      </c>
      <c r="M16" s="2"/>
      <c r="O16" s="2"/>
      <c r="S16" s="6"/>
      <c r="T16" s="6"/>
      <c r="U16" s="6"/>
      <c r="V16" s="6"/>
      <c r="W16" s="6"/>
      <c r="X16" s="6"/>
    </row>
    <row r="17" spans="1:24" ht="12" x14ac:dyDescent="0.2">
      <c r="A17" s="1"/>
      <c r="B17" s="164"/>
      <c r="C17" s="245"/>
      <c r="D17" s="246"/>
      <c r="E17" s="239"/>
      <c r="F17" s="240"/>
      <c r="G17" s="240"/>
      <c r="H17" s="241"/>
      <c r="I17" s="120">
        <f t="shared" si="0"/>
        <v>0</v>
      </c>
      <c r="J17" s="120"/>
      <c r="K17" s="133">
        <f t="shared" si="2"/>
        <v>0</v>
      </c>
      <c r="L17" s="172">
        <f t="shared" si="1"/>
        <v>0</v>
      </c>
      <c r="M17" s="2"/>
      <c r="O17" s="2"/>
      <c r="S17" s="6"/>
      <c r="T17" s="6"/>
      <c r="U17" s="6"/>
      <c r="V17" s="6"/>
      <c r="W17" s="6"/>
      <c r="X17" s="6"/>
    </row>
    <row r="18" spans="1:24" ht="12" x14ac:dyDescent="0.2">
      <c r="A18" s="1"/>
      <c r="B18" s="164"/>
      <c r="C18" s="245"/>
      <c r="D18" s="246"/>
      <c r="E18" s="239"/>
      <c r="F18" s="240"/>
      <c r="G18" s="240"/>
      <c r="H18" s="241"/>
      <c r="I18" s="120">
        <f t="shared" si="0"/>
        <v>0</v>
      </c>
      <c r="J18" s="120"/>
      <c r="K18" s="133">
        <f t="shared" si="2"/>
        <v>0</v>
      </c>
      <c r="L18" s="172">
        <f t="shared" si="1"/>
        <v>0</v>
      </c>
      <c r="M18" s="2"/>
      <c r="O18" s="2"/>
      <c r="S18" s="6"/>
      <c r="T18" s="6"/>
      <c r="U18" s="6"/>
      <c r="V18" s="6"/>
      <c r="W18" s="6"/>
      <c r="X18" s="6"/>
    </row>
    <row r="19" spans="1:24" ht="12" x14ac:dyDescent="0.2">
      <c r="A19" s="1"/>
      <c r="B19" s="164"/>
      <c r="C19" s="245"/>
      <c r="D19" s="246"/>
      <c r="E19" s="239"/>
      <c r="F19" s="240"/>
      <c r="G19" s="240"/>
      <c r="H19" s="241"/>
      <c r="I19" s="120">
        <f t="shared" si="0"/>
        <v>0</v>
      </c>
      <c r="J19" s="120"/>
      <c r="K19" s="133">
        <f t="shared" si="2"/>
        <v>0</v>
      </c>
      <c r="L19" s="172">
        <f t="shared" si="1"/>
        <v>0</v>
      </c>
      <c r="M19" s="2"/>
      <c r="O19" s="2"/>
      <c r="S19" s="6"/>
      <c r="T19" s="6"/>
      <c r="U19" s="6"/>
      <c r="V19" s="6"/>
      <c r="W19" s="6"/>
      <c r="X19" s="6"/>
    </row>
    <row r="20" spans="1:24" ht="12" x14ac:dyDescent="0.2">
      <c r="A20" s="1"/>
      <c r="B20" s="164"/>
      <c r="C20" s="245"/>
      <c r="D20" s="246"/>
      <c r="E20" s="239"/>
      <c r="F20" s="240"/>
      <c r="G20" s="240"/>
      <c r="H20" s="241"/>
      <c r="I20" s="120">
        <f t="shared" si="0"/>
        <v>0</v>
      </c>
      <c r="J20" s="120"/>
      <c r="K20" s="133">
        <f t="shared" si="2"/>
        <v>0</v>
      </c>
      <c r="L20" s="172">
        <f t="shared" si="1"/>
        <v>0</v>
      </c>
      <c r="M20" s="2"/>
      <c r="O20" s="2"/>
      <c r="S20" s="6"/>
      <c r="T20" s="6"/>
      <c r="U20" s="6"/>
      <c r="V20" s="6"/>
      <c r="W20" s="6"/>
      <c r="X20" s="6"/>
    </row>
    <row r="21" spans="1:24" s="12" customFormat="1" ht="12" x14ac:dyDescent="0.2">
      <c r="A21" s="1"/>
      <c r="B21" s="164"/>
      <c r="C21" s="245"/>
      <c r="D21" s="246"/>
      <c r="E21" s="239"/>
      <c r="F21" s="240"/>
      <c r="G21" s="240"/>
      <c r="H21" s="241"/>
      <c r="I21" s="120">
        <f t="shared" si="0"/>
        <v>0</v>
      </c>
      <c r="J21" s="120"/>
      <c r="K21" s="133">
        <f t="shared" si="2"/>
        <v>0</v>
      </c>
      <c r="L21" s="172">
        <f t="shared" si="1"/>
        <v>0</v>
      </c>
      <c r="M21" s="10"/>
      <c r="N21" s="10"/>
      <c r="O21" s="10"/>
      <c r="P21" s="10"/>
      <c r="Q21" s="10"/>
      <c r="R21" s="10"/>
    </row>
    <row r="22" spans="1:24" ht="12" x14ac:dyDescent="0.2">
      <c r="A22" s="1"/>
      <c r="B22" s="162"/>
      <c r="C22" s="245"/>
      <c r="D22" s="246"/>
      <c r="E22" s="239"/>
      <c r="F22" s="240"/>
      <c r="G22" s="240"/>
      <c r="H22" s="241"/>
      <c r="I22" s="120">
        <f t="shared" si="0"/>
        <v>0</v>
      </c>
      <c r="J22" s="120"/>
      <c r="K22" s="133">
        <f t="shared" si="2"/>
        <v>0</v>
      </c>
      <c r="L22" s="172">
        <f t="shared" si="1"/>
        <v>0</v>
      </c>
      <c r="M22" s="2"/>
      <c r="O22" s="2"/>
      <c r="S22" s="6"/>
      <c r="T22" s="6"/>
      <c r="U22" s="6"/>
      <c r="V22" s="6"/>
      <c r="W22" s="6"/>
      <c r="X22" s="6"/>
    </row>
    <row r="23" spans="1:24" s="12" customFormat="1" ht="12" x14ac:dyDescent="0.2">
      <c r="A23" s="1"/>
      <c r="B23" s="162"/>
      <c r="C23" s="245"/>
      <c r="D23" s="246"/>
      <c r="E23" s="239"/>
      <c r="F23" s="240"/>
      <c r="G23" s="240"/>
      <c r="H23" s="241"/>
      <c r="I23" s="120">
        <f t="shared" si="0"/>
        <v>0</v>
      </c>
      <c r="J23" s="120"/>
      <c r="K23" s="133">
        <f t="shared" si="2"/>
        <v>0</v>
      </c>
      <c r="L23" s="172">
        <f t="shared" si="1"/>
        <v>0</v>
      </c>
      <c r="M23" s="10"/>
      <c r="N23" s="10"/>
      <c r="O23" s="10"/>
      <c r="P23" s="10"/>
      <c r="Q23" s="10"/>
      <c r="R23" s="10"/>
    </row>
    <row r="24" spans="1:24" s="10" customFormat="1" ht="12" x14ac:dyDescent="0.2">
      <c r="A24" s="1"/>
      <c r="B24" s="162"/>
      <c r="C24" s="245"/>
      <c r="D24" s="246"/>
      <c r="E24" s="239"/>
      <c r="F24" s="240"/>
      <c r="G24" s="240"/>
      <c r="H24" s="241"/>
      <c r="I24" s="120">
        <f t="shared" si="0"/>
        <v>0</v>
      </c>
      <c r="J24" s="120"/>
      <c r="K24" s="133">
        <f t="shared" si="2"/>
        <v>0</v>
      </c>
      <c r="L24" s="172">
        <f t="shared" si="1"/>
        <v>0</v>
      </c>
    </row>
    <row r="25" spans="1:24" s="12" customFormat="1" ht="12" x14ac:dyDescent="0.2">
      <c r="A25" s="1"/>
      <c r="B25" s="162"/>
      <c r="C25" s="245"/>
      <c r="D25" s="246"/>
      <c r="E25" s="239"/>
      <c r="F25" s="240"/>
      <c r="G25" s="240"/>
      <c r="H25" s="241"/>
      <c r="I25" s="120">
        <f t="shared" si="0"/>
        <v>0</v>
      </c>
      <c r="J25" s="120"/>
      <c r="K25" s="133">
        <f t="shared" si="2"/>
        <v>0</v>
      </c>
      <c r="L25" s="172">
        <f t="shared" si="1"/>
        <v>0</v>
      </c>
      <c r="M25" s="10"/>
      <c r="N25" s="10"/>
      <c r="O25" s="10"/>
      <c r="P25" s="10"/>
      <c r="Q25" s="10"/>
      <c r="R25" s="10"/>
    </row>
    <row r="26" spans="1:24" ht="12" x14ac:dyDescent="0.2">
      <c r="A26" s="1"/>
      <c r="B26" s="162"/>
      <c r="C26" s="245"/>
      <c r="D26" s="246"/>
      <c r="E26" s="239"/>
      <c r="F26" s="240"/>
      <c r="G26" s="240"/>
      <c r="H26" s="241"/>
      <c r="I26" s="120">
        <f t="shared" si="0"/>
        <v>0</v>
      </c>
      <c r="J26" s="120"/>
      <c r="K26" s="133">
        <f t="shared" si="2"/>
        <v>0</v>
      </c>
      <c r="L26" s="172">
        <f t="shared" si="1"/>
        <v>0</v>
      </c>
      <c r="M26" s="2"/>
      <c r="O26" s="2"/>
      <c r="S26" s="6"/>
      <c r="T26" s="6"/>
      <c r="U26" s="6"/>
      <c r="V26" s="6"/>
      <c r="W26" s="6"/>
      <c r="X26" s="6"/>
    </row>
    <row r="27" spans="1:24" s="19" customFormat="1" ht="12" x14ac:dyDescent="0.2">
      <c r="A27" s="1"/>
      <c r="B27" s="162"/>
      <c r="C27" s="245"/>
      <c r="D27" s="246"/>
      <c r="E27" s="239"/>
      <c r="F27" s="240"/>
      <c r="G27" s="240"/>
      <c r="H27" s="241"/>
      <c r="I27" s="120">
        <f t="shared" si="0"/>
        <v>0</v>
      </c>
      <c r="J27" s="120"/>
      <c r="K27" s="133">
        <f t="shared" si="2"/>
        <v>0</v>
      </c>
      <c r="L27" s="172">
        <f t="shared" si="1"/>
        <v>0</v>
      </c>
      <c r="M27" s="17"/>
      <c r="N27" s="17"/>
      <c r="O27" s="17"/>
      <c r="P27" s="17"/>
      <c r="Q27" s="17"/>
      <c r="R27" s="17"/>
    </row>
    <row r="28" spans="1:24" ht="12" x14ac:dyDescent="0.2">
      <c r="A28" s="1"/>
      <c r="B28" s="162"/>
      <c r="C28" s="245"/>
      <c r="D28" s="246"/>
      <c r="E28" s="239"/>
      <c r="F28" s="240"/>
      <c r="G28" s="240"/>
      <c r="H28" s="241"/>
      <c r="I28" s="120">
        <f t="shared" si="0"/>
        <v>0</v>
      </c>
      <c r="J28" s="120"/>
      <c r="K28" s="133">
        <f t="shared" si="2"/>
        <v>0</v>
      </c>
      <c r="L28" s="172">
        <f t="shared" si="1"/>
        <v>0</v>
      </c>
      <c r="M28" s="2"/>
      <c r="O28" s="2"/>
      <c r="S28" s="6"/>
      <c r="T28" s="6"/>
      <c r="U28" s="6"/>
      <c r="V28" s="6"/>
      <c r="W28" s="6"/>
      <c r="X28" s="6"/>
    </row>
    <row r="29" spans="1:24" ht="12" x14ac:dyDescent="0.2">
      <c r="A29" s="1"/>
      <c r="B29" s="162"/>
      <c r="C29" s="245"/>
      <c r="D29" s="246"/>
      <c r="E29" s="239"/>
      <c r="F29" s="240"/>
      <c r="G29" s="240"/>
      <c r="H29" s="241"/>
      <c r="I29" s="120">
        <f t="shared" si="0"/>
        <v>0</v>
      </c>
      <c r="J29" s="120"/>
      <c r="K29" s="133">
        <f t="shared" si="2"/>
        <v>0</v>
      </c>
      <c r="L29" s="172">
        <f t="shared" si="1"/>
        <v>0</v>
      </c>
      <c r="M29" s="2"/>
      <c r="O29" s="2"/>
      <c r="S29" s="6"/>
      <c r="T29" s="6"/>
      <c r="U29" s="6"/>
      <c r="V29" s="6"/>
      <c r="W29" s="6"/>
      <c r="X29" s="6"/>
    </row>
    <row r="30" spans="1:24" ht="12" x14ac:dyDescent="0.25">
      <c r="A30" s="7"/>
      <c r="B30" s="62"/>
      <c r="C30" s="10"/>
      <c r="D30" s="71"/>
      <c r="E30" s="71"/>
      <c r="F30" s="21"/>
      <c r="G30" s="21"/>
      <c r="H30" s="21"/>
      <c r="I30" s="21"/>
      <c r="J30" s="182" t="s">
        <v>80</v>
      </c>
      <c r="K30" s="59">
        <f>SUM(K10:K29)</f>
        <v>0</v>
      </c>
      <c r="L30" s="183">
        <f t="shared" si="1"/>
        <v>0</v>
      </c>
      <c r="M30" s="2"/>
      <c r="O30" s="2"/>
      <c r="S30" s="6"/>
      <c r="T30" s="6"/>
      <c r="U30" s="6"/>
      <c r="V30" s="6"/>
      <c r="W30" s="6"/>
      <c r="X30" s="6"/>
    </row>
    <row r="31" spans="1:24" ht="12" x14ac:dyDescent="0.25">
      <c r="A31" s="7"/>
      <c r="B31" s="62"/>
      <c r="C31" s="10"/>
      <c r="D31" s="71"/>
      <c r="E31" s="71"/>
      <c r="F31" s="21"/>
      <c r="G31" s="21"/>
      <c r="H31" s="21"/>
      <c r="I31" s="21"/>
      <c r="J31" s="21"/>
      <c r="K31" s="60"/>
      <c r="L31" s="58"/>
      <c r="M31" s="2"/>
      <c r="O31" s="2"/>
      <c r="S31" s="6"/>
      <c r="T31" s="6"/>
      <c r="U31" s="6"/>
      <c r="V31" s="6"/>
      <c r="W31" s="6"/>
      <c r="X31" s="6"/>
    </row>
    <row r="32" spans="1:24" thickBot="1" x14ac:dyDescent="0.3">
      <c r="A32" s="7"/>
      <c r="B32" s="62"/>
      <c r="C32" s="10"/>
      <c r="D32" s="71"/>
      <c r="E32" s="71"/>
      <c r="F32" s="21"/>
      <c r="G32" s="21"/>
      <c r="H32" s="21"/>
      <c r="I32" s="181" t="str">
        <f>IF(K6="Directe loonkosten plus vaste opslag-systematiek (50%)","Opslag algemene kosten (50%)","Geen opslag")</f>
        <v>Opslag algemene kosten (50%)</v>
      </c>
      <c r="J32" s="12"/>
      <c r="K32" s="59">
        <f>IF($K6="vaste uurtarief-systematiek",0,(IF($K6="integrale kostensystematiek",0,(IF($K6="Directe loonkosten plus vaste opslag-systematiek (50%)",K30*0.5,"0")))))</f>
        <v>0</v>
      </c>
      <c r="L32" s="183">
        <f>IF(K32=0,0,+K32/K30*L30)</f>
        <v>0</v>
      </c>
      <c r="M32" s="2"/>
      <c r="O32" s="2"/>
      <c r="S32" s="6"/>
      <c r="T32" s="6"/>
      <c r="U32" s="6"/>
      <c r="V32" s="6"/>
      <c r="W32" s="6"/>
      <c r="X32" s="6"/>
    </row>
    <row r="33" spans="1:24" thickBot="1" x14ac:dyDescent="0.3">
      <c r="A33" s="7"/>
      <c r="B33" s="64"/>
      <c r="C33" s="23"/>
      <c r="D33" s="76"/>
      <c r="E33" s="159"/>
      <c r="F33" s="165"/>
      <c r="G33" s="24"/>
      <c r="H33" s="24"/>
      <c r="I33" s="24"/>
      <c r="J33" s="24" t="s">
        <v>10</v>
      </c>
      <c r="K33" s="61">
        <f>SUM(K10:K29,K32)</f>
        <v>0</v>
      </c>
      <c r="L33" s="107">
        <f>L30+L32</f>
        <v>0</v>
      </c>
      <c r="M33" s="2"/>
      <c r="O33" s="2"/>
      <c r="S33" s="6"/>
      <c r="T33" s="6"/>
      <c r="U33" s="6"/>
      <c r="V33" s="6"/>
      <c r="W33" s="6"/>
      <c r="X33" s="6"/>
    </row>
    <row r="34" spans="1:24" thickBot="1" x14ac:dyDescent="0.3">
      <c r="A34" s="7"/>
      <c r="B34" s="10"/>
      <c r="C34" s="10"/>
      <c r="D34" s="17"/>
      <c r="E34" s="17"/>
      <c r="F34" s="10"/>
      <c r="G34" s="10"/>
      <c r="H34" s="10"/>
      <c r="I34" s="10"/>
      <c r="J34" s="10"/>
      <c r="K34" s="10"/>
      <c r="L34" s="17"/>
      <c r="M34" s="2"/>
      <c r="O34" s="2"/>
      <c r="S34" s="6"/>
      <c r="T34" s="6"/>
      <c r="U34" s="6"/>
      <c r="V34" s="6"/>
      <c r="W34" s="6"/>
      <c r="X34" s="6"/>
    </row>
    <row r="35" spans="1:24" ht="12" x14ac:dyDescent="0.25">
      <c r="A35" s="7" t="s">
        <v>11</v>
      </c>
      <c r="B35" s="121" t="s">
        <v>69</v>
      </c>
      <c r="C35" s="122"/>
      <c r="D35" s="123"/>
      <c r="E35" s="124"/>
      <c r="F35" s="122"/>
      <c r="G35" s="122"/>
      <c r="H35" s="122"/>
      <c r="I35" s="122"/>
      <c r="J35" s="122"/>
      <c r="K35" s="125"/>
      <c r="L35" s="126"/>
      <c r="M35" s="2"/>
      <c r="O35" s="2"/>
      <c r="S35" s="6"/>
      <c r="T35" s="6"/>
      <c r="U35" s="6"/>
      <c r="V35" s="6"/>
      <c r="W35" s="6"/>
      <c r="X35" s="6"/>
    </row>
    <row r="36" spans="1:24" ht="36" x14ac:dyDescent="0.25">
      <c r="A36" s="7"/>
      <c r="B36" s="169" t="s">
        <v>66</v>
      </c>
      <c r="C36" s="141" t="s">
        <v>12</v>
      </c>
      <c r="D36" s="142" t="s">
        <v>70</v>
      </c>
      <c r="E36" s="143" t="s">
        <v>71</v>
      </c>
      <c r="F36" s="143" t="s">
        <v>72</v>
      </c>
      <c r="G36" s="143" t="s">
        <v>73</v>
      </c>
      <c r="H36" s="143" t="s">
        <v>74</v>
      </c>
      <c r="I36" s="143" t="s">
        <v>75</v>
      </c>
      <c r="J36" s="143" t="s">
        <v>76</v>
      </c>
      <c r="K36" s="144" t="s">
        <v>65</v>
      </c>
      <c r="L36" s="170" t="s">
        <v>55</v>
      </c>
      <c r="M36" s="2"/>
      <c r="O36" s="2"/>
      <c r="S36" s="6"/>
      <c r="T36" s="6"/>
      <c r="U36" s="6"/>
      <c r="V36" s="6"/>
      <c r="W36" s="6"/>
      <c r="X36" s="6"/>
    </row>
    <row r="37" spans="1:24" s="12" customFormat="1" ht="12" x14ac:dyDescent="0.25">
      <c r="A37" s="7"/>
      <c r="B37" s="171"/>
      <c r="C37" s="127"/>
      <c r="D37" s="128"/>
      <c r="E37" s="129"/>
      <c r="F37" s="130"/>
      <c r="G37" s="131">
        <f>IFERROR(E37/F37,0)</f>
        <v>0</v>
      </c>
      <c r="H37" s="130"/>
      <c r="I37" s="132">
        <f>IFERROR(G37/H37,0)</f>
        <v>0</v>
      </c>
      <c r="J37" s="130"/>
      <c r="K37" s="133">
        <f>IFERROR(J37*I37,0)</f>
        <v>0</v>
      </c>
      <c r="L37" s="172">
        <f>IF($C$2="MKB onderneming",K37*0.5,K37*0.15)</f>
        <v>0</v>
      </c>
      <c r="M37" s="10"/>
      <c r="N37" s="10"/>
      <c r="O37" s="10"/>
      <c r="P37" s="10"/>
      <c r="Q37" s="10"/>
      <c r="R37" s="10"/>
    </row>
    <row r="38" spans="1:24" s="10" customFormat="1" ht="12" x14ac:dyDescent="0.25">
      <c r="A38" s="7"/>
      <c r="B38" s="171"/>
      <c r="C38" s="127"/>
      <c r="D38" s="128"/>
      <c r="E38" s="129"/>
      <c r="F38" s="130"/>
      <c r="G38" s="131">
        <f t="shared" ref="G38:G46" si="3">IFERROR(E38/F38,0)</f>
        <v>0</v>
      </c>
      <c r="H38" s="130"/>
      <c r="I38" s="132">
        <f t="shared" ref="I38:I46" si="4">IFERROR(G38/H38,0)</f>
        <v>0</v>
      </c>
      <c r="J38" s="130"/>
      <c r="K38" s="133">
        <f t="shared" ref="K38:K46" si="5">IFERROR(J38*I38,0)</f>
        <v>0</v>
      </c>
      <c r="L38" s="172">
        <f t="shared" ref="L38:L46" si="6">IF($C$2="MKB onderneming",K38*0.5,K38*0.15)</f>
        <v>0</v>
      </c>
    </row>
    <row r="39" spans="1:24" ht="12" x14ac:dyDescent="0.25">
      <c r="A39" s="7"/>
      <c r="B39" s="171"/>
      <c r="C39" s="127"/>
      <c r="D39" s="128"/>
      <c r="E39" s="129"/>
      <c r="F39" s="130"/>
      <c r="G39" s="131">
        <f t="shared" si="3"/>
        <v>0</v>
      </c>
      <c r="H39" s="130"/>
      <c r="I39" s="132">
        <f t="shared" si="4"/>
        <v>0</v>
      </c>
      <c r="J39" s="130"/>
      <c r="K39" s="133">
        <f t="shared" si="5"/>
        <v>0</v>
      </c>
      <c r="L39" s="172">
        <f t="shared" si="6"/>
        <v>0</v>
      </c>
      <c r="M39" s="2"/>
      <c r="O39" s="2"/>
      <c r="S39" s="6"/>
      <c r="T39" s="6"/>
      <c r="U39" s="6"/>
      <c r="V39" s="6"/>
      <c r="W39" s="6"/>
      <c r="X39" s="6"/>
    </row>
    <row r="40" spans="1:24" ht="12" x14ac:dyDescent="0.25">
      <c r="A40" s="7"/>
      <c r="B40" s="171"/>
      <c r="C40" s="127"/>
      <c r="D40" s="128"/>
      <c r="E40" s="129"/>
      <c r="F40" s="130"/>
      <c r="G40" s="131">
        <f t="shared" si="3"/>
        <v>0</v>
      </c>
      <c r="H40" s="130"/>
      <c r="I40" s="132">
        <f t="shared" si="4"/>
        <v>0</v>
      </c>
      <c r="J40" s="130"/>
      <c r="K40" s="133">
        <f t="shared" si="5"/>
        <v>0</v>
      </c>
      <c r="L40" s="172">
        <f t="shared" si="6"/>
        <v>0</v>
      </c>
      <c r="M40" s="2"/>
      <c r="O40" s="2"/>
      <c r="S40" s="6"/>
      <c r="T40" s="6"/>
      <c r="U40" s="6"/>
      <c r="V40" s="6"/>
      <c r="W40" s="6"/>
      <c r="X40" s="6"/>
    </row>
    <row r="41" spans="1:24" s="19" customFormat="1" ht="12" x14ac:dyDescent="0.25">
      <c r="A41" s="7"/>
      <c r="B41" s="171"/>
      <c r="C41" s="127"/>
      <c r="D41" s="128"/>
      <c r="E41" s="129"/>
      <c r="F41" s="130"/>
      <c r="G41" s="131">
        <f t="shared" si="3"/>
        <v>0</v>
      </c>
      <c r="H41" s="130"/>
      <c r="I41" s="132">
        <f t="shared" si="4"/>
        <v>0</v>
      </c>
      <c r="J41" s="130"/>
      <c r="K41" s="133">
        <f t="shared" si="5"/>
        <v>0</v>
      </c>
      <c r="L41" s="172">
        <f t="shared" si="6"/>
        <v>0</v>
      </c>
      <c r="M41" s="17"/>
      <c r="N41" s="17"/>
      <c r="O41" s="17"/>
      <c r="P41" s="17"/>
      <c r="Q41" s="17"/>
      <c r="R41" s="17"/>
    </row>
    <row r="42" spans="1:24" ht="12" x14ac:dyDescent="0.25">
      <c r="A42" s="7"/>
      <c r="B42" s="171"/>
      <c r="C42" s="127"/>
      <c r="D42" s="128"/>
      <c r="E42" s="129"/>
      <c r="F42" s="130"/>
      <c r="G42" s="131">
        <f t="shared" si="3"/>
        <v>0</v>
      </c>
      <c r="H42" s="130"/>
      <c r="I42" s="132">
        <f t="shared" si="4"/>
        <v>0</v>
      </c>
      <c r="J42" s="130"/>
      <c r="K42" s="133">
        <f t="shared" si="5"/>
        <v>0</v>
      </c>
      <c r="L42" s="172">
        <f t="shared" si="6"/>
        <v>0</v>
      </c>
      <c r="M42" s="2"/>
      <c r="O42" s="2"/>
      <c r="S42" s="6"/>
      <c r="T42" s="6"/>
      <c r="U42" s="6"/>
      <c r="V42" s="6"/>
      <c r="W42" s="6"/>
      <c r="X42" s="6"/>
    </row>
    <row r="43" spans="1:24" ht="12" x14ac:dyDescent="0.25">
      <c r="A43" s="7"/>
      <c r="B43" s="171"/>
      <c r="C43" s="127"/>
      <c r="D43" s="128"/>
      <c r="E43" s="129"/>
      <c r="F43" s="130"/>
      <c r="G43" s="131">
        <f t="shared" si="3"/>
        <v>0</v>
      </c>
      <c r="H43" s="130"/>
      <c r="I43" s="132">
        <f t="shared" si="4"/>
        <v>0</v>
      </c>
      <c r="J43" s="130"/>
      <c r="K43" s="133">
        <f t="shared" si="5"/>
        <v>0</v>
      </c>
      <c r="L43" s="172">
        <f t="shared" si="6"/>
        <v>0</v>
      </c>
      <c r="M43" s="2"/>
      <c r="O43" s="2"/>
      <c r="S43" s="6"/>
      <c r="T43" s="6"/>
      <c r="U43" s="6"/>
      <c r="V43" s="6"/>
      <c r="W43" s="6"/>
      <c r="X43" s="6"/>
    </row>
    <row r="44" spans="1:24" ht="12" x14ac:dyDescent="0.25">
      <c r="A44" s="7"/>
      <c r="B44" s="171"/>
      <c r="C44" s="127"/>
      <c r="D44" s="128"/>
      <c r="E44" s="129"/>
      <c r="F44" s="130"/>
      <c r="G44" s="131">
        <f t="shared" si="3"/>
        <v>0</v>
      </c>
      <c r="H44" s="130"/>
      <c r="I44" s="132">
        <f t="shared" si="4"/>
        <v>0</v>
      </c>
      <c r="J44" s="130"/>
      <c r="K44" s="133">
        <f t="shared" si="5"/>
        <v>0</v>
      </c>
      <c r="L44" s="172">
        <f t="shared" si="6"/>
        <v>0</v>
      </c>
      <c r="M44" s="2"/>
      <c r="O44" s="2"/>
      <c r="S44" s="6"/>
      <c r="T44" s="6"/>
      <c r="U44" s="6"/>
      <c r="V44" s="6"/>
      <c r="W44" s="6"/>
      <c r="X44" s="6"/>
    </row>
    <row r="45" spans="1:24" ht="12" x14ac:dyDescent="0.25">
      <c r="A45" s="1"/>
      <c r="B45" s="171"/>
      <c r="C45" s="127"/>
      <c r="D45" s="128"/>
      <c r="E45" s="129"/>
      <c r="F45" s="130"/>
      <c r="G45" s="131">
        <f t="shared" si="3"/>
        <v>0</v>
      </c>
      <c r="H45" s="130"/>
      <c r="I45" s="132">
        <f t="shared" si="4"/>
        <v>0</v>
      </c>
      <c r="J45" s="130"/>
      <c r="K45" s="133">
        <f t="shared" si="5"/>
        <v>0</v>
      </c>
      <c r="L45" s="172">
        <f t="shared" si="6"/>
        <v>0</v>
      </c>
      <c r="M45" s="2"/>
      <c r="O45" s="2"/>
      <c r="S45" s="6"/>
      <c r="T45" s="6"/>
      <c r="U45" s="6"/>
      <c r="V45" s="6"/>
      <c r="W45" s="6"/>
      <c r="X45" s="6"/>
    </row>
    <row r="46" spans="1:24" ht="12" x14ac:dyDescent="0.25">
      <c r="A46" s="1"/>
      <c r="B46" s="171"/>
      <c r="C46" s="127"/>
      <c r="D46" s="128"/>
      <c r="E46" s="129"/>
      <c r="F46" s="130"/>
      <c r="G46" s="131">
        <f t="shared" si="3"/>
        <v>0</v>
      </c>
      <c r="H46" s="130"/>
      <c r="I46" s="132">
        <f t="shared" si="4"/>
        <v>0</v>
      </c>
      <c r="J46" s="130"/>
      <c r="K46" s="133">
        <f t="shared" si="5"/>
        <v>0</v>
      </c>
      <c r="L46" s="172">
        <f t="shared" si="6"/>
        <v>0</v>
      </c>
      <c r="M46" s="2"/>
      <c r="O46" s="2"/>
      <c r="S46" s="6"/>
      <c r="T46" s="6"/>
      <c r="U46" s="6"/>
      <c r="V46" s="6"/>
      <c r="W46" s="6"/>
      <c r="X46" s="6"/>
    </row>
    <row r="47" spans="1:24" thickBot="1" x14ac:dyDescent="0.3">
      <c r="A47" s="1"/>
      <c r="B47" s="63"/>
      <c r="C47" s="2"/>
      <c r="D47" s="77"/>
      <c r="E47" s="72"/>
      <c r="F47" s="20"/>
      <c r="G47" s="20"/>
      <c r="H47" s="20"/>
      <c r="I47" s="20"/>
      <c r="J47" s="20"/>
      <c r="K47" s="20"/>
      <c r="L47" s="26"/>
      <c r="M47" s="2"/>
      <c r="O47" s="2"/>
      <c r="S47" s="6"/>
      <c r="T47" s="6"/>
      <c r="U47" s="6"/>
      <c r="V47" s="6"/>
      <c r="W47" s="6"/>
      <c r="X47" s="6"/>
    </row>
    <row r="48" spans="1:24" thickBot="1" x14ac:dyDescent="0.3">
      <c r="A48" s="7"/>
      <c r="B48" s="81"/>
      <c r="C48" s="27"/>
      <c r="D48" s="78"/>
      <c r="E48" s="159"/>
      <c r="F48" s="165"/>
      <c r="G48" s="24"/>
      <c r="H48" s="24"/>
      <c r="I48" s="24"/>
      <c r="J48" s="24" t="s">
        <v>10</v>
      </c>
      <c r="K48" s="61">
        <f>SUM(K37:K46)</f>
        <v>0</v>
      </c>
      <c r="L48" s="107">
        <f>SUM(L37:L46)</f>
        <v>0</v>
      </c>
      <c r="M48" s="2"/>
      <c r="O48" s="2"/>
      <c r="S48" s="6"/>
      <c r="T48" s="6"/>
      <c r="U48" s="6"/>
      <c r="V48" s="6"/>
      <c r="W48" s="6"/>
      <c r="X48" s="6"/>
    </row>
    <row r="49" spans="1:24" thickBot="1" x14ac:dyDescent="0.3">
      <c r="A49" s="7"/>
      <c r="B49" s="2"/>
      <c r="C49" s="2"/>
      <c r="D49" s="33"/>
      <c r="E49" s="25"/>
      <c r="F49" s="2"/>
      <c r="G49" s="2"/>
      <c r="H49" s="2"/>
      <c r="I49" s="2"/>
      <c r="J49" s="2"/>
      <c r="K49" s="3"/>
      <c r="L49" s="4"/>
      <c r="M49" s="2"/>
      <c r="O49" s="2"/>
      <c r="S49" s="6"/>
      <c r="T49" s="6"/>
      <c r="U49" s="6"/>
      <c r="V49" s="6"/>
      <c r="W49" s="6"/>
      <c r="X49" s="6"/>
    </row>
    <row r="50" spans="1:24" ht="12" x14ac:dyDescent="0.25">
      <c r="A50" s="7" t="s">
        <v>13</v>
      </c>
      <c r="B50" s="137" t="s">
        <v>63</v>
      </c>
      <c r="C50" s="118"/>
      <c r="D50" s="134"/>
      <c r="E50" s="134"/>
      <c r="F50" s="118"/>
      <c r="G50" s="118"/>
      <c r="H50" s="118"/>
      <c r="I50" s="118"/>
      <c r="J50" s="118"/>
      <c r="K50" s="118"/>
      <c r="L50" s="135"/>
      <c r="M50" s="2"/>
      <c r="O50" s="2"/>
      <c r="S50" s="6"/>
      <c r="T50" s="6"/>
      <c r="U50" s="6"/>
      <c r="V50" s="6"/>
      <c r="W50" s="6"/>
      <c r="X50" s="6"/>
    </row>
    <row r="51" spans="1:24" s="12" customFormat="1" ht="12" x14ac:dyDescent="0.25">
      <c r="A51" s="7"/>
      <c r="B51" s="168" t="s">
        <v>66</v>
      </c>
      <c r="C51" s="250" t="s">
        <v>12</v>
      </c>
      <c r="D51" s="250"/>
      <c r="E51" s="250"/>
      <c r="F51" s="250"/>
      <c r="G51" s="250"/>
      <c r="H51" s="250"/>
      <c r="I51" s="250"/>
      <c r="J51" s="149" t="s">
        <v>78</v>
      </c>
      <c r="K51" s="140" t="s">
        <v>14</v>
      </c>
      <c r="L51" s="161" t="s">
        <v>55</v>
      </c>
      <c r="M51" s="10"/>
      <c r="N51" s="10"/>
      <c r="O51" s="10"/>
      <c r="P51" s="10"/>
      <c r="Q51" s="10"/>
      <c r="R51" s="10"/>
    </row>
    <row r="52" spans="1:24" s="10" customFormat="1" ht="12" x14ac:dyDescent="0.25">
      <c r="A52" s="1"/>
      <c r="B52" s="162"/>
      <c r="C52" s="238"/>
      <c r="D52" s="238"/>
      <c r="E52" s="238"/>
      <c r="F52" s="238"/>
      <c r="G52" s="238"/>
      <c r="H52" s="238"/>
      <c r="I52" s="238"/>
      <c r="J52" s="136"/>
      <c r="K52" s="146">
        <v>0</v>
      </c>
      <c r="L52" s="163">
        <f>IF($C$2="MKB onderneming",K52*0.5,K52*0.15)</f>
        <v>0</v>
      </c>
    </row>
    <row r="53" spans="1:24"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7">IF($C$2="MKB onderneming",K53*0.5,K53*0.15)</f>
        <v>0</v>
      </c>
      <c r="M53" s="2"/>
      <c r="O53" s="2"/>
      <c r="S53" s="6"/>
      <c r="T53" s="6"/>
      <c r="U53" s="6"/>
      <c r="V53" s="6"/>
      <c r="W53" s="6"/>
      <c r="X53" s="6"/>
    </row>
    <row r="54" spans="1:24"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7"/>
        <v>0</v>
      </c>
      <c r="M54" s="2"/>
      <c r="O54" s="2"/>
      <c r="S54" s="6"/>
      <c r="T54" s="6"/>
      <c r="U54" s="6"/>
      <c r="V54" s="6"/>
      <c r="W54" s="6"/>
      <c r="X54" s="6"/>
    </row>
    <row r="55" spans="1:24" s="19"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7"/>
        <v>0</v>
      </c>
      <c r="M55" s="17"/>
      <c r="N55" s="17"/>
      <c r="O55" s="17"/>
      <c r="P55" s="17"/>
      <c r="Q55" s="17"/>
      <c r="R55" s="17"/>
    </row>
    <row r="56" spans="1:24"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7"/>
        <v>0</v>
      </c>
      <c r="M56" s="2"/>
      <c r="O56" s="2"/>
      <c r="S56" s="6"/>
      <c r="T56" s="6"/>
      <c r="U56" s="6"/>
      <c r="V56" s="6"/>
      <c r="W56" s="6"/>
      <c r="X56" s="6"/>
    </row>
    <row r="57" spans="1:24"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7"/>
        <v>0</v>
      </c>
      <c r="M57" s="2"/>
      <c r="O57" s="2"/>
      <c r="S57" s="6"/>
      <c r="T57" s="6"/>
      <c r="U57" s="6"/>
      <c r="V57" s="6"/>
      <c r="W57" s="6"/>
      <c r="X57" s="6"/>
    </row>
    <row r="58" spans="1:24"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7"/>
        <v>0</v>
      </c>
      <c r="M58" s="2"/>
      <c r="O58" s="2"/>
      <c r="S58" s="6"/>
      <c r="T58" s="6"/>
      <c r="U58" s="6"/>
      <c r="V58" s="6"/>
      <c r="W58" s="6"/>
      <c r="X58" s="6"/>
    </row>
    <row r="59" spans="1:24"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7"/>
        <v>0</v>
      </c>
      <c r="M59" s="2"/>
      <c r="O59" s="2"/>
      <c r="S59" s="6"/>
      <c r="T59" s="6"/>
      <c r="U59" s="6"/>
      <c r="V59" s="6"/>
      <c r="W59" s="6"/>
      <c r="X59" s="6"/>
    </row>
    <row r="60" spans="1:24"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7"/>
        <v>0</v>
      </c>
      <c r="M60" s="2"/>
      <c r="O60" s="2"/>
      <c r="S60" s="6"/>
      <c r="T60" s="6"/>
      <c r="U60" s="6"/>
      <c r="V60" s="6"/>
      <c r="W60" s="6"/>
      <c r="X60" s="6"/>
    </row>
    <row r="61" spans="1:24"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7"/>
        <v>0</v>
      </c>
      <c r="M61" s="2"/>
      <c r="O61" s="2"/>
      <c r="S61" s="6"/>
      <c r="T61" s="6"/>
      <c r="U61" s="6"/>
      <c r="V61" s="6"/>
      <c r="W61" s="6"/>
      <c r="X61" s="6"/>
    </row>
    <row r="62" spans="1:24" thickBot="1" x14ac:dyDescent="0.3">
      <c r="A62" s="1"/>
      <c r="B62" s="63"/>
      <c r="C62" s="2"/>
      <c r="D62" s="33"/>
      <c r="E62" s="25"/>
      <c r="F62" s="2"/>
      <c r="G62" s="2"/>
      <c r="H62" s="2"/>
      <c r="I62" s="2"/>
      <c r="J62" s="2"/>
      <c r="K62" s="29"/>
      <c r="L62" s="28"/>
      <c r="M62" s="2"/>
      <c r="O62" s="2"/>
      <c r="S62" s="6"/>
      <c r="T62" s="6"/>
      <c r="U62" s="6"/>
      <c r="V62" s="6"/>
      <c r="W62" s="6"/>
      <c r="X62" s="6"/>
    </row>
    <row r="63" spans="1:24" thickBot="1" x14ac:dyDescent="0.3">
      <c r="A63" s="7"/>
      <c r="B63" s="64"/>
      <c r="C63" s="23"/>
      <c r="D63" s="76"/>
      <c r="E63" s="159"/>
      <c r="F63" s="165"/>
      <c r="G63" s="24"/>
      <c r="H63" s="24"/>
      <c r="I63" s="24"/>
      <c r="J63" s="24" t="s">
        <v>10</v>
      </c>
      <c r="K63" s="61">
        <f>SUM(K52:K61)</f>
        <v>0</v>
      </c>
      <c r="L63" s="107">
        <f>SUM(L52:L61)</f>
        <v>0</v>
      </c>
      <c r="M63" s="30"/>
      <c r="N63" s="30"/>
      <c r="O63" s="2"/>
      <c r="S63" s="6"/>
      <c r="T63" s="6"/>
      <c r="U63" s="6"/>
      <c r="V63" s="6"/>
      <c r="W63" s="6"/>
      <c r="X63" s="6"/>
    </row>
    <row r="64" spans="1:24" thickBot="1" x14ac:dyDescent="0.3">
      <c r="A64" s="7"/>
      <c r="B64" s="10"/>
      <c r="C64" s="10"/>
      <c r="D64" s="4"/>
      <c r="E64" s="17"/>
      <c r="F64" s="10"/>
      <c r="G64" s="10"/>
      <c r="H64" s="10"/>
      <c r="I64" s="10"/>
      <c r="J64" s="10"/>
      <c r="K64" s="14"/>
      <c r="L64" s="4"/>
      <c r="M64" s="30"/>
      <c r="N64" s="30"/>
      <c r="O64" s="2"/>
      <c r="S64" s="6"/>
      <c r="T64" s="6"/>
      <c r="U64" s="6"/>
      <c r="V64" s="6"/>
      <c r="W64" s="6"/>
      <c r="X64" s="6"/>
    </row>
    <row r="65" spans="1:18" s="12" customFormat="1" ht="12" x14ac:dyDescent="0.25">
      <c r="A65" s="7" t="s">
        <v>15</v>
      </c>
      <c r="B65" s="116" t="s">
        <v>64</v>
      </c>
      <c r="C65" s="122"/>
      <c r="D65" s="147"/>
      <c r="E65" s="134"/>
      <c r="F65" s="118"/>
      <c r="G65" s="118"/>
      <c r="H65" s="118"/>
      <c r="I65" s="118"/>
      <c r="J65" s="118"/>
      <c r="K65" s="148"/>
      <c r="L65" s="119"/>
      <c r="M65" s="10"/>
      <c r="N65" s="10"/>
      <c r="O65" s="10"/>
      <c r="P65" s="10"/>
      <c r="Q65" s="10"/>
      <c r="R65" s="10"/>
    </row>
    <row r="66" spans="1:18" s="10" customFormat="1" ht="12" x14ac:dyDescent="0.25">
      <c r="A66" s="7"/>
      <c r="B66" s="160" t="s">
        <v>66</v>
      </c>
      <c r="C66" s="234" t="s">
        <v>12</v>
      </c>
      <c r="D66" s="234"/>
      <c r="E66" s="234"/>
      <c r="F66" s="234"/>
      <c r="G66" s="234"/>
      <c r="H66" s="234"/>
      <c r="I66" s="234"/>
      <c r="J66" s="230" t="s">
        <v>78</v>
      </c>
      <c r="K66" s="140" t="s">
        <v>14</v>
      </c>
      <c r="L66" s="161" t="s">
        <v>55</v>
      </c>
    </row>
    <row r="67" spans="1:18" s="12" customFormat="1" ht="12" x14ac:dyDescent="0.25">
      <c r="A67" s="7"/>
      <c r="B67" s="162"/>
      <c r="C67" s="235"/>
      <c r="D67" s="236"/>
      <c r="E67" s="236"/>
      <c r="F67" s="236"/>
      <c r="G67" s="236"/>
      <c r="H67" s="236"/>
      <c r="I67" s="237"/>
      <c r="J67" s="150"/>
      <c r="K67" s="145">
        <v>0</v>
      </c>
      <c r="L67" s="163">
        <f>K67*0.5</f>
        <v>0</v>
      </c>
      <c r="M67" s="10"/>
      <c r="N67" s="10"/>
      <c r="O67" s="10"/>
      <c r="P67" s="10"/>
      <c r="Q67" s="10"/>
      <c r="R67" s="10"/>
    </row>
    <row r="68" spans="1:18" ht="12" x14ac:dyDescent="0.25">
      <c r="A68" s="7"/>
      <c r="B68" s="162"/>
      <c r="C68" s="235"/>
      <c r="D68" s="236"/>
      <c r="E68" s="236"/>
      <c r="F68" s="236"/>
      <c r="G68" s="236"/>
      <c r="H68" s="236"/>
      <c r="I68" s="237"/>
      <c r="J68" s="150"/>
      <c r="K68" s="145">
        <v>0</v>
      </c>
      <c r="L68" s="163">
        <f t="shared" ref="L68:L76" si="8">K68*0.5</f>
        <v>0</v>
      </c>
      <c r="M68" s="4"/>
    </row>
    <row r="69" spans="1:18" ht="12" x14ac:dyDescent="0.25">
      <c r="A69" s="7"/>
      <c r="B69" s="164"/>
      <c r="C69" s="235"/>
      <c r="D69" s="236"/>
      <c r="E69" s="236"/>
      <c r="F69" s="236"/>
      <c r="G69" s="236"/>
      <c r="H69" s="236"/>
      <c r="I69" s="237"/>
      <c r="J69" s="150"/>
      <c r="K69" s="145">
        <v>0</v>
      </c>
      <c r="L69" s="163">
        <f t="shared" si="8"/>
        <v>0</v>
      </c>
      <c r="M69" s="4"/>
    </row>
    <row r="70" spans="1:18" ht="12" x14ac:dyDescent="0.25">
      <c r="A70" s="7"/>
      <c r="B70" s="164"/>
      <c r="C70" s="235"/>
      <c r="D70" s="236"/>
      <c r="E70" s="236"/>
      <c r="F70" s="236"/>
      <c r="G70" s="236"/>
      <c r="H70" s="236"/>
      <c r="I70" s="237"/>
      <c r="J70" s="150"/>
      <c r="K70" s="145">
        <v>0</v>
      </c>
      <c r="L70" s="163">
        <f t="shared" si="8"/>
        <v>0</v>
      </c>
      <c r="M70" s="4"/>
    </row>
    <row r="71" spans="1:18" ht="12" x14ac:dyDescent="0.25">
      <c r="A71" s="7"/>
      <c r="B71" s="162"/>
      <c r="C71" s="235"/>
      <c r="D71" s="236"/>
      <c r="E71" s="236"/>
      <c r="F71" s="236"/>
      <c r="G71" s="236"/>
      <c r="H71" s="236"/>
      <c r="I71" s="237"/>
      <c r="J71" s="150"/>
      <c r="K71" s="145">
        <v>0</v>
      </c>
      <c r="L71" s="163">
        <f t="shared" si="8"/>
        <v>0</v>
      </c>
      <c r="M71" s="4"/>
    </row>
    <row r="72" spans="1:18" ht="12" x14ac:dyDescent="0.25">
      <c r="A72" s="7"/>
      <c r="B72" s="162"/>
      <c r="C72" s="235"/>
      <c r="D72" s="236"/>
      <c r="E72" s="236"/>
      <c r="F72" s="236"/>
      <c r="G72" s="236"/>
      <c r="H72" s="236"/>
      <c r="I72" s="237"/>
      <c r="J72" s="150"/>
      <c r="K72" s="145">
        <v>0</v>
      </c>
      <c r="L72" s="163">
        <f t="shared" si="8"/>
        <v>0</v>
      </c>
      <c r="M72" s="4"/>
    </row>
    <row r="73" spans="1:18" ht="12" x14ac:dyDescent="0.25">
      <c r="A73" s="7"/>
      <c r="B73" s="162"/>
      <c r="C73" s="235"/>
      <c r="D73" s="236"/>
      <c r="E73" s="236"/>
      <c r="F73" s="236"/>
      <c r="G73" s="236"/>
      <c r="H73" s="236"/>
      <c r="I73" s="237"/>
      <c r="J73" s="150"/>
      <c r="K73" s="145">
        <v>0</v>
      </c>
      <c r="L73" s="163">
        <f t="shared" si="8"/>
        <v>0</v>
      </c>
      <c r="M73" s="4"/>
    </row>
    <row r="74" spans="1:18" ht="12" x14ac:dyDescent="0.25">
      <c r="A74" s="7"/>
      <c r="B74" s="162"/>
      <c r="C74" s="235"/>
      <c r="D74" s="236"/>
      <c r="E74" s="236"/>
      <c r="F74" s="236"/>
      <c r="G74" s="236"/>
      <c r="H74" s="236"/>
      <c r="I74" s="237"/>
      <c r="J74" s="150"/>
      <c r="K74" s="145">
        <v>0</v>
      </c>
      <c r="L74" s="163">
        <f t="shared" si="8"/>
        <v>0</v>
      </c>
      <c r="M74" s="4"/>
    </row>
    <row r="75" spans="1:18" ht="12" x14ac:dyDescent="0.25">
      <c r="A75" s="7"/>
      <c r="B75" s="162"/>
      <c r="C75" s="235"/>
      <c r="D75" s="236"/>
      <c r="E75" s="236"/>
      <c r="F75" s="236"/>
      <c r="G75" s="236"/>
      <c r="H75" s="236"/>
      <c r="I75" s="237"/>
      <c r="J75" s="150"/>
      <c r="K75" s="145">
        <v>0</v>
      </c>
      <c r="L75" s="163">
        <f t="shared" si="8"/>
        <v>0</v>
      </c>
      <c r="M75" s="4"/>
    </row>
    <row r="76" spans="1:18" ht="12" x14ac:dyDescent="0.25">
      <c r="A76" s="1"/>
      <c r="B76" s="162"/>
      <c r="C76" s="235"/>
      <c r="D76" s="236"/>
      <c r="E76" s="236"/>
      <c r="F76" s="236"/>
      <c r="G76" s="236"/>
      <c r="H76" s="236"/>
      <c r="I76" s="237"/>
      <c r="J76" s="150"/>
      <c r="K76" s="145">
        <v>0</v>
      </c>
      <c r="L76" s="163">
        <f t="shared" si="8"/>
        <v>0</v>
      </c>
      <c r="M76" s="4"/>
    </row>
    <row r="77" spans="1:18" thickBot="1" x14ac:dyDescent="0.3">
      <c r="A77" s="1"/>
      <c r="B77" s="63"/>
      <c r="C77" s="2"/>
      <c r="D77" s="33"/>
      <c r="E77" s="157"/>
      <c r="F77" s="158"/>
      <c r="G77" s="2"/>
      <c r="H77" s="2"/>
      <c r="I77" s="2"/>
      <c r="J77" s="2"/>
      <c r="K77" s="32"/>
      <c r="L77" s="28"/>
      <c r="M77" s="4"/>
    </row>
    <row r="78" spans="1:18" thickBot="1" x14ac:dyDescent="0.3">
      <c r="A78" s="7"/>
      <c r="B78" s="64"/>
      <c r="C78" s="23"/>
      <c r="D78" s="76"/>
      <c r="E78" s="159"/>
      <c r="F78" s="165"/>
      <c r="G78" s="24"/>
      <c r="H78" s="24"/>
      <c r="I78" s="24"/>
      <c r="J78" s="24" t="s">
        <v>10</v>
      </c>
      <c r="K78" s="61">
        <f>SUM(K67:K76)</f>
        <v>0</v>
      </c>
      <c r="L78" s="107">
        <f>SUM(L67:L76)</f>
        <v>0</v>
      </c>
      <c r="M78" s="4"/>
    </row>
    <row r="79" spans="1:18" thickBot="1" x14ac:dyDescent="0.3">
      <c r="A79" s="7"/>
      <c r="B79" s="10"/>
      <c r="C79" s="10"/>
      <c r="D79" s="4"/>
      <c r="E79" s="17"/>
      <c r="F79" s="10"/>
      <c r="G79" s="10"/>
      <c r="H79" s="10"/>
      <c r="I79" s="10"/>
      <c r="J79" s="10"/>
      <c r="K79" s="22"/>
      <c r="L79" s="108"/>
      <c r="M79" s="4"/>
    </row>
    <row r="80" spans="1:18" thickBot="1" x14ac:dyDescent="0.3">
      <c r="A80" s="7"/>
      <c r="B80" s="12"/>
      <c r="C80" s="10"/>
      <c r="D80" s="155"/>
      <c r="E80" s="156"/>
      <c r="F80" s="151"/>
      <c r="G80" s="151"/>
      <c r="H80" s="151"/>
      <c r="I80" s="151"/>
      <c r="J80" s="151"/>
      <c r="K80" s="152" t="s">
        <v>16</v>
      </c>
      <c r="L80" s="166">
        <f>SUM(K33+K48+K63+K78)</f>
        <v>0</v>
      </c>
      <c r="M80" s="4"/>
    </row>
    <row r="81" spans="1:13" thickBot="1" x14ac:dyDescent="0.3">
      <c r="A81" s="7"/>
      <c r="B81" s="10"/>
      <c r="C81" s="10"/>
      <c r="D81" s="155"/>
      <c r="E81" s="156"/>
      <c r="F81" s="151"/>
      <c r="G81" s="151"/>
      <c r="H81" s="174"/>
      <c r="I81" s="174"/>
      <c r="J81" s="174"/>
      <c r="K81" s="153" t="s">
        <v>85</v>
      </c>
      <c r="L81" s="167">
        <f>SUM(L33+L48+L63+L78)</f>
        <v>0</v>
      </c>
      <c r="M81" s="4"/>
    </row>
    <row r="82" spans="1:13" ht="15.75" thickBot="1" x14ac:dyDescent="0.3">
      <c r="A82" s="7"/>
      <c r="B82" s="10"/>
      <c r="C82" s="10"/>
      <c r="D82" s="155"/>
      <c r="E82" s="156"/>
      <c r="F82" s="151"/>
      <c r="G82" s="151"/>
      <c r="H82" s="151"/>
      <c r="I82" s="151"/>
      <c r="J82" s="151"/>
      <c r="K82" s="154" t="s">
        <v>79</v>
      </c>
      <c r="L82" s="175">
        <f>L80-L81</f>
        <v>0</v>
      </c>
      <c r="M82" s="4"/>
    </row>
    <row r="83" spans="1:13" ht="12" x14ac:dyDescent="0.25">
      <c r="A83" s="1"/>
      <c r="B83" s="2"/>
      <c r="C83" s="2"/>
      <c r="D83" s="33"/>
      <c r="E83" s="25"/>
      <c r="F83" s="2"/>
      <c r="G83" s="2"/>
      <c r="H83" s="2"/>
      <c r="I83" s="232" t="str">
        <f>IF(OR(L81&gt;=500000,L81&lt;=25000),"De subsidie per ondernemer bedraagt minimaal €25.000 en maximaal €500.000","")</f>
        <v>De subsidie per ondernemer bedraagt minimaal €25.000 en maximaal €500.000</v>
      </c>
      <c r="J83" s="232"/>
      <c r="K83" s="233"/>
      <c r="L83" s="233"/>
      <c r="M83" s="4"/>
    </row>
    <row r="84" spans="1:13" ht="12" x14ac:dyDescent="0.25">
      <c r="A84" s="1"/>
      <c r="B84" s="265"/>
      <c r="C84" s="265"/>
      <c r="D84" s="265"/>
      <c r="E84" s="265"/>
      <c r="F84" s="265"/>
      <c r="G84" s="265"/>
      <c r="H84" s="265"/>
      <c r="I84" s="265"/>
      <c r="J84" s="265"/>
      <c r="K84" s="265"/>
      <c r="L84" s="4"/>
      <c r="M84" s="4"/>
    </row>
    <row r="85" spans="1:13" ht="12" x14ac:dyDescent="0.25">
      <c r="A85" s="1"/>
      <c r="B85" s="265"/>
      <c r="C85" s="265"/>
      <c r="D85" s="265"/>
      <c r="E85" s="265"/>
      <c r="F85" s="265"/>
      <c r="G85" s="265"/>
      <c r="H85" s="265"/>
      <c r="I85" s="265"/>
      <c r="J85" s="265"/>
      <c r="K85" s="265"/>
      <c r="L85" s="4"/>
      <c r="M85" s="4"/>
    </row>
    <row r="86" spans="1:13" ht="12" x14ac:dyDescent="0.25">
      <c r="A86" s="1"/>
      <c r="B86" s="265"/>
      <c r="C86" s="265"/>
      <c r="D86" s="265"/>
      <c r="E86" s="265"/>
      <c r="F86" s="265"/>
      <c r="G86" s="265"/>
      <c r="H86" s="265"/>
      <c r="I86" s="265"/>
      <c r="J86" s="265"/>
      <c r="K86" s="265"/>
      <c r="L86" s="33"/>
      <c r="M86" s="4"/>
    </row>
    <row r="87" spans="1:13" ht="12" x14ac:dyDescent="0.25">
      <c r="A87" s="1"/>
      <c r="B87" s="265"/>
      <c r="C87" s="265"/>
      <c r="D87" s="265"/>
      <c r="E87" s="265"/>
      <c r="F87" s="265"/>
      <c r="G87" s="265"/>
      <c r="H87" s="265"/>
      <c r="I87" s="265"/>
      <c r="J87" s="265"/>
      <c r="K87" s="265"/>
      <c r="L87" s="4"/>
      <c r="M87" s="4"/>
    </row>
    <row r="88" spans="1:13" ht="15.6" customHeight="1" x14ac:dyDescent="0.25">
      <c r="A88" s="1"/>
      <c r="B88" s="265"/>
      <c r="C88" s="265"/>
      <c r="D88" s="265"/>
      <c r="E88" s="265"/>
      <c r="F88" s="265"/>
      <c r="G88" s="265"/>
      <c r="H88" s="265"/>
      <c r="I88" s="265"/>
      <c r="J88" s="265"/>
      <c r="K88" s="265"/>
      <c r="L88" s="4"/>
      <c r="M88" s="4"/>
    </row>
    <row r="89" spans="1:13" ht="15.6" customHeight="1" x14ac:dyDescent="0.25">
      <c r="A89" s="1"/>
      <c r="B89" s="265"/>
      <c r="C89" s="265"/>
      <c r="D89" s="265"/>
      <c r="E89" s="265"/>
      <c r="F89" s="265"/>
      <c r="G89" s="265"/>
      <c r="H89" s="265"/>
      <c r="I89" s="265"/>
      <c r="J89" s="265"/>
      <c r="K89" s="265"/>
      <c r="L89" s="4"/>
      <c r="M89" s="4"/>
    </row>
    <row r="90" spans="1:13" ht="15.6" customHeight="1" x14ac:dyDescent="0.25">
      <c r="A90" s="1"/>
      <c r="B90" s="265"/>
      <c r="C90" s="265"/>
      <c r="D90" s="265"/>
      <c r="E90" s="265"/>
      <c r="F90" s="265"/>
      <c r="G90" s="265"/>
      <c r="H90" s="265"/>
      <c r="I90" s="265"/>
      <c r="J90" s="265"/>
      <c r="K90" s="265"/>
      <c r="L90" s="4"/>
      <c r="M90" s="4"/>
    </row>
    <row r="91" spans="1:13" ht="15.6" customHeight="1" x14ac:dyDescent="0.25">
      <c r="A91" s="1"/>
      <c r="B91" s="265"/>
      <c r="C91" s="265"/>
      <c r="D91" s="265"/>
      <c r="E91" s="265"/>
      <c r="F91" s="265"/>
      <c r="G91" s="265"/>
      <c r="H91" s="265"/>
      <c r="I91" s="265"/>
      <c r="J91" s="265"/>
      <c r="K91" s="265"/>
      <c r="L91" s="4"/>
      <c r="M91" s="4"/>
    </row>
    <row r="92" spans="1:13" ht="15.6" customHeight="1" x14ac:dyDescent="0.25">
      <c r="A92" s="1"/>
      <c r="B92" s="265"/>
      <c r="C92" s="265"/>
      <c r="D92" s="265"/>
      <c r="E92" s="265"/>
      <c r="F92" s="265"/>
      <c r="G92" s="265"/>
      <c r="H92" s="265"/>
      <c r="I92" s="265"/>
      <c r="J92" s="265"/>
      <c r="K92" s="265"/>
      <c r="L92" s="4"/>
      <c r="M92" s="4"/>
    </row>
    <row r="93" spans="1:13" ht="15.6" customHeight="1" x14ac:dyDescent="0.25">
      <c r="A93" s="1"/>
      <c r="B93" s="265"/>
      <c r="C93" s="265"/>
      <c r="D93" s="265"/>
      <c r="E93" s="265"/>
      <c r="F93" s="265"/>
      <c r="G93" s="265"/>
      <c r="H93" s="265"/>
      <c r="I93" s="265"/>
      <c r="J93" s="265"/>
      <c r="K93" s="265"/>
      <c r="L93" s="4"/>
      <c r="M93" s="4"/>
    </row>
    <row r="94" spans="1:13" ht="15.6" customHeight="1" x14ac:dyDescent="0.25">
      <c r="A94" s="1"/>
      <c r="B94" s="265"/>
      <c r="C94" s="265"/>
      <c r="D94" s="265"/>
      <c r="E94" s="265"/>
      <c r="F94" s="265"/>
      <c r="G94" s="265"/>
      <c r="H94" s="265"/>
      <c r="I94" s="265"/>
      <c r="J94" s="265"/>
      <c r="K94" s="265"/>
      <c r="L94" s="4"/>
      <c r="M94" s="4"/>
    </row>
    <row r="95" spans="1:13" ht="15.6" customHeight="1" x14ac:dyDescent="0.25">
      <c r="B95" s="264"/>
      <c r="C95" s="264"/>
      <c r="D95" s="264"/>
      <c r="E95" s="264"/>
      <c r="F95" s="264"/>
      <c r="G95" s="264"/>
      <c r="H95" s="264"/>
      <c r="I95" s="264"/>
      <c r="J95" s="264"/>
      <c r="K95" s="264"/>
      <c r="L95" s="35"/>
      <c r="M95" s="4"/>
    </row>
    <row r="96" spans="1:13" ht="15.6" customHeight="1" x14ac:dyDescent="0.25">
      <c r="B96" s="264"/>
      <c r="C96" s="264"/>
      <c r="D96" s="264"/>
      <c r="E96" s="264"/>
      <c r="F96" s="264"/>
      <c r="G96" s="264"/>
      <c r="H96" s="264"/>
      <c r="I96" s="264"/>
      <c r="J96" s="264"/>
      <c r="K96" s="264"/>
      <c r="L96" s="35"/>
      <c r="M96" s="4"/>
    </row>
    <row r="97" spans="2:13" ht="15.6" customHeight="1" x14ac:dyDescent="0.25">
      <c r="B97" s="36"/>
      <c r="C97" s="36"/>
      <c r="D97" s="79"/>
      <c r="E97" s="73"/>
      <c r="F97" s="36"/>
      <c r="G97" s="36"/>
      <c r="H97" s="36"/>
      <c r="I97" s="36"/>
      <c r="J97" s="36"/>
      <c r="K97" s="39"/>
      <c r="L97" s="35"/>
      <c r="M97" s="4"/>
    </row>
    <row r="98" spans="2:13" ht="15.6" customHeight="1" x14ac:dyDescent="0.25">
      <c r="B98" s="36"/>
      <c r="C98" s="36"/>
      <c r="D98" s="79"/>
      <c r="E98" s="73"/>
      <c r="F98" s="36"/>
      <c r="G98" s="36"/>
      <c r="H98" s="36"/>
      <c r="I98" s="36"/>
      <c r="J98" s="36"/>
      <c r="K98" s="39"/>
      <c r="L98" s="35"/>
      <c r="M98" s="4"/>
    </row>
    <row r="99" spans="2:13" ht="15.6" customHeight="1" x14ac:dyDescent="0.25">
      <c r="B99" s="36"/>
      <c r="C99" s="36"/>
      <c r="D99" s="79"/>
      <c r="E99" s="73"/>
      <c r="F99" s="36"/>
      <c r="G99" s="36"/>
      <c r="H99" s="36"/>
      <c r="I99" s="36"/>
      <c r="J99" s="36"/>
      <c r="K99" s="39"/>
      <c r="L99" s="35"/>
      <c r="M99" s="4"/>
    </row>
    <row r="100" spans="2:13" ht="15.6" customHeight="1" x14ac:dyDescent="0.25">
      <c r="B100" s="36"/>
      <c r="C100" s="36"/>
      <c r="D100" s="79"/>
      <c r="E100" s="73"/>
      <c r="F100" s="36"/>
      <c r="G100" s="36"/>
      <c r="H100" s="36"/>
      <c r="I100" s="36"/>
      <c r="J100" s="36"/>
      <c r="K100" s="39"/>
      <c r="L100" s="35"/>
      <c r="M100" s="4"/>
    </row>
    <row r="101" spans="2:13" ht="15.6" customHeight="1" x14ac:dyDescent="0.25">
      <c r="B101" s="36"/>
      <c r="C101" s="36"/>
      <c r="D101" s="79"/>
      <c r="E101" s="73"/>
      <c r="F101" s="36"/>
      <c r="G101" s="36"/>
      <c r="H101" s="36"/>
      <c r="I101" s="36"/>
      <c r="J101" s="36"/>
      <c r="K101" s="39"/>
      <c r="L101" s="35"/>
      <c r="M101" s="4"/>
    </row>
    <row r="102" spans="2:13" ht="15.6" customHeight="1" x14ac:dyDescent="0.25">
      <c r="B102" s="36"/>
      <c r="C102" s="36"/>
      <c r="D102" s="79"/>
      <c r="E102" s="73"/>
      <c r="F102" s="36"/>
      <c r="G102" s="36"/>
      <c r="H102" s="36"/>
      <c r="I102" s="36"/>
      <c r="J102" s="36"/>
      <c r="K102" s="39"/>
      <c r="L102" s="35"/>
      <c r="M102" s="4"/>
    </row>
    <row r="103" spans="2:13" ht="15.6" customHeight="1" x14ac:dyDescent="0.25">
      <c r="B103" s="36"/>
      <c r="C103" s="36"/>
      <c r="D103" s="79"/>
      <c r="E103" s="73"/>
      <c r="F103" s="36"/>
      <c r="G103" s="36"/>
      <c r="H103" s="36"/>
      <c r="I103" s="36"/>
      <c r="J103" s="36"/>
      <c r="K103" s="39"/>
      <c r="L103" s="35"/>
      <c r="M103" s="4"/>
    </row>
    <row r="104" spans="2:13" ht="15.6" customHeight="1" x14ac:dyDescent="0.25">
      <c r="B104" s="36"/>
      <c r="C104" s="36"/>
      <c r="D104" s="79"/>
      <c r="E104" s="73"/>
      <c r="F104" s="36"/>
      <c r="G104" s="36"/>
      <c r="H104" s="36"/>
      <c r="I104" s="36"/>
      <c r="J104" s="36"/>
      <c r="K104" s="39"/>
      <c r="L104" s="35"/>
      <c r="M104" s="4"/>
    </row>
    <row r="105" spans="2:13" ht="15.6" customHeight="1" x14ac:dyDescent="0.25">
      <c r="B105" s="36"/>
      <c r="C105" s="36"/>
      <c r="D105" s="79"/>
      <c r="E105" s="73"/>
      <c r="F105" s="36"/>
      <c r="G105" s="36"/>
      <c r="H105" s="36"/>
      <c r="I105" s="36"/>
      <c r="J105" s="36"/>
      <c r="K105" s="39"/>
      <c r="L105" s="35"/>
      <c r="M105" s="4"/>
    </row>
    <row r="106" spans="2:13" ht="15.6" customHeight="1" x14ac:dyDescent="0.25">
      <c r="B106" s="36"/>
      <c r="C106" s="36"/>
      <c r="D106" s="79"/>
      <c r="E106" s="73"/>
      <c r="F106" s="36"/>
      <c r="G106" s="36"/>
      <c r="H106" s="36"/>
      <c r="I106" s="36"/>
      <c r="J106" s="36"/>
      <c r="K106" s="39"/>
      <c r="L106" s="35"/>
      <c r="M106" s="4"/>
    </row>
    <row r="107" spans="2:13" ht="15.6" customHeight="1" x14ac:dyDescent="0.25">
      <c r="B107" s="36"/>
      <c r="C107" s="36"/>
      <c r="D107" s="79"/>
      <c r="E107" s="73"/>
      <c r="F107" s="36"/>
      <c r="G107" s="36"/>
      <c r="H107" s="36"/>
      <c r="I107" s="36"/>
      <c r="J107" s="36"/>
      <c r="K107" s="39"/>
      <c r="L107" s="35"/>
      <c r="M107" s="4"/>
    </row>
    <row r="108" spans="2:13" ht="15.6" customHeight="1" x14ac:dyDescent="0.25">
      <c r="M108" s="4"/>
    </row>
    <row r="109" spans="2:13" ht="15.6" customHeight="1" x14ac:dyDescent="0.25">
      <c r="M109" s="4"/>
    </row>
    <row r="110" spans="2:13" ht="15.6" customHeight="1" x14ac:dyDescent="0.25">
      <c r="M110" s="4"/>
    </row>
    <row r="111" spans="2:13" ht="15.6" customHeight="1" x14ac:dyDescent="0.25">
      <c r="M111" s="4"/>
    </row>
    <row r="112" spans="2:13" ht="15.6" customHeight="1" x14ac:dyDescent="0.25">
      <c r="M112" s="4"/>
    </row>
    <row r="113" spans="13:13" ht="15.6" customHeight="1" x14ac:dyDescent="0.25">
      <c r="M113" s="4"/>
    </row>
    <row r="114" spans="13:13" ht="15.6" customHeight="1" x14ac:dyDescent="0.25">
      <c r="M114" s="4"/>
    </row>
    <row r="115" spans="13:13" ht="15.6" customHeight="1" x14ac:dyDescent="0.25">
      <c r="M115" s="4"/>
    </row>
    <row r="116" spans="13:13" ht="15.6" customHeight="1" x14ac:dyDescent="0.25">
      <c r="M116" s="4"/>
    </row>
    <row r="117" spans="13:13" ht="15.6" customHeight="1" x14ac:dyDescent="0.25">
      <c r="M117" s="4"/>
    </row>
    <row r="118" spans="13:13" ht="15.6" customHeight="1" x14ac:dyDescent="0.25">
      <c r="M118" s="4"/>
    </row>
    <row r="119" spans="13:13" ht="15.6" customHeight="1" x14ac:dyDescent="0.25">
      <c r="M119" s="4"/>
    </row>
    <row r="120" spans="13:13" ht="15.6" customHeight="1" x14ac:dyDescent="0.25">
      <c r="M120" s="4"/>
    </row>
    <row r="121" spans="13:13" ht="15.6" customHeight="1" x14ac:dyDescent="0.25">
      <c r="M121" s="4"/>
    </row>
    <row r="122" spans="13:13" ht="15.6" customHeight="1" x14ac:dyDescent="0.25">
      <c r="M122" s="4"/>
    </row>
    <row r="123" spans="13:13" ht="15.6" customHeight="1" x14ac:dyDescent="0.25">
      <c r="M123" s="4"/>
    </row>
    <row r="124" spans="13:13" ht="15.6" customHeight="1" x14ac:dyDescent="0.25">
      <c r="M124" s="4"/>
    </row>
    <row r="125" spans="13:13" ht="15.6" customHeight="1" x14ac:dyDescent="0.25">
      <c r="M125" s="4"/>
    </row>
    <row r="126" spans="13:13" ht="15.6" customHeight="1" x14ac:dyDescent="0.25">
      <c r="M126" s="4"/>
    </row>
    <row r="127" spans="13:13" ht="15.6" customHeight="1" x14ac:dyDescent="0.25">
      <c r="M127" s="4"/>
    </row>
    <row r="128" spans="13:13" ht="15.6" customHeight="1" x14ac:dyDescent="0.25">
      <c r="M128" s="4"/>
    </row>
    <row r="129" spans="13:13" ht="15.6" customHeight="1" x14ac:dyDescent="0.25">
      <c r="M129" s="4"/>
    </row>
    <row r="130" spans="13:13" ht="15.6" customHeight="1" x14ac:dyDescent="0.25">
      <c r="M130" s="4"/>
    </row>
    <row r="131" spans="13:13" ht="15.6" customHeight="1" x14ac:dyDescent="0.25">
      <c r="M131" s="4"/>
    </row>
    <row r="132" spans="13:13" ht="15.6" customHeight="1" x14ac:dyDescent="0.25">
      <c r="M132" s="4"/>
    </row>
    <row r="133" spans="13:13" ht="15.6" customHeight="1" x14ac:dyDescent="0.25">
      <c r="M133" s="4"/>
    </row>
    <row r="134" spans="13:13" ht="15.6" customHeight="1" x14ac:dyDescent="0.25">
      <c r="M134" s="4"/>
    </row>
    <row r="135" spans="13:13" ht="15.6" customHeight="1" x14ac:dyDescent="0.25">
      <c r="M135" s="4"/>
    </row>
    <row r="136" spans="13:13" ht="15.6" customHeight="1" x14ac:dyDescent="0.25">
      <c r="M136" s="4"/>
    </row>
    <row r="137" spans="13:13" ht="15.6" customHeight="1" x14ac:dyDescent="0.25">
      <c r="M137" s="4"/>
    </row>
    <row r="138" spans="13:13" ht="15.6" customHeight="1" x14ac:dyDescent="0.25">
      <c r="M138" s="4"/>
    </row>
    <row r="139" spans="13:13" ht="15.6" customHeight="1" x14ac:dyDescent="0.25">
      <c r="M139" s="4"/>
    </row>
    <row r="140" spans="13:13" ht="15.6" customHeight="1" x14ac:dyDescent="0.25">
      <c r="M140" s="4"/>
    </row>
    <row r="141" spans="13:13" ht="15.6" customHeight="1" x14ac:dyDescent="0.25">
      <c r="M141" s="4"/>
    </row>
    <row r="142" spans="13:13" ht="15.6" customHeight="1" x14ac:dyDescent="0.25">
      <c r="M142" s="4"/>
    </row>
    <row r="143" spans="13:13" ht="15.6" customHeight="1" x14ac:dyDescent="0.25">
      <c r="M143" s="4"/>
    </row>
    <row r="144" spans="13:13" ht="15.6" customHeight="1" x14ac:dyDescent="0.25">
      <c r="M144" s="4"/>
    </row>
    <row r="145" spans="13:13" ht="15.6" customHeight="1" x14ac:dyDescent="0.25">
      <c r="M145" s="4"/>
    </row>
    <row r="146" spans="13:13" ht="15.6" customHeight="1" x14ac:dyDescent="0.25">
      <c r="M146" s="4"/>
    </row>
    <row r="147" spans="13:13" ht="15.6" customHeight="1" x14ac:dyDescent="0.25">
      <c r="M147" s="4"/>
    </row>
    <row r="148" spans="13:13" ht="15.6" customHeight="1" x14ac:dyDescent="0.25">
      <c r="M148" s="4"/>
    </row>
    <row r="149" spans="13:13" ht="15.6" customHeight="1" x14ac:dyDescent="0.25">
      <c r="M149" s="4"/>
    </row>
    <row r="150" spans="13:13" ht="15.6" customHeight="1" x14ac:dyDescent="0.25">
      <c r="M150" s="4"/>
    </row>
    <row r="151" spans="13:13" ht="15.6" customHeight="1" x14ac:dyDescent="0.25">
      <c r="M151" s="4"/>
    </row>
    <row r="152" spans="13:13" ht="15.6" customHeight="1" x14ac:dyDescent="0.25">
      <c r="M152" s="4"/>
    </row>
    <row r="153" spans="13:13" ht="15.6" customHeight="1" x14ac:dyDescent="0.25">
      <c r="M153" s="4"/>
    </row>
    <row r="154" spans="13:13" ht="15.6" customHeight="1" x14ac:dyDescent="0.25">
      <c r="M154" s="4"/>
    </row>
    <row r="155" spans="13:13" ht="15.6" customHeight="1" x14ac:dyDescent="0.25">
      <c r="M155" s="4"/>
    </row>
    <row r="156" spans="13:13" ht="15.6" customHeight="1" x14ac:dyDescent="0.25">
      <c r="M156" s="4"/>
    </row>
    <row r="157" spans="13:13" ht="15.6" customHeight="1" x14ac:dyDescent="0.25">
      <c r="M157" s="4"/>
    </row>
    <row r="158" spans="13:13" ht="15.6" customHeight="1" x14ac:dyDescent="0.25">
      <c r="M158" s="4"/>
    </row>
    <row r="159" spans="13:13" ht="15.6" customHeight="1" x14ac:dyDescent="0.25">
      <c r="M159" s="4"/>
    </row>
    <row r="160" spans="13:13" ht="15.6" customHeight="1" x14ac:dyDescent="0.25">
      <c r="M160" s="4"/>
    </row>
    <row r="161" spans="13:13" ht="15.6" customHeight="1" x14ac:dyDescent="0.25">
      <c r="M161" s="4"/>
    </row>
    <row r="162" spans="13:13" ht="15.6" customHeight="1" x14ac:dyDescent="0.25">
      <c r="M162" s="4"/>
    </row>
    <row r="163" spans="13:13" ht="15.6" customHeight="1" x14ac:dyDescent="0.25">
      <c r="M163" s="4"/>
    </row>
    <row r="164" spans="13:13" ht="15.6" customHeight="1" x14ac:dyDescent="0.25">
      <c r="M164" s="4"/>
    </row>
    <row r="165" spans="13:13" ht="15.6" customHeight="1" x14ac:dyDescent="0.25">
      <c r="M165" s="4"/>
    </row>
    <row r="166" spans="13:13" ht="15.6" customHeight="1" x14ac:dyDescent="0.25">
      <c r="M166" s="4"/>
    </row>
    <row r="167" spans="13:13" ht="15.6" customHeight="1" x14ac:dyDescent="0.25">
      <c r="M167" s="4"/>
    </row>
    <row r="168" spans="13:13" ht="15.6" customHeight="1" x14ac:dyDescent="0.25">
      <c r="M168" s="4"/>
    </row>
    <row r="169" spans="13:13" ht="15.6" customHeight="1" x14ac:dyDescent="0.25">
      <c r="M169" s="4"/>
    </row>
    <row r="170" spans="13:13" ht="15.6" customHeight="1" x14ac:dyDescent="0.25">
      <c r="M170" s="4"/>
    </row>
    <row r="171" spans="13:13" ht="15.6" customHeight="1" x14ac:dyDescent="0.25">
      <c r="M171" s="4"/>
    </row>
    <row r="172" spans="13:13" ht="15.6" customHeight="1" x14ac:dyDescent="0.25">
      <c r="M172" s="4"/>
    </row>
    <row r="173" spans="13:13" ht="15.6" customHeight="1" x14ac:dyDescent="0.25">
      <c r="M173" s="4"/>
    </row>
    <row r="174" spans="13:13" ht="15.6" customHeight="1" x14ac:dyDescent="0.25">
      <c r="M174" s="4"/>
    </row>
    <row r="175" spans="13:13" ht="15.6" customHeight="1" x14ac:dyDescent="0.25">
      <c r="M175" s="4"/>
    </row>
    <row r="176" spans="13:13" ht="15.6" customHeight="1" x14ac:dyDescent="0.25">
      <c r="M176" s="4"/>
    </row>
    <row r="177" spans="13:13" ht="15.6" customHeight="1" x14ac:dyDescent="0.25">
      <c r="M177" s="4"/>
    </row>
    <row r="178" spans="13:13" ht="15.6" customHeight="1" x14ac:dyDescent="0.25">
      <c r="M178" s="4"/>
    </row>
    <row r="179" spans="13:13" ht="15.6" customHeight="1" x14ac:dyDescent="0.25">
      <c r="M179" s="4"/>
    </row>
    <row r="180" spans="13:13" ht="15.6" customHeight="1" x14ac:dyDescent="0.25">
      <c r="M180" s="4"/>
    </row>
    <row r="181" spans="13:13" ht="15.6" customHeight="1" x14ac:dyDescent="0.25">
      <c r="M181" s="4"/>
    </row>
    <row r="182" spans="13:13" ht="15.6" customHeight="1" x14ac:dyDescent="0.25">
      <c r="M182" s="4"/>
    </row>
    <row r="183" spans="13:13" ht="15.6" customHeight="1" x14ac:dyDescent="0.25">
      <c r="M183" s="4"/>
    </row>
    <row r="184" spans="13:13" ht="15.6" customHeight="1" x14ac:dyDescent="0.25">
      <c r="M184" s="4"/>
    </row>
    <row r="185" spans="13:13" ht="15.6" customHeight="1" x14ac:dyDescent="0.25">
      <c r="M185" s="4"/>
    </row>
    <row r="186" spans="13:13" ht="15.6" customHeight="1" x14ac:dyDescent="0.25">
      <c r="M186" s="4"/>
    </row>
    <row r="187" spans="13:13" ht="15.6" customHeight="1" x14ac:dyDescent="0.25">
      <c r="M187" s="4"/>
    </row>
    <row r="188" spans="13:13" ht="15.6" customHeight="1" x14ac:dyDescent="0.25">
      <c r="M188" s="4"/>
    </row>
    <row r="189" spans="13:13" ht="15.6" customHeight="1" x14ac:dyDescent="0.25">
      <c r="M189" s="4"/>
    </row>
    <row r="190" spans="13:13" ht="15.6" customHeight="1" x14ac:dyDescent="0.25">
      <c r="M190" s="4"/>
    </row>
    <row r="191" spans="13:13" ht="15.6" customHeight="1" x14ac:dyDescent="0.25">
      <c r="M191" s="4"/>
    </row>
    <row r="192" spans="13:13" ht="15.6" customHeight="1" x14ac:dyDescent="0.25">
      <c r="M192" s="4"/>
    </row>
    <row r="193" spans="13:13" ht="15.6" customHeight="1" x14ac:dyDescent="0.25">
      <c r="M193" s="4"/>
    </row>
    <row r="194" spans="13:13" ht="15.6" customHeight="1" x14ac:dyDescent="0.25">
      <c r="M194" s="4"/>
    </row>
    <row r="195" spans="13:13" ht="15.6" customHeight="1" x14ac:dyDescent="0.25">
      <c r="M195" s="4"/>
    </row>
    <row r="196" spans="13:13" ht="15.6" customHeight="1" x14ac:dyDescent="0.25">
      <c r="M196" s="4"/>
    </row>
    <row r="197" spans="13:13" ht="15.6" customHeight="1" x14ac:dyDescent="0.25">
      <c r="M197" s="4"/>
    </row>
    <row r="198" spans="13:13" ht="15.6" customHeight="1" x14ac:dyDescent="0.25">
      <c r="M198" s="4"/>
    </row>
    <row r="199" spans="13:13" ht="15.6" customHeight="1" x14ac:dyDescent="0.25">
      <c r="M199" s="4"/>
    </row>
    <row r="200" spans="13:13" ht="15.6" customHeight="1" x14ac:dyDescent="0.25">
      <c r="M200" s="4"/>
    </row>
    <row r="201" spans="13:13" ht="15.6" customHeight="1" x14ac:dyDescent="0.25">
      <c r="M201" s="4"/>
    </row>
    <row r="202" spans="13:13" ht="15.6" customHeight="1" x14ac:dyDescent="0.25">
      <c r="M202" s="4"/>
    </row>
    <row r="203" spans="13:13" ht="15.6" customHeight="1" x14ac:dyDescent="0.25">
      <c r="M203" s="4"/>
    </row>
    <row r="204" spans="13:13" ht="15.6" customHeight="1" x14ac:dyDescent="0.25">
      <c r="M204" s="4"/>
    </row>
    <row r="205" spans="13:13" ht="15.6" customHeight="1" x14ac:dyDescent="0.25">
      <c r="M205" s="4"/>
    </row>
    <row r="206" spans="13:13" ht="15.6" customHeight="1" x14ac:dyDescent="0.25">
      <c r="M206" s="4"/>
    </row>
    <row r="207" spans="13:13" ht="15.6" customHeight="1" x14ac:dyDescent="0.25">
      <c r="M207" s="4"/>
    </row>
    <row r="208" spans="13:13" ht="15.6" customHeight="1" x14ac:dyDescent="0.25">
      <c r="M208" s="4"/>
    </row>
    <row r="209" spans="13:13" ht="15.6" customHeight="1" x14ac:dyDescent="0.25">
      <c r="M209" s="4"/>
    </row>
    <row r="210" spans="13:13" ht="15.6" customHeight="1" x14ac:dyDescent="0.25">
      <c r="M210" s="4"/>
    </row>
    <row r="211" spans="13:13" ht="15.6" customHeight="1" x14ac:dyDescent="0.25">
      <c r="M211" s="4"/>
    </row>
    <row r="212" spans="13:13" ht="15.6" customHeight="1" x14ac:dyDescent="0.25">
      <c r="M212" s="4"/>
    </row>
    <row r="213" spans="13:13" ht="15.6" customHeight="1" x14ac:dyDescent="0.25">
      <c r="M213" s="4"/>
    </row>
    <row r="214" spans="13:13" ht="15.6" customHeight="1" x14ac:dyDescent="0.25">
      <c r="M214" s="4"/>
    </row>
    <row r="215" spans="13:13" ht="15.6" customHeight="1" x14ac:dyDescent="0.25">
      <c r="M215" s="4"/>
    </row>
    <row r="216" spans="13:13" ht="15.6" customHeight="1" x14ac:dyDescent="0.25">
      <c r="M216" s="4"/>
    </row>
    <row r="217" spans="13:13" ht="15.6" customHeight="1" x14ac:dyDescent="0.25">
      <c r="M217" s="4"/>
    </row>
    <row r="218" spans="13:13" ht="15.6" customHeight="1" x14ac:dyDescent="0.25">
      <c r="M218" s="4"/>
    </row>
    <row r="219" spans="13:13" ht="15.6" customHeight="1" x14ac:dyDescent="0.25">
      <c r="M219" s="4"/>
    </row>
    <row r="220" spans="13:13" ht="15.6" customHeight="1" x14ac:dyDescent="0.25">
      <c r="M220" s="4"/>
    </row>
    <row r="221" spans="13:13" ht="15.6" customHeight="1" x14ac:dyDescent="0.25">
      <c r="M221" s="4"/>
    </row>
    <row r="222" spans="13:13" ht="15.6" customHeight="1" x14ac:dyDescent="0.25">
      <c r="M222" s="4"/>
    </row>
    <row r="223" spans="13:13" ht="15.6" customHeight="1" x14ac:dyDescent="0.25">
      <c r="M223" s="4"/>
    </row>
    <row r="224" spans="13:13" ht="15.6" customHeight="1" x14ac:dyDescent="0.25">
      <c r="M224" s="4"/>
    </row>
    <row r="225" spans="13:13" ht="15.6" customHeight="1" x14ac:dyDescent="0.25">
      <c r="M225" s="4"/>
    </row>
    <row r="226" spans="13:13" ht="15.6" customHeight="1" x14ac:dyDescent="0.25">
      <c r="M226" s="4"/>
    </row>
    <row r="227" spans="13:13" ht="15.6" customHeight="1" x14ac:dyDescent="0.25">
      <c r="M227" s="4"/>
    </row>
    <row r="228" spans="13:13" ht="15.6" customHeight="1" x14ac:dyDescent="0.25">
      <c r="M228" s="4"/>
    </row>
    <row r="229" spans="13:13" ht="15.6" customHeight="1" x14ac:dyDescent="0.25">
      <c r="M229" s="4"/>
    </row>
    <row r="230" spans="13:13" ht="15.6" customHeight="1" x14ac:dyDescent="0.25">
      <c r="M230" s="4"/>
    </row>
    <row r="231" spans="13:13" ht="15.6" customHeight="1" x14ac:dyDescent="0.25">
      <c r="M231" s="4"/>
    </row>
    <row r="232" spans="13:13" ht="15.6" customHeight="1" x14ac:dyDescent="0.25">
      <c r="M232" s="4"/>
    </row>
    <row r="233" spans="13:13" ht="15.6" customHeight="1" x14ac:dyDescent="0.25">
      <c r="M233" s="4"/>
    </row>
    <row r="234" spans="13:13" ht="15.6" customHeight="1" x14ac:dyDescent="0.25">
      <c r="M234" s="4"/>
    </row>
    <row r="235" spans="13:13" ht="15.6" customHeight="1" x14ac:dyDescent="0.25">
      <c r="M235" s="4"/>
    </row>
    <row r="236" spans="13:13" ht="15.6" customHeight="1" x14ac:dyDescent="0.25">
      <c r="M236" s="4"/>
    </row>
    <row r="237" spans="13:13" ht="15.6" customHeight="1" x14ac:dyDescent="0.25">
      <c r="M237" s="4"/>
    </row>
    <row r="238" spans="13:13" ht="15.6" customHeight="1" x14ac:dyDescent="0.25">
      <c r="M238" s="4"/>
    </row>
    <row r="239" spans="13:13" ht="15.6" customHeight="1" x14ac:dyDescent="0.25">
      <c r="M239" s="4"/>
    </row>
    <row r="240" spans="13:13" ht="15.6" customHeight="1" x14ac:dyDescent="0.25">
      <c r="M240" s="4"/>
    </row>
    <row r="241" spans="13:13" ht="15.6" customHeight="1" x14ac:dyDescent="0.25">
      <c r="M241" s="4"/>
    </row>
    <row r="242" spans="13:13" ht="15.6" customHeight="1" x14ac:dyDescent="0.25">
      <c r="M242" s="4"/>
    </row>
    <row r="243" spans="13:13" ht="15.6" customHeight="1" x14ac:dyDescent="0.25">
      <c r="M243" s="4"/>
    </row>
    <row r="244" spans="13:13" ht="15.6" customHeight="1" x14ac:dyDescent="0.25">
      <c r="M244" s="4"/>
    </row>
    <row r="245" spans="13:13" ht="15.6" customHeight="1" x14ac:dyDescent="0.25">
      <c r="M245" s="4"/>
    </row>
    <row r="246" spans="13:13" ht="15.6" customHeight="1" x14ac:dyDescent="0.25">
      <c r="M246" s="4"/>
    </row>
    <row r="247" spans="13:13" ht="15.6" customHeight="1" x14ac:dyDescent="0.25">
      <c r="M247" s="4"/>
    </row>
    <row r="248" spans="13:13" ht="15.6" customHeight="1" x14ac:dyDescent="0.25">
      <c r="M248" s="4"/>
    </row>
    <row r="249" spans="13:13" ht="15.6" customHeight="1" x14ac:dyDescent="0.25">
      <c r="M249" s="4"/>
    </row>
    <row r="250" spans="13:13" ht="15.6" customHeight="1" x14ac:dyDescent="0.25">
      <c r="M250" s="4"/>
    </row>
    <row r="251" spans="13:13" ht="15.6" customHeight="1" x14ac:dyDescent="0.25">
      <c r="M251" s="4"/>
    </row>
    <row r="252" spans="13:13" ht="15.6" customHeight="1" x14ac:dyDescent="0.25">
      <c r="M252" s="4"/>
    </row>
    <row r="253" spans="13:13" ht="15.6" customHeight="1" x14ac:dyDescent="0.25">
      <c r="M253" s="4"/>
    </row>
    <row r="254" spans="13:13" ht="15.6" customHeight="1" x14ac:dyDescent="0.25">
      <c r="M254" s="4"/>
    </row>
    <row r="255" spans="13:13" ht="15.6" customHeight="1" x14ac:dyDescent="0.25">
      <c r="M255" s="4"/>
    </row>
    <row r="256" spans="13:13" ht="15.6" customHeight="1" x14ac:dyDescent="0.25">
      <c r="M256" s="4"/>
    </row>
    <row r="257" spans="13:13" ht="15.6" customHeight="1" x14ac:dyDescent="0.25">
      <c r="M257" s="4"/>
    </row>
    <row r="258" spans="13:13" ht="15.6" customHeight="1" x14ac:dyDescent="0.25">
      <c r="M258" s="4"/>
    </row>
    <row r="259" spans="13:13" ht="15.6" customHeight="1" x14ac:dyDescent="0.25">
      <c r="M259" s="4"/>
    </row>
    <row r="260" spans="13:13" ht="15.6" customHeight="1" x14ac:dyDescent="0.25">
      <c r="M260" s="4"/>
    </row>
    <row r="261" spans="13:13" ht="15.6" customHeight="1" x14ac:dyDescent="0.25">
      <c r="M261" s="4"/>
    </row>
    <row r="262" spans="13:13" ht="15.6" customHeight="1" x14ac:dyDescent="0.25">
      <c r="M262" s="4"/>
    </row>
    <row r="263" spans="13:13" ht="15.6" customHeight="1" x14ac:dyDescent="0.25">
      <c r="M263" s="4"/>
    </row>
    <row r="264" spans="13:13" ht="15.6" customHeight="1" x14ac:dyDescent="0.25">
      <c r="M264" s="4"/>
    </row>
    <row r="265" spans="13:13" ht="15.6" customHeight="1" x14ac:dyDescent="0.25">
      <c r="M265" s="4"/>
    </row>
    <row r="266" spans="13:13" ht="15.6" customHeight="1" x14ac:dyDescent="0.25">
      <c r="M266" s="4"/>
    </row>
    <row r="267" spans="13:13" ht="15.6" customHeight="1" x14ac:dyDescent="0.25">
      <c r="M267" s="4"/>
    </row>
    <row r="268" spans="13:13" ht="15.6" customHeight="1" x14ac:dyDescent="0.25">
      <c r="M268" s="4"/>
    </row>
    <row r="269" spans="13:13" ht="15.6" customHeight="1" x14ac:dyDescent="0.25">
      <c r="M269" s="4"/>
    </row>
    <row r="270" spans="13:13" ht="15.6" customHeight="1" x14ac:dyDescent="0.25">
      <c r="M270" s="4"/>
    </row>
    <row r="271" spans="13:13" ht="15.6" customHeight="1" x14ac:dyDescent="0.25">
      <c r="M271" s="4"/>
    </row>
    <row r="272" spans="13:13" ht="15.6" customHeight="1" x14ac:dyDescent="0.25">
      <c r="M272" s="4"/>
    </row>
    <row r="273" spans="13:13" ht="15.6" customHeight="1" x14ac:dyDescent="0.25">
      <c r="M273" s="4"/>
    </row>
    <row r="274" spans="13:13" ht="15.6" customHeight="1" x14ac:dyDescent="0.25">
      <c r="M274" s="4"/>
    </row>
    <row r="275" spans="13:13" ht="15.6" customHeight="1" x14ac:dyDescent="0.25">
      <c r="M275" s="4"/>
    </row>
    <row r="276" spans="13:13" ht="15.6" customHeight="1" x14ac:dyDescent="0.25">
      <c r="M276" s="4"/>
    </row>
    <row r="277" spans="13:13" ht="15.6" customHeight="1" x14ac:dyDescent="0.25">
      <c r="M277" s="4"/>
    </row>
    <row r="278" spans="13:13" ht="15.6" customHeight="1" x14ac:dyDescent="0.25">
      <c r="M278" s="4"/>
    </row>
    <row r="279" spans="13:13" ht="15.6" customHeight="1" x14ac:dyDescent="0.25">
      <c r="M279" s="4"/>
    </row>
    <row r="280" spans="13:13" ht="15.6" customHeight="1" x14ac:dyDescent="0.25">
      <c r="M280" s="4"/>
    </row>
    <row r="281" spans="13:13" ht="15.6" customHeight="1" x14ac:dyDescent="0.25">
      <c r="M281" s="4"/>
    </row>
    <row r="282" spans="13:13" ht="15.6" customHeight="1" x14ac:dyDescent="0.25">
      <c r="M282" s="4"/>
    </row>
    <row r="283" spans="13:13" ht="15.6" customHeight="1" x14ac:dyDescent="0.25">
      <c r="M283" s="4"/>
    </row>
    <row r="284" spans="13:13" ht="15.6" customHeight="1" x14ac:dyDescent="0.25">
      <c r="M284" s="4"/>
    </row>
    <row r="285" spans="13:13" ht="15.6" customHeight="1" x14ac:dyDescent="0.25">
      <c r="M285" s="4"/>
    </row>
    <row r="286" spans="13:13" ht="15.6" customHeight="1" x14ac:dyDescent="0.25">
      <c r="M286" s="4"/>
    </row>
    <row r="287" spans="13:13" ht="15.6" customHeight="1" x14ac:dyDescent="0.25">
      <c r="M287" s="4"/>
    </row>
    <row r="288" spans="13:13" ht="15.6" customHeight="1" x14ac:dyDescent="0.25">
      <c r="M288" s="4"/>
    </row>
    <row r="289" spans="13:13" ht="15.6" customHeight="1" x14ac:dyDescent="0.25">
      <c r="M289" s="4"/>
    </row>
    <row r="290" spans="13:13" ht="15.6" customHeight="1" x14ac:dyDescent="0.25">
      <c r="M290" s="4"/>
    </row>
    <row r="291" spans="13:13" ht="15.6" customHeight="1" x14ac:dyDescent="0.25">
      <c r="M291" s="4"/>
    </row>
    <row r="292" spans="13:13" ht="15.6" customHeight="1" x14ac:dyDescent="0.25">
      <c r="M292" s="4"/>
    </row>
    <row r="293" spans="13:13" ht="15.6" customHeight="1" x14ac:dyDescent="0.25">
      <c r="M293" s="4"/>
    </row>
    <row r="294" spans="13:13" ht="15.6" customHeight="1" x14ac:dyDescent="0.25">
      <c r="M294" s="4"/>
    </row>
    <row r="295" spans="13:13" ht="15.6" customHeight="1" x14ac:dyDescent="0.25">
      <c r="M295" s="4"/>
    </row>
    <row r="296" spans="13:13" ht="15.6" customHeight="1" x14ac:dyDescent="0.25">
      <c r="M296" s="4"/>
    </row>
    <row r="297" spans="13:13" ht="15.6" customHeight="1" x14ac:dyDescent="0.25">
      <c r="M297" s="4"/>
    </row>
    <row r="298" spans="13:13" ht="15.6" customHeight="1" x14ac:dyDescent="0.25">
      <c r="M298" s="4"/>
    </row>
    <row r="299" spans="13:13" ht="15.6" customHeight="1" x14ac:dyDescent="0.25">
      <c r="M299" s="4"/>
    </row>
    <row r="300" spans="13:13" ht="15.6" customHeight="1" x14ac:dyDescent="0.25">
      <c r="M300" s="4"/>
    </row>
    <row r="301" spans="13:13" ht="15.6" customHeight="1" x14ac:dyDescent="0.25">
      <c r="M301" s="4"/>
    </row>
    <row r="302" spans="13:13" ht="15.6" customHeight="1" x14ac:dyDescent="0.25">
      <c r="M302" s="4"/>
    </row>
    <row r="303" spans="13:13" ht="15.6" customHeight="1" x14ac:dyDescent="0.25">
      <c r="M303" s="4"/>
    </row>
    <row r="304" spans="13:13" ht="15.6" customHeight="1" x14ac:dyDescent="0.25">
      <c r="M304" s="4"/>
    </row>
    <row r="305" spans="13:13" ht="15.6" customHeight="1" x14ac:dyDescent="0.25">
      <c r="M305" s="4"/>
    </row>
    <row r="306" spans="13:13" ht="15.6" customHeight="1" x14ac:dyDescent="0.25">
      <c r="M306" s="4"/>
    </row>
    <row r="307" spans="13:13" ht="15.6" customHeight="1" x14ac:dyDescent="0.25">
      <c r="M307" s="4"/>
    </row>
    <row r="308" spans="13:13" ht="15.6" customHeight="1" x14ac:dyDescent="0.25">
      <c r="M308" s="4"/>
    </row>
    <row r="309" spans="13:13" ht="15.6" customHeight="1" x14ac:dyDescent="0.25">
      <c r="M309" s="4"/>
    </row>
    <row r="310" spans="13:13" ht="15.6" customHeight="1" x14ac:dyDescent="0.25">
      <c r="M310" s="4"/>
    </row>
    <row r="311" spans="13:13" ht="15.6" customHeight="1" x14ac:dyDescent="0.25">
      <c r="M311" s="4"/>
    </row>
    <row r="312" spans="13:13" ht="15.6" customHeight="1" x14ac:dyDescent="0.25">
      <c r="M312" s="4"/>
    </row>
    <row r="313" spans="13:13" ht="15.6" customHeight="1" x14ac:dyDescent="0.25">
      <c r="M313" s="4"/>
    </row>
    <row r="314" spans="13:13" ht="15.6" customHeight="1" x14ac:dyDescent="0.25">
      <c r="M314" s="4"/>
    </row>
    <row r="315" spans="13:13" ht="15.6" customHeight="1" x14ac:dyDescent="0.25">
      <c r="M315" s="4"/>
    </row>
    <row r="316" spans="13:13" ht="15.6" customHeight="1" x14ac:dyDescent="0.25">
      <c r="M316" s="4"/>
    </row>
    <row r="317" spans="13:13" ht="15.6" customHeight="1" x14ac:dyDescent="0.25">
      <c r="M317" s="4"/>
    </row>
    <row r="318" spans="13:13" ht="15.6" customHeight="1" x14ac:dyDescent="0.25">
      <c r="M318" s="4"/>
    </row>
    <row r="319" spans="13:13" ht="15.6" customHeight="1" x14ac:dyDescent="0.25">
      <c r="M319" s="4"/>
    </row>
    <row r="320" spans="13:13" ht="15.6" customHeight="1" x14ac:dyDescent="0.25">
      <c r="M320" s="4"/>
    </row>
    <row r="321" spans="13:13" ht="15.6" customHeight="1" x14ac:dyDescent="0.25">
      <c r="M321" s="4"/>
    </row>
    <row r="322" spans="13:13" ht="15.6" customHeight="1" x14ac:dyDescent="0.25">
      <c r="M322" s="4"/>
    </row>
    <row r="323" spans="13:13" ht="15.6" customHeight="1" x14ac:dyDescent="0.25">
      <c r="M323" s="4"/>
    </row>
    <row r="324" spans="13:13" ht="15.6" customHeight="1" x14ac:dyDescent="0.25">
      <c r="M324" s="4"/>
    </row>
    <row r="325" spans="13:13" ht="15.6" customHeight="1" x14ac:dyDescent="0.25">
      <c r="M325" s="4"/>
    </row>
    <row r="326" spans="13:13" ht="15.6" customHeight="1" x14ac:dyDescent="0.25">
      <c r="M326" s="4"/>
    </row>
    <row r="327" spans="13:13" ht="15.6" customHeight="1" x14ac:dyDescent="0.25">
      <c r="M327" s="4"/>
    </row>
    <row r="328" spans="13:13" ht="15.6" customHeight="1" x14ac:dyDescent="0.25">
      <c r="M328" s="4"/>
    </row>
    <row r="329" spans="13:13" ht="15.6" customHeight="1" x14ac:dyDescent="0.25">
      <c r="M329" s="4"/>
    </row>
    <row r="330" spans="13:13" ht="15.6" customHeight="1" x14ac:dyDescent="0.25">
      <c r="M330" s="4"/>
    </row>
    <row r="331" spans="13:13" ht="15.6" customHeight="1" x14ac:dyDescent="0.25">
      <c r="M331" s="4"/>
    </row>
    <row r="332" spans="13:13" ht="15.6" customHeight="1" x14ac:dyDescent="0.25">
      <c r="M332" s="4"/>
    </row>
    <row r="333" spans="13:13" ht="15.6" customHeight="1" x14ac:dyDescent="0.25">
      <c r="M333" s="4"/>
    </row>
    <row r="334" spans="13:13" ht="15.6" customHeight="1" x14ac:dyDescent="0.25">
      <c r="M334" s="4"/>
    </row>
    <row r="335" spans="13:13" ht="15.6" customHeight="1" x14ac:dyDescent="0.25">
      <c r="M335" s="4"/>
    </row>
    <row r="336" spans="13:13" ht="15.6" customHeight="1" x14ac:dyDescent="0.25">
      <c r="M336" s="4"/>
    </row>
    <row r="337" spans="13:13" ht="15.6" customHeight="1" x14ac:dyDescent="0.25">
      <c r="M337" s="4"/>
    </row>
    <row r="338" spans="13:13" ht="15.6" customHeight="1" x14ac:dyDescent="0.25">
      <c r="M338" s="4"/>
    </row>
    <row r="339" spans="13:13" ht="15.6" customHeight="1" x14ac:dyDescent="0.25">
      <c r="M339" s="4"/>
    </row>
    <row r="340" spans="13:13" ht="15.6" customHeight="1" x14ac:dyDescent="0.25">
      <c r="M340" s="4"/>
    </row>
    <row r="341" spans="13:13" ht="15.6" customHeight="1" x14ac:dyDescent="0.25">
      <c r="M341" s="4"/>
    </row>
    <row r="342" spans="13:13" ht="15.6" customHeight="1" x14ac:dyDescent="0.25">
      <c r="M342" s="4"/>
    </row>
    <row r="343" spans="13:13" ht="15.6" customHeight="1" x14ac:dyDescent="0.25">
      <c r="M343" s="4"/>
    </row>
    <row r="344" spans="13:13" ht="15.6" customHeight="1" x14ac:dyDescent="0.25">
      <c r="M344" s="4"/>
    </row>
    <row r="345" spans="13:13" ht="15.6" customHeight="1" x14ac:dyDescent="0.25">
      <c r="M345" s="4"/>
    </row>
    <row r="346" spans="13:13" ht="15.6" customHeight="1" x14ac:dyDescent="0.25">
      <c r="M346" s="4"/>
    </row>
    <row r="347" spans="13:13" ht="15.6" customHeight="1" x14ac:dyDescent="0.25">
      <c r="M347" s="4"/>
    </row>
    <row r="348" spans="13:13" ht="15.6" customHeight="1" x14ac:dyDescent="0.25">
      <c r="M348" s="4"/>
    </row>
    <row r="349" spans="13:13" ht="15.6" customHeight="1" x14ac:dyDescent="0.25">
      <c r="M349" s="4"/>
    </row>
    <row r="350" spans="13:13" ht="15.6" customHeight="1" x14ac:dyDescent="0.25">
      <c r="M350" s="4"/>
    </row>
    <row r="351" spans="13:13" ht="15.6" customHeight="1" x14ac:dyDescent="0.25">
      <c r="M351" s="4"/>
    </row>
    <row r="352" spans="13:13" ht="15.6" customHeight="1" x14ac:dyDescent="0.25">
      <c r="M352" s="4"/>
    </row>
    <row r="353" spans="13:13" ht="15.6" customHeight="1" x14ac:dyDescent="0.25">
      <c r="M353" s="4"/>
    </row>
    <row r="354" spans="13:13" ht="15.6" customHeight="1" x14ac:dyDescent="0.25">
      <c r="M354" s="4"/>
    </row>
    <row r="355" spans="13:13" ht="15.6" customHeight="1" x14ac:dyDescent="0.25">
      <c r="M355" s="4"/>
    </row>
    <row r="356" spans="13:13" ht="15.6" customHeight="1" x14ac:dyDescent="0.25">
      <c r="M356" s="4"/>
    </row>
    <row r="357" spans="13:13" ht="15.6" customHeight="1" x14ac:dyDescent="0.25">
      <c r="M357" s="4"/>
    </row>
    <row r="358" spans="13:13" ht="15.6" customHeight="1" x14ac:dyDescent="0.25">
      <c r="M358" s="4"/>
    </row>
    <row r="359" spans="13:13" ht="15.6" customHeight="1" x14ac:dyDescent="0.25">
      <c r="M359" s="4"/>
    </row>
    <row r="360" spans="13:13" ht="15.6" customHeight="1" x14ac:dyDescent="0.25">
      <c r="M360" s="4"/>
    </row>
    <row r="361" spans="13:13" ht="15.6" customHeight="1" x14ac:dyDescent="0.25">
      <c r="M361" s="4"/>
    </row>
    <row r="362" spans="13:13" ht="15.6" customHeight="1" x14ac:dyDescent="0.25">
      <c r="M362" s="4"/>
    </row>
    <row r="363" spans="13:13" ht="15.6" customHeight="1" x14ac:dyDescent="0.25">
      <c r="M363" s="4"/>
    </row>
    <row r="364" spans="13:13" ht="15.6" customHeight="1" x14ac:dyDescent="0.25">
      <c r="M364" s="4"/>
    </row>
    <row r="365" spans="13:13" ht="15.6" customHeight="1" x14ac:dyDescent="0.25">
      <c r="M365" s="4"/>
    </row>
    <row r="366" spans="13:13" ht="15.6" customHeight="1" x14ac:dyDescent="0.25">
      <c r="M366" s="4"/>
    </row>
    <row r="367" spans="13:13" ht="15.6" customHeight="1" x14ac:dyDescent="0.25">
      <c r="M367" s="4"/>
    </row>
    <row r="368" spans="13:13" ht="15.6" customHeight="1" x14ac:dyDescent="0.25">
      <c r="M368" s="4"/>
    </row>
    <row r="369" spans="13:13" ht="15.6" customHeight="1" x14ac:dyDescent="0.25">
      <c r="M369" s="4"/>
    </row>
    <row r="370" spans="13:13" ht="15.6" customHeight="1" x14ac:dyDescent="0.25">
      <c r="M370" s="4"/>
    </row>
    <row r="371" spans="13:13" ht="15.6" customHeight="1" x14ac:dyDescent="0.25">
      <c r="M371" s="4"/>
    </row>
    <row r="372" spans="13:13" ht="15.6" customHeight="1" x14ac:dyDescent="0.25">
      <c r="M372" s="4"/>
    </row>
    <row r="373" spans="13:13" ht="15.6" customHeight="1" x14ac:dyDescent="0.25">
      <c r="M373" s="4"/>
    </row>
    <row r="374" spans="13:13" ht="15.6" customHeight="1" x14ac:dyDescent="0.25">
      <c r="M374" s="4"/>
    </row>
    <row r="375" spans="13:13" ht="15.6" customHeight="1" x14ac:dyDescent="0.25">
      <c r="M375" s="4"/>
    </row>
    <row r="376" spans="13:13" ht="15.6" customHeight="1" x14ac:dyDescent="0.25">
      <c r="M376" s="4"/>
    </row>
    <row r="377" spans="13:13" ht="15.6" customHeight="1" x14ac:dyDescent="0.25">
      <c r="M377" s="4"/>
    </row>
    <row r="378" spans="13:13" ht="15.6" customHeight="1" x14ac:dyDescent="0.25">
      <c r="M378" s="4"/>
    </row>
    <row r="379" spans="13:13" ht="15.6" customHeight="1" x14ac:dyDescent="0.25">
      <c r="M379" s="4"/>
    </row>
    <row r="380" spans="13:13" ht="15.6" customHeight="1" x14ac:dyDescent="0.25">
      <c r="M380" s="4"/>
    </row>
    <row r="381" spans="13:13" ht="15.6" customHeight="1" x14ac:dyDescent="0.25">
      <c r="M381" s="4"/>
    </row>
    <row r="382" spans="13:13" ht="15.6" customHeight="1" x14ac:dyDescent="0.25">
      <c r="M382" s="4"/>
    </row>
    <row r="383" spans="13:13" ht="15.6" customHeight="1" x14ac:dyDescent="0.25">
      <c r="M383" s="4"/>
    </row>
    <row r="384" spans="13:13" ht="15.6" customHeight="1" x14ac:dyDescent="0.25">
      <c r="M384" s="4"/>
    </row>
    <row r="385" spans="13:13" ht="15.6" customHeight="1" x14ac:dyDescent="0.25">
      <c r="M385" s="4"/>
    </row>
    <row r="386" spans="13:13" ht="15.6" customHeight="1" x14ac:dyDescent="0.25">
      <c r="M386" s="4"/>
    </row>
    <row r="387" spans="13:13" ht="15.6" customHeight="1" x14ac:dyDescent="0.25">
      <c r="M387" s="4"/>
    </row>
    <row r="388" spans="13:13" ht="15.6" customHeight="1" x14ac:dyDescent="0.25">
      <c r="M388" s="4"/>
    </row>
    <row r="389" spans="13:13" ht="15.6" customHeight="1" x14ac:dyDescent="0.25">
      <c r="M389" s="4"/>
    </row>
    <row r="390" spans="13:13" ht="15.6" customHeight="1" x14ac:dyDescent="0.25">
      <c r="M390" s="4"/>
    </row>
    <row r="391" spans="13:13" ht="15.6" customHeight="1" x14ac:dyDescent="0.25">
      <c r="M391" s="4"/>
    </row>
    <row r="392" spans="13:13" ht="15.6" customHeight="1" x14ac:dyDescent="0.25">
      <c r="M392" s="4"/>
    </row>
    <row r="393" spans="13:13" ht="15.6" customHeight="1" x14ac:dyDescent="0.25">
      <c r="M393" s="4"/>
    </row>
    <row r="394" spans="13:13" ht="15.6" customHeight="1" x14ac:dyDescent="0.25">
      <c r="M394" s="4"/>
    </row>
    <row r="395" spans="13:13" ht="15.6" customHeight="1" x14ac:dyDescent="0.25">
      <c r="M395" s="4"/>
    </row>
    <row r="396" spans="13:13" ht="15.6" customHeight="1" x14ac:dyDescent="0.25">
      <c r="M396" s="4"/>
    </row>
    <row r="397" spans="13:13" ht="15.6" customHeight="1" x14ac:dyDescent="0.25">
      <c r="M397" s="4"/>
    </row>
    <row r="398" spans="13:13" ht="15.6" customHeight="1" x14ac:dyDescent="0.25">
      <c r="M398" s="4"/>
    </row>
    <row r="399" spans="13:13" ht="15.6" customHeight="1" x14ac:dyDescent="0.25">
      <c r="M399" s="4"/>
    </row>
    <row r="400" spans="13:13" ht="15.6" customHeight="1" x14ac:dyDescent="0.25">
      <c r="M400" s="4"/>
    </row>
    <row r="401" spans="13:13" ht="15.6" customHeight="1" x14ac:dyDescent="0.25">
      <c r="M401" s="4"/>
    </row>
    <row r="402" spans="13:13" ht="15.6" customHeight="1" x14ac:dyDescent="0.25">
      <c r="M402" s="4"/>
    </row>
    <row r="403" spans="13:13" ht="15.6" customHeight="1" x14ac:dyDescent="0.25">
      <c r="M403" s="4"/>
    </row>
    <row r="404" spans="13:13" ht="15.6" customHeight="1" x14ac:dyDescent="0.25">
      <c r="M404" s="4"/>
    </row>
    <row r="405" spans="13:13" ht="15.6" customHeight="1" x14ac:dyDescent="0.25">
      <c r="M405" s="4"/>
    </row>
    <row r="406" spans="13:13" ht="15.6" customHeight="1" x14ac:dyDescent="0.25">
      <c r="M406" s="4"/>
    </row>
    <row r="407" spans="13:13" ht="15.6" customHeight="1" x14ac:dyDescent="0.25">
      <c r="M407" s="4"/>
    </row>
    <row r="408" spans="13:13" ht="15.6" customHeight="1" x14ac:dyDescent="0.25">
      <c r="M408" s="4"/>
    </row>
    <row r="409" spans="13:13" ht="15.6" customHeight="1" x14ac:dyDescent="0.25">
      <c r="M409" s="4"/>
    </row>
    <row r="410" spans="13:13" ht="15.6" customHeight="1" x14ac:dyDescent="0.25">
      <c r="M410" s="4"/>
    </row>
    <row r="411" spans="13:13" ht="15.6" customHeight="1" x14ac:dyDescent="0.25">
      <c r="M411" s="4"/>
    </row>
    <row r="412" spans="13:13" ht="15.6" customHeight="1" x14ac:dyDescent="0.25">
      <c r="M412" s="4"/>
    </row>
    <row r="413" spans="13:13" ht="15.6" customHeight="1" x14ac:dyDescent="0.25">
      <c r="M413" s="4"/>
    </row>
    <row r="414" spans="13:13" ht="15.6" customHeight="1" x14ac:dyDescent="0.25">
      <c r="M414" s="4"/>
    </row>
    <row r="415" spans="13:13" ht="15.6" customHeight="1" x14ac:dyDescent="0.25">
      <c r="M415" s="4"/>
    </row>
    <row r="416" spans="13:13" ht="15.6" customHeight="1" x14ac:dyDescent="0.25">
      <c r="M416" s="4"/>
    </row>
    <row r="417" spans="13:13" ht="15.6" customHeight="1" x14ac:dyDescent="0.25">
      <c r="M417" s="4"/>
    </row>
    <row r="418" spans="13:13" ht="15.6" customHeight="1" x14ac:dyDescent="0.25">
      <c r="M418" s="4"/>
    </row>
    <row r="419" spans="13:13" ht="15.6" customHeight="1" x14ac:dyDescent="0.25">
      <c r="M419" s="4"/>
    </row>
    <row r="420" spans="13:13" ht="15.6" customHeight="1" x14ac:dyDescent="0.25">
      <c r="M420" s="4"/>
    </row>
    <row r="421" spans="13:13" ht="15.6" customHeight="1" x14ac:dyDescent="0.25">
      <c r="M421" s="4"/>
    </row>
    <row r="422" spans="13:13" ht="15.6" customHeight="1" x14ac:dyDescent="0.25">
      <c r="M422" s="4"/>
    </row>
    <row r="423" spans="13:13" ht="15.6" customHeight="1" x14ac:dyDescent="0.25">
      <c r="M423" s="4"/>
    </row>
    <row r="424" spans="13:13" ht="15.6" customHeight="1" x14ac:dyDescent="0.25">
      <c r="M424" s="4"/>
    </row>
    <row r="425" spans="13:13" ht="15.6" customHeight="1" x14ac:dyDescent="0.25">
      <c r="M425" s="4"/>
    </row>
    <row r="426" spans="13:13" ht="15.6" customHeight="1" x14ac:dyDescent="0.25">
      <c r="M426" s="4"/>
    </row>
    <row r="427" spans="13:13" ht="15.6" customHeight="1" x14ac:dyDescent="0.25">
      <c r="M427" s="4"/>
    </row>
    <row r="428" spans="13:13" ht="15.6" customHeight="1" x14ac:dyDescent="0.25">
      <c r="M428" s="4"/>
    </row>
    <row r="429" spans="13:13" ht="15.6" customHeight="1" x14ac:dyDescent="0.25">
      <c r="M429" s="4"/>
    </row>
    <row r="430" spans="13:13" ht="15.6" customHeight="1" x14ac:dyDescent="0.25">
      <c r="M430" s="4"/>
    </row>
    <row r="431" spans="13:13" ht="15.6" customHeight="1" x14ac:dyDescent="0.25">
      <c r="M431" s="4"/>
    </row>
    <row r="432" spans="13:13" ht="15.6" customHeight="1" x14ac:dyDescent="0.25">
      <c r="M432" s="4"/>
    </row>
    <row r="433" spans="13:13" ht="15.6" customHeight="1" x14ac:dyDescent="0.25">
      <c r="M433" s="4"/>
    </row>
    <row r="434" spans="13:13" ht="15.6" customHeight="1" x14ac:dyDescent="0.25">
      <c r="M434" s="4"/>
    </row>
    <row r="435" spans="13:13" ht="15.6" customHeight="1" x14ac:dyDescent="0.25">
      <c r="M435" s="4"/>
    </row>
    <row r="436" spans="13:13" ht="15.6" customHeight="1" x14ac:dyDescent="0.25">
      <c r="M436" s="4"/>
    </row>
    <row r="437" spans="13:13" ht="15.6" customHeight="1" x14ac:dyDescent="0.25">
      <c r="M437" s="4"/>
    </row>
    <row r="438" spans="13:13" ht="15.6" customHeight="1" x14ac:dyDescent="0.25">
      <c r="M438" s="4"/>
    </row>
    <row r="439" spans="13:13" ht="15.6" customHeight="1" x14ac:dyDescent="0.25">
      <c r="M439" s="4"/>
    </row>
    <row r="440" spans="13:13" ht="15.6" customHeight="1" x14ac:dyDescent="0.25">
      <c r="M440" s="4"/>
    </row>
    <row r="441" spans="13:13" ht="15.6" customHeight="1" x14ac:dyDescent="0.25">
      <c r="M441" s="4"/>
    </row>
    <row r="442" spans="13:13" ht="15.6" customHeight="1" x14ac:dyDescent="0.25">
      <c r="M442" s="4"/>
    </row>
    <row r="443" spans="13:13" ht="15.6" customHeight="1" x14ac:dyDescent="0.25">
      <c r="M443" s="4"/>
    </row>
    <row r="444" spans="13:13" ht="15.6" customHeight="1" x14ac:dyDescent="0.25">
      <c r="M444" s="4"/>
    </row>
    <row r="445" spans="13:13" ht="15.6" customHeight="1" x14ac:dyDescent="0.25">
      <c r="M445" s="4"/>
    </row>
    <row r="446" spans="13:13" ht="15.6" customHeight="1" x14ac:dyDescent="0.25">
      <c r="M446" s="4"/>
    </row>
    <row r="447" spans="13:13" ht="15.6" customHeight="1" x14ac:dyDescent="0.25">
      <c r="M447" s="4"/>
    </row>
    <row r="448" spans="13:13" ht="15.6" customHeight="1" x14ac:dyDescent="0.25">
      <c r="M448" s="4"/>
    </row>
    <row r="449" spans="13:13" ht="15.6" customHeight="1" x14ac:dyDescent="0.25">
      <c r="M449" s="4"/>
    </row>
    <row r="450" spans="13:13" ht="15.6" customHeight="1" x14ac:dyDescent="0.25">
      <c r="M450" s="4"/>
    </row>
    <row r="451" spans="13:13" ht="15.6" customHeight="1" x14ac:dyDescent="0.25">
      <c r="M451" s="4"/>
    </row>
    <row r="452" spans="13:13" ht="15.6" customHeight="1" x14ac:dyDescent="0.25">
      <c r="M452" s="4"/>
    </row>
    <row r="453" spans="13:13" ht="15.6" customHeight="1" x14ac:dyDescent="0.25">
      <c r="M453" s="4"/>
    </row>
    <row r="454" spans="13:13" ht="15.6" customHeight="1" x14ac:dyDescent="0.25">
      <c r="M454" s="4"/>
    </row>
    <row r="455" spans="13:13" ht="15.6" customHeight="1" x14ac:dyDescent="0.25">
      <c r="M455" s="4"/>
    </row>
    <row r="456" spans="13:13" ht="15.6" customHeight="1" x14ac:dyDescent="0.25">
      <c r="M456" s="4"/>
    </row>
    <row r="457" spans="13:13" ht="15.6" customHeight="1" x14ac:dyDescent="0.25">
      <c r="M457" s="4"/>
    </row>
    <row r="458" spans="13:13" ht="15.6" customHeight="1" x14ac:dyDescent="0.25">
      <c r="M458" s="4"/>
    </row>
    <row r="459" spans="13:13" ht="15.6" customHeight="1" x14ac:dyDescent="0.25">
      <c r="M459" s="4"/>
    </row>
    <row r="460" spans="13:13" ht="15.6" customHeight="1" x14ac:dyDescent="0.25">
      <c r="M460" s="4"/>
    </row>
    <row r="461" spans="13:13" ht="15.6" customHeight="1" x14ac:dyDescent="0.25">
      <c r="M461" s="4"/>
    </row>
    <row r="462" spans="13:13" ht="15.6" customHeight="1" x14ac:dyDescent="0.25">
      <c r="M462" s="4"/>
    </row>
    <row r="463" spans="13:13" ht="15.6" customHeight="1" x14ac:dyDescent="0.25">
      <c r="M463" s="4"/>
    </row>
    <row r="464" spans="13:13" ht="15.6" customHeight="1" x14ac:dyDescent="0.25">
      <c r="M464" s="4"/>
    </row>
    <row r="465" spans="13:13" ht="15.6" customHeight="1" x14ac:dyDescent="0.25">
      <c r="M465" s="4"/>
    </row>
    <row r="466" spans="13:13" ht="15.6" customHeight="1" x14ac:dyDescent="0.25">
      <c r="M466" s="4"/>
    </row>
    <row r="467" spans="13:13" ht="15.6" customHeight="1" x14ac:dyDescent="0.25">
      <c r="M467" s="4"/>
    </row>
    <row r="468" spans="13:13" ht="15.6" customHeight="1" x14ac:dyDescent="0.25">
      <c r="M468" s="4"/>
    </row>
    <row r="469" spans="13:13" ht="15.6" customHeight="1" x14ac:dyDescent="0.25">
      <c r="M469" s="4"/>
    </row>
    <row r="470" spans="13:13" ht="15.6" customHeight="1" x14ac:dyDescent="0.25">
      <c r="M470" s="4"/>
    </row>
    <row r="471" spans="13:13" ht="15.6" customHeight="1" x14ac:dyDescent="0.25">
      <c r="M471" s="4"/>
    </row>
    <row r="472" spans="13:13" ht="15.6" customHeight="1" x14ac:dyDescent="0.25">
      <c r="M472" s="4"/>
    </row>
    <row r="473" spans="13:13" ht="15.6" customHeight="1" x14ac:dyDescent="0.25">
      <c r="M473" s="4"/>
    </row>
    <row r="474" spans="13:13" ht="15.6" customHeight="1" x14ac:dyDescent="0.25">
      <c r="M474" s="4"/>
    </row>
    <row r="475" spans="13:13" ht="15.6" customHeight="1" x14ac:dyDescent="0.25">
      <c r="M475" s="4"/>
    </row>
    <row r="476" spans="13:13" ht="15.6" customHeight="1" x14ac:dyDescent="0.25">
      <c r="M476" s="4"/>
    </row>
    <row r="477" spans="13:13" ht="15.6" customHeight="1" x14ac:dyDescent="0.25">
      <c r="M477" s="4"/>
    </row>
    <row r="478" spans="13:13" ht="15.6" customHeight="1" x14ac:dyDescent="0.25">
      <c r="M478" s="4"/>
    </row>
    <row r="479" spans="13:13" ht="15.6" customHeight="1" x14ac:dyDescent="0.25">
      <c r="M479" s="4"/>
    </row>
    <row r="480" spans="13:13" ht="15.6" customHeight="1" x14ac:dyDescent="0.25">
      <c r="M480" s="4"/>
    </row>
    <row r="481" spans="13:13" ht="15.6" customHeight="1" x14ac:dyDescent="0.25">
      <c r="M481" s="4"/>
    </row>
    <row r="482" spans="13:13" ht="15.6" customHeight="1" x14ac:dyDescent="0.25">
      <c r="M482" s="4"/>
    </row>
    <row r="483" spans="13:13" ht="15.6" customHeight="1" x14ac:dyDescent="0.25">
      <c r="M483" s="4"/>
    </row>
    <row r="484" spans="13:13" ht="15.6" customHeight="1" x14ac:dyDescent="0.25">
      <c r="M484" s="4"/>
    </row>
    <row r="485" spans="13:13" ht="15.6" customHeight="1" x14ac:dyDescent="0.25">
      <c r="M485" s="4"/>
    </row>
    <row r="486" spans="13:13" ht="15.6" customHeight="1" x14ac:dyDescent="0.25">
      <c r="M486" s="4"/>
    </row>
    <row r="487" spans="13:13" ht="15.6" customHeight="1" x14ac:dyDescent="0.25">
      <c r="M487" s="4"/>
    </row>
    <row r="488" spans="13:13" ht="15.6" customHeight="1" x14ac:dyDescent="0.25">
      <c r="M488" s="4"/>
    </row>
    <row r="489" spans="13:13" ht="15.6" customHeight="1" x14ac:dyDescent="0.25">
      <c r="M489" s="4"/>
    </row>
    <row r="490" spans="13:13" ht="15.6" customHeight="1" x14ac:dyDescent="0.25">
      <c r="M490" s="4"/>
    </row>
    <row r="491" spans="13:13" ht="15.6" customHeight="1" x14ac:dyDescent="0.25">
      <c r="M491" s="4"/>
    </row>
    <row r="492" spans="13:13" ht="15.6" customHeight="1" x14ac:dyDescent="0.25">
      <c r="M492" s="4"/>
    </row>
    <row r="493" spans="13:13" ht="15.6" customHeight="1" x14ac:dyDescent="0.25">
      <c r="M493" s="4"/>
    </row>
    <row r="494" spans="13:13" ht="15.6" customHeight="1" x14ac:dyDescent="0.25">
      <c r="M494" s="4"/>
    </row>
    <row r="495" spans="13:13" ht="15.6" customHeight="1" x14ac:dyDescent="0.25">
      <c r="M495" s="4"/>
    </row>
    <row r="496" spans="13:13" ht="15.6" customHeight="1" x14ac:dyDescent="0.25">
      <c r="M496" s="4"/>
    </row>
    <row r="497" spans="13:13" ht="15.6" customHeight="1" x14ac:dyDescent="0.25">
      <c r="M497" s="4"/>
    </row>
    <row r="498" spans="13:13" ht="15.6" customHeight="1" x14ac:dyDescent="0.25">
      <c r="M498" s="4"/>
    </row>
    <row r="499" spans="13:13" ht="15.6" customHeight="1" x14ac:dyDescent="0.25">
      <c r="M499" s="4"/>
    </row>
    <row r="500" spans="13:13" ht="15.6" customHeight="1" x14ac:dyDescent="0.25">
      <c r="M500" s="4"/>
    </row>
    <row r="501" spans="13:13" ht="15.6" customHeight="1" x14ac:dyDescent="0.25">
      <c r="M501" s="4"/>
    </row>
    <row r="502" spans="13:13" ht="15.6" customHeight="1" x14ac:dyDescent="0.25">
      <c r="M502" s="4"/>
    </row>
    <row r="503" spans="13:13" ht="15.6" customHeight="1" x14ac:dyDescent="0.25">
      <c r="M503" s="4"/>
    </row>
    <row r="504" spans="13:13" ht="15.6" customHeight="1" x14ac:dyDescent="0.25">
      <c r="M504" s="4"/>
    </row>
    <row r="505" spans="13:13" ht="15.6" customHeight="1" x14ac:dyDescent="0.25">
      <c r="M505" s="4"/>
    </row>
    <row r="506" spans="13:13" ht="15.6" customHeight="1" x14ac:dyDescent="0.25">
      <c r="M506" s="4"/>
    </row>
    <row r="507" spans="13:13" ht="15.6" customHeight="1" x14ac:dyDescent="0.25">
      <c r="M507" s="4"/>
    </row>
    <row r="508" spans="13:13" ht="15.6" customHeight="1" x14ac:dyDescent="0.25">
      <c r="M508" s="4"/>
    </row>
    <row r="509" spans="13:13" ht="15.6" customHeight="1" x14ac:dyDescent="0.25">
      <c r="M509" s="4"/>
    </row>
    <row r="510" spans="13:13" ht="15.6" customHeight="1" x14ac:dyDescent="0.25">
      <c r="M510" s="4"/>
    </row>
    <row r="511" spans="13:13" ht="15.6" customHeight="1" x14ac:dyDescent="0.25">
      <c r="M511" s="4"/>
    </row>
    <row r="512" spans="13:13" ht="15.6" customHeight="1" x14ac:dyDescent="0.25">
      <c r="M512" s="4"/>
    </row>
    <row r="513" spans="13:13" ht="15.6" customHeight="1" x14ac:dyDescent="0.25">
      <c r="M513" s="4"/>
    </row>
    <row r="514" spans="13:13" ht="15.6" customHeight="1" x14ac:dyDescent="0.25">
      <c r="M514" s="4"/>
    </row>
    <row r="515" spans="13:13" ht="15.6" customHeight="1" x14ac:dyDescent="0.25">
      <c r="M515" s="4"/>
    </row>
    <row r="516" spans="13:13" ht="15.6" customHeight="1" x14ac:dyDescent="0.25">
      <c r="M516" s="4"/>
    </row>
    <row r="517" spans="13:13" ht="15.6" customHeight="1" x14ac:dyDescent="0.25">
      <c r="M517" s="4"/>
    </row>
    <row r="518" spans="13:13" ht="15.6" customHeight="1" x14ac:dyDescent="0.25">
      <c r="M518" s="4"/>
    </row>
    <row r="519" spans="13:13" ht="15.6" customHeight="1" x14ac:dyDescent="0.25">
      <c r="M519" s="4"/>
    </row>
    <row r="520" spans="13:13" ht="15.6" customHeight="1" x14ac:dyDescent="0.25">
      <c r="M520" s="4"/>
    </row>
    <row r="521" spans="13:13" ht="15.6" customHeight="1" x14ac:dyDescent="0.25">
      <c r="M521" s="4"/>
    </row>
    <row r="522" spans="13:13" ht="15.6" customHeight="1" x14ac:dyDescent="0.25">
      <c r="M522" s="4"/>
    </row>
    <row r="523" spans="13:13" ht="15.6" customHeight="1" x14ac:dyDescent="0.25">
      <c r="M523" s="4"/>
    </row>
    <row r="524" spans="13:13" ht="15.6" customHeight="1" x14ac:dyDescent="0.25">
      <c r="M524" s="4"/>
    </row>
    <row r="525" spans="13:13" ht="15.6" customHeight="1" x14ac:dyDescent="0.25">
      <c r="M525" s="4"/>
    </row>
    <row r="526" spans="13:13" ht="15.6" customHeight="1" x14ac:dyDescent="0.25">
      <c r="M526" s="4"/>
    </row>
    <row r="527" spans="13:13" ht="15.6" customHeight="1" x14ac:dyDescent="0.25">
      <c r="M527" s="4"/>
    </row>
    <row r="528" spans="13:13" ht="15.6" customHeight="1" x14ac:dyDescent="0.25">
      <c r="M528" s="4"/>
    </row>
    <row r="529" spans="13:13" ht="15.6" customHeight="1" x14ac:dyDescent="0.25">
      <c r="M529" s="4"/>
    </row>
    <row r="530" spans="13:13" ht="15.6" customHeight="1" x14ac:dyDescent="0.25">
      <c r="M530" s="4"/>
    </row>
    <row r="531" spans="13:13" ht="15.6" customHeight="1" x14ac:dyDescent="0.25">
      <c r="M531" s="4"/>
    </row>
    <row r="532" spans="13:13" ht="15.6" customHeight="1" x14ac:dyDescent="0.25">
      <c r="M532" s="4"/>
    </row>
    <row r="533" spans="13:13" ht="15.6" customHeight="1" x14ac:dyDescent="0.25">
      <c r="M533" s="4"/>
    </row>
    <row r="534" spans="13:13" ht="15.6" customHeight="1" x14ac:dyDescent="0.25">
      <c r="M534" s="4"/>
    </row>
    <row r="535" spans="13:13" ht="15.6" customHeight="1" x14ac:dyDescent="0.25">
      <c r="M535" s="4"/>
    </row>
    <row r="536" spans="13:13" ht="15.6" customHeight="1" x14ac:dyDescent="0.25">
      <c r="M536" s="4"/>
    </row>
    <row r="537" spans="13:13" ht="15.6" customHeight="1" x14ac:dyDescent="0.25">
      <c r="M537" s="4"/>
    </row>
    <row r="538" spans="13:13" ht="15.6" customHeight="1" x14ac:dyDescent="0.25">
      <c r="M538" s="4"/>
    </row>
    <row r="539" spans="13:13" ht="15.6" customHeight="1" x14ac:dyDescent="0.25">
      <c r="M539" s="4"/>
    </row>
    <row r="540" spans="13:13" ht="15.6" customHeight="1" x14ac:dyDescent="0.25">
      <c r="M540" s="4"/>
    </row>
    <row r="541" spans="13:13" ht="15.6" customHeight="1" x14ac:dyDescent="0.25">
      <c r="M541" s="4"/>
    </row>
    <row r="542" spans="13:13" ht="15.6" customHeight="1" x14ac:dyDescent="0.25">
      <c r="M542" s="4"/>
    </row>
    <row r="543" spans="13:13" ht="15.6" customHeight="1" x14ac:dyDescent="0.25">
      <c r="M543" s="4"/>
    </row>
    <row r="544" spans="13:13" ht="15.6" customHeight="1" x14ac:dyDescent="0.25">
      <c r="M544" s="4"/>
    </row>
    <row r="545" spans="13:13" ht="15.6" customHeight="1" x14ac:dyDescent="0.25">
      <c r="M545" s="4"/>
    </row>
    <row r="546" spans="13:13" ht="15.6" customHeight="1" x14ac:dyDescent="0.25">
      <c r="M546" s="4"/>
    </row>
    <row r="547" spans="13:13" ht="15.6" customHeight="1" x14ac:dyDescent="0.25">
      <c r="M547" s="4"/>
    </row>
    <row r="548" spans="13:13" ht="15.6" customHeight="1" x14ac:dyDescent="0.25">
      <c r="M548" s="4"/>
    </row>
    <row r="549" spans="13:13" ht="15.6" customHeight="1" x14ac:dyDescent="0.25">
      <c r="M549" s="4"/>
    </row>
    <row r="550" spans="13:13" ht="15.6" customHeight="1" x14ac:dyDescent="0.25">
      <c r="M550" s="4"/>
    </row>
    <row r="551" spans="13:13" ht="15.6" customHeight="1" x14ac:dyDescent="0.25">
      <c r="M551" s="4"/>
    </row>
    <row r="552" spans="13:13" ht="15.6" customHeight="1" x14ac:dyDescent="0.25">
      <c r="M552" s="4"/>
    </row>
    <row r="553" spans="13:13" ht="15.6" customHeight="1" x14ac:dyDescent="0.25">
      <c r="M553" s="4"/>
    </row>
    <row r="554" spans="13:13" ht="15.6" customHeight="1" x14ac:dyDescent="0.25">
      <c r="M554" s="4"/>
    </row>
    <row r="555" spans="13:13" ht="15.6" customHeight="1" x14ac:dyDescent="0.25">
      <c r="M555" s="4"/>
    </row>
    <row r="556" spans="13:13" ht="15.6" customHeight="1" x14ac:dyDescent="0.25">
      <c r="M556" s="4"/>
    </row>
    <row r="557" spans="13:13" ht="15.6" customHeight="1" x14ac:dyDescent="0.25">
      <c r="M557" s="4"/>
    </row>
    <row r="558" spans="13:13" ht="15.6" customHeight="1" x14ac:dyDescent="0.25">
      <c r="M558" s="4"/>
    </row>
    <row r="559" spans="13:13" ht="15.6" customHeight="1" x14ac:dyDescent="0.25">
      <c r="M559" s="4"/>
    </row>
    <row r="560" spans="13:13" ht="15.6" customHeight="1" x14ac:dyDescent="0.25">
      <c r="M560" s="4"/>
    </row>
    <row r="561" spans="13:13" ht="15.6" customHeight="1" x14ac:dyDescent="0.25">
      <c r="M561" s="4"/>
    </row>
    <row r="562" spans="13:13" ht="15.6" customHeight="1" x14ac:dyDescent="0.25">
      <c r="M562" s="4"/>
    </row>
    <row r="563" spans="13:13" ht="15.6" customHeight="1" x14ac:dyDescent="0.25">
      <c r="M563" s="4"/>
    </row>
    <row r="564" spans="13:13" ht="15.6" customHeight="1" x14ac:dyDescent="0.25">
      <c r="M564" s="4"/>
    </row>
    <row r="565" spans="13:13" ht="15.6" customHeight="1" x14ac:dyDescent="0.25">
      <c r="M565" s="4"/>
    </row>
    <row r="566" spans="13:13" ht="15.6" customHeight="1" x14ac:dyDescent="0.25">
      <c r="M566" s="4"/>
    </row>
    <row r="567" spans="13:13" ht="15.6" customHeight="1" x14ac:dyDescent="0.25">
      <c r="M567" s="4"/>
    </row>
    <row r="568" spans="13:13" ht="15.6" customHeight="1" x14ac:dyDescent="0.25">
      <c r="M568" s="4"/>
    </row>
    <row r="569" spans="13:13" ht="15.6" customHeight="1" x14ac:dyDescent="0.25">
      <c r="M569" s="4"/>
    </row>
    <row r="570" spans="13:13" ht="15.6" customHeight="1" x14ac:dyDescent="0.25">
      <c r="M570" s="4"/>
    </row>
    <row r="571" spans="13:13" ht="15.6" customHeight="1" x14ac:dyDescent="0.25">
      <c r="M571" s="4"/>
    </row>
    <row r="572" spans="13:13" ht="15.6" customHeight="1" x14ac:dyDescent="0.25">
      <c r="M572" s="4"/>
    </row>
    <row r="573" spans="13:13" ht="15.6" customHeight="1" x14ac:dyDescent="0.25">
      <c r="M573" s="4"/>
    </row>
    <row r="574" spans="13:13" ht="15.6" customHeight="1" x14ac:dyDescent="0.25">
      <c r="M574" s="4"/>
    </row>
    <row r="575" spans="13:13" ht="15.6" customHeight="1" x14ac:dyDescent="0.25">
      <c r="M575" s="4"/>
    </row>
    <row r="576" spans="13:13" ht="15.6" customHeight="1" x14ac:dyDescent="0.25">
      <c r="M576" s="4"/>
    </row>
    <row r="577" spans="13:13" ht="15.6" customHeight="1" x14ac:dyDescent="0.25">
      <c r="M577" s="4"/>
    </row>
    <row r="578" spans="13:13" ht="15.6" customHeight="1" x14ac:dyDescent="0.25">
      <c r="M578" s="4"/>
    </row>
    <row r="579" spans="13:13" ht="15.6" customHeight="1" x14ac:dyDescent="0.25">
      <c r="M579" s="4"/>
    </row>
    <row r="580" spans="13:13" ht="15.6" customHeight="1" x14ac:dyDescent="0.25">
      <c r="M580" s="4"/>
    </row>
    <row r="581" spans="13:13" ht="15.6" customHeight="1" x14ac:dyDescent="0.25">
      <c r="M581" s="4"/>
    </row>
    <row r="582" spans="13:13" ht="15.6" customHeight="1" x14ac:dyDescent="0.25">
      <c r="M582" s="4"/>
    </row>
    <row r="583" spans="13:13" ht="15.6" customHeight="1" x14ac:dyDescent="0.25">
      <c r="M583" s="4"/>
    </row>
    <row r="584" spans="13:13" ht="15.6" customHeight="1" x14ac:dyDescent="0.25">
      <c r="M584" s="4"/>
    </row>
    <row r="585" spans="13:13" ht="15.6" customHeight="1" x14ac:dyDescent="0.25">
      <c r="M585" s="4"/>
    </row>
    <row r="586" spans="13:13" ht="15.6" customHeight="1" x14ac:dyDescent="0.25">
      <c r="M586" s="4"/>
    </row>
    <row r="587" spans="13:13" ht="15.6" customHeight="1" x14ac:dyDescent="0.25">
      <c r="M587" s="4"/>
    </row>
    <row r="588" spans="13:13" ht="15.6" customHeight="1" x14ac:dyDescent="0.25">
      <c r="M588" s="4"/>
    </row>
    <row r="589" spans="13:13" ht="15.6" customHeight="1" x14ac:dyDescent="0.25">
      <c r="M589" s="4"/>
    </row>
    <row r="590" spans="13:13" ht="15.6" customHeight="1" x14ac:dyDescent="0.25">
      <c r="M590" s="4"/>
    </row>
    <row r="591" spans="13:13" ht="15.6" customHeight="1" x14ac:dyDescent="0.25">
      <c r="M591" s="4"/>
    </row>
    <row r="592" spans="13:13" ht="15.6" customHeight="1" x14ac:dyDescent="0.25">
      <c r="M592" s="4"/>
    </row>
    <row r="593" spans="13:13" ht="15.6" customHeight="1" x14ac:dyDescent="0.25">
      <c r="M593" s="4"/>
    </row>
    <row r="594" spans="13:13" ht="15.6" customHeight="1" x14ac:dyDescent="0.25">
      <c r="M594" s="4"/>
    </row>
    <row r="595" spans="13:13" ht="15.6" customHeight="1" x14ac:dyDescent="0.25">
      <c r="M595" s="4"/>
    </row>
    <row r="596" spans="13:13" ht="15.6" customHeight="1" x14ac:dyDescent="0.25">
      <c r="M596" s="4"/>
    </row>
    <row r="597" spans="13:13" ht="15.6" customHeight="1" x14ac:dyDescent="0.25">
      <c r="M597" s="4"/>
    </row>
    <row r="598" spans="13:13" ht="15.6" customHeight="1" x14ac:dyDescent="0.25">
      <c r="M598" s="4"/>
    </row>
    <row r="599" spans="13:13" ht="15.6" customHeight="1" x14ac:dyDescent="0.25">
      <c r="M599" s="4"/>
    </row>
    <row r="600" spans="13:13" ht="15.6" customHeight="1" x14ac:dyDescent="0.25">
      <c r="M600" s="4"/>
    </row>
    <row r="601" spans="13:13" ht="15.6" customHeight="1" x14ac:dyDescent="0.25">
      <c r="M601" s="4"/>
    </row>
    <row r="602" spans="13:13" ht="15.6" customHeight="1" x14ac:dyDescent="0.25">
      <c r="M602" s="4"/>
    </row>
    <row r="603" spans="13:13" ht="15.6" customHeight="1" x14ac:dyDescent="0.25">
      <c r="M603" s="4"/>
    </row>
    <row r="604" spans="13:13" ht="15.6" customHeight="1" x14ac:dyDescent="0.25">
      <c r="M604" s="4"/>
    </row>
    <row r="605" spans="13:13" ht="15.6" customHeight="1" x14ac:dyDescent="0.25">
      <c r="M605" s="4"/>
    </row>
    <row r="606" spans="13:13" ht="15.6" customHeight="1" x14ac:dyDescent="0.25">
      <c r="M606" s="4"/>
    </row>
    <row r="607" spans="13:13" ht="15.6" customHeight="1" x14ac:dyDescent="0.25">
      <c r="M607" s="4"/>
    </row>
    <row r="608" spans="13:13" ht="15.6" customHeight="1" x14ac:dyDescent="0.25">
      <c r="M608" s="4"/>
    </row>
    <row r="609" spans="13:13" ht="15.6" customHeight="1" x14ac:dyDescent="0.25">
      <c r="M609" s="4"/>
    </row>
    <row r="610" spans="13:13" ht="15.6" customHeight="1" x14ac:dyDescent="0.25">
      <c r="M610" s="4"/>
    </row>
    <row r="611" spans="13:13" ht="15.6" customHeight="1" x14ac:dyDescent="0.25">
      <c r="M611" s="4"/>
    </row>
    <row r="612" spans="13:13" ht="15.6" customHeight="1" x14ac:dyDescent="0.25">
      <c r="M612" s="4"/>
    </row>
    <row r="613" spans="13:13" ht="15.6" customHeight="1" x14ac:dyDescent="0.25">
      <c r="M613" s="4"/>
    </row>
    <row r="614" spans="13:13" ht="15.6" customHeight="1" x14ac:dyDescent="0.25">
      <c r="M614" s="4"/>
    </row>
    <row r="615" spans="13:13" ht="15.6" customHeight="1" x14ac:dyDescent="0.25">
      <c r="M615" s="4"/>
    </row>
    <row r="616" spans="13:13" ht="15.6" customHeight="1" x14ac:dyDescent="0.25">
      <c r="M616" s="4"/>
    </row>
    <row r="617" spans="13:13" ht="15.6" customHeight="1" x14ac:dyDescent="0.25">
      <c r="M617" s="4"/>
    </row>
    <row r="618" spans="13:13" ht="15.6" customHeight="1" x14ac:dyDescent="0.25">
      <c r="M618" s="4"/>
    </row>
    <row r="619" spans="13:13" ht="15.6" customHeight="1" x14ac:dyDescent="0.25">
      <c r="M619" s="4"/>
    </row>
    <row r="620" spans="13:13" ht="15.6" customHeight="1" x14ac:dyDescent="0.25">
      <c r="M620" s="4"/>
    </row>
    <row r="621" spans="13:13" ht="15.6" customHeight="1" x14ac:dyDescent="0.25">
      <c r="M621" s="4"/>
    </row>
    <row r="622" spans="13:13" ht="15.6" customHeight="1" x14ac:dyDescent="0.25">
      <c r="M622" s="4"/>
    </row>
    <row r="623" spans="13:13" ht="15.6" customHeight="1" x14ac:dyDescent="0.25">
      <c r="M623" s="4"/>
    </row>
    <row r="624" spans="13:13" ht="15.6" customHeight="1" x14ac:dyDescent="0.25">
      <c r="M624" s="4"/>
    </row>
    <row r="625" spans="13:13" ht="15.6" customHeight="1" x14ac:dyDescent="0.25">
      <c r="M625" s="4"/>
    </row>
    <row r="626" spans="13:13" ht="15.6" customHeight="1" x14ac:dyDescent="0.25">
      <c r="M626" s="4"/>
    </row>
    <row r="627" spans="13:13" ht="15.6" customHeight="1" x14ac:dyDescent="0.25">
      <c r="M627" s="4"/>
    </row>
    <row r="628" spans="13:13" ht="15.6" customHeight="1" x14ac:dyDescent="0.25">
      <c r="M628" s="4"/>
    </row>
    <row r="629" spans="13:13" ht="15.6" customHeight="1" x14ac:dyDescent="0.25">
      <c r="M629" s="4"/>
    </row>
    <row r="630" spans="13:13" ht="15.6" customHeight="1" x14ac:dyDescent="0.25">
      <c r="M630" s="4"/>
    </row>
    <row r="631" spans="13:13" ht="15.6" customHeight="1" x14ac:dyDescent="0.25">
      <c r="M631" s="4"/>
    </row>
    <row r="632" spans="13:13" ht="15.6" customHeight="1" x14ac:dyDescent="0.25">
      <c r="M632" s="4"/>
    </row>
    <row r="633" spans="13:13" ht="15.6" customHeight="1" x14ac:dyDescent="0.25">
      <c r="M633" s="4"/>
    </row>
    <row r="634" spans="13:13" ht="15.6" customHeight="1" x14ac:dyDescent="0.25">
      <c r="M634" s="4"/>
    </row>
    <row r="635" spans="13:13" ht="15.6" customHeight="1" x14ac:dyDescent="0.25">
      <c r="M635" s="4"/>
    </row>
    <row r="636" spans="13:13" ht="15.6" customHeight="1" x14ac:dyDescent="0.25">
      <c r="M636" s="4"/>
    </row>
    <row r="637" spans="13:13" ht="15.6" customHeight="1" x14ac:dyDescent="0.25">
      <c r="M637" s="4"/>
    </row>
    <row r="638" spans="13:13" ht="15.6" customHeight="1" x14ac:dyDescent="0.25">
      <c r="M638" s="4"/>
    </row>
    <row r="639" spans="13:13" ht="15.6" customHeight="1" x14ac:dyDescent="0.25">
      <c r="M639" s="4"/>
    </row>
    <row r="640" spans="13:13" ht="15.6" customHeight="1" x14ac:dyDescent="0.25">
      <c r="M640" s="4"/>
    </row>
    <row r="641" spans="13:13" ht="15.6" customHeight="1" x14ac:dyDescent="0.25">
      <c r="M641" s="4"/>
    </row>
    <row r="642" spans="13:13" ht="15.6" customHeight="1" x14ac:dyDescent="0.25">
      <c r="M642" s="4"/>
    </row>
    <row r="643" spans="13:13" ht="15.6" customHeight="1" x14ac:dyDescent="0.25">
      <c r="M643" s="4"/>
    </row>
    <row r="644" spans="13:13" ht="15.6" customHeight="1" x14ac:dyDescent="0.25">
      <c r="M644" s="4"/>
    </row>
    <row r="645" spans="13:13" ht="15.6" customHeight="1" x14ac:dyDescent="0.25">
      <c r="M645" s="4"/>
    </row>
    <row r="646" spans="13:13" ht="15.6" customHeight="1" x14ac:dyDescent="0.25">
      <c r="M646" s="4"/>
    </row>
    <row r="647" spans="13:13" ht="15.6" customHeight="1" x14ac:dyDescent="0.25">
      <c r="M647" s="4"/>
    </row>
    <row r="648" spans="13:13" ht="15.6" customHeight="1" x14ac:dyDescent="0.25">
      <c r="M648" s="4"/>
    </row>
    <row r="649" spans="13:13" ht="15.6" customHeight="1" x14ac:dyDescent="0.25">
      <c r="M649" s="4"/>
    </row>
    <row r="650" spans="13:13" ht="15.6" customHeight="1" x14ac:dyDescent="0.25">
      <c r="M650" s="4"/>
    </row>
    <row r="651" spans="13:13" ht="15.6" customHeight="1" x14ac:dyDescent="0.25">
      <c r="M651" s="4"/>
    </row>
    <row r="652" spans="13:13" ht="15.6" customHeight="1" x14ac:dyDescent="0.25">
      <c r="M652" s="4"/>
    </row>
    <row r="653" spans="13:13" ht="15.6" customHeight="1" x14ac:dyDescent="0.25">
      <c r="M653" s="4"/>
    </row>
    <row r="654" spans="13:13" ht="15.6" customHeight="1" x14ac:dyDescent="0.25">
      <c r="M654" s="4"/>
    </row>
    <row r="655" spans="13:13" ht="15.6" customHeight="1" x14ac:dyDescent="0.25">
      <c r="M655" s="4"/>
    </row>
    <row r="656" spans="13:13" ht="15.6" customHeight="1" x14ac:dyDescent="0.25">
      <c r="M656" s="4"/>
    </row>
    <row r="657" spans="13:13" ht="15.6" customHeight="1" x14ac:dyDescent="0.25">
      <c r="M657" s="4"/>
    </row>
    <row r="658" spans="13:13" ht="15.6" customHeight="1" x14ac:dyDescent="0.25">
      <c r="M658" s="4"/>
    </row>
  </sheetData>
  <mergeCells count="84">
    <mergeCell ref="B96:K96"/>
    <mergeCell ref="B91:K91"/>
    <mergeCell ref="B92:K92"/>
    <mergeCell ref="B93:K93"/>
    <mergeCell ref="B94:K94"/>
    <mergeCell ref="B95:K95"/>
    <mergeCell ref="B86:K86"/>
    <mergeCell ref="B87:K87"/>
    <mergeCell ref="B88:K88"/>
    <mergeCell ref="B89:K89"/>
    <mergeCell ref="B90:K90"/>
    <mergeCell ref="C75:I75"/>
    <mergeCell ref="C76:I76"/>
    <mergeCell ref="I83:L83"/>
    <mergeCell ref="B84:K84"/>
    <mergeCell ref="B85:K85"/>
    <mergeCell ref="C60:I60"/>
    <mergeCell ref="C61:I61"/>
    <mergeCell ref="C66:I66"/>
    <mergeCell ref="C67:I67"/>
    <mergeCell ref="C68:I68"/>
    <mergeCell ref="C29:D29"/>
    <mergeCell ref="E29:H29"/>
    <mergeCell ref="C51:I51"/>
    <mergeCell ref="C52:I52"/>
    <mergeCell ref="C53:I53"/>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D17"/>
    <mergeCell ref="E17:H17"/>
    <mergeCell ref="C18:D18"/>
    <mergeCell ref="E18:H18"/>
    <mergeCell ref="C19:D19"/>
    <mergeCell ref="E19:H19"/>
    <mergeCell ref="C14:D14"/>
    <mergeCell ref="E14:H14"/>
    <mergeCell ref="C15:D15"/>
    <mergeCell ref="E15:H15"/>
    <mergeCell ref="C16:D16"/>
    <mergeCell ref="E16:H16"/>
    <mergeCell ref="E11:H11"/>
    <mergeCell ref="C12:D12"/>
    <mergeCell ref="E12:H12"/>
    <mergeCell ref="C13:D13"/>
    <mergeCell ref="E13:H13"/>
    <mergeCell ref="K5:L5"/>
    <mergeCell ref="K6:L6"/>
    <mergeCell ref="C9:D9"/>
    <mergeCell ref="E9:H9"/>
    <mergeCell ref="C10:D10"/>
    <mergeCell ref="E10:H10"/>
    <mergeCell ref="B8:E8"/>
    <mergeCell ref="C73:I73"/>
    <mergeCell ref="C74:I74"/>
    <mergeCell ref="C1:D1"/>
    <mergeCell ref="C3:D3"/>
    <mergeCell ref="C2:D2"/>
    <mergeCell ref="C11:D11"/>
    <mergeCell ref="C59:I59"/>
    <mergeCell ref="C69:I69"/>
    <mergeCell ref="C70:I70"/>
    <mergeCell ref="C71:I71"/>
    <mergeCell ref="C72:I72"/>
    <mergeCell ref="C54:I54"/>
    <mergeCell ref="C55:I55"/>
    <mergeCell ref="C56:I56"/>
    <mergeCell ref="C57:I57"/>
    <mergeCell ref="C58:I58"/>
  </mergeCells>
  <conditionalFormatting sqref="B8">
    <cfRule type="cellIs" dxfId="10" priority="4" stopIfTrue="1" operator="equal">
      <formula>"Kies eerst uw systematiek voor de berekening van de subsidiabele kosten"</formula>
    </cfRule>
  </conditionalFormatting>
  <conditionalFormatting sqref="L81">
    <cfRule type="cellIs" dxfId="9" priority="1" operator="greaterThan">
      <formula>500000</formula>
    </cfRule>
    <cfRule type="cellIs" dxfId="8" priority="2" operator="lessThan">
      <formula>25000</formula>
    </cfRule>
    <cfRule type="cellIs" dxfId="7" priority="3" operator="between">
      <formula>0.01</formula>
      <formula>24999.99</formula>
    </cfRule>
  </conditionalFormatting>
  <dataValidations count="1">
    <dataValidation type="list" allowBlank="1" showInputMessage="1" showErrorMessage="1" sqref="K6:L6" xr:uid="{99501610-8B34-4806-8462-A77109203023}">
      <formula1>$O$9:$O$11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4D90-9C49-4FBF-87D0-F02C0CCAE49E}">
  <sheetPr>
    <tabColor rgb="FFFFFF00"/>
  </sheetPr>
  <dimension ref="A1:X658"/>
  <sheetViews>
    <sheetView workbookViewId="0"/>
  </sheetViews>
  <sheetFormatPr defaultColWidth="12.42578125" defaultRowHeight="12.75" x14ac:dyDescent="0.25"/>
  <cols>
    <col min="1" max="1" width="4.140625" style="34" customWidth="1"/>
    <col min="2" max="2" width="26.5703125" style="38" customWidth="1"/>
    <col min="3" max="3" width="23.5703125" style="38" customWidth="1"/>
    <col min="4" max="4" width="21.28515625" style="80" customWidth="1"/>
    <col min="5" max="5" width="20.28515625" style="74" customWidth="1"/>
    <col min="6" max="6" width="24.5703125" style="38" customWidth="1"/>
    <col min="7" max="7" width="25" style="38" customWidth="1"/>
    <col min="8" max="8" width="27.5703125" style="38" customWidth="1"/>
    <col min="9" max="9" width="17.5703125" style="38" customWidth="1"/>
    <col min="10" max="10" width="12.7109375" style="38" customWidth="1"/>
    <col min="11" max="11" width="24.42578125" style="40" customWidth="1"/>
    <col min="12" max="12" width="17.5703125" style="41" customWidth="1"/>
    <col min="13" max="13" width="42" style="42" customWidth="1"/>
    <col min="14" max="14" width="20.5703125" style="2" customWidth="1"/>
    <col min="15" max="15" width="20.5703125" style="5" customWidth="1"/>
    <col min="16" max="24" width="20.5703125" style="2" customWidth="1"/>
    <col min="25" max="16384" width="12.42578125" style="6"/>
  </cols>
  <sheetData>
    <row r="1" spans="1:24" thickBot="1" x14ac:dyDescent="0.3">
      <c r="A1" s="1"/>
      <c r="B1" s="109" t="s">
        <v>54</v>
      </c>
      <c r="C1" s="281">
        <f>+'Basisgegevens Begroting'!C19</f>
        <v>0</v>
      </c>
      <c r="D1" s="273"/>
      <c r="E1" s="2"/>
      <c r="F1" s="2"/>
      <c r="G1" s="3"/>
      <c r="H1" s="4"/>
      <c r="I1" s="2"/>
      <c r="J1" s="3"/>
      <c r="K1" s="3"/>
      <c r="L1" s="4"/>
      <c r="M1" s="2"/>
      <c r="N1" s="5"/>
      <c r="O1" s="2"/>
      <c r="X1" s="6"/>
    </row>
    <row r="2" spans="1:24" ht="15.75" customHeight="1" thickBot="1" x14ac:dyDescent="0.3">
      <c r="A2" s="1"/>
      <c r="B2" s="109" t="str">
        <f>+Deelnemers[[#Headers],[MKB/Grote onderneming]]</f>
        <v>MKB/Grote onderneming</v>
      </c>
      <c r="C2" s="284" t="str">
        <f>+'Basisgegevens Begroting'!D19</f>
        <v>MKB onderneming</v>
      </c>
      <c r="D2" s="285"/>
      <c r="E2" s="2"/>
      <c r="F2" s="2"/>
      <c r="G2" s="3"/>
      <c r="H2" s="4"/>
      <c r="I2" s="2"/>
      <c r="J2" s="3"/>
      <c r="K2" s="3"/>
      <c r="L2" s="4"/>
      <c r="M2" s="2"/>
      <c r="N2" s="5"/>
      <c r="O2" s="2"/>
      <c r="X2" s="6"/>
    </row>
    <row r="3" spans="1:24" s="12" customFormat="1" thickBot="1" x14ac:dyDescent="0.3">
      <c r="A3" s="7"/>
      <c r="B3" s="109" t="s">
        <v>1</v>
      </c>
      <c r="C3" s="282" t="str">
        <f>+'Basisgegevens Begroting'!C5</f>
        <v xml:space="preserve">Project titel </v>
      </c>
      <c r="D3" s="283"/>
      <c r="E3" s="8"/>
      <c r="F3" s="8"/>
      <c r="G3" s="9"/>
      <c r="H3" s="4"/>
      <c r="I3" s="10"/>
      <c r="J3" s="9"/>
      <c r="K3" s="9"/>
      <c r="L3" s="4"/>
      <c r="M3" s="10"/>
      <c r="N3" s="11"/>
      <c r="O3" s="10"/>
      <c r="P3" s="10"/>
      <c r="Q3" s="10"/>
      <c r="R3" s="10"/>
      <c r="S3" s="10"/>
      <c r="T3" s="10"/>
      <c r="U3" s="10"/>
      <c r="V3" s="10"/>
      <c r="W3" s="10"/>
    </row>
    <row r="4" spans="1:24" s="12" customFormat="1" ht="12" x14ac:dyDescent="0.25">
      <c r="A4" s="7"/>
      <c r="B4" s="10"/>
      <c r="C4" s="10"/>
      <c r="D4" s="10"/>
      <c r="E4" s="13"/>
      <c r="F4" s="13"/>
      <c r="G4" s="8"/>
      <c r="H4" s="4"/>
      <c r="I4" s="9"/>
      <c r="J4" s="10"/>
      <c r="K4" s="9"/>
      <c r="L4" s="9"/>
      <c r="M4" s="4"/>
      <c r="N4" s="10"/>
      <c r="O4" s="11"/>
      <c r="P4" s="10"/>
      <c r="Q4" s="10"/>
      <c r="R4" s="10"/>
      <c r="S4" s="10"/>
      <c r="T4" s="10"/>
      <c r="U4" s="10"/>
      <c r="V4" s="10"/>
    </row>
    <row r="5" spans="1:24" s="10" customFormat="1" ht="12" x14ac:dyDescent="0.25">
      <c r="A5" s="7"/>
      <c r="C5" s="9"/>
      <c r="D5" s="4"/>
      <c r="E5" s="16"/>
      <c r="F5" s="8"/>
      <c r="G5" s="8"/>
      <c r="H5" s="8"/>
      <c r="I5" s="8"/>
      <c r="J5" s="8"/>
      <c r="K5" s="251" t="s">
        <v>62</v>
      </c>
      <c r="L5" s="251"/>
    </row>
    <row r="6" spans="1:24" s="12" customFormat="1" ht="12" customHeight="1" x14ac:dyDescent="0.25">
      <c r="A6" s="7"/>
      <c r="B6" s="110" t="s">
        <v>67</v>
      </c>
      <c r="C6" s="69"/>
      <c r="D6" s="70"/>
      <c r="E6" s="70"/>
      <c r="F6" s="69"/>
      <c r="G6" s="69"/>
      <c r="H6" s="69"/>
      <c r="I6" s="69"/>
      <c r="J6" s="69"/>
      <c r="K6" s="258" t="s">
        <v>9</v>
      </c>
      <c r="L6" s="259"/>
      <c r="M6" s="10"/>
      <c r="N6" s="10"/>
      <c r="O6" s="10"/>
      <c r="P6" s="10"/>
      <c r="Q6" s="10"/>
    </row>
    <row r="7" spans="1:24" thickBot="1" x14ac:dyDescent="0.3">
      <c r="A7" s="1"/>
      <c r="B7" s="2"/>
      <c r="C7" s="2"/>
      <c r="D7" s="33"/>
      <c r="E7" s="25"/>
      <c r="F7" s="2"/>
      <c r="G7" s="2"/>
      <c r="H7" s="2"/>
      <c r="I7" s="2"/>
      <c r="J7" s="2"/>
      <c r="K7" s="115"/>
      <c r="L7" s="4"/>
      <c r="M7" s="2"/>
      <c r="O7" s="2"/>
      <c r="S7" s="6"/>
      <c r="T7" s="6"/>
      <c r="U7" s="6"/>
      <c r="V7" s="6"/>
      <c r="W7" s="6"/>
      <c r="X7" s="6"/>
    </row>
    <row r="8" spans="1:24" ht="12" x14ac:dyDescent="0.25">
      <c r="A8" s="7" t="s">
        <v>3</v>
      </c>
      <c r="B8" s="254" t="str">
        <f>IF(K6="[Maak een keuze]","Kies eerst uw systematiek voor de berekening van de subsidiabele kosten",(IF(K6="Directe loonkosten plus vaste opslag-systematiek (50%)","Directe loonkosten",(IF(K6="integrale kostensystematiek","Directe en indirecte kosten op basis van integraal tarief","Directe en indirecte kosten op basis van vast tarief")))))</f>
        <v>Directe loonkosten</v>
      </c>
      <c r="C8" s="255"/>
      <c r="D8" s="255"/>
      <c r="E8" s="255"/>
      <c r="F8" s="117"/>
      <c r="G8" s="117"/>
      <c r="H8" s="117"/>
      <c r="I8" s="117"/>
      <c r="J8" s="117"/>
      <c r="K8" s="118"/>
      <c r="L8" s="119"/>
      <c r="M8" s="2"/>
      <c r="O8" s="2"/>
      <c r="S8" s="6"/>
      <c r="T8" s="6"/>
      <c r="U8" s="6"/>
      <c r="V8" s="6"/>
      <c r="W8" s="6"/>
      <c r="X8" s="6"/>
    </row>
    <row r="9" spans="1:24" ht="12" x14ac:dyDescent="0.25">
      <c r="A9" s="7"/>
      <c r="B9" s="173" t="s">
        <v>66</v>
      </c>
      <c r="C9" s="247" t="s">
        <v>4</v>
      </c>
      <c r="D9" s="247"/>
      <c r="E9" s="234" t="s">
        <v>77</v>
      </c>
      <c r="F9" s="234"/>
      <c r="G9" s="234"/>
      <c r="H9" s="234"/>
      <c r="I9" s="138" t="s">
        <v>5</v>
      </c>
      <c r="J9" s="139" t="s">
        <v>6</v>
      </c>
      <c r="K9" s="140" t="s">
        <v>7</v>
      </c>
      <c r="L9" s="161" t="s">
        <v>55</v>
      </c>
      <c r="M9" s="2"/>
      <c r="O9" s="2"/>
      <c r="S9" s="6"/>
      <c r="T9" s="6"/>
      <c r="U9" s="6"/>
      <c r="V9" s="6"/>
      <c r="W9" s="6"/>
      <c r="X9" s="6"/>
    </row>
    <row r="10" spans="1:24" s="19" customFormat="1" ht="12" x14ac:dyDescent="0.2">
      <c r="A10" s="1"/>
      <c r="B10" s="162"/>
      <c r="C10" s="245"/>
      <c r="D10" s="246"/>
      <c r="E10" s="239"/>
      <c r="F10" s="240"/>
      <c r="G10" s="240"/>
      <c r="H10" s="241"/>
      <c r="I10" s="120">
        <v>0</v>
      </c>
      <c r="J10" s="120"/>
      <c r="K10" s="133">
        <f>$J10*I10</f>
        <v>0</v>
      </c>
      <c r="L10" s="172">
        <f>IF($C$2="MKB onderneming",K10*0.5,K10*0.15)</f>
        <v>0</v>
      </c>
      <c r="M10" s="17"/>
      <c r="N10" s="17"/>
      <c r="O10" s="17"/>
      <c r="P10" s="17"/>
      <c r="Q10" s="17"/>
      <c r="R10" s="17"/>
    </row>
    <row r="11" spans="1:24" ht="12" x14ac:dyDescent="0.2">
      <c r="A11" s="1"/>
      <c r="B11" s="164"/>
      <c r="C11" s="245"/>
      <c r="D11" s="246"/>
      <c r="E11" s="242"/>
      <c r="F11" s="243"/>
      <c r="G11" s="243"/>
      <c r="H11" s="244"/>
      <c r="I11" s="120">
        <f t="shared" ref="I11:I29" si="0">IF($K$6="Vaste uurtarief-systematiek (vast uurtarief van 60 euro)",60,0)</f>
        <v>0</v>
      </c>
      <c r="J11" s="120"/>
      <c r="K11" s="133">
        <f>$J11*I11</f>
        <v>0</v>
      </c>
      <c r="L11" s="172">
        <f t="shared" ref="L11:L30" si="1">IF($C$2="MKB onderneming",K11*0.5,K11*0.15)</f>
        <v>0</v>
      </c>
      <c r="M11" s="2"/>
      <c r="O11" s="2"/>
      <c r="S11" s="6"/>
      <c r="T11" s="6"/>
      <c r="U11" s="6"/>
      <c r="V11" s="6"/>
      <c r="W11" s="6"/>
      <c r="X11" s="6"/>
    </row>
    <row r="12" spans="1:24" ht="12" x14ac:dyDescent="0.2">
      <c r="A12" s="1"/>
      <c r="B12" s="164"/>
      <c r="C12" s="245"/>
      <c r="D12" s="246"/>
      <c r="E12" s="239"/>
      <c r="F12" s="240"/>
      <c r="G12" s="240"/>
      <c r="H12" s="241"/>
      <c r="I12" s="120">
        <f t="shared" si="0"/>
        <v>0</v>
      </c>
      <c r="J12" s="120"/>
      <c r="K12" s="133">
        <f t="shared" ref="K12:K29" si="2">$F12*E12</f>
        <v>0</v>
      </c>
      <c r="L12" s="172">
        <f t="shared" si="1"/>
        <v>0</v>
      </c>
      <c r="M12" s="2"/>
      <c r="O12" s="2"/>
      <c r="S12" s="6"/>
      <c r="T12" s="6"/>
      <c r="U12" s="6"/>
      <c r="V12" s="6"/>
      <c r="W12" s="6"/>
      <c r="X12" s="6"/>
    </row>
    <row r="13" spans="1:24" ht="12" x14ac:dyDescent="0.2">
      <c r="A13" s="1"/>
      <c r="B13" s="164"/>
      <c r="C13" s="245"/>
      <c r="D13" s="246"/>
      <c r="E13" s="239"/>
      <c r="F13" s="240"/>
      <c r="G13" s="240"/>
      <c r="H13" s="241"/>
      <c r="I13" s="120">
        <f t="shared" si="0"/>
        <v>0</v>
      </c>
      <c r="J13" s="120"/>
      <c r="K13" s="133">
        <f t="shared" si="2"/>
        <v>0</v>
      </c>
      <c r="L13" s="172">
        <f t="shared" si="1"/>
        <v>0</v>
      </c>
      <c r="M13" s="2"/>
      <c r="O13" s="2"/>
      <c r="S13" s="6"/>
      <c r="T13" s="6"/>
      <c r="U13" s="6"/>
      <c r="V13" s="6"/>
      <c r="W13" s="6"/>
      <c r="X13" s="6"/>
    </row>
    <row r="14" spans="1:24" ht="12" x14ac:dyDescent="0.2">
      <c r="A14" s="1"/>
      <c r="B14" s="164"/>
      <c r="C14" s="245"/>
      <c r="D14" s="246"/>
      <c r="E14" s="239"/>
      <c r="F14" s="240"/>
      <c r="G14" s="240"/>
      <c r="H14" s="241"/>
      <c r="I14" s="120">
        <f t="shared" si="0"/>
        <v>0</v>
      </c>
      <c r="J14" s="120"/>
      <c r="K14" s="133">
        <f t="shared" si="2"/>
        <v>0</v>
      </c>
      <c r="L14" s="172">
        <f t="shared" si="1"/>
        <v>0</v>
      </c>
      <c r="M14" s="2"/>
      <c r="O14" s="2"/>
      <c r="S14" s="6"/>
      <c r="T14" s="6"/>
      <c r="U14" s="6"/>
      <c r="V14" s="6"/>
      <c r="W14" s="6"/>
      <c r="X14" s="6"/>
    </row>
    <row r="15" spans="1:24" ht="12" x14ac:dyDescent="0.2">
      <c r="A15" s="1"/>
      <c r="B15" s="164"/>
      <c r="C15" s="245"/>
      <c r="D15" s="246"/>
      <c r="E15" s="239"/>
      <c r="F15" s="240"/>
      <c r="G15" s="240"/>
      <c r="H15" s="241"/>
      <c r="I15" s="120">
        <f t="shared" si="0"/>
        <v>0</v>
      </c>
      <c r="J15" s="120"/>
      <c r="K15" s="133">
        <f t="shared" si="2"/>
        <v>0</v>
      </c>
      <c r="L15" s="172">
        <f t="shared" si="1"/>
        <v>0</v>
      </c>
      <c r="M15" s="2"/>
      <c r="O15" s="2"/>
      <c r="S15" s="6"/>
      <c r="T15" s="6"/>
      <c r="U15" s="6"/>
      <c r="V15" s="6"/>
      <c r="W15" s="6"/>
      <c r="X15" s="6"/>
    </row>
    <row r="16" spans="1:24" ht="12" x14ac:dyDescent="0.2">
      <c r="A16" s="1"/>
      <c r="B16" s="164"/>
      <c r="C16" s="245"/>
      <c r="D16" s="246"/>
      <c r="E16" s="239"/>
      <c r="F16" s="240"/>
      <c r="G16" s="240"/>
      <c r="H16" s="241"/>
      <c r="I16" s="120">
        <f t="shared" si="0"/>
        <v>0</v>
      </c>
      <c r="J16" s="120"/>
      <c r="K16" s="133">
        <f t="shared" si="2"/>
        <v>0</v>
      </c>
      <c r="L16" s="172">
        <f t="shared" si="1"/>
        <v>0</v>
      </c>
      <c r="M16" s="2"/>
      <c r="O16" s="2"/>
      <c r="S16" s="6"/>
      <c r="T16" s="6"/>
      <c r="U16" s="6"/>
      <c r="V16" s="6"/>
      <c r="W16" s="6"/>
      <c r="X16" s="6"/>
    </row>
    <row r="17" spans="1:24" ht="12" x14ac:dyDescent="0.2">
      <c r="A17" s="1"/>
      <c r="B17" s="164"/>
      <c r="C17" s="245"/>
      <c r="D17" s="246"/>
      <c r="E17" s="239"/>
      <c r="F17" s="240"/>
      <c r="G17" s="240"/>
      <c r="H17" s="241"/>
      <c r="I17" s="120">
        <f t="shared" si="0"/>
        <v>0</v>
      </c>
      <c r="J17" s="120"/>
      <c r="K17" s="133">
        <f t="shared" si="2"/>
        <v>0</v>
      </c>
      <c r="L17" s="172">
        <f t="shared" si="1"/>
        <v>0</v>
      </c>
      <c r="M17" s="2"/>
      <c r="O17" s="2"/>
      <c r="S17" s="6"/>
      <c r="T17" s="6"/>
      <c r="U17" s="6"/>
      <c r="V17" s="6"/>
      <c r="W17" s="6"/>
      <c r="X17" s="6"/>
    </row>
    <row r="18" spans="1:24" ht="12" x14ac:dyDescent="0.2">
      <c r="A18" s="1"/>
      <c r="B18" s="164"/>
      <c r="C18" s="245"/>
      <c r="D18" s="246"/>
      <c r="E18" s="239"/>
      <c r="F18" s="240"/>
      <c r="G18" s="240"/>
      <c r="H18" s="241"/>
      <c r="I18" s="120">
        <f t="shared" si="0"/>
        <v>0</v>
      </c>
      <c r="J18" s="120"/>
      <c r="K18" s="133">
        <f t="shared" si="2"/>
        <v>0</v>
      </c>
      <c r="L18" s="172">
        <f t="shared" si="1"/>
        <v>0</v>
      </c>
      <c r="M18" s="2"/>
      <c r="O18" s="2"/>
      <c r="S18" s="6"/>
      <c r="T18" s="6"/>
      <c r="U18" s="6"/>
      <c r="V18" s="6"/>
      <c r="W18" s="6"/>
      <c r="X18" s="6"/>
    </row>
    <row r="19" spans="1:24" ht="12" x14ac:dyDescent="0.2">
      <c r="A19" s="1"/>
      <c r="B19" s="164"/>
      <c r="C19" s="245"/>
      <c r="D19" s="246"/>
      <c r="E19" s="239"/>
      <c r="F19" s="240"/>
      <c r="G19" s="240"/>
      <c r="H19" s="241"/>
      <c r="I19" s="120">
        <f t="shared" si="0"/>
        <v>0</v>
      </c>
      <c r="J19" s="120"/>
      <c r="K19" s="133">
        <f t="shared" si="2"/>
        <v>0</v>
      </c>
      <c r="L19" s="172">
        <f t="shared" si="1"/>
        <v>0</v>
      </c>
      <c r="M19" s="2"/>
      <c r="O19" s="2"/>
      <c r="S19" s="6"/>
      <c r="T19" s="6"/>
      <c r="U19" s="6"/>
      <c r="V19" s="6"/>
      <c r="W19" s="6"/>
      <c r="X19" s="6"/>
    </row>
    <row r="20" spans="1:24" ht="12" x14ac:dyDescent="0.2">
      <c r="A20" s="1"/>
      <c r="B20" s="164"/>
      <c r="C20" s="245"/>
      <c r="D20" s="246"/>
      <c r="E20" s="239"/>
      <c r="F20" s="240"/>
      <c r="G20" s="240"/>
      <c r="H20" s="241"/>
      <c r="I20" s="120">
        <f t="shared" si="0"/>
        <v>0</v>
      </c>
      <c r="J20" s="120"/>
      <c r="K20" s="133">
        <f t="shared" si="2"/>
        <v>0</v>
      </c>
      <c r="L20" s="172">
        <f t="shared" si="1"/>
        <v>0</v>
      </c>
      <c r="M20" s="2"/>
      <c r="O20" s="2"/>
      <c r="S20" s="6"/>
      <c r="T20" s="6"/>
      <c r="U20" s="6"/>
      <c r="V20" s="6"/>
      <c r="W20" s="6"/>
      <c r="X20" s="6"/>
    </row>
    <row r="21" spans="1:24" s="12" customFormat="1" ht="12" x14ac:dyDescent="0.2">
      <c r="A21" s="1"/>
      <c r="B21" s="164"/>
      <c r="C21" s="245"/>
      <c r="D21" s="246"/>
      <c r="E21" s="239"/>
      <c r="F21" s="240"/>
      <c r="G21" s="240"/>
      <c r="H21" s="241"/>
      <c r="I21" s="120">
        <f t="shared" si="0"/>
        <v>0</v>
      </c>
      <c r="J21" s="120"/>
      <c r="K21" s="133">
        <f t="shared" si="2"/>
        <v>0</v>
      </c>
      <c r="L21" s="172">
        <f t="shared" si="1"/>
        <v>0</v>
      </c>
      <c r="M21" s="10"/>
      <c r="N21" s="10"/>
      <c r="O21" s="10"/>
      <c r="P21" s="10"/>
      <c r="Q21" s="10"/>
      <c r="R21" s="10"/>
    </row>
    <row r="22" spans="1:24" ht="12" x14ac:dyDescent="0.2">
      <c r="A22" s="1"/>
      <c r="B22" s="162"/>
      <c r="C22" s="245"/>
      <c r="D22" s="246"/>
      <c r="E22" s="239"/>
      <c r="F22" s="240"/>
      <c r="G22" s="240"/>
      <c r="H22" s="241"/>
      <c r="I22" s="120">
        <f t="shared" si="0"/>
        <v>0</v>
      </c>
      <c r="J22" s="120"/>
      <c r="K22" s="133">
        <f t="shared" si="2"/>
        <v>0</v>
      </c>
      <c r="L22" s="172">
        <f t="shared" si="1"/>
        <v>0</v>
      </c>
      <c r="M22" s="2"/>
      <c r="O22" s="2"/>
      <c r="S22" s="6"/>
      <c r="T22" s="6"/>
      <c r="U22" s="6"/>
      <c r="V22" s="6"/>
      <c r="W22" s="6"/>
      <c r="X22" s="6"/>
    </row>
    <row r="23" spans="1:24" s="12" customFormat="1" ht="12" x14ac:dyDescent="0.2">
      <c r="A23" s="1"/>
      <c r="B23" s="162"/>
      <c r="C23" s="245"/>
      <c r="D23" s="246"/>
      <c r="E23" s="239"/>
      <c r="F23" s="240"/>
      <c r="G23" s="240"/>
      <c r="H23" s="241"/>
      <c r="I23" s="120">
        <f t="shared" si="0"/>
        <v>0</v>
      </c>
      <c r="J23" s="120"/>
      <c r="K23" s="133">
        <f t="shared" si="2"/>
        <v>0</v>
      </c>
      <c r="L23" s="172">
        <f t="shared" si="1"/>
        <v>0</v>
      </c>
      <c r="M23" s="10"/>
      <c r="N23" s="10"/>
      <c r="O23" s="10"/>
      <c r="P23" s="10"/>
      <c r="Q23" s="10"/>
      <c r="R23" s="10"/>
    </row>
    <row r="24" spans="1:24" s="10" customFormat="1" ht="12" x14ac:dyDescent="0.2">
      <c r="A24" s="1"/>
      <c r="B24" s="162"/>
      <c r="C24" s="245"/>
      <c r="D24" s="246"/>
      <c r="E24" s="239"/>
      <c r="F24" s="240"/>
      <c r="G24" s="240"/>
      <c r="H24" s="241"/>
      <c r="I24" s="120">
        <f t="shared" si="0"/>
        <v>0</v>
      </c>
      <c r="J24" s="120"/>
      <c r="K24" s="133">
        <f t="shared" si="2"/>
        <v>0</v>
      </c>
      <c r="L24" s="172">
        <f t="shared" si="1"/>
        <v>0</v>
      </c>
    </row>
    <row r="25" spans="1:24" s="12" customFormat="1" ht="12" x14ac:dyDescent="0.2">
      <c r="A25" s="1"/>
      <c r="B25" s="162"/>
      <c r="C25" s="245"/>
      <c r="D25" s="246"/>
      <c r="E25" s="239"/>
      <c r="F25" s="240"/>
      <c r="G25" s="240"/>
      <c r="H25" s="241"/>
      <c r="I25" s="120">
        <f t="shared" si="0"/>
        <v>0</v>
      </c>
      <c r="J25" s="120"/>
      <c r="K25" s="133">
        <f t="shared" si="2"/>
        <v>0</v>
      </c>
      <c r="L25" s="172">
        <f t="shared" si="1"/>
        <v>0</v>
      </c>
      <c r="M25" s="10"/>
      <c r="N25" s="10"/>
      <c r="O25" s="10"/>
      <c r="P25" s="10"/>
      <c r="Q25" s="10"/>
      <c r="R25" s="10"/>
    </row>
    <row r="26" spans="1:24" ht="12" x14ac:dyDescent="0.2">
      <c r="A26" s="1"/>
      <c r="B26" s="162"/>
      <c r="C26" s="245"/>
      <c r="D26" s="246"/>
      <c r="E26" s="239"/>
      <c r="F26" s="240"/>
      <c r="G26" s="240"/>
      <c r="H26" s="241"/>
      <c r="I26" s="120">
        <f t="shared" si="0"/>
        <v>0</v>
      </c>
      <c r="J26" s="120"/>
      <c r="K26" s="133">
        <f t="shared" si="2"/>
        <v>0</v>
      </c>
      <c r="L26" s="172">
        <f t="shared" si="1"/>
        <v>0</v>
      </c>
      <c r="M26" s="2"/>
      <c r="O26" s="2"/>
      <c r="S26" s="6"/>
      <c r="T26" s="6"/>
      <c r="U26" s="6"/>
      <c r="V26" s="6"/>
      <c r="W26" s="6"/>
      <c r="X26" s="6"/>
    </row>
    <row r="27" spans="1:24" s="19" customFormat="1" ht="12" x14ac:dyDescent="0.2">
      <c r="A27" s="1"/>
      <c r="B27" s="162"/>
      <c r="C27" s="245"/>
      <c r="D27" s="246"/>
      <c r="E27" s="239"/>
      <c r="F27" s="240"/>
      <c r="G27" s="240"/>
      <c r="H27" s="241"/>
      <c r="I27" s="120">
        <f t="shared" si="0"/>
        <v>0</v>
      </c>
      <c r="J27" s="120"/>
      <c r="K27" s="133">
        <f t="shared" si="2"/>
        <v>0</v>
      </c>
      <c r="L27" s="172">
        <f t="shared" si="1"/>
        <v>0</v>
      </c>
      <c r="M27" s="17"/>
      <c r="N27" s="17"/>
      <c r="O27" s="17"/>
      <c r="P27" s="17"/>
      <c r="Q27" s="17"/>
      <c r="R27" s="17"/>
    </row>
    <row r="28" spans="1:24" ht="12" x14ac:dyDescent="0.2">
      <c r="A28" s="1"/>
      <c r="B28" s="162"/>
      <c r="C28" s="245"/>
      <c r="D28" s="246"/>
      <c r="E28" s="239"/>
      <c r="F28" s="240"/>
      <c r="G28" s="240"/>
      <c r="H28" s="241"/>
      <c r="I28" s="120">
        <f t="shared" si="0"/>
        <v>0</v>
      </c>
      <c r="J28" s="120"/>
      <c r="K28" s="133">
        <f t="shared" si="2"/>
        <v>0</v>
      </c>
      <c r="L28" s="172">
        <f t="shared" si="1"/>
        <v>0</v>
      </c>
      <c r="M28" s="2"/>
      <c r="O28" s="2"/>
      <c r="S28" s="6"/>
      <c r="T28" s="6"/>
      <c r="U28" s="6"/>
      <c r="V28" s="6"/>
      <c r="W28" s="6"/>
      <c r="X28" s="6"/>
    </row>
    <row r="29" spans="1:24" ht="12" x14ac:dyDescent="0.2">
      <c r="A29" s="1"/>
      <c r="B29" s="162"/>
      <c r="C29" s="245"/>
      <c r="D29" s="246"/>
      <c r="E29" s="239"/>
      <c r="F29" s="240"/>
      <c r="G29" s="240"/>
      <c r="H29" s="241"/>
      <c r="I29" s="120">
        <f t="shared" si="0"/>
        <v>0</v>
      </c>
      <c r="J29" s="120"/>
      <c r="K29" s="133">
        <f t="shared" si="2"/>
        <v>0</v>
      </c>
      <c r="L29" s="172">
        <f t="shared" si="1"/>
        <v>0</v>
      </c>
      <c r="M29" s="2"/>
      <c r="O29" s="2"/>
      <c r="S29" s="6"/>
      <c r="T29" s="6"/>
      <c r="U29" s="6"/>
      <c r="V29" s="6"/>
      <c r="W29" s="6"/>
      <c r="X29" s="6"/>
    </row>
    <row r="30" spans="1:24" ht="12" x14ac:dyDescent="0.25">
      <c r="A30" s="7"/>
      <c r="B30" s="62"/>
      <c r="C30" s="10"/>
      <c r="D30" s="71"/>
      <c r="E30" s="71"/>
      <c r="F30" s="21"/>
      <c r="G30" s="21"/>
      <c r="H30" s="21"/>
      <c r="I30" s="21"/>
      <c r="J30" s="182" t="s">
        <v>80</v>
      </c>
      <c r="K30" s="59">
        <f>SUM(K10:K29)</f>
        <v>0</v>
      </c>
      <c r="L30" s="183">
        <f t="shared" si="1"/>
        <v>0</v>
      </c>
      <c r="M30" s="2"/>
      <c r="O30" s="2"/>
      <c r="S30" s="6"/>
      <c r="T30" s="6"/>
      <c r="U30" s="6"/>
      <c r="V30" s="6"/>
      <c r="W30" s="6"/>
      <c r="X30" s="6"/>
    </row>
    <row r="31" spans="1:24" ht="12" x14ac:dyDescent="0.25">
      <c r="A31" s="7"/>
      <c r="B31" s="62"/>
      <c r="C31" s="10"/>
      <c r="D31" s="71"/>
      <c r="E31" s="71"/>
      <c r="F31" s="21"/>
      <c r="G31" s="21"/>
      <c r="H31" s="21"/>
      <c r="I31" s="21"/>
      <c r="J31" s="21"/>
      <c r="K31" s="60"/>
      <c r="L31" s="58"/>
      <c r="M31" s="2"/>
      <c r="O31" s="2"/>
      <c r="S31" s="6"/>
      <c r="T31" s="6"/>
      <c r="U31" s="6"/>
      <c r="V31" s="6"/>
      <c r="W31" s="6"/>
      <c r="X31" s="6"/>
    </row>
    <row r="32" spans="1:24" thickBot="1" x14ac:dyDescent="0.3">
      <c r="A32" s="7"/>
      <c r="B32" s="62"/>
      <c r="C32" s="10"/>
      <c r="D32" s="71"/>
      <c r="E32" s="71"/>
      <c r="F32" s="21"/>
      <c r="G32" s="21"/>
      <c r="H32" s="21"/>
      <c r="I32" s="181" t="str">
        <f>IF(K6="Directe loonkosten plus vaste opslag-systematiek (50%)","Opslag algemene kosten (50%)","Geen opslag")</f>
        <v>Opslag algemene kosten (50%)</v>
      </c>
      <c r="J32" s="12"/>
      <c r="K32" s="59">
        <f>IF($K6="vaste uurtarief-systematiek",0,(IF($K6="integrale kostensystematiek",0,(IF($K6="Directe loonkosten plus vaste opslag-systematiek (50%)",K30*0.5,"0")))))</f>
        <v>0</v>
      </c>
      <c r="L32" s="183">
        <f>IF(K32=0,0,+K32/K30*L30)</f>
        <v>0</v>
      </c>
      <c r="M32" s="2"/>
      <c r="O32" s="2"/>
      <c r="S32" s="6"/>
      <c r="T32" s="6"/>
      <c r="U32" s="6"/>
      <c r="V32" s="6"/>
      <c r="W32" s="6"/>
      <c r="X32" s="6"/>
    </row>
    <row r="33" spans="1:24" thickBot="1" x14ac:dyDescent="0.3">
      <c r="A33" s="7"/>
      <c r="B33" s="64"/>
      <c r="C33" s="23"/>
      <c r="D33" s="76"/>
      <c r="E33" s="159"/>
      <c r="F33" s="165"/>
      <c r="G33" s="24"/>
      <c r="H33" s="24"/>
      <c r="I33" s="24"/>
      <c r="J33" s="24" t="s">
        <v>10</v>
      </c>
      <c r="K33" s="61">
        <f>SUM(K10:K29,K32)</f>
        <v>0</v>
      </c>
      <c r="L33" s="107">
        <f>L30+L32</f>
        <v>0</v>
      </c>
      <c r="M33" s="2"/>
      <c r="O33" s="2"/>
      <c r="S33" s="6"/>
      <c r="T33" s="6"/>
      <c r="U33" s="6"/>
      <c r="V33" s="6"/>
      <c r="W33" s="6"/>
      <c r="X33" s="6"/>
    </row>
    <row r="34" spans="1:24" thickBot="1" x14ac:dyDescent="0.3">
      <c r="A34" s="7"/>
      <c r="B34" s="10"/>
      <c r="C34" s="10"/>
      <c r="D34" s="17"/>
      <c r="E34" s="17"/>
      <c r="F34" s="10"/>
      <c r="G34" s="10"/>
      <c r="H34" s="10"/>
      <c r="I34" s="10"/>
      <c r="J34" s="10"/>
      <c r="K34" s="10"/>
      <c r="L34" s="17"/>
      <c r="M34" s="2"/>
      <c r="O34" s="2"/>
      <c r="S34" s="6"/>
      <c r="T34" s="6"/>
      <c r="U34" s="6"/>
      <c r="V34" s="6"/>
      <c r="W34" s="6"/>
      <c r="X34" s="6"/>
    </row>
    <row r="35" spans="1:24" ht="12" x14ac:dyDescent="0.25">
      <c r="A35" s="7" t="s">
        <v>11</v>
      </c>
      <c r="B35" s="121" t="s">
        <v>69</v>
      </c>
      <c r="C35" s="122"/>
      <c r="D35" s="123"/>
      <c r="E35" s="124"/>
      <c r="F35" s="122"/>
      <c r="G35" s="122"/>
      <c r="H35" s="122"/>
      <c r="I35" s="122"/>
      <c r="J35" s="122"/>
      <c r="K35" s="125"/>
      <c r="L35" s="126"/>
      <c r="M35" s="2"/>
      <c r="O35" s="2"/>
      <c r="S35" s="6"/>
      <c r="T35" s="6"/>
      <c r="U35" s="6"/>
      <c r="V35" s="6"/>
      <c r="W35" s="6"/>
      <c r="X35" s="6"/>
    </row>
    <row r="36" spans="1:24" ht="36" x14ac:dyDescent="0.25">
      <c r="A36" s="7"/>
      <c r="B36" s="169" t="s">
        <v>66</v>
      </c>
      <c r="C36" s="141" t="s">
        <v>12</v>
      </c>
      <c r="D36" s="142" t="s">
        <v>70</v>
      </c>
      <c r="E36" s="143" t="s">
        <v>71</v>
      </c>
      <c r="F36" s="143" t="s">
        <v>72</v>
      </c>
      <c r="G36" s="143" t="s">
        <v>73</v>
      </c>
      <c r="H36" s="143" t="s">
        <v>74</v>
      </c>
      <c r="I36" s="143" t="s">
        <v>75</v>
      </c>
      <c r="J36" s="143" t="s">
        <v>76</v>
      </c>
      <c r="K36" s="144" t="s">
        <v>65</v>
      </c>
      <c r="L36" s="170" t="s">
        <v>55</v>
      </c>
      <c r="M36" s="2"/>
      <c r="O36" s="2"/>
      <c r="S36" s="6"/>
      <c r="T36" s="6"/>
      <c r="U36" s="6"/>
      <c r="V36" s="6"/>
      <c r="W36" s="6"/>
      <c r="X36" s="6"/>
    </row>
    <row r="37" spans="1:24" s="12" customFormat="1" ht="12" x14ac:dyDescent="0.25">
      <c r="A37" s="7"/>
      <c r="B37" s="171"/>
      <c r="C37" s="127"/>
      <c r="D37" s="128"/>
      <c r="E37" s="129"/>
      <c r="F37" s="130"/>
      <c r="G37" s="131">
        <f>IFERROR(E37/F37,0)</f>
        <v>0</v>
      </c>
      <c r="H37" s="130"/>
      <c r="I37" s="132">
        <f>IFERROR(G37/H37,0)</f>
        <v>0</v>
      </c>
      <c r="J37" s="130"/>
      <c r="K37" s="133">
        <f>IFERROR(J37*I37,0)</f>
        <v>0</v>
      </c>
      <c r="L37" s="172">
        <f>IF($C$2="MKB onderneming",K37*0.5,K37*0.15)</f>
        <v>0</v>
      </c>
      <c r="M37" s="10"/>
      <c r="N37" s="10"/>
      <c r="O37" s="10"/>
      <c r="P37" s="10"/>
      <c r="Q37" s="10"/>
      <c r="R37" s="10"/>
    </row>
    <row r="38" spans="1:24" s="10" customFormat="1" ht="12" x14ac:dyDescent="0.25">
      <c r="A38" s="7"/>
      <c r="B38" s="171"/>
      <c r="C38" s="127"/>
      <c r="D38" s="128"/>
      <c r="E38" s="129"/>
      <c r="F38" s="130"/>
      <c r="G38" s="131">
        <f t="shared" ref="G38:G46" si="3">IFERROR(E38/F38,0)</f>
        <v>0</v>
      </c>
      <c r="H38" s="130"/>
      <c r="I38" s="132">
        <f t="shared" ref="I38:I46" si="4">IFERROR(G38/H38,0)</f>
        <v>0</v>
      </c>
      <c r="J38" s="130"/>
      <c r="K38" s="133">
        <f t="shared" ref="K38:K46" si="5">IFERROR(J38*I38,0)</f>
        <v>0</v>
      </c>
      <c r="L38" s="172">
        <f t="shared" ref="L38:L46" si="6">IF($C$2="MKB onderneming",K38*0.5,K38*0.15)</f>
        <v>0</v>
      </c>
    </row>
    <row r="39" spans="1:24" ht="12" x14ac:dyDescent="0.25">
      <c r="A39" s="7"/>
      <c r="B39" s="171"/>
      <c r="C39" s="127"/>
      <c r="D39" s="128"/>
      <c r="E39" s="129"/>
      <c r="F39" s="130"/>
      <c r="G39" s="131">
        <f t="shared" si="3"/>
        <v>0</v>
      </c>
      <c r="H39" s="130"/>
      <c r="I39" s="132">
        <f t="shared" si="4"/>
        <v>0</v>
      </c>
      <c r="J39" s="130"/>
      <c r="K39" s="133">
        <f t="shared" si="5"/>
        <v>0</v>
      </c>
      <c r="L39" s="172">
        <f t="shared" si="6"/>
        <v>0</v>
      </c>
      <c r="M39" s="2"/>
      <c r="O39" s="2"/>
      <c r="S39" s="6"/>
      <c r="T39" s="6"/>
      <c r="U39" s="6"/>
      <c r="V39" s="6"/>
      <c r="W39" s="6"/>
      <c r="X39" s="6"/>
    </row>
    <row r="40" spans="1:24" ht="12" x14ac:dyDescent="0.25">
      <c r="A40" s="7"/>
      <c r="B40" s="171"/>
      <c r="C40" s="127"/>
      <c r="D40" s="128"/>
      <c r="E40" s="129"/>
      <c r="F40" s="130"/>
      <c r="G40" s="131">
        <f t="shared" si="3"/>
        <v>0</v>
      </c>
      <c r="H40" s="130"/>
      <c r="I40" s="132">
        <f t="shared" si="4"/>
        <v>0</v>
      </c>
      <c r="J40" s="130"/>
      <c r="K40" s="133">
        <f t="shared" si="5"/>
        <v>0</v>
      </c>
      <c r="L40" s="172">
        <f t="shared" si="6"/>
        <v>0</v>
      </c>
      <c r="M40" s="2"/>
      <c r="O40" s="2"/>
      <c r="S40" s="6"/>
      <c r="T40" s="6"/>
      <c r="U40" s="6"/>
      <c r="V40" s="6"/>
      <c r="W40" s="6"/>
      <c r="X40" s="6"/>
    </row>
    <row r="41" spans="1:24" s="19" customFormat="1" ht="12" x14ac:dyDescent="0.25">
      <c r="A41" s="7"/>
      <c r="B41" s="171"/>
      <c r="C41" s="127"/>
      <c r="D41" s="128"/>
      <c r="E41" s="129"/>
      <c r="F41" s="130"/>
      <c r="G41" s="131">
        <f t="shared" si="3"/>
        <v>0</v>
      </c>
      <c r="H41" s="130"/>
      <c r="I41" s="132">
        <f t="shared" si="4"/>
        <v>0</v>
      </c>
      <c r="J41" s="130"/>
      <c r="K41" s="133">
        <f t="shared" si="5"/>
        <v>0</v>
      </c>
      <c r="L41" s="172">
        <f t="shared" si="6"/>
        <v>0</v>
      </c>
      <c r="M41" s="17"/>
      <c r="N41" s="17"/>
      <c r="O41" s="17"/>
      <c r="P41" s="17"/>
      <c r="Q41" s="17"/>
      <c r="R41" s="17"/>
    </row>
    <row r="42" spans="1:24" ht="12" x14ac:dyDescent="0.25">
      <c r="A42" s="7"/>
      <c r="B42" s="171"/>
      <c r="C42" s="127"/>
      <c r="D42" s="128"/>
      <c r="E42" s="129"/>
      <c r="F42" s="130"/>
      <c r="G42" s="131">
        <f t="shared" si="3"/>
        <v>0</v>
      </c>
      <c r="H42" s="130"/>
      <c r="I42" s="132">
        <f t="shared" si="4"/>
        <v>0</v>
      </c>
      <c r="J42" s="130"/>
      <c r="K42" s="133">
        <f t="shared" si="5"/>
        <v>0</v>
      </c>
      <c r="L42" s="172">
        <f t="shared" si="6"/>
        <v>0</v>
      </c>
      <c r="M42" s="2"/>
      <c r="O42" s="2"/>
      <c r="S42" s="6"/>
      <c r="T42" s="6"/>
      <c r="U42" s="6"/>
      <c r="V42" s="6"/>
      <c r="W42" s="6"/>
      <c r="X42" s="6"/>
    </row>
    <row r="43" spans="1:24" ht="12" x14ac:dyDescent="0.25">
      <c r="A43" s="7"/>
      <c r="B43" s="171"/>
      <c r="C43" s="127"/>
      <c r="D43" s="128"/>
      <c r="E43" s="129"/>
      <c r="F43" s="130"/>
      <c r="G43" s="131">
        <f t="shared" si="3"/>
        <v>0</v>
      </c>
      <c r="H43" s="130"/>
      <c r="I43" s="132">
        <f t="shared" si="4"/>
        <v>0</v>
      </c>
      <c r="J43" s="130"/>
      <c r="K43" s="133">
        <f t="shared" si="5"/>
        <v>0</v>
      </c>
      <c r="L43" s="172">
        <f t="shared" si="6"/>
        <v>0</v>
      </c>
      <c r="M43" s="2"/>
      <c r="O43" s="2"/>
      <c r="S43" s="6"/>
      <c r="T43" s="6"/>
      <c r="U43" s="6"/>
      <c r="V43" s="6"/>
      <c r="W43" s="6"/>
      <c r="X43" s="6"/>
    </row>
    <row r="44" spans="1:24" ht="12" x14ac:dyDescent="0.25">
      <c r="A44" s="7"/>
      <c r="B44" s="171"/>
      <c r="C44" s="127"/>
      <c r="D44" s="128"/>
      <c r="E44" s="129"/>
      <c r="F44" s="130"/>
      <c r="G44" s="131">
        <f t="shared" si="3"/>
        <v>0</v>
      </c>
      <c r="H44" s="130"/>
      <c r="I44" s="132">
        <f t="shared" si="4"/>
        <v>0</v>
      </c>
      <c r="J44" s="130"/>
      <c r="K44" s="133">
        <f t="shared" si="5"/>
        <v>0</v>
      </c>
      <c r="L44" s="172">
        <f t="shared" si="6"/>
        <v>0</v>
      </c>
      <c r="M44" s="2"/>
      <c r="O44" s="2"/>
      <c r="S44" s="6"/>
      <c r="T44" s="6"/>
      <c r="U44" s="6"/>
      <c r="V44" s="6"/>
      <c r="W44" s="6"/>
      <c r="X44" s="6"/>
    </row>
    <row r="45" spans="1:24" ht="12" x14ac:dyDescent="0.25">
      <c r="A45" s="1"/>
      <c r="B45" s="171"/>
      <c r="C45" s="127"/>
      <c r="D45" s="128"/>
      <c r="E45" s="129"/>
      <c r="F45" s="130"/>
      <c r="G45" s="131">
        <f t="shared" si="3"/>
        <v>0</v>
      </c>
      <c r="H45" s="130"/>
      <c r="I45" s="132">
        <f t="shared" si="4"/>
        <v>0</v>
      </c>
      <c r="J45" s="130"/>
      <c r="K45" s="133">
        <f t="shared" si="5"/>
        <v>0</v>
      </c>
      <c r="L45" s="172">
        <f t="shared" si="6"/>
        <v>0</v>
      </c>
      <c r="M45" s="2"/>
      <c r="O45" s="2"/>
      <c r="S45" s="6"/>
      <c r="T45" s="6"/>
      <c r="U45" s="6"/>
      <c r="V45" s="6"/>
      <c r="W45" s="6"/>
      <c r="X45" s="6"/>
    </row>
    <row r="46" spans="1:24" ht="12" x14ac:dyDescent="0.25">
      <c r="A46" s="1"/>
      <c r="B46" s="171"/>
      <c r="C46" s="127"/>
      <c r="D46" s="128"/>
      <c r="E46" s="129"/>
      <c r="F46" s="130"/>
      <c r="G46" s="131">
        <f t="shared" si="3"/>
        <v>0</v>
      </c>
      <c r="H46" s="130"/>
      <c r="I46" s="132">
        <f t="shared" si="4"/>
        <v>0</v>
      </c>
      <c r="J46" s="130"/>
      <c r="K46" s="133">
        <f t="shared" si="5"/>
        <v>0</v>
      </c>
      <c r="L46" s="172">
        <f t="shared" si="6"/>
        <v>0</v>
      </c>
      <c r="M46" s="2"/>
      <c r="O46" s="2"/>
      <c r="S46" s="6"/>
      <c r="T46" s="6"/>
      <c r="U46" s="6"/>
      <c r="V46" s="6"/>
      <c r="W46" s="6"/>
      <c r="X46" s="6"/>
    </row>
    <row r="47" spans="1:24" thickBot="1" x14ac:dyDescent="0.3">
      <c r="A47" s="1"/>
      <c r="B47" s="63"/>
      <c r="C47" s="2"/>
      <c r="D47" s="77"/>
      <c r="E47" s="72"/>
      <c r="F47" s="20"/>
      <c r="G47" s="20"/>
      <c r="H47" s="20"/>
      <c r="I47" s="20"/>
      <c r="J47" s="20"/>
      <c r="K47" s="20"/>
      <c r="L47" s="26"/>
      <c r="M47" s="2"/>
      <c r="O47" s="2"/>
      <c r="S47" s="6"/>
      <c r="T47" s="6"/>
      <c r="U47" s="6"/>
      <c r="V47" s="6"/>
      <c r="W47" s="6"/>
      <c r="X47" s="6"/>
    </row>
    <row r="48" spans="1:24" thickBot="1" x14ac:dyDescent="0.3">
      <c r="A48" s="7"/>
      <c r="B48" s="81"/>
      <c r="C48" s="27"/>
      <c r="D48" s="78"/>
      <c r="E48" s="159"/>
      <c r="F48" s="165"/>
      <c r="G48" s="24"/>
      <c r="H48" s="24"/>
      <c r="I48" s="24"/>
      <c r="J48" s="24" t="s">
        <v>10</v>
      </c>
      <c r="K48" s="61">
        <f>SUM(K37:K46)</f>
        <v>0</v>
      </c>
      <c r="L48" s="107">
        <f>SUM(L37:L46)</f>
        <v>0</v>
      </c>
      <c r="M48" s="2"/>
      <c r="O48" s="2"/>
      <c r="S48" s="6"/>
      <c r="T48" s="6"/>
      <c r="U48" s="6"/>
      <c r="V48" s="6"/>
      <c r="W48" s="6"/>
      <c r="X48" s="6"/>
    </row>
    <row r="49" spans="1:24" thickBot="1" x14ac:dyDescent="0.3">
      <c r="A49" s="7"/>
      <c r="B49" s="2"/>
      <c r="C49" s="2"/>
      <c r="D49" s="33"/>
      <c r="E49" s="25"/>
      <c r="F49" s="2"/>
      <c r="G49" s="2"/>
      <c r="H49" s="2"/>
      <c r="I49" s="2"/>
      <c r="J49" s="2"/>
      <c r="K49" s="3"/>
      <c r="L49" s="4"/>
      <c r="M49" s="2"/>
      <c r="O49" s="2"/>
      <c r="S49" s="6"/>
      <c r="T49" s="6"/>
      <c r="U49" s="6"/>
      <c r="V49" s="6"/>
      <c r="W49" s="6"/>
      <c r="X49" s="6"/>
    </row>
    <row r="50" spans="1:24" ht="12" x14ac:dyDescent="0.25">
      <c r="A50" s="7" t="s">
        <v>13</v>
      </c>
      <c r="B50" s="137" t="s">
        <v>63</v>
      </c>
      <c r="C50" s="118"/>
      <c r="D50" s="134"/>
      <c r="E50" s="134"/>
      <c r="F50" s="118"/>
      <c r="G50" s="118"/>
      <c r="H50" s="118"/>
      <c r="I50" s="118"/>
      <c r="J50" s="118"/>
      <c r="K50" s="118"/>
      <c r="L50" s="135"/>
      <c r="M50" s="2"/>
      <c r="O50" s="2"/>
      <c r="S50" s="6"/>
      <c r="T50" s="6"/>
      <c r="U50" s="6"/>
      <c r="V50" s="6"/>
      <c r="W50" s="6"/>
      <c r="X50" s="6"/>
    </row>
    <row r="51" spans="1:24" s="12" customFormat="1" ht="12" x14ac:dyDescent="0.25">
      <c r="A51" s="7"/>
      <c r="B51" s="168" t="s">
        <v>66</v>
      </c>
      <c r="C51" s="250" t="s">
        <v>12</v>
      </c>
      <c r="D51" s="250"/>
      <c r="E51" s="250"/>
      <c r="F51" s="250"/>
      <c r="G51" s="250"/>
      <c r="H51" s="250"/>
      <c r="I51" s="250"/>
      <c r="J51" s="149" t="s">
        <v>78</v>
      </c>
      <c r="K51" s="140" t="s">
        <v>14</v>
      </c>
      <c r="L51" s="161" t="s">
        <v>55</v>
      </c>
      <c r="M51" s="10"/>
      <c r="N51" s="10"/>
      <c r="O51" s="10"/>
      <c r="P51" s="10"/>
      <c r="Q51" s="10"/>
      <c r="R51" s="10"/>
    </row>
    <row r="52" spans="1:24" s="10" customFormat="1" ht="12" x14ac:dyDescent="0.25">
      <c r="A52" s="1"/>
      <c r="B52" s="162"/>
      <c r="C52" s="238"/>
      <c r="D52" s="238"/>
      <c r="E52" s="238"/>
      <c r="F52" s="238"/>
      <c r="G52" s="238"/>
      <c r="H52" s="238"/>
      <c r="I52" s="238"/>
      <c r="J52" s="136"/>
      <c r="K52" s="146">
        <v>0</v>
      </c>
      <c r="L52" s="163">
        <f>IF($C$2="MKB onderneming",K52*0.5,K52*0.15)</f>
        <v>0</v>
      </c>
    </row>
    <row r="53" spans="1:24" ht="12" x14ac:dyDescent="0.25">
      <c r="A53" s="1"/>
      <c r="B53" s="162"/>
      <c r="C53" s="238"/>
      <c r="D53" s="238"/>
      <c r="E53" s="238"/>
      <c r="F53" s="238"/>
      <c r="G53" s="238"/>
      <c r="H53" s="238"/>
      <c r="I53" s="238"/>
      <c r="J53" s="136"/>
      <c r="K53" s="146" cm="1">
        <f t="array" ref="K53">_xlfn.IFS($C$2="Kleine onderneming",J53*0.5,E53='Basisgegevens Begroting'!$E$26,J53*0.5,E53="",0,J53&gt;-0.01,J53*0.15)</f>
        <v>0</v>
      </c>
      <c r="L53" s="163">
        <f t="shared" ref="L53:L61" si="7">IF($C$2="MKB onderneming",K53*0.5,K53*0.15)</f>
        <v>0</v>
      </c>
      <c r="M53" s="2"/>
      <c r="O53" s="2"/>
      <c r="S53" s="6"/>
      <c r="T53" s="6"/>
      <c r="U53" s="6"/>
      <c r="V53" s="6"/>
      <c r="W53" s="6"/>
      <c r="X53" s="6"/>
    </row>
    <row r="54" spans="1:24" ht="12" x14ac:dyDescent="0.25">
      <c r="A54" s="1"/>
      <c r="B54" s="162"/>
      <c r="C54" s="238"/>
      <c r="D54" s="238"/>
      <c r="E54" s="238"/>
      <c r="F54" s="238"/>
      <c r="G54" s="238"/>
      <c r="H54" s="238"/>
      <c r="I54" s="238"/>
      <c r="J54" s="136"/>
      <c r="K54" s="146" cm="1">
        <f t="array" ref="K54">_xlfn.IFS($C$2="Kleine onderneming",J54*0.5,E54='Basisgegevens Begroting'!$E$26,J54*0.5,E54="",0,J54&gt;-0.01,J54*0.15)</f>
        <v>0</v>
      </c>
      <c r="L54" s="163">
        <f t="shared" si="7"/>
        <v>0</v>
      </c>
      <c r="M54" s="2"/>
      <c r="O54" s="2"/>
      <c r="S54" s="6"/>
      <c r="T54" s="6"/>
      <c r="U54" s="6"/>
      <c r="V54" s="6"/>
      <c r="W54" s="6"/>
      <c r="X54" s="6"/>
    </row>
    <row r="55" spans="1:24" s="19" customFormat="1" ht="12" x14ac:dyDescent="0.25">
      <c r="A55" s="1"/>
      <c r="B55" s="162"/>
      <c r="C55" s="238"/>
      <c r="D55" s="238"/>
      <c r="E55" s="238"/>
      <c r="F55" s="238"/>
      <c r="G55" s="238"/>
      <c r="H55" s="238"/>
      <c r="I55" s="238"/>
      <c r="J55" s="136"/>
      <c r="K55" s="146" cm="1">
        <f t="array" ref="K55">_xlfn.IFS($C$2="Kleine onderneming",J55*0.5,E55='Basisgegevens Begroting'!$E$26,J55*0.5,E55="",0,J55&gt;-0.01,J55*0.15)</f>
        <v>0</v>
      </c>
      <c r="L55" s="163">
        <f t="shared" si="7"/>
        <v>0</v>
      </c>
      <c r="M55" s="17"/>
      <c r="N55" s="17"/>
      <c r="O55" s="17"/>
      <c r="P55" s="17"/>
      <c r="Q55" s="17"/>
      <c r="R55" s="17"/>
    </row>
    <row r="56" spans="1:24" ht="12" x14ac:dyDescent="0.25">
      <c r="A56" s="1"/>
      <c r="B56" s="162"/>
      <c r="C56" s="238"/>
      <c r="D56" s="238"/>
      <c r="E56" s="238"/>
      <c r="F56" s="238"/>
      <c r="G56" s="238"/>
      <c r="H56" s="238"/>
      <c r="I56" s="238"/>
      <c r="J56" s="136"/>
      <c r="K56" s="146" cm="1">
        <f t="array" ref="K56">_xlfn.IFS($C$2="Kleine onderneming",J56*0.5,E56='Basisgegevens Begroting'!$E$26,J56*0.5,E56="",0,J56&gt;-0.01,J56*0.15)</f>
        <v>0</v>
      </c>
      <c r="L56" s="163">
        <f t="shared" si="7"/>
        <v>0</v>
      </c>
      <c r="M56" s="2"/>
      <c r="O56" s="2"/>
      <c r="S56" s="6"/>
      <c r="T56" s="6"/>
      <c r="U56" s="6"/>
      <c r="V56" s="6"/>
      <c r="W56" s="6"/>
      <c r="X56" s="6"/>
    </row>
    <row r="57" spans="1:24" ht="12" x14ac:dyDescent="0.25">
      <c r="A57" s="1"/>
      <c r="B57" s="162"/>
      <c r="C57" s="238"/>
      <c r="D57" s="238"/>
      <c r="E57" s="238"/>
      <c r="F57" s="238"/>
      <c r="G57" s="238"/>
      <c r="H57" s="238"/>
      <c r="I57" s="238"/>
      <c r="J57" s="136"/>
      <c r="K57" s="146" cm="1">
        <f t="array" ref="K57">_xlfn.IFS($C$2="Kleine onderneming",J57*0.5,E57='Basisgegevens Begroting'!$E$26,J57*0.5,E57="",0,J57&gt;-0.01,J57*0.15)</f>
        <v>0</v>
      </c>
      <c r="L57" s="163">
        <f t="shared" si="7"/>
        <v>0</v>
      </c>
      <c r="M57" s="2"/>
      <c r="O57" s="2"/>
      <c r="S57" s="6"/>
      <c r="T57" s="6"/>
      <c r="U57" s="6"/>
      <c r="V57" s="6"/>
      <c r="W57" s="6"/>
      <c r="X57" s="6"/>
    </row>
    <row r="58" spans="1:24" ht="12" x14ac:dyDescent="0.25">
      <c r="A58" s="1"/>
      <c r="B58" s="162"/>
      <c r="C58" s="238"/>
      <c r="D58" s="238"/>
      <c r="E58" s="238"/>
      <c r="F58" s="238"/>
      <c r="G58" s="238"/>
      <c r="H58" s="238"/>
      <c r="I58" s="238"/>
      <c r="J58" s="136"/>
      <c r="K58" s="146" cm="1">
        <f t="array" ref="K58">_xlfn.IFS($C$2="Kleine onderneming",J58*0.5,E58='Basisgegevens Begroting'!$E$26,J58*0.5,E58="",0,J58&gt;-0.01,J58*0.15)</f>
        <v>0</v>
      </c>
      <c r="L58" s="163">
        <f t="shared" si="7"/>
        <v>0</v>
      </c>
      <c r="M58" s="2"/>
      <c r="O58" s="2"/>
      <c r="S58" s="6"/>
      <c r="T58" s="6"/>
      <c r="U58" s="6"/>
      <c r="V58" s="6"/>
      <c r="W58" s="6"/>
      <c r="X58" s="6"/>
    </row>
    <row r="59" spans="1:24" ht="12" x14ac:dyDescent="0.25">
      <c r="A59" s="1"/>
      <c r="B59" s="162"/>
      <c r="C59" s="238"/>
      <c r="D59" s="238"/>
      <c r="E59" s="238"/>
      <c r="F59" s="238"/>
      <c r="G59" s="238"/>
      <c r="H59" s="238"/>
      <c r="I59" s="238"/>
      <c r="J59" s="136"/>
      <c r="K59" s="146" cm="1">
        <f t="array" ref="K59">_xlfn.IFS($C$2="Kleine onderneming",J59*0.5,E59='Basisgegevens Begroting'!$E$26,J59*0.5,E59="",0,J59&gt;-0.01,J59*0.15)</f>
        <v>0</v>
      </c>
      <c r="L59" s="163">
        <f t="shared" si="7"/>
        <v>0</v>
      </c>
      <c r="M59" s="2"/>
      <c r="O59" s="2"/>
      <c r="S59" s="6"/>
      <c r="T59" s="6"/>
      <c r="U59" s="6"/>
      <c r="V59" s="6"/>
      <c r="W59" s="6"/>
      <c r="X59" s="6"/>
    </row>
    <row r="60" spans="1:24" ht="12" x14ac:dyDescent="0.25">
      <c r="A60" s="1"/>
      <c r="B60" s="162"/>
      <c r="C60" s="238"/>
      <c r="D60" s="238"/>
      <c r="E60" s="238"/>
      <c r="F60" s="238"/>
      <c r="G60" s="238"/>
      <c r="H60" s="238"/>
      <c r="I60" s="238"/>
      <c r="J60" s="136"/>
      <c r="K60" s="146" cm="1">
        <f t="array" ref="K60">_xlfn.IFS($C$2="Kleine onderneming",J60*0.5,E60='Basisgegevens Begroting'!$E$26,J60*0.5,E60="",0,J60&gt;-0.01,J60*0.15)</f>
        <v>0</v>
      </c>
      <c r="L60" s="163">
        <f t="shared" si="7"/>
        <v>0</v>
      </c>
      <c r="M60" s="2"/>
      <c r="O60" s="2"/>
      <c r="S60" s="6"/>
      <c r="T60" s="6"/>
      <c r="U60" s="6"/>
      <c r="V60" s="6"/>
      <c r="W60" s="6"/>
      <c r="X60" s="6"/>
    </row>
    <row r="61" spans="1:24" ht="12" x14ac:dyDescent="0.25">
      <c r="A61" s="1"/>
      <c r="B61" s="162"/>
      <c r="C61" s="238"/>
      <c r="D61" s="238"/>
      <c r="E61" s="238"/>
      <c r="F61" s="238"/>
      <c r="G61" s="238"/>
      <c r="H61" s="238"/>
      <c r="I61" s="238"/>
      <c r="J61" s="136"/>
      <c r="K61" s="146" cm="1">
        <f t="array" ref="K61">_xlfn.IFS($C$2="Kleine onderneming",J61*0.5,E61='Basisgegevens Begroting'!$E$26,J61*0.5,E61="",0,J61&gt;-0.01,J61*0.15)</f>
        <v>0</v>
      </c>
      <c r="L61" s="163">
        <f t="shared" si="7"/>
        <v>0</v>
      </c>
      <c r="M61" s="2"/>
      <c r="O61" s="2"/>
      <c r="S61" s="6"/>
      <c r="T61" s="6"/>
      <c r="U61" s="6"/>
      <c r="V61" s="6"/>
      <c r="W61" s="6"/>
      <c r="X61" s="6"/>
    </row>
    <row r="62" spans="1:24" thickBot="1" x14ac:dyDescent="0.3">
      <c r="A62" s="1"/>
      <c r="B62" s="63"/>
      <c r="C62" s="2"/>
      <c r="D62" s="33"/>
      <c r="E62" s="25"/>
      <c r="F62" s="2"/>
      <c r="G62" s="2"/>
      <c r="H62" s="2"/>
      <c r="I62" s="2"/>
      <c r="J62" s="2"/>
      <c r="K62" s="29"/>
      <c r="L62" s="28"/>
      <c r="M62" s="2"/>
      <c r="O62" s="2"/>
      <c r="S62" s="6"/>
      <c r="T62" s="6"/>
      <c r="U62" s="6"/>
      <c r="V62" s="6"/>
      <c r="W62" s="6"/>
      <c r="X62" s="6"/>
    </row>
    <row r="63" spans="1:24" thickBot="1" x14ac:dyDescent="0.3">
      <c r="A63" s="7"/>
      <c r="B63" s="64"/>
      <c r="C63" s="23"/>
      <c r="D63" s="76"/>
      <c r="E63" s="159"/>
      <c r="F63" s="165"/>
      <c r="G63" s="24"/>
      <c r="H63" s="24"/>
      <c r="I63" s="24"/>
      <c r="J63" s="24" t="s">
        <v>10</v>
      </c>
      <c r="K63" s="61">
        <f>SUM(K52:K61)</f>
        <v>0</v>
      </c>
      <c r="L63" s="107">
        <f>SUM(L52:L61)</f>
        <v>0</v>
      </c>
      <c r="M63" s="30"/>
      <c r="N63" s="30"/>
      <c r="O63" s="2"/>
      <c r="S63" s="6"/>
      <c r="T63" s="6"/>
      <c r="U63" s="6"/>
      <c r="V63" s="6"/>
      <c r="W63" s="6"/>
      <c r="X63" s="6"/>
    </row>
    <row r="64" spans="1:24" thickBot="1" x14ac:dyDescent="0.3">
      <c r="A64" s="7"/>
      <c r="B64" s="10"/>
      <c r="C64" s="10"/>
      <c r="D64" s="4"/>
      <c r="E64" s="17"/>
      <c r="F64" s="10"/>
      <c r="G64" s="10"/>
      <c r="H64" s="10"/>
      <c r="I64" s="10"/>
      <c r="J64" s="10"/>
      <c r="K64" s="14"/>
      <c r="L64" s="4"/>
      <c r="M64" s="30"/>
      <c r="N64" s="30"/>
      <c r="O64" s="2"/>
      <c r="S64" s="6"/>
      <c r="T64" s="6"/>
      <c r="U64" s="6"/>
      <c r="V64" s="6"/>
      <c r="W64" s="6"/>
      <c r="X64" s="6"/>
    </row>
    <row r="65" spans="1:18" s="12" customFormat="1" ht="12" x14ac:dyDescent="0.25">
      <c r="A65" s="7" t="s">
        <v>15</v>
      </c>
      <c r="B65" s="116" t="s">
        <v>64</v>
      </c>
      <c r="C65" s="122"/>
      <c r="D65" s="147"/>
      <c r="E65" s="134"/>
      <c r="F65" s="118"/>
      <c r="G65" s="118"/>
      <c r="H65" s="118"/>
      <c r="I65" s="118"/>
      <c r="J65" s="118"/>
      <c r="K65" s="148"/>
      <c r="L65" s="119"/>
      <c r="M65" s="10"/>
      <c r="N65" s="10"/>
      <c r="O65" s="10"/>
      <c r="P65" s="10"/>
      <c r="Q65" s="10"/>
      <c r="R65" s="10"/>
    </row>
    <row r="66" spans="1:18" s="10" customFormat="1" ht="12" x14ac:dyDescent="0.25">
      <c r="A66" s="7"/>
      <c r="B66" s="160" t="s">
        <v>66</v>
      </c>
      <c r="C66" s="234" t="s">
        <v>12</v>
      </c>
      <c r="D66" s="234"/>
      <c r="E66" s="234"/>
      <c r="F66" s="234"/>
      <c r="G66" s="234"/>
      <c r="H66" s="234"/>
      <c r="I66" s="234"/>
      <c r="J66" s="230" t="s">
        <v>78</v>
      </c>
      <c r="K66" s="140" t="s">
        <v>14</v>
      </c>
      <c r="L66" s="161" t="s">
        <v>55</v>
      </c>
    </row>
    <row r="67" spans="1:18" s="12" customFormat="1" ht="12" x14ac:dyDescent="0.25">
      <c r="A67" s="7"/>
      <c r="B67" s="162"/>
      <c r="C67" s="235"/>
      <c r="D67" s="236"/>
      <c r="E67" s="236"/>
      <c r="F67" s="236"/>
      <c r="G67" s="236"/>
      <c r="H67" s="236"/>
      <c r="I67" s="237"/>
      <c r="J67" s="150"/>
      <c r="K67" s="145">
        <v>0</v>
      </c>
      <c r="L67" s="163">
        <f>K67*0.5</f>
        <v>0</v>
      </c>
      <c r="M67" s="10"/>
      <c r="N67" s="10"/>
      <c r="O67" s="10"/>
      <c r="P67" s="10"/>
      <c r="Q67" s="10"/>
      <c r="R67" s="10"/>
    </row>
    <row r="68" spans="1:18" ht="12" x14ac:dyDescent="0.25">
      <c r="A68" s="7"/>
      <c r="B68" s="162"/>
      <c r="C68" s="235"/>
      <c r="D68" s="236"/>
      <c r="E68" s="236"/>
      <c r="F68" s="236"/>
      <c r="G68" s="236"/>
      <c r="H68" s="236"/>
      <c r="I68" s="237"/>
      <c r="J68" s="150"/>
      <c r="K68" s="145">
        <v>0</v>
      </c>
      <c r="L68" s="163">
        <f t="shared" ref="L68:L76" si="8">K68*0.5</f>
        <v>0</v>
      </c>
      <c r="M68" s="4"/>
    </row>
    <row r="69" spans="1:18" ht="12" x14ac:dyDescent="0.25">
      <c r="A69" s="7"/>
      <c r="B69" s="164"/>
      <c r="C69" s="235"/>
      <c r="D69" s="236"/>
      <c r="E69" s="236"/>
      <c r="F69" s="236"/>
      <c r="G69" s="236"/>
      <c r="H69" s="236"/>
      <c r="I69" s="237"/>
      <c r="J69" s="150"/>
      <c r="K69" s="145">
        <v>0</v>
      </c>
      <c r="L69" s="163">
        <f t="shared" si="8"/>
        <v>0</v>
      </c>
      <c r="M69" s="4"/>
    </row>
    <row r="70" spans="1:18" ht="12" x14ac:dyDescent="0.25">
      <c r="A70" s="7"/>
      <c r="B70" s="164"/>
      <c r="C70" s="235"/>
      <c r="D70" s="236"/>
      <c r="E70" s="236"/>
      <c r="F70" s="236"/>
      <c r="G70" s="236"/>
      <c r="H70" s="236"/>
      <c r="I70" s="237"/>
      <c r="J70" s="150"/>
      <c r="K70" s="145">
        <v>0</v>
      </c>
      <c r="L70" s="163">
        <f t="shared" si="8"/>
        <v>0</v>
      </c>
      <c r="M70" s="4"/>
    </row>
    <row r="71" spans="1:18" ht="12" x14ac:dyDescent="0.25">
      <c r="A71" s="7"/>
      <c r="B71" s="162"/>
      <c r="C71" s="235"/>
      <c r="D71" s="236"/>
      <c r="E71" s="236"/>
      <c r="F71" s="236"/>
      <c r="G71" s="236"/>
      <c r="H71" s="236"/>
      <c r="I71" s="237"/>
      <c r="J71" s="150"/>
      <c r="K71" s="145">
        <v>0</v>
      </c>
      <c r="L71" s="163">
        <f t="shared" si="8"/>
        <v>0</v>
      </c>
      <c r="M71" s="4"/>
    </row>
    <row r="72" spans="1:18" ht="12" x14ac:dyDescent="0.25">
      <c r="A72" s="7"/>
      <c r="B72" s="162"/>
      <c r="C72" s="235"/>
      <c r="D72" s="236"/>
      <c r="E72" s="236"/>
      <c r="F72" s="236"/>
      <c r="G72" s="236"/>
      <c r="H72" s="236"/>
      <c r="I72" s="237"/>
      <c r="J72" s="150"/>
      <c r="K72" s="145">
        <v>0</v>
      </c>
      <c r="L72" s="163">
        <f t="shared" si="8"/>
        <v>0</v>
      </c>
      <c r="M72" s="4"/>
    </row>
    <row r="73" spans="1:18" ht="12" x14ac:dyDescent="0.25">
      <c r="A73" s="7"/>
      <c r="B73" s="162"/>
      <c r="C73" s="235"/>
      <c r="D73" s="236"/>
      <c r="E73" s="236"/>
      <c r="F73" s="236"/>
      <c r="G73" s="236"/>
      <c r="H73" s="236"/>
      <c r="I73" s="237"/>
      <c r="J73" s="150"/>
      <c r="K73" s="145">
        <v>0</v>
      </c>
      <c r="L73" s="163">
        <f t="shared" si="8"/>
        <v>0</v>
      </c>
      <c r="M73" s="4"/>
    </row>
    <row r="74" spans="1:18" ht="12" x14ac:dyDescent="0.25">
      <c r="A74" s="7"/>
      <c r="B74" s="162"/>
      <c r="C74" s="235"/>
      <c r="D74" s="236"/>
      <c r="E74" s="236"/>
      <c r="F74" s="236"/>
      <c r="G74" s="236"/>
      <c r="H74" s="236"/>
      <c r="I74" s="237"/>
      <c r="J74" s="150"/>
      <c r="K74" s="145">
        <v>0</v>
      </c>
      <c r="L74" s="163">
        <f t="shared" si="8"/>
        <v>0</v>
      </c>
      <c r="M74" s="4"/>
    </row>
    <row r="75" spans="1:18" ht="12" x14ac:dyDescent="0.25">
      <c r="A75" s="7"/>
      <c r="B75" s="162"/>
      <c r="C75" s="235"/>
      <c r="D75" s="236"/>
      <c r="E75" s="236"/>
      <c r="F75" s="236"/>
      <c r="G75" s="236"/>
      <c r="H75" s="236"/>
      <c r="I75" s="237"/>
      <c r="J75" s="150"/>
      <c r="K75" s="145">
        <v>0</v>
      </c>
      <c r="L75" s="163">
        <f t="shared" si="8"/>
        <v>0</v>
      </c>
      <c r="M75" s="4"/>
    </row>
    <row r="76" spans="1:18" ht="12" x14ac:dyDescent="0.25">
      <c r="A76" s="1"/>
      <c r="B76" s="162"/>
      <c r="C76" s="235"/>
      <c r="D76" s="236"/>
      <c r="E76" s="236"/>
      <c r="F76" s="236"/>
      <c r="G76" s="236"/>
      <c r="H76" s="236"/>
      <c r="I76" s="237"/>
      <c r="J76" s="150"/>
      <c r="K76" s="145">
        <v>0</v>
      </c>
      <c r="L76" s="163">
        <f t="shared" si="8"/>
        <v>0</v>
      </c>
      <c r="M76" s="4"/>
    </row>
    <row r="77" spans="1:18" thickBot="1" x14ac:dyDescent="0.3">
      <c r="A77" s="1"/>
      <c r="B77" s="63"/>
      <c r="C77" s="2"/>
      <c r="D77" s="33"/>
      <c r="E77" s="157"/>
      <c r="F77" s="158"/>
      <c r="G77" s="2"/>
      <c r="H77" s="2"/>
      <c r="I77" s="2"/>
      <c r="J77" s="2"/>
      <c r="K77" s="32"/>
      <c r="L77" s="28"/>
      <c r="M77" s="4"/>
    </row>
    <row r="78" spans="1:18" thickBot="1" x14ac:dyDescent="0.3">
      <c r="A78" s="7"/>
      <c r="B78" s="64"/>
      <c r="C78" s="23"/>
      <c r="D78" s="76"/>
      <c r="E78" s="159"/>
      <c r="F78" s="165"/>
      <c r="G78" s="24"/>
      <c r="H78" s="24"/>
      <c r="I78" s="24"/>
      <c r="J78" s="24" t="s">
        <v>10</v>
      </c>
      <c r="K78" s="61">
        <f>SUM(K67:K76)</f>
        <v>0</v>
      </c>
      <c r="L78" s="107">
        <f>SUM(L67:L76)</f>
        <v>0</v>
      </c>
      <c r="M78" s="4"/>
    </row>
    <row r="79" spans="1:18" thickBot="1" x14ac:dyDescent="0.3">
      <c r="A79" s="7"/>
      <c r="B79" s="10"/>
      <c r="C79" s="10"/>
      <c r="D79" s="4"/>
      <c r="E79" s="17"/>
      <c r="F79" s="10"/>
      <c r="G79" s="10"/>
      <c r="H79" s="10"/>
      <c r="I79" s="10"/>
      <c r="J79" s="10"/>
      <c r="K79" s="22"/>
      <c r="L79" s="108"/>
      <c r="M79" s="4"/>
    </row>
    <row r="80" spans="1:18" thickBot="1" x14ac:dyDescent="0.3">
      <c r="A80" s="7"/>
      <c r="B80" s="12"/>
      <c r="C80" s="10"/>
      <c r="D80" s="155"/>
      <c r="E80" s="156"/>
      <c r="F80" s="151"/>
      <c r="G80" s="151"/>
      <c r="H80" s="151"/>
      <c r="I80" s="151"/>
      <c r="J80" s="151"/>
      <c r="K80" s="152" t="s">
        <v>16</v>
      </c>
      <c r="L80" s="166">
        <f>SUM(K33+K48+K63+K78)</f>
        <v>0</v>
      </c>
      <c r="M80" s="4"/>
    </row>
    <row r="81" spans="1:13" thickBot="1" x14ac:dyDescent="0.3">
      <c r="A81" s="7"/>
      <c r="B81" s="10"/>
      <c r="C81" s="10"/>
      <c r="D81" s="155"/>
      <c r="E81" s="156"/>
      <c r="F81" s="151"/>
      <c r="G81" s="151"/>
      <c r="H81" s="174"/>
      <c r="I81" s="174"/>
      <c r="J81" s="174"/>
      <c r="K81" s="153" t="s">
        <v>85</v>
      </c>
      <c r="L81" s="167">
        <f>SUM(L33+L48+L63+L78)</f>
        <v>0</v>
      </c>
      <c r="M81" s="4"/>
    </row>
    <row r="82" spans="1:13" ht="15.75" thickBot="1" x14ac:dyDescent="0.3">
      <c r="A82" s="7"/>
      <c r="B82" s="10"/>
      <c r="C82" s="10"/>
      <c r="D82" s="155"/>
      <c r="E82" s="156"/>
      <c r="F82" s="151"/>
      <c r="G82" s="151"/>
      <c r="H82" s="151"/>
      <c r="I82" s="151"/>
      <c r="J82" s="151"/>
      <c r="K82" s="154" t="s">
        <v>79</v>
      </c>
      <c r="L82" s="175">
        <f>L80-L81</f>
        <v>0</v>
      </c>
      <c r="M82" s="4"/>
    </row>
    <row r="83" spans="1:13" ht="12" x14ac:dyDescent="0.25">
      <c r="A83" s="1"/>
      <c r="B83" s="2"/>
      <c r="C83" s="2"/>
      <c r="D83" s="33"/>
      <c r="E83" s="25"/>
      <c r="F83" s="2"/>
      <c r="G83" s="2"/>
      <c r="H83" s="2"/>
      <c r="I83" s="232" t="str">
        <f>IF(OR(L81&gt;=500000,L81&lt;=25000),"De subsidie per ondernemer bedraagt minimaal €25.000 en maximaal €500.000","")</f>
        <v>De subsidie per ondernemer bedraagt minimaal €25.000 en maximaal €500.000</v>
      </c>
      <c r="J83" s="232"/>
      <c r="K83" s="233"/>
      <c r="L83" s="233"/>
      <c r="M83" s="4"/>
    </row>
    <row r="84" spans="1:13" ht="12" x14ac:dyDescent="0.25">
      <c r="A84" s="1"/>
      <c r="B84" s="265"/>
      <c r="C84" s="265"/>
      <c r="D84" s="265"/>
      <c r="E84" s="265"/>
      <c r="F84" s="265"/>
      <c r="G84" s="265"/>
      <c r="H84" s="265"/>
      <c r="I84" s="265"/>
      <c r="J84" s="265"/>
      <c r="K84" s="265"/>
      <c r="L84" s="4"/>
      <c r="M84" s="4"/>
    </row>
    <row r="85" spans="1:13" ht="12" x14ac:dyDescent="0.25">
      <c r="A85" s="1"/>
      <c r="B85" s="265"/>
      <c r="C85" s="265"/>
      <c r="D85" s="265"/>
      <c r="E85" s="265"/>
      <c r="F85" s="265"/>
      <c r="G85" s="265"/>
      <c r="H85" s="265"/>
      <c r="I85" s="265"/>
      <c r="J85" s="265"/>
      <c r="K85" s="265"/>
      <c r="L85" s="4"/>
      <c r="M85" s="4"/>
    </row>
    <row r="86" spans="1:13" ht="12" x14ac:dyDescent="0.25">
      <c r="A86" s="1"/>
      <c r="B86" s="265"/>
      <c r="C86" s="265"/>
      <c r="D86" s="265"/>
      <c r="E86" s="265"/>
      <c r="F86" s="265"/>
      <c r="G86" s="265"/>
      <c r="H86" s="265"/>
      <c r="I86" s="265"/>
      <c r="J86" s="265"/>
      <c r="K86" s="265"/>
      <c r="L86" s="33"/>
      <c r="M86" s="4"/>
    </row>
    <row r="87" spans="1:13" ht="12" x14ac:dyDescent="0.25">
      <c r="A87" s="1"/>
      <c r="B87" s="265"/>
      <c r="C87" s="265"/>
      <c r="D87" s="265"/>
      <c r="E87" s="265"/>
      <c r="F87" s="265"/>
      <c r="G87" s="265"/>
      <c r="H87" s="265"/>
      <c r="I87" s="265"/>
      <c r="J87" s="265"/>
      <c r="K87" s="265"/>
      <c r="L87" s="4"/>
      <c r="M87" s="4"/>
    </row>
    <row r="88" spans="1:13" ht="15.6" customHeight="1" x14ac:dyDescent="0.25">
      <c r="A88" s="1"/>
      <c r="B88" s="265"/>
      <c r="C88" s="265"/>
      <c r="D88" s="265"/>
      <c r="E88" s="265"/>
      <c r="F88" s="265"/>
      <c r="G88" s="265"/>
      <c r="H88" s="265"/>
      <c r="I88" s="265"/>
      <c r="J88" s="265"/>
      <c r="K88" s="265"/>
      <c r="L88" s="4"/>
      <c r="M88" s="4"/>
    </row>
    <row r="89" spans="1:13" ht="15.6" customHeight="1" x14ac:dyDescent="0.25">
      <c r="A89" s="1"/>
      <c r="B89" s="265"/>
      <c r="C89" s="265"/>
      <c r="D89" s="265"/>
      <c r="E89" s="265"/>
      <c r="F89" s="265"/>
      <c r="G89" s="265"/>
      <c r="H89" s="265"/>
      <c r="I89" s="265"/>
      <c r="J89" s="265"/>
      <c r="K89" s="265"/>
      <c r="L89" s="4"/>
      <c r="M89" s="4"/>
    </row>
    <row r="90" spans="1:13" ht="15.6" customHeight="1" x14ac:dyDescent="0.25">
      <c r="A90" s="1"/>
      <c r="B90" s="265"/>
      <c r="C90" s="265"/>
      <c r="D90" s="265"/>
      <c r="E90" s="265"/>
      <c r="F90" s="265"/>
      <c r="G90" s="265"/>
      <c r="H90" s="265"/>
      <c r="I90" s="265"/>
      <c r="J90" s="265"/>
      <c r="K90" s="265"/>
      <c r="L90" s="4"/>
      <c r="M90" s="4"/>
    </row>
    <row r="91" spans="1:13" ht="15.6" customHeight="1" x14ac:dyDescent="0.25">
      <c r="A91" s="1"/>
      <c r="B91" s="265"/>
      <c r="C91" s="265"/>
      <c r="D91" s="265"/>
      <c r="E91" s="265"/>
      <c r="F91" s="265"/>
      <c r="G91" s="265"/>
      <c r="H91" s="265"/>
      <c r="I91" s="265"/>
      <c r="J91" s="265"/>
      <c r="K91" s="265"/>
      <c r="L91" s="4"/>
      <c r="M91" s="4"/>
    </row>
    <row r="92" spans="1:13" ht="15.6" customHeight="1" x14ac:dyDescent="0.25">
      <c r="A92" s="1"/>
      <c r="B92" s="265"/>
      <c r="C92" s="265"/>
      <c r="D92" s="265"/>
      <c r="E92" s="265"/>
      <c r="F92" s="265"/>
      <c r="G92" s="265"/>
      <c r="H92" s="265"/>
      <c r="I92" s="265"/>
      <c r="J92" s="265"/>
      <c r="K92" s="265"/>
      <c r="L92" s="4"/>
      <c r="M92" s="4"/>
    </row>
    <row r="93" spans="1:13" ht="15.6" customHeight="1" x14ac:dyDescent="0.25">
      <c r="A93" s="1"/>
      <c r="B93" s="265"/>
      <c r="C93" s="265"/>
      <c r="D93" s="265"/>
      <c r="E93" s="265"/>
      <c r="F93" s="265"/>
      <c r="G93" s="265"/>
      <c r="H93" s="265"/>
      <c r="I93" s="265"/>
      <c r="J93" s="265"/>
      <c r="K93" s="265"/>
      <c r="L93" s="4"/>
      <c r="M93" s="4"/>
    </row>
    <row r="94" spans="1:13" ht="15.6" customHeight="1" x14ac:dyDescent="0.25">
      <c r="A94" s="1"/>
      <c r="B94" s="265"/>
      <c r="C94" s="265"/>
      <c r="D94" s="265"/>
      <c r="E94" s="265"/>
      <c r="F94" s="265"/>
      <c r="G94" s="265"/>
      <c r="H94" s="265"/>
      <c r="I94" s="265"/>
      <c r="J94" s="265"/>
      <c r="K94" s="265"/>
      <c r="L94" s="4"/>
      <c r="M94" s="4"/>
    </row>
    <row r="95" spans="1:13" ht="15.6" customHeight="1" x14ac:dyDescent="0.25">
      <c r="B95" s="264"/>
      <c r="C95" s="264"/>
      <c r="D95" s="264"/>
      <c r="E95" s="264"/>
      <c r="F95" s="264"/>
      <c r="G95" s="264"/>
      <c r="H95" s="264"/>
      <c r="I95" s="264"/>
      <c r="J95" s="264"/>
      <c r="K95" s="264"/>
      <c r="L95" s="35"/>
      <c r="M95" s="4"/>
    </row>
    <row r="96" spans="1:13" ht="15.6" customHeight="1" x14ac:dyDescent="0.25">
      <c r="B96" s="264"/>
      <c r="C96" s="264"/>
      <c r="D96" s="264"/>
      <c r="E96" s="264"/>
      <c r="F96" s="264"/>
      <c r="G96" s="264"/>
      <c r="H96" s="264"/>
      <c r="I96" s="264"/>
      <c r="J96" s="264"/>
      <c r="K96" s="264"/>
      <c r="L96" s="35"/>
      <c r="M96" s="4"/>
    </row>
    <row r="97" spans="2:13" ht="15.6" customHeight="1" x14ac:dyDescent="0.25">
      <c r="B97" s="36"/>
      <c r="C97" s="36"/>
      <c r="D97" s="79"/>
      <c r="E97" s="73"/>
      <c r="F97" s="36"/>
      <c r="G97" s="36"/>
      <c r="H97" s="36"/>
      <c r="I97" s="36"/>
      <c r="J97" s="36"/>
      <c r="K97" s="39"/>
      <c r="L97" s="35"/>
      <c r="M97" s="4"/>
    </row>
    <row r="98" spans="2:13" ht="15.6" customHeight="1" x14ac:dyDescent="0.25">
      <c r="B98" s="36"/>
      <c r="C98" s="36"/>
      <c r="D98" s="79"/>
      <c r="E98" s="73"/>
      <c r="F98" s="36"/>
      <c r="G98" s="36"/>
      <c r="H98" s="36"/>
      <c r="I98" s="36"/>
      <c r="J98" s="36"/>
      <c r="K98" s="39"/>
      <c r="L98" s="35"/>
      <c r="M98" s="4"/>
    </row>
    <row r="99" spans="2:13" ht="15.6" customHeight="1" x14ac:dyDescent="0.25">
      <c r="B99" s="36"/>
      <c r="C99" s="36"/>
      <c r="D99" s="79"/>
      <c r="E99" s="73"/>
      <c r="F99" s="36"/>
      <c r="G99" s="36"/>
      <c r="H99" s="36"/>
      <c r="I99" s="36"/>
      <c r="J99" s="36"/>
      <c r="K99" s="39"/>
      <c r="L99" s="35"/>
      <c r="M99" s="4"/>
    </row>
    <row r="100" spans="2:13" ht="15.6" customHeight="1" x14ac:dyDescent="0.25">
      <c r="B100" s="36"/>
      <c r="C100" s="36"/>
      <c r="D100" s="79"/>
      <c r="E100" s="73"/>
      <c r="F100" s="36"/>
      <c r="G100" s="36"/>
      <c r="H100" s="36"/>
      <c r="I100" s="36"/>
      <c r="J100" s="36"/>
      <c r="K100" s="39"/>
      <c r="L100" s="35"/>
      <c r="M100" s="4"/>
    </row>
    <row r="101" spans="2:13" ht="15.6" customHeight="1" x14ac:dyDescent="0.25">
      <c r="B101" s="36"/>
      <c r="C101" s="36"/>
      <c r="D101" s="79"/>
      <c r="E101" s="73"/>
      <c r="F101" s="36"/>
      <c r="G101" s="36"/>
      <c r="H101" s="36"/>
      <c r="I101" s="36"/>
      <c r="J101" s="36"/>
      <c r="K101" s="39"/>
      <c r="L101" s="35"/>
      <c r="M101" s="4"/>
    </row>
    <row r="102" spans="2:13" ht="15.6" customHeight="1" x14ac:dyDescent="0.25">
      <c r="B102" s="36"/>
      <c r="C102" s="36"/>
      <c r="D102" s="79"/>
      <c r="E102" s="73"/>
      <c r="F102" s="36"/>
      <c r="G102" s="36"/>
      <c r="H102" s="36"/>
      <c r="I102" s="36"/>
      <c r="J102" s="36"/>
      <c r="K102" s="39"/>
      <c r="L102" s="35"/>
      <c r="M102" s="4"/>
    </row>
    <row r="103" spans="2:13" ht="15.6" customHeight="1" x14ac:dyDescent="0.25">
      <c r="B103" s="36"/>
      <c r="C103" s="36"/>
      <c r="D103" s="79"/>
      <c r="E103" s="73"/>
      <c r="F103" s="36"/>
      <c r="G103" s="36"/>
      <c r="H103" s="36"/>
      <c r="I103" s="36"/>
      <c r="J103" s="36"/>
      <c r="K103" s="39"/>
      <c r="L103" s="35"/>
      <c r="M103" s="4"/>
    </row>
    <row r="104" spans="2:13" ht="15.6" customHeight="1" x14ac:dyDescent="0.25">
      <c r="B104" s="36"/>
      <c r="C104" s="36"/>
      <c r="D104" s="79"/>
      <c r="E104" s="73"/>
      <c r="F104" s="36"/>
      <c r="G104" s="36"/>
      <c r="H104" s="36"/>
      <c r="I104" s="36"/>
      <c r="J104" s="36"/>
      <c r="K104" s="39"/>
      <c r="L104" s="35"/>
      <c r="M104" s="4"/>
    </row>
    <row r="105" spans="2:13" ht="15.6" customHeight="1" x14ac:dyDescent="0.25">
      <c r="B105" s="36"/>
      <c r="C105" s="36"/>
      <c r="D105" s="79"/>
      <c r="E105" s="73"/>
      <c r="F105" s="36"/>
      <c r="G105" s="36"/>
      <c r="H105" s="36"/>
      <c r="I105" s="36"/>
      <c r="J105" s="36"/>
      <c r="K105" s="39"/>
      <c r="L105" s="35"/>
      <c r="M105" s="4"/>
    </row>
    <row r="106" spans="2:13" ht="15.6" customHeight="1" x14ac:dyDescent="0.25">
      <c r="B106" s="36"/>
      <c r="C106" s="36"/>
      <c r="D106" s="79"/>
      <c r="E106" s="73"/>
      <c r="F106" s="36"/>
      <c r="G106" s="36"/>
      <c r="H106" s="36"/>
      <c r="I106" s="36"/>
      <c r="J106" s="36"/>
      <c r="K106" s="39"/>
      <c r="L106" s="35"/>
      <c r="M106" s="4"/>
    </row>
    <row r="107" spans="2:13" ht="15.6" customHeight="1" x14ac:dyDescent="0.25">
      <c r="B107" s="36"/>
      <c r="C107" s="36"/>
      <c r="D107" s="79"/>
      <c r="E107" s="73"/>
      <c r="F107" s="36"/>
      <c r="G107" s="36"/>
      <c r="H107" s="36"/>
      <c r="I107" s="36"/>
      <c r="J107" s="36"/>
      <c r="K107" s="39"/>
      <c r="L107" s="35"/>
      <c r="M107" s="4"/>
    </row>
    <row r="108" spans="2:13" ht="15.6" customHeight="1" x14ac:dyDescent="0.25">
      <c r="M108" s="4"/>
    </row>
    <row r="109" spans="2:13" ht="15.6" customHeight="1" x14ac:dyDescent="0.25">
      <c r="M109" s="4"/>
    </row>
    <row r="110" spans="2:13" ht="15.6" customHeight="1" x14ac:dyDescent="0.25">
      <c r="M110" s="4"/>
    </row>
    <row r="111" spans="2:13" ht="15.6" customHeight="1" x14ac:dyDescent="0.25">
      <c r="M111" s="4"/>
    </row>
    <row r="112" spans="2:13" ht="15.6" customHeight="1" x14ac:dyDescent="0.25">
      <c r="M112" s="4"/>
    </row>
    <row r="113" spans="13:13" ht="15.6" customHeight="1" x14ac:dyDescent="0.25">
      <c r="M113" s="4"/>
    </row>
    <row r="114" spans="13:13" ht="15.6" customHeight="1" x14ac:dyDescent="0.25">
      <c r="M114" s="4"/>
    </row>
    <row r="115" spans="13:13" ht="15.6" customHeight="1" x14ac:dyDescent="0.25">
      <c r="M115" s="4"/>
    </row>
    <row r="116" spans="13:13" ht="15.6" customHeight="1" x14ac:dyDescent="0.25">
      <c r="M116" s="4"/>
    </row>
    <row r="117" spans="13:13" ht="15.6" customHeight="1" x14ac:dyDescent="0.25">
      <c r="M117" s="4"/>
    </row>
    <row r="118" spans="13:13" ht="15.6" customHeight="1" x14ac:dyDescent="0.25">
      <c r="M118" s="4"/>
    </row>
    <row r="119" spans="13:13" ht="15.6" customHeight="1" x14ac:dyDescent="0.25">
      <c r="M119" s="4"/>
    </row>
    <row r="120" spans="13:13" ht="15.6" customHeight="1" x14ac:dyDescent="0.25">
      <c r="M120" s="4"/>
    </row>
    <row r="121" spans="13:13" ht="15.6" customHeight="1" x14ac:dyDescent="0.25">
      <c r="M121" s="4"/>
    </row>
    <row r="122" spans="13:13" ht="15.6" customHeight="1" x14ac:dyDescent="0.25">
      <c r="M122" s="4"/>
    </row>
    <row r="123" spans="13:13" ht="15.6" customHeight="1" x14ac:dyDescent="0.25">
      <c r="M123" s="4"/>
    </row>
    <row r="124" spans="13:13" ht="15.6" customHeight="1" x14ac:dyDescent="0.25">
      <c r="M124" s="4"/>
    </row>
    <row r="125" spans="13:13" ht="15.6" customHeight="1" x14ac:dyDescent="0.25">
      <c r="M125" s="4"/>
    </row>
    <row r="126" spans="13:13" ht="15.6" customHeight="1" x14ac:dyDescent="0.25">
      <c r="M126" s="4"/>
    </row>
    <row r="127" spans="13:13" ht="15.6" customHeight="1" x14ac:dyDescent="0.25">
      <c r="M127" s="4"/>
    </row>
    <row r="128" spans="13:13" ht="15.6" customHeight="1" x14ac:dyDescent="0.25">
      <c r="M128" s="4"/>
    </row>
    <row r="129" spans="13:13" ht="15.6" customHeight="1" x14ac:dyDescent="0.25">
      <c r="M129" s="4"/>
    </row>
    <row r="130" spans="13:13" ht="15.6" customHeight="1" x14ac:dyDescent="0.25">
      <c r="M130" s="4"/>
    </row>
    <row r="131" spans="13:13" ht="15.6" customHeight="1" x14ac:dyDescent="0.25">
      <c r="M131" s="4"/>
    </row>
    <row r="132" spans="13:13" ht="15.6" customHeight="1" x14ac:dyDescent="0.25">
      <c r="M132" s="4"/>
    </row>
    <row r="133" spans="13:13" ht="15.6" customHeight="1" x14ac:dyDescent="0.25">
      <c r="M133" s="4"/>
    </row>
    <row r="134" spans="13:13" ht="15.6" customHeight="1" x14ac:dyDescent="0.25">
      <c r="M134" s="4"/>
    </row>
    <row r="135" spans="13:13" ht="15.6" customHeight="1" x14ac:dyDescent="0.25">
      <c r="M135" s="4"/>
    </row>
    <row r="136" spans="13:13" ht="15.6" customHeight="1" x14ac:dyDescent="0.25">
      <c r="M136" s="4"/>
    </row>
    <row r="137" spans="13:13" ht="15.6" customHeight="1" x14ac:dyDescent="0.25">
      <c r="M137" s="4"/>
    </row>
    <row r="138" spans="13:13" ht="15.6" customHeight="1" x14ac:dyDescent="0.25">
      <c r="M138" s="4"/>
    </row>
    <row r="139" spans="13:13" ht="15.6" customHeight="1" x14ac:dyDescent="0.25">
      <c r="M139" s="4"/>
    </row>
    <row r="140" spans="13:13" ht="15.6" customHeight="1" x14ac:dyDescent="0.25">
      <c r="M140" s="4"/>
    </row>
    <row r="141" spans="13:13" ht="15.6" customHeight="1" x14ac:dyDescent="0.25">
      <c r="M141" s="4"/>
    </row>
    <row r="142" spans="13:13" ht="15.6" customHeight="1" x14ac:dyDescent="0.25">
      <c r="M142" s="4"/>
    </row>
    <row r="143" spans="13:13" ht="15.6" customHeight="1" x14ac:dyDescent="0.25">
      <c r="M143" s="4"/>
    </row>
    <row r="144" spans="13:13" ht="15.6" customHeight="1" x14ac:dyDescent="0.25">
      <c r="M144" s="4"/>
    </row>
    <row r="145" spans="13:13" ht="15.6" customHeight="1" x14ac:dyDescent="0.25">
      <c r="M145" s="4"/>
    </row>
    <row r="146" spans="13:13" ht="15.6" customHeight="1" x14ac:dyDescent="0.25">
      <c r="M146" s="4"/>
    </row>
    <row r="147" spans="13:13" ht="15.6" customHeight="1" x14ac:dyDescent="0.25">
      <c r="M147" s="4"/>
    </row>
    <row r="148" spans="13:13" ht="15.6" customHeight="1" x14ac:dyDescent="0.25">
      <c r="M148" s="4"/>
    </row>
    <row r="149" spans="13:13" ht="15.6" customHeight="1" x14ac:dyDescent="0.25">
      <c r="M149" s="4"/>
    </row>
    <row r="150" spans="13:13" ht="15.6" customHeight="1" x14ac:dyDescent="0.25">
      <c r="M150" s="4"/>
    </row>
    <row r="151" spans="13:13" ht="15.6" customHeight="1" x14ac:dyDescent="0.25">
      <c r="M151" s="4"/>
    </row>
    <row r="152" spans="13:13" ht="15.6" customHeight="1" x14ac:dyDescent="0.25">
      <c r="M152" s="4"/>
    </row>
    <row r="153" spans="13:13" ht="15.6" customHeight="1" x14ac:dyDescent="0.25">
      <c r="M153" s="4"/>
    </row>
    <row r="154" spans="13:13" ht="15.6" customHeight="1" x14ac:dyDescent="0.25">
      <c r="M154" s="4"/>
    </row>
    <row r="155" spans="13:13" ht="15.6" customHeight="1" x14ac:dyDescent="0.25">
      <c r="M155" s="4"/>
    </row>
    <row r="156" spans="13:13" ht="15.6" customHeight="1" x14ac:dyDescent="0.25">
      <c r="M156" s="4"/>
    </row>
    <row r="157" spans="13:13" ht="15.6" customHeight="1" x14ac:dyDescent="0.25">
      <c r="M157" s="4"/>
    </row>
    <row r="158" spans="13:13" ht="15.6" customHeight="1" x14ac:dyDescent="0.25">
      <c r="M158" s="4"/>
    </row>
    <row r="159" spans="13:13" ht="15.6" customHeight="1" x14ac:dyDescent="0.25">
      <c r="M159" s="4"/>
    </row>
    <row r="160" spans="13:13" ht="15.6" customHeight="1" x14ac:dyDescent="0.25">
      <c r="M160" s="4"/>
    </row>
    <row r="161" spans="13:13" ht="15.6" customHeight="1" x14ac:dyDescent="0.25">
      <c r="M161" s="4"/>
    </row>
    <row r="162" spans="13:13" ht="15.6" customHeight="1" x14ac:dyDescent="0.25">
      <c r="M162" s="4"/>
    </row>
    <row r="163" spans="13:13" ht="15.6" customHeight="1" x14ac:dyDescent="0.25">
      <c r="M163" s="4"/>
    </row>
    <row r="164" spans="13:13" ht="15.6" customHeight="1" x14ac:dyDescent="0.25">
      <c r="M164" s="4"/>
    </row>
    <row r="165" spans="13:13" ht="15.6" customHeight="1" x14ac:dyDescent="0.25">
      <c r="M165" s="4"/>
    </row>
    <row r="166" spans="13:13" ht="15.6" customHeight="1" x14ac:dyDescent="0.25">
      <c r="M166" s="4"/>
    </row>
    <row r="167" spans="13:13" ht="15.6" customHeight="1" x14ac:dyDescent="0.25">
      <c r="M167" s="4"/>
    </row>
    <row r="168" spans="13:13" ht="15.6" customHeight="1" x14ac:dyDescent="0.25">
      <c r="M168" s="4"/>
    </row>
    <row r="169" spans="13:13" ht="15.6" customHeight="1" x14ac:dyDescent="0.25">
      <c r="M169" s="4"/>
    </row>
    <row r="170" spans="13:13" ht="15.6" customHeight="1" x14ac:dyDescent="0.25">
      <c r="M170" s="4"/>
    </row>
    <row r="171" spans="13:13" ht="15.6" customHeight="1" x14ac:dyDescent="0.25">
      <c r="M171" s="4"/>
    </row>
    <row r="172" spans="13:13" ht="15.6" customHeight="1" x14ac:dyDescent="0.25">
      <c r="M172" s="4"/>
    </row>
    <row r="173" spans="13:13" ht="15.6" customHeight="1" x14ac:dyDescent="0.25">
      <c r="M173" s="4"/>
    </row>
    <row r="174" spans="13:13" ht="15.6" customHeight="1" x14ac:dyDescent="0.25">
      <c r="M174" s="4"/>
    </row>
    <row r="175" spans="13:13" ht="15.6" customHeight="1" x14ac:dyDescent="0.25">
      <c r="M175" s="4"/>
    </row>
    <row r="176" spans="13:13" ht="15.6" customHeight="1" x14ac:dyDescent="0.25">
      <c r="M176" s="4"/>
    </row>
    <row r="177" spans="13:13" ht="15.6" customHeight="1" x14ac:dyDescent="0.25">
      <c r="M177" s="4"/>
    </row>
    <row r="178" spans="13:13" ht="15.6" customHeight="1" x14ac:dyDescent="0.25">
      <c r="M178" s="4"/>
    </row>
    <row r="179" spans="13:13" ht="15.6" customHeight="1" x14ac:dyDescent="0.25">
      <c r="M179" s="4"/>
    </row>
    <row r="180" spans="13:13" ht="15.6" customHeight="1" x14ac:dyDescent="0.25">
      <c r="M180" s="4"/>
    </row>
    <row r="181" spans="13:13" ht="15.6" customHeight="1" x14ac:dyDescent="0.25">
      <c r="M181" s="4"/>
    </row>
    <row r="182" spans="13:13" ht="15.6" customHeight="1" x14ac:dyDescent="0.25">
      <c r="M182" s="4"/>
    </row>
    <row r="183" spans="13:13" ht="15.6" customHeight="1" x14ac:dyDescent="0.25">
      <c r="M183" s="4"/>
    </row>
    <row r="184" spans="13:13" ht="15.6" customHeight="1" x14ac:dyDescent="0.25">
      <c r="M184" s="4"/>
    </row>
    <row r="185" spans="13:13" ht="15.6" customHeight="1" x14ac:dyDescent="0.25">
      <c r="M185" s="4"/>
    </row>
    <row r="186" spans="13:13" ht="15.6" customHeight="1" x14ac:dyDescent="0.25">
      <c r="M186" s="4"/>
    </row>
    <row r="187" spans="13:13" ht="15.6" customHeight="1" x14ac:dyDescent="0.25">
      <c r="M187" s="4"/>
    </row>
    <row r="188" spans="13:13" ht="15.6" customHeight="1" x14ac:dyDescent="0.25">
      <c r="M188" s="4"/>
    </row>
    <row r="189" spans="13:13" ht="15.6" customHeight="1" x14ac:dyDescent="0.25">
      <c r="M189" s="4"/>
    </row>
    <row r="190" spans="13:13" ht="15.6" customHeight="1" x14ac:dyDescent="0.25">
      <c r="M190" s="4"/>
    </row>
    <row r="191" spans="13:13" ht="15.6" customHeight="1" x14ac:dyDescent="0.25">
      <c r="M191" s="4"/>
    </row>
    <row r="192" spans="13:13" ht="15.6" customHeight="1" x14ac:dyDescent="0.25">
      <c r="M192" s="4"/>
    </row>
    <row r="193" spans="13:13" ht="15.6" customHeight="1" x14ac:dyDescent="0.25">
      <c r="M193" s="4"/>
    </row>
    <row r="194" spans="13:13" ht="15.6" customHeight="1" x14ac:dyDescent="0.25">
      <c r="M194" s="4"/>
    </row>
    <row r="195" spans="13:13" ht="15.6" customHeight="1" x14ac:dyDescent="0.25">
      <c r="M195" s="4"/>
    </row>
    <row r="196" spans="13:13" ht="15.6" customHeight="1" x14ac:dyDescent="0.25">
      <c r="M196" s="4"/>
    </row>
    <row r="197" spans="13:13" ht="15.6" customHeight="1" x14ac:dyDescent="0.25">
      <c r="M197" s="4"/>
    </row>
    <row r="198" spans="13:13" ht="15.6" customHeight="1" x14ac:dyDescent="0.25">
      <c r="M198" s="4"/>
    </row>
    <row r="199" spans="13:13" ht="15.6" customHeight="1" x14ac:dyDescent="0.25">
      <c r="M199" s="4"/>
    </row>
    <row r="200" spans="13:13" ht="15.6" customHeight="1" x14ac:dyDescent="0.25">
      <c r="M200" s="4"/>
    </row>
    <row r="201" spans="13:13" ht="15.6" customHeight="1" x14ac:dyDescent="0.25">
      <c r="M201" s="4"/>
    </row>
    <row r="202" spans="13:13" ht="15.6" customHeight="1" x14ac:dyDescent="0.25">
      <c r="M202" s="4"/>
    </row>
    <row r="203" spans="13:13" ht="15.6" customHeight="1" x14ac:dyDescent="0.25">
      <c r="M203" s="4"/>
    </row>
    <row r="204" spans="13:13" ht="15.6" customHeight="1" x14ac:dyDescent="0.25">
      <c r="M204" s="4"/>
    </row>
    <row r="205" spans="13:13" ht="15.6" customHeight="1" x14ac:dyDescent="0.25">
      <c r="M205" s="4"/>
    </row>
    <row r="206" spans="13:13" ht="15.6" customHeight="1" x14ac:dyDescent="0.25">
      <c r="M206" s="4"/>
    </row>
    <row r="207" spans="13:13" ht="15.6" customHeight="1" x14ac:dyDescent="0.25">
      <c r="M207" s="4"/>
    </row>
    <row r="208" spans="13:13" ht="15.6" customHeight="1" x14ac:dyDescent="0.25">
      <c r="M208" s="4"/>
    </row>
    <row r="209" spans="13:13" ht="15.6" customHeight="1" x14ac:dyDescent="0.25">
      <c r="M209" s="4"/>
    </row>
    <row r="210" spans="13:13" ht="15.6" customHeight="1" x14ac:dyDescent="0.25">
      <c r="M210" s="4"/>
    </row>
    <row r="211" spans="13:13" ht="15.6" customHeight="1" x14ac:dyDescent="0.25">
      <c r="M211" s="4"/>
    </row>
    <row r="212" spans="13:13" ht="15.6" customHeight="1" x14ac:dyDescent="0.25">
      <c r="M212" s="4"/>
    </row>
    <row r="213" spans="13:13" ht="15.6" customHeight="1" x14ac:dyDescent="0.25">
      <c r="M213" s="4"/>
    </row>
    <row r="214" spans="13:13" ht="15.6" customHeight="1" x14ac:dyDescent="0.25">
      <c r="M214" s="4"/>
    </row>
    <row r="215" spans="13:13" ht="15.6" customHeight="1" x14ac:dyDescent="0.25">
      <c r="M215" s="4"/>
    </row>
    <row r="216" spans="13:13" ht="15.6" customHeight="1" x14ac:dyDescent="0.25">
      <c r="M216" s="4"/>
    </row>
    <row r="217" spans="13:13" ht="15.6" customHeight="1" x14ac:dyDescent="0.25">
      <c r="M217" s="4"/>
    </row>
    <row r="218" spans="13:13" ht="15.6" customHeight="1" x14ac:dyDescent="0.25">
      <c r="M218" s="4"/>
    </row>
    <row r="219" spans="13:13" ht="15.6" customHeight="1" x14ac:dyDescent="0.25">
      <c r="M219" s="4"/>
    </row>
    <row r="220" spans="13:13" ht="15.6" customHeight="1" x14ac:dyDescent="0.25">
      <c r="M220" s="4"/>
    </row>
    <row r="221" spans="13:13" ht="15.6" customHeight="1" x14ac:dyDescent="0.25">
      <c r="M221" s="4"/>
    </row>
    <row r="222" spans="13:13" ht="15.6" customHeight="1" x14ac:dyDescent="0.25">
      <c r="M222" s="4"/>
    </row>
    <row r="223" spans="13:13" ht="15.6" customHeight="1" x14ac:dyDescent="0.25">
      <c r="M223" s="4"/>
    </row>
    <row r="224" spans="13:13" ht="15.6" customHeight="1" x14ac:dyDescent="0.25">
      <c r="M224" s="4"/>
    </row>
    <row r="225" spans="13:13" ht="15.6" customHeight="1" x14ac:dyDescent="0.25">
      <c r="M225" s="4"/>
    </row>
    <row r="226" spans="13:13" ht="15.6" customHeight="1" x14ac:dyDescent="0.25">
      <c r="M226" s="4"/>
    </row>
    <row r="227" spans="13:13" ht="15.6" customHeight="1" x14ac:dyDescent="0.25">
      <c r="M227" s="4"/>
    </row>
    <row r="228" spans="13:13" ht="15.6" customHeight="1" x14ac:dyDescent="0.25">
      <c r="M228" s="4"/>
    </row>
    <row r="229" spans="13:13" ht="15.6" customHeight="1" x14ac:dyDescent="0.25">
      <c r="M229" s="4"/>
    </row>
    <row r="230" spans="13:13" ht="15.6" customHeight="1" x14ac:dyDescent="0.25">
      <c r="M230" s="4"/>
    </row>
    <row r="231" spans="13:13" ht="15.6" customHeight="1" x14ac:dyDescent="0.25">
      <c r="M231" s="4"/>
    </row>
    <row r="232" spans="13:13" ht="15.6" customHeight="1" x14ac:dyDescent="0.25">
      <c r="M232" s="4"/>
    </row>
    <row r="233" spans="13:13" ht="15.6" customHeight="1" x14ac:dyDescent="0.25">
      <c r="M233" s="4"/>
    </row>
    <row r="234" spans="13:13" ht="15.6" customHeight="1" x14ac:dyDescent="0.25">
      <c r="M234" s="4"/>
    </row>
    <row r="235" spans="13:13" ht="15.6" customHeight="1" x14ac:dyDescent="0.25">
      <c r="M235" s="4"/>
    </row>
    <row r="236" spans="13:13" ht="15.6" customHeight="1" x14ac:dyDescent="0.25">
      <c r="M236" s="4"/>
    </row>
    <row r="237" spans="13:13" ht="15.6" customHeight="1" x14ac:dyDescent="0.25">
      <c r="M237" s="4"/>
    </row>
    <row r="238" spans="13:13" ht="15.6" customHeight="1" x14ac:dyDescent="0.25">
      <c r="M238" s="4"/>
    </row>
    <row r="239" spans="13:13" ht="15.6" customHeight="1" x14ac:dyDescent="0.25">
      <c r="M239" s="4"/>
    </row>
    <row r="240" spans="13:13" ht="15.6" customHeight="1" x14ac:dyDescent="0.25">
      <c r="M240" s="4"/>
    </row>
    <row r="241" spans="13:13" ht="15.6" customHeight="1" x14ac:dyDescent="0.25">
      <c r="M241" s="4"/>
    </row>
    <row r="242" spans="13:13" ht="15.6" customHeight="1" x14ac:dyDescent="0.25">
      <c r="M242" s="4"/>
    </row>
    <row r="243" spans="13:13" ht="15.6" customHeight="1" x14ac:dyDescent="0.25">
      <c r="M243" s="4"/>
    </row>
    <row r="244" spans="13:13" ht="15.6" customHeight="1" x14ac:dyDescent="0.25">
      <c r="M244" s="4"/>
    </row>
    <row r="245" spans="13:13" ht="15.6" customHeight="1" x14ac:dyDescent="0.25">
      <c r="M245" s="4"/>
    </row>
    <row r="246" spans="13:13" ht="15.6" customHeight="1" x14ac:dyDescent="0.25">
      <c r="M246" s="4"/>
    </row>
    <row r="247" spans="13:13" ht="15.6" customHeight="1" x14ac:dyDescent="0.25">
      <c r="M247" s="4"/>
    </row>
    <row r="248" spans="13:13" ht="15.6" customHeight="1" x14ac:dyDescent="0.25">
      <c r="M248" s="4"/>
    </row>
    <row r="249" spans="13:13" ht="15.6" customHeight="1" x14ac:dyDescent="0.25">
      <c r="M249" s="4"/>
    </row>
    <row r="250" spans="13:13" ht="15.6" customHeight="1" x14ac:dyDescent="0.25">
      <c r="M250" s="4"/>
    </row>
    <row r="251" spans="13:13" ht="15.6" customHeight="1" x14ac:dyDescent="0.25">
      <c r="M251" s="4"/>
    </row>
    <row r="252" spans="13:13" ht="15.6" customHeight="1" x14ac:dyDescent="0.25">
      <c r="M252" s="4"/>
    </row>
    <row r="253" spans="13:13" ht="15.6" customHeight="1" x14ac:dyDescent="0.25">
      <c r="M253" s="4"/>
    </row>
    <row r="254" spans="13:13" ht="15.6" customHeight="1" x14ac:dyDescent="0.25">
      <c r="M254" s="4"/>
    </row>
    <row r="255" spans="13:13" ht="15.6" customHeight="1" x14ac:dyDescent="0.25">
      <c r="M255" s="4"/>
    </row>
    <row r="256" spans="13:13" ht="15.6" customHeight="1" x14ac:dyDescent="0.25">
      <c r="M256" s="4"/>
    </row>
    <row r="257" spans="13:13" ht="15.6" customHeight="1" x14ac:dyDescent="0.25">
      <c r="M257" s="4"/>
    </row>
    <row r="258" spans="13:13" ht="15.6" customHeight="1" x14ac:dyDescent="0.25">
      <c r="M258" s="4"/>
    </row>
    <row r="259" spans="13:13" ht="15.6" customHeight="1" x14ac:dyDescent="0.25">
      <c r="M259" s="4"/>
    </row>
    <row r="260" spans="13:13" ht="15.6" customHeight="1" x14ac:dyDescent="0.25">
      <c r="M260" s="4"/>
    </row>
    <row r="261" spans="13:13" ht="15.6" customHeight="1" x14ac:dyDescent="0.25">
      <c r="M261" s="4"/>
    </row>
    <row r="262" spans="13:13" ht="15.6" customHeight="1" x14ac:dyDescent="0.25">
      <c r="M262" s="4"/>
    </row>
    <row r="263" spans="13:13" ht="15.6" customHeight="1" x14ac:dyDescent="0.25">
      <c r="M263" s="4"/>
    </row>
    <row r="264" spans="13:13" ht="15.6" customHeight="1" x14ac:dyDescent="0.25">
      <c r="M264" s="4"/>
    </row>
    <row r="265" spans="13:13" ht="15.6" customHeight="1" x14ac:dyDescent="0.25">
      <c r="M265" s="4"/>
    </row>
    <row r="266" spans="13:13" ht="15.6" customHeight="1" x14ac:dyDescent="0.25">
      <c r="M266" s="4"/>
    </row>
    <row r="267" spans="13:13" ht="15.6" customHeight="1" x14ac:dyDescent="0.25">
      <c r="M267" s="4"/>
    </row>
    <row r="268" spans="13:13" ht="15.6" customHeight="1" x14ac:dyDescent="0.25">
      <c r="M268" s="4"/>
    </row>
    <row r="269" spans="13:13" ht="15.6" customHeight="1" x14ac:dyDescent="0.25">
      <c r="M269" s="4"/>
    </row>
    <row r="270" spans="13:13" ht="15.6" customHeight="1" x14ac:dyDescent="0.25">
      <c r="M270" s="4"/>
    </row>
    <row r="271" spans="13:13" ht="15.6" customHeight="1" x14ac:dyDescent="0.25">
      <c r="M271" s="4"/>
    </row>
    <row r="272" spans="13:13" ht="15.6" customHeight="1" x14ac:dyDescent="0.25">
      <c r="M272" s="4"/>
    </row>
    <row r="273" spans="13:13" ht="15.6" customHeight="1" x14ac:dyDescent="0.25">
      <c r="M273" s="4"/>
    </row>
    <row r="274" spans="13:13" ht="15.6" customHeight="1" x14ac:dyDescent="0.25">
      <c r="M274" s="4"/>
    </row>
    <row r="275" spans="13:13" ht="15.6" customHeight="1" x14ac:dyDescent="0.25">
      <c r="M275" s="4"/>
    </row>
    <row r="276" spans="13:13" ht="15.6" customHeight="1" x14ac:dyDescent="0.25">
      <c r="M276" s="4"/>
    </row>
    <row r="277" spans="13:13" ht="15.6" customHeight="1" x14ac:dyDescent="0.25">
      <c r="M277" s="4"/>
    </row>
    <row r="278" spans="13:13" ht="15.6" customHeight="1" x14ac:dyDescent="0.25">
      <c r="M278" s="4"/>
    </row>
    <row r="279" spans="13:13" ht="15.6" customHeight="1" x14ac:dyDescent="0.25">
      <c r="M279" s="4"/>
    </row>
    <row r="280" spans="13:13" ht="15.6" customHeight="1" x14ac:dyDescent="0.25">
      <c r="M280" s="4"/>
    </row>
    <row r="281" spans="13:13" ht="15.6" customHeight="1" x14ac:dyDescent="0.25">
      <c r="M281" s="4"/>
    </row>
    <row r="282" spans="13:13" ht="15.6" customHeight="1" x14ac:dyDescent="0.25">
      <c r="M282" s="4"/>
    </row>
    <row r="283" spans="13:13" ht="15.6" customHeight="1" x14ac:dyDescent="0.25">
      <c r="M283" s="4"/>
    </row>
    <row r="284" spans="13:13" ht="15.6" customHeight="1" x14ac:dyDescent="0.25">
      <c r="M284" s="4"/>
    </row>
    <row r="285" spans="13:13" ht="15.6" customHeight="1" x14ac:dyDescent="0.25">
      <c r="M285" s="4"/>
    </row>
    <row r="286" spans="13:13" ht="15.6" customHeight="1" x14ac:dyDescent="0.25">
      <c r="M286" s="4"/>
    </row>
    <row r="287" spans="13:13" ht="15.6" customHeight="1" x14ac:dyDescent="0.25">
      <c r="M287" s="4"/>
    </row>
    <row r="288" spans="13:13" ht="15.6" customHeight="1" x14ac:dyDescent="0.25">
      <c r="M288" s="4"/>
    </row>
    <row r="289" spans="13:13" ht="15.6" customHeight="1" x14ac:dyDescent="0.25">
      <c r="M289" s="4"/>
    </row>
    <row r="290" spans="13:13" ht="15.6" customHeight="1" x14ac:dyDescent="0.25">
      <c r="M290" s="4"/>
    </row>
    <row r="291" spans="13:13" ht="15.6" customHeight="1" x14ac:dyDescent="0.25">
      <c r="M291" s="4"/>
    </row>
    <row r="292" spans="13:13" ht="15.6" customHeight="1" x14ac:dyDescent="0.25">
      <c r="M292" s="4"/>
    </row>
    <row r="293" spans="13:13" ht="15.6" customHeight="1" x14ac:dyDescent="0.25">
      <c r="M293" s="4"/>
    </row>
    <row r="294" spans="13:13" ht="15.6" customHeight="1" x14ac:dyDescent="0.25">
      <c r="M294" s="4"/>
    </row>
    <row r="295" spans="13:13" ht="15.6" customHeight="1" x14ac:dyDescent="0.25">
      <c r="M295" s="4"/>
    </row>
    <row r="296" spans="13:13" ht="15.6" customHeight="1" x14ac:dyDescent="0.25">
      <c r="M296" s="4"/>
    </row>
    <row r="297" spans="13:13" ht="15.6" customHeight="1" x14ac:dyDescent="0.25">
      <c r="M297" s="4"/>
    </row>
    <row r="298" spans="13:13" ht="15.6" customHeight="1" x14ac:dyDescent="0.25">
      <c r="M298" s="4"/>
    </row>
    <row r="299" spans="13:13" ht="15.6" customHeight="1" x14ac:dyDescent="0.25">
      <c r="M299" s="4"/>
    </row>
    <row r="300" spans="13:13" ht="15.6" customHeight="1" x14ac:dyDescent="0.25">
      <c r="M300" s="4"/>
    </row>
    <row r="301" spans="13:13" ht="15.6" customHeight="1" x14ac:dyDescent="0.25">
      <c r="M301" s="4"/>
    </row>
    <row r="302" spans="13:13" ht="15.6" customHeight="1" x14ac:dyDescent="0.25">
      <c r="M302" s="4"/>
    </row>
    <row r="303" spans="13:13" ht="15.6" customHeight="1" x14ac:dyDescent="0.25">
      <c r="M303" s="4"/>
    </row>
    <row r="304" spans="13:13" ht="15.6" customHeight="1" x14ac:dyDescent="0.25">
      <c r="M304" s="4"/>
    </row>
    <row r="305" spans="13:13" ht="15.6" customHeight="1" x14ac:dyDescent="0.25">
      <c r="M305" s="4"/>
    </row>
    <row r="306" spans="13:13" ht="15.6" customHeight="1" x14ac:dyDescent="0.25">
      <c r="M306" s="4"/>
    </row>
    <row r="307" spans="13:13" ht="15.6" customHeight="1" x14ac:dyDescent="0.25">
      <c r="M307" s="4"/>
    </row>
    <row r="308" spans="13:13" ht="15.6" customHeight="1" x14ac:dyDescent="0.25">
      <c r="M308" s="4"/>
    </row>
    <row r="309" spans="13:13" ht="15.6" customHeight="1" x14ac:dyDescent="0.25">
      <c r="M309" s="4"/>
    </row>
    <row r="310" spans="13:13" ht="15.6" customHeight="1" x14ac:dyDescent="0.25">
      <c r="M310" s="4"/>
    </row>
    <row r="311" spans="13:13" ht="15.6" customHeight="1" x14ac:dyDescent="0.25">
      <c r="M311" s="4"/>
    </row>
    <row r="312" spans="13:13" ht="15.6" customHeight="1" x14ac:dyDescent="0.25">
      <c r="M312" s="4"/>
    </row>
    <row r="313" spans="13:13" ht="15.6" customHeight="1" x14ac:dyDescent="0.25">
      <c r="M313" s="4"/>
    </row>
    <row r="314" spans="13:13" ht="15.6" customHeight="1" x14ac:dyDescent="0.25">
      <c r="M314" s="4"/>
    </row>
    <row r="315" spans="13:13" ht="15.6" customHeight="1" x14ac:dyDescent="0.25">
      <c r="M315" s="4"/>
    </row>
    <row r="316" spans="13:13" ht="15.6" customHeight="1" x14ac:dyDescent="0.25">
      <c r="M316" s="4"/>
    </row>
    <row r="317" spans="13:13" ht="15.6" customHeight="1" x14ac:dyDescent="0.25">
      <c r="M317" s="4"/>
    </row>
    <row r="318" spans="13:13" ht="15.6" customHeight="1" x14ac:dyDescent="0.25">
      <c r="M318" s="4"/>
    </row>
    <row r="319" spans="13:13" ht="15.6" customHeight="1" x14ac:dyDescent="0.25">
      <c r="M319" s="4"/>
    </row>
    <row r="320" spans="13:13" ht="15.6" customHeight="1" x14ac:dyDescent="0.25">
      <c r="M320" s="4"/>
    </row>
    <row r="321" spans="13:13" ht="15.6" customHeight="1" x14ac:dyDescent="0.25">
      <c r="M321" s="4"/>
    </row>
    <row r="322" spans="13:13" ht="15.6" customHeight="1" x14ac:dyDescent="0.25">
      <c r="M322" s="4"/>
    </row>
    <row r="323" spans="13:13" ht="15.6" customHeight="1" x14ac:dyDescent="0.25">
      <c r="M323" s="4"/>
    </row>
    <row r="324" spans="13:13" ht="15.6" customHeight="1" x14ac:dyDescent="0.25">
      <c r="M324" s="4"/>
    </row>
    <row r="325" spans="13:13" ht="15.6" customHeight="1" x14ac:dyDescent="0.25">
      <c r="M325" s="4"/>
    </row>
    <row r="326" spans="13:13" ht="15.6" customHeight="1" x14ac:dyDescent="0.25">
      <c r="M326" s="4"/>
    </row>
    <row r="327" spans="13:13" ht="15.6" customHeight="1" x14ac:dyDescent="0.25">
      <c r="M327" s="4"/>
    </row>
    <row r="328" spans="13:13" ht="15.6" customHeight="1" x14ac:dyDescent="0.25">
      <c r="M328" s="4"/>
    </row>
    <row r="329" spans="13:13" ht="15.6" customHeight="1" x14ac:dyDescent="0.25">
      <c r="M329" s="4"/>
    </row>
    <row r="330" spans="13:13" ht="15.6" customHeight="1" x14ac:dyDescent="0.25">
      <c r="M330" s="4"/>
    </row>
    <row r="331" spans="13:13" ht="15.6" customHeight="1" x14ac:dyDescent="0.25">
      <c r="M331" s="4"/>
    </row>
    <row r="332" spans="13:13" ht="15.6" customHeight="1" x14ac:dyDescent="0.25">
      <c r="M332" s="4"/>
    </row>
    <row r="333" spans="13:13" ht="15.6" customHeight="1" x14ac:dyDescent="0.25">
      <c r="M333" s="4"/>
    </row>
    <row r="334" spans="13:13" ht="15.6" customHeight="1" x14ac:dyDescent="0.25">
      <c r="M334" s="4"/>
    </row>
    <row r="335" spans="13:13" ht="15.6" customHeight="1" x14ac:dyDescent="0.25">
      <c r="M335" s="4"/>
    </row>
    <row r="336" spans="13:13" ht="15.6" customHeight="1" x14ac:dyDescent="0.25">
      <c r="M336" s="4"/>
    </row>
    <row r="337" spans="13:13" ht="15.6" customHeight="1" x14ac:dyDescent="0.25">
      <c r="M337" s="4"/>
    </row>
    <row r="338" spans="13:13" ht="15.6" customHeight="1" x14ac:dyDescent="0.25">
      <c r="M338" s="4"/>
    </row>
    <row r="339" spans="13:13" ht="15.6" customHeight="1" x14ac:dyDescent="0.25">
      <c r="M339" s="4"/>
    </row>
    <row r="340" spans="13:13" ht="15.6" customHeight="1" x14ac:dyDescent="0.25">
      <c r="M340" s="4"/>
    </row>
    <row r="341" spans="13:13" ht="15.6" customHeight="1" x14ac:dyDescent="0.25">
      <c r="M341" s="4"/>
    </row>
    <row r="342" spans="13:13" ht="15.6" customHeight="1" x14ac:dyDescent="0.25">
      <c r="M342" s="4"/>
    </row>
    <row r="343" spans="13:13" ht="15.6" customHeight="1" x14ac:dyDescent="0.25">
      <c r="M343" s="4"/>
    </row>
    <row r="344" spans="13:13" ht="15.6" customHeight="1" x14ac:dyDescent="0.25">
      <c r="M344" s="4"/>
    </row>
    <row r="345" spans="13:13" ht="15.6" customHeight="1" x14ac:dyDescent="0.25">
      <c r="M345" s="4"/>
    </row>
    <row r="346" spans="13:13" ht="15.6" customHeight="1" x14ac:dyDescent="0.25">
      <c r="M346" s="4"/>
    </row>
    <row r="347" spans="13:13" ht="15.6" customHeight="1" x14ac:dyDescent="0.25">
      <c r="M347" s="4"/>
    </row>
    <row r="348" spans="13:13" ht="15.6" customHeight="1" x14ac:dyDescent="0.25">
      <c r="M348" s="4"/>
    </row>
    <row r="349" spans="13:13" ht="15.6" customHeight="1" x14ac:dyDescent="0.25">
      <c r="M349" s="4"/>
    </row>
    <row r="350" spans="13:13" ht="15.6" customHeight="1" x14ac:dyDescent="0.25">
      <c r="M350" s="4"/>
    </row>
    <row r="351" spans="13:13" ht="15.6" customHeight="1" x14ac:dyDescent="0.25">
      <c r="M351" s="4"/>
    </row>
    <row r="352" spans="13:13" ht="15.6" customHeight="1" x14ac:dyDescent="0.25">
      <c r="M352" s="4"/>
    </row>
    <row r="353" spans="13:13" ht="15.6" customHeight="1" x14ac:dyDescent="0.25">
      <c r="M353" s="4"/>
    </row>
    <row r="354" spans="13:13" ht="15.6" customHeight="1" x14ac:dyDescent="0.25">
      <c r="M354" s="4"/>
    </row>
    <row r="355" spans="13:13" ht="15.6" customHeight="1" x14ac:dyDescent="0.25">
      <c r="M355" s="4"/>
    </row>
    <row r="356" spans="13:13" ht="15.6" customHeight="1" x14ac:dyDescent="0.25">
      <c r="M356" s="4"/>
    </row>
    <row r="357" spans="13:13" ht="15.6" customHeight="1" x14ac:dyDescent="0.25">
      <c r="M357" s="4"/>
    </row>
    <row r="358" spans="13:13" ht="15.6" customHeight="1" x14ac:dyDescent="0.25">
      <c r="M358" s="4"/>
    </row>
    <row r="359" spans="13:13" ht="15.6" customHeight="1" x14ac:dyDescent="0.25">
      <c r="M359" s="4"/>
    </row>
    <row r="360" spans="13:13" ht="15.6" customHeight="1" x14ac:dyDescent="0.25">
      <c r="M360" s="4"/>
    </row>
    <row r="361" spans="13:13" ht="15.6" customHeight="1" x14ac:dyDescent="0.25">
      <c r="M361" s="4"/>
    </row>
    <row r="362" spans="13:13" ht="15.6" customHeight="1" x14ac:dyDescent="0.25">
      <c r="M362" s="4"/>
    </row>
    <row r="363" spans="13:13" ht="15.6" customHeight="1" x14ac:dyDescent="0.25">
      <c r="M363" s="4"/>
    </row>
    <row r="364" spans="13:13" ht="15.6" customHeight="1" x14ac:dyDescent="0.25">
      <c r="M364" s="4"/>
    </row>
    <row r="365" spans="13:13" ht="15.6" customHeight="1" x14ac:dyDescent="0.25">
      <c r="M365" s="4"/>
    </row>
    <row r="366" spans="13:13" ht="15.6" customHeight="1" x14ac:dyDescent="0.25">
      <c r="M366" s="4"/>
    </row>
    <row r="367" spans="13:13" ht="15.6" customHeight="1" x14ac:dyDescent="0.25">
      <c r="M367" s="4"/>
    </row>
    <row r="368" spans="13:13" ht="15.6" customHeight="1" x14ac:dyDescent="0.25">
      <c r="M368" s="4"/>
    </row>
    <row r="369" spans="13:13" ht="15.6" customHeight="1" x14ac:dyDescent="0.25">
      <c r="M369" s="4"/>
    </row>
    <row r="370" spans="13:13" ht="15.6" customHeight="1" x14ac:dyDescent="0.25">
      <c r="M370" s="4"/>
    </row>
    <row r="371" spans="13:13" ht="15.6" customHeight="1" x14ac:dyDescent="0.25">
      <c r="M371" s="4"/>
    </row>
    <row r="372" spans="13:13" ht="15.6" customHeight="1" x14ac:dyDescent="0.25">
      <c r="M372" s="4"/>
    </row>
    <row r="373" spans="13:13" ht="15.6" customHeight="1" x14ac:dyDescent="0.25">
      <c r="M373" s="4"/>
    </row>
    <row r="374" spans="13:13" ht="15.6" customHeight="1" x14ac:dyDescent="0.25">
      <c r="M374" s="4"/>
    </row>
    <row r="375" spans="13:13" ht="15.6" customHeight="1" x14ac:dyDescent="0.25">
      <c r="M375" s="4"/>
    </row>
    <row r="376" spans="13:13" ht="15.6" customHeight="1" x14ac:dyDescent="0.25">
      <c r="M376" s="4"/>
    </row>
    <row r="377" spans="13:13" ht="15.6" customHeight="1" x14ac:dyDescent="0.25">
      <c r="M377" s="4"/>
    </row>
    <row r="378" spans="13:13" ht="15.6" customHeight="1" x14ac:dyDescent="0.25">
      <c r="M378" s="4"/>
    </row>
    <row r="379" spans="13:13" ht="15.6" customHeight="1" x14ac:dyDescent="0.25">
      <c r="M379" s="4"/>
    </row>
    <row r="380" spans="13:13" ht="15.6" customHeight="1" x14ac:dyDescent="0.25">
      <c r="M380" s="4"/>
    </row>
    <row r="381" spans="13:13" ht="15.6" customHeight="1" x14ac:dyDescent="0.25">
      <c r="M381" s="4"/>
    </row>
    <row r="382" spans="13:13" ht="15.6" customHeight="1" x14ac:dyDescent="0.25">
      <c r="M382" s="4"/>
    </row>
    <row r="383" spans="13:13" ht="15.6" customHeight="1" x14ac:dyDescent="0.25">
      <c r="M383" s="4"/>
    </row>
    <row r="384" spans="13:13" ht="15.6" customHeight="1" x14ac:dyDescent="0.25">
      <c r="M384" s="4"/>
    </row>
    <row r="385" spans="13:13" ht="15.6" customHeight="1" x14ac:dyDescent="0.25">
      <c r="M385" s="4"/>
    </row>
    <row r="386" spans="13:13" ht="15.6" customHeight="1" x14ac:dyDescent="0.25">
      <c r="M386" s="4"/>
    </row>
    <row r="387" spans="13:13" ht="15.6" customHeight="1" x14ac:dyDescent="0.25">
      <c r="M387" s="4"/>
    </row>
    <row r="388" spans="13:13" ht="15.6" customHeight="1" x14ac:dyDescent="0.25">
      <c r="M388" s="4"/>
    </row>
    <row r="389" spans="13:13" ht="15.6" customHeight="1" x14ac:dyDescent="0.25">
      <c r="M389" s="4"/>
    </row>
    <row r="390" spans="13:13" ht="15.6" customHeight="1" x14ac:dyDescent="0.25">
      <c r="M390" s="4"/>
    </row>
    <row r="391" spans="13:13" ht="15.6" customHeight="1" x14ac:dyDescent="0.25">
      <c r="M391" s="4"/>
    </row>
    <row r="392" spans="13:13" ht="15.6" customHeight="1" x14ac:dyDescent="0.25">
      <c r="M392" s="4"/>
    </row>
    <row r="393" spans="13:13" ht="15.6" customHeight="1" x14ac:dyDescent="0.25">
      <c r="M393" s="4"/>
    </row>
    <row r="394" spans="13:13" ht="15.6" customHeight="1" x14ac:dyDescent="0.25">
      <c r="M394" s="4"/>
    </row>
    <row r="395" spans="13:13" ht="15.6" customHeight="1" x14ac:dyDescent="0.25">
      <c r="M395" s="4"/>
    </row>
    <row r="396" spans="13:13" ht="15.6" customHeight="1" x14ac:dyDescent="0.25">
      <c r="M396" s="4"/>
    </row>
    <row r="397" spans="13:13" ht="15.6" customHeight="1" x14ac:dyDescent="0.25">
      <c r="M397" s="4"/>
    </row>
    <row r="398" spans="13:13" ht="15.6" customHeight="1" x14ac:dyDescent="0.25">
      <c r="M398" s="4"/>
    </row>
    <row r="399" spans="13:13" ht="15.6" customHeight="1" x14ac:dyDescent="0.25">
      <c r="M399" s="4"/>
    </row>
    <row r="400" spans="13:13" ht="15.6" customHeight="1" x14ac:dyDescent="0.25">
      <c r="M400" s="4"/>
    </row>
    <row r="401" spans="13:13" ht="15.6" customHeight="1" x14ac:dyDescent="0.25">
      <c r="M401" s="4"/>
    </row>
    <row r="402" spans="13:13" ht="15.6" customHeight="1" x14ac:dyDescent="0.25">
      <c r="M402" s="4"/>
    </row>
    <row r="403" spans="13:13" ht="15.6" customHeight="1" x14ac:dyDescent="0.25">
      <c r="M403" s="4"/>
    </row>
    <row r="404" spans="13:13" ht="15.6" customHeight="1" x14ac:dyDescent="0.25">
      <c r="M404" s="4"/>
    </row>
    <row r="405" spans="13:13" ht="15.6" customHeight="1" x14ac:dyDescent="0.25">
      <c r="M405" s="4"/>
    </row>
    <row r="406" spans="13:13" ht="15.6" customHeight="1" x14ac:dyDescent="0.25">
      <c r="M406" s="4"/>
    </row>
    <row r="407" spans="13:13" ht="15.6" customHeight="1" x14ac:dyDescent="0.25">
      <c r="M407" s="4"/>
    </row>
    <row r="408" spans="13:13" ht="15.6" customHeight="1" x14ac:dyDescent="0.25">
      <c r="M408" s="4"/>
    </row>
    <row r="409" spans="13:13" ht="15.6" customHeight="1" x14ac:dyDescent="0.25">
      <c r="M409" s="4"/>
    </row>
    <row r="410" spans="13:13" ht="15.6" customHeight="1" x14ac:dyDescent="0.25">
      <c r="M410" s="4"/>
    </row>
    <row r="411" spans="13:13" ht="15.6" customHeight="1" x14ac:dyDescent="0.25">
      <c r="M411" s="4"/>
    </row>
    <row r="412" spans="13:13" ht="15.6" customHeight="1" x14ac:dyDescent="0.25">
      <c r="M412" s="4"/>
    </row>
    <row r="413" spans="13:13" ht="15.6" customHeight="1" x14ac:dyDescent="0.25">
      <c r="M413" s="4"/>
    </row>
    <row r="414" spans="13:13" ht="15.6" customHeight="1" x14ac:dyDescent="0.25">
      <c r="M414" s="4"/>
    </row>
    <row r="415" spans="13:13" ht="15.6" customHeight="1" x14ac:dyDescent="0.25">
      <c r="M415" s="4"/>
    </row>
    <row r="416" spans="13:13" ht="15.6" customHeight="1" x14ac:dyDescent="0.25">
      <c r="M416" s="4"/>
    </row>
    <row r="417" spans="13:13" ht="15.6" customHeight="1" x14ac:dyDescent="0.25">
      <c r="M417" s="4"/>
    </row>
    <row r="418" spans="13:13" ht="15.6" customHeight="1" x14ac:dyDescent="0.25">
      <c r="M418" s="4"/>
    </row>
    <row r="419" spans="13:13" ht="15.6" customHeight="1" x14ac:dyDescent="0.25">
      <c r="M419" s="4"/>
    </row>
    <row r="420" spans="13:13" ht="15.6" customHeight="1" x14ac:dyDescent="0.25">
      <c r="M420" s="4"/>
    </row>
    <row r="421" spans="13:13" ht="15.6" customHeight="1" x14ac:dyDescent="0.25">
      <c r="M421" s="4"/>
    </row>
    <row r="422" spans="13:13" ht="15.6" customHeight="1" x14ac:dyDescent="0.25">
      <c r="M422" s="4"/>
    </row>
    <row r="423" spans="13:13" ht="15.6" customHeight="1" x14ac:dyDescent="0.25">
      <c r="M423" s="4"/>
    </row>
    <row r="424" spans="13:13" ht="15.6" customHeight="1" x14ac:dyDescent="0.25">
      <c r="M424" s="4"/>
    </row>
    <row r="425" spans="13:13" ht="15.6" customHeight="1" x14ac:dyDescent="0.25">
      <c r="M425" s="4"/>
    </row>
    <row r="426" spans="13:13" ht="15.6" customHeight="1" x14ac:dyDescent="0.25">
      <c r="M426" s="4"/>
    </row>
    <row r="427" spans="13:13" ht="15.6" customHeight="1" x14ac:dyDescent="0.25">
      <c r="M427" s="4"/>
    </row>
    <row r="428" spans="13:13" ht="15.6" customHeight="1" x14ac:dyDescent="0.25">
      <c r="M428" s="4"/>
    </row>
    <row r="429" spans="13:13" ht="15.6" customHeight="1" x14ac:dyDescent="0.25">
      <c r="M429" s="4"/>
    </row>
    <row r="430" spans="13:13" ht="15.6" customHeight="1" x14ac:dyDescent="0.25">
      <c r="M430" s="4"/>
    </row>
    <row r="431" spans="13:13" ht="15.6" customHeight="1" x14ac:dyDescent="0.25">
      <c r="M431" s="4"/>
    </row>
    <row r="432" spans="13:13" ht="15.6" customHeight="1" x14ac:dyDescent="0.25">
      <c r="M432" s="4"/>
    </row>
    <row r="433" spans="13:13" ht="15.6" customHeight="1" x14ac:dyDescent="0.25">
      <c r="M433" s="4"/>
    </row>
    <row r="434" spans="13:13" ht="15.6" customHeight="1" x14ac:dyDescent="0.25">
      <c r="M434" s="4"/>
    </row>
    <row r="435" spans="13:13" ht="15.6" customHeight="1" x14ac:dyDescent="0.25">
      <c r="M435" s="4"/>
    </row>
    <row r="436" spans="13:13" ht="15.6" customHeight="1" x14ac:dyDescent="0.25">
      <c r="M436" s="4"/>
    </row>
    <row r="437" spans="13:13" ht="15.6" customHeight="1" x14ac:dyDescent="0.25">
      <c r="M437" s="4"/>
    </row>
    <row r="438" spans="13:13" ht="15.6" customHeight="1" x14ac:dyDescent="0.25">
      <c r="M438" s="4"/>
    </row>
    <row r="439" spans="13:13" ht="15.6" customHeight="1" x14ac:dyDescent="0.25">
      <c r="M439" s="4"/>
    </row>
    <row r="440" spans="13:13" ht="15.6" customHeight="1" x14ac:dyDescent="0.25">
      <c r="M440" s="4"/>
    </row>
    <row r="441" spans="13:13" ht="15.6" customHeight="1" x14ac:dyDescent="0.25">
      <c r="M441" s="4"/>
    </row>
    <row r="442" spans="13:13" ht="15.6" customHeight="1" x14ac:dyDescent="0.25">
      <c r="M442" s="4"/>
    </row>
    <row r="443" spans="13:13" ht="15.6" customHeight="1" x14ac:dyDescent="0.25">
      <c r="M443" s="4"/>
    </row>
    <row r="444" spans="13:13" ht="15.6" customHeight="1" x14ac:dyDescent="0.25">
      <c r="M444" s="4"/>
    </row>
    <row r="445" spans="13:13" ht="15.6" customHeight="1" x14ac:dyDescent="0.25">
      <c r="M445" s="4"/>
    </row>
    <row r="446" spans="13:13" ht="15.6" customHeight="1" x14ac:dyDescent="0.25">
      <c r="M446" s="4"/>
    </row>
    <row r="447" spans="13:13" ht="15.6" customHeight="1" x14ac:dyDescent="0.25">
      <c r="M447" s="4"/>
    </row>
    <row r="448" spans="13:13" ht="15.6" customHeight="1" x14ac:dyDescent="0.25">
      <c r="M448" s="4"/>
    </row>
    <row r="449" spans="13:13" ht="15.6" customHeight="1" x14ac:dyDescent="0.25">
      <c r="M449" s="4"/>
    </row>
    <row r="450" spans="13:13" ht="15.6" customHeight="1" x14ac:dyDescent="0.25">
      <c r="M450" s="4"/>
    </row>
    <row r="451" spans="13:13" ht="15.6" customHeight="1" x14ac:dyDescent="0.25">
      <c r="M451" s="4"/>
    </row>
    <row r="452" spans="13:13" ht="15.6" customHeight="1" x14ac:dyDescent="0.25">
      <c r="M452" s="4"/>
    </row>
    <row r="453" spans="13:13" ht="15.6" customHeight="1" x14ac:dyDescent="0.25">
      <c r="M453" s="4"/>
    </row>
    <row r="454" spans="13:13" ht="15.6" customHeight="1" x14ac:dyDescent="0.25">
      <c r="M454" s="4"/>
    </row>
    <row r="455" spans="13:13" ht="15.6" customHeight="1" x14ac:dyDescent="0.25">
      <c r="M455" s="4"/>
    </row>
    <row r="456" spans="13:13" ht="15.6" customHeight="1" x14ac:dyDescent="0.25">
      <c r="M456" s="4"/>
    </row>
    <row r="457" spans="13:13" ht="15.6" customHeight="1" x14ac:dyDescent="0.25">
      <c r="M457" s="4"/>
    </row>
    <row r="458" spans="13:13" ht="15.6" customHeight="1" x14ac:dyDescent="0.25">
      <c r="M458" s="4"/>
    </row>
    <row r="459" spans="13:13" ht="15.6" customHeight="1" x14ac:dyDescent="0.25">
      <c r="M459" s="4"/>
    </row>
    <row r="460" spans="13:13" ht="15.6" customHeight="1" x14ac:dyDescent="0.25">
      <c r="M460" s="4"/>
    </row>
    <row r="461" spans="13:13" ht="15.6" customHeight="1" x14ac:dyDescent="0.25">
      <c r="M461" s="4"/>
    </row>
    <row r="462" spans="13:13" ht="15.6" customHeight="1" x14ac:dyDescent="0.25">
      <c r="M462" s="4"/>
    </row>
    <row r="463" spans="13:13" ht="15.6" customHeight="1" x14ac:dyDescent="0.25">
      <c r="M463" s="4"/>
    </row>
    <row r="464" spans="13:13" ht="15.6" customHeight="1" x14ac:dyDescent="0.25">
      <c r="M464" s="4"/>
    </row>
    <row r="465" spans="13:13" ht="15.6" customHeight="1" x14ac:dyDescent="0.25">
      <c r="M465" s="4"/>
    </row>
    <row r="466" spans="13:13" ht="15.6" customHeight="1" x14ac:dyDescent="0.25">
      <c r="M466" s="4"/>
    </row>
    <row r="467" spans="13:13" ht="15.6" customHeight="1" x14ac:dyDescent="0.25">
      <c r="M467" s="4"/>
    </row>
    <row r="468" spans="13:13" ht="15.6" customHeight="1" x14ac:dyDescent="0.25">
      <c r="M468" s="4"/>
    </row>
    <row r="469" spans="13:13" ht="15.6" customHeight="1" x14ac:dyDescent="0.25">
      <c r="M469" s="4"/>
    </row>
    <row r="470" spans="13:13" ht="15.6" customHeight="1" x14ac:dyDescent="0.25">
      <c r="M470" s="4"/>
    </row>
    <row r="471" spans="13:13" ht="15.6" customHeight="1" x14ac:dyDescent="0.25">
      <c r="M471" s="4"/>
    </row>
    <row r="472" spans="13:13" ht="15.6" customHeight="1" x14ac:dyDescent="0.25">
      <c r="M472" s="4"/>
    </row>
    <row r="473" spans="13:13" ht="15.6" customHeight="1" x14ac:dyDescent="0.25">
      <c r="M473" s="4"/>
    </row>
    <row r="474" spans="13:13" ht="15.6" customHeight="1" x14ac:dyDescent="0.25">
      <c r="M474" s="4"/>
    </row>
    <row r="475" spans="13:13" ht="15.6" customHeight="1" x14ac:dyDescent="0.25">
      <c r="M475" s="4"/>
    </row>
    <row r="476" spans="13:13" ht="15.6" customHeight="1" x14ac:dyDescent="0.25">
      <c r="M476" s="4"/>
    </row>
    <row r="477" spans="13:13" ht="15.6" customHeight="1" x14ac:dyDescent="0.25">
      <c r="M477" s="4"/>
    </row>
    <row r="478" spans="13:13" ht="15.6" customHeight="1" x14ac:dyDescent="0.25">
      <c r="M478" s="4"/>
    </row>
    <row r="479" spans="13:13" ht="15.6" customHeight="1" x14ac:dyDescent="0.25">
      <c r="M479" s="4"/>
    </row>
    <row r="480" spans="13:13" ht="15.6" customHeight="1" x14ac:dyDescent="0.25">
      <c r="M480" s="4"/>
    </row>
    <row r="481" spans="13:13" ht="15.6" customHeight="1" x14ac:dyDescent="0.25">
      <c r="M481" s="4"/>
    </row>
    <row r="482" spans="13:13" ht="15.6" customHeight="1" x14ac:dyDescent="0.25">
      <c r="M482" s="4"/>
    </row>
    <row r="483" spans="13:13" ht="15.6" customHeight="1" x14ac:dyDescent="0.25">
      <c r="M483" s="4"/>
    </row>
    <row r="484" spans="13:13" ht="15.6" customHeight="1" x14ac:dyDescent="0.25">
      <c r="M484" s="4"/>
    </row>
    <row r="485" spans="13:13" ht="15.6" customHeight="1" x14ac:dyDescent="0.25">
      <c r="M485" s="4"/>
    </row>
    <row r="486" spans="13:13" ht="15.6" customHeight="1" x14ac:dyDescent="0.25">
      <c r="M486" s="4"/>
    </row>
    <row r="487" spans="13:13" ht="15.6" customHeight="1" x14ac:dyDescent="0.25">
      <c r="M487" s="4"/>
    </row>
    <row r="488" spans="13:13" ht="15.6" customHeight="1" x14ac:dyDescent="0.25">
      <c r="M488" s="4"/>
    </row>
    <row r="489" spans="13:13" ht="15.6" customHeight="1" x14ac:dyDescent="0.25">
      <c r="M489" s="4"/>
    </row>
    <row r="490" spans="13:13" ht="15.6" customHeight="1" x14ac:dyDescent="0.25">
      <c r="M490" s="4"/>
    </row>
    <row r="491" spans="13:13" ht="15.6" customHeight="1" x14ac:dyDescent="0.25">
      <c r="M491" s="4"/>
    </row>
    <row r="492" spans="13:13" ht="15.6" customHeight="1" x14ac:dyDescent="0.25">
      <c r="M492" s="4"/>
    </row>
    <row r="493" spans="13:13" ht="15.6" customHeight="1" x14ac:dyDescent="0.25">
      <c r="M493" s="4"/>
    </row>
    <row r="494" spans="13:13" ht="15.6" customHeight="1" x14ac:dyDescent="0.25">
      <c r="M494" s="4"/>
    </row>
    <row r="495" spans="13:13" ht="15.6" customHeight="1" x14ac:dyDescent="0.25">
      <c r="M495" s="4"/>
    </row>
    <row r="496" spans="13:13" ht="15.6" customHeight="1" x14ac:dyDescent="0.25">
      <c r="M496" s="4"/>
    </row>
    <row r="497" spans="13:13" ht="15.6" customHeight="1" x14ac:dyDescent="0.25">
      <c r="M497" s="4"/>
    </row>
    <row r="498" spans="13:13" ht="15.6" customHeight="1" x14ac:dyDescent="0.25">
      <c r="M498" s="4"/>
    </row>
    <row r="499" spans="13:13" ht="15.6" customHeight="1" x14ac:dyDescent="0.25">
      <c r="M499" s="4"/>
    </row>
    <row r="500" spans="13:13" ht="15.6" customHeight="1" x14ac:dyDescent="0.25">
      <c r="M500" s="4"/>
    </row>
    <row r="501" spans="13:13" ht="15.6" customHeight="1" x14ac:dyDescent="0.25">
      <c r="M501" s="4"/>
    </row>
    <row r="502" spans="13:13" ht="15.6" customHeight="1" x14ac:dyDescent="0.25">
      <c r="M502" s="4"/>
    </row>
    <row r="503" spans="13:13" ht="15.6" customHeight="1" x14ac:dyDescent="0.25">
      <c r="M503" s="4"/>
    </row>
    <row r="504" spans="13:13" ht="15.6" customHeight="1" x14ac:dyDescent="0.25">
      <c r="M504" s="4"/>
    </row>
    <row r="505" spans="13:13" ht="15.6" customHeight="1" x14ac:dyDescent="0.25">
      <c r="M505" s="4"/>
    </row>
    <row r="506" spans="13:13" ht="15.6" customHeight="1" x14ac:dyDescent="0.25">
      <c r="M506" s="4"/>
    </row>
    <row r="507" spans="13:13" ht="15.6" customHeight="1" x14ac:dyDescent="0.25">
      <c r="M507" s="4"/>
    </row>
    <row r="508" spans="13:13" ht="15.6" customHeight="1" x14ac:dyDescent="0.25">
      <c r="M508" s="4"/>
    </row>
    <row r="509" spans="13:13" ht="15.6" customHeight="1" x14ac:dyDescent="0.25">
      <c r="M509" s="4"/>
    </row>
    <row r="510" spans="13:13" ht="15.6" customHeight="1" x14ac:dyDescent="0.25">
      <c r="M510" s="4"/>
    </row>
    <row r="511" spans="13:13" ht="15.6" customHeight="1" x14ac:dyDescent="0.25">
      <c r="M511" s="4"/>
    </row>
    <row r="512" spans="13:13" ht="15.6" customHeight="1" x14ac:dyDescent="0.25">
      <c r="M512" s="4"/>
    </row>
    <row r="513" spans="13:13" ht="15.6" customHeight="1" x14ac:dyDescent="0.25">
      <c r="M513" s="4"/>
    </row>
    <row r="514" spans="13:13" ht="15.6" customHeight="1" x14ac:dyDescent="0.25">
      <c r="M514" s="4"/>
    </row>
    <row r="515" spans="13:13" ht="15.6" customHeight="1" x14ac:dyDescent="0.25">
      <c r="M515" s="4"/>
    </row>
    <row r="516" spans="13:13" ht="15.6" customHeight="1" x14ac:dyDescent="0.25">
      <c r="M516" s="4"/>
    </row>
    <row r="517" spans="13:13" ht="15.6" customHeight="1" x14ac:dyDescent="0.25">
      <c r="M517" s="4"/>
    </row>
    <row r="518" spans="13:13" ht="15.6" customHeight="1" x14ac:dyDescent="0.25">
      <c r="M518" s="4"/>
    </row>
    <row r="519" spans="13:13" ht="15.6" customHeight="1" x14ac:dyDescent="0.25">
      <c r="M519" s="4"/>
    </row>
    <row r="520" spans="13:13" ht="15.6" customHeight="1" x14ac:dyDescent="0.25">
      <c r="M520" s="4"/>
    </row>
    <row r="521" spans="13:13" ht="15.6" customHeight="1" x14ac:dyDescent="0.25">
      <c r="M521" s="4"/>
    </row>
    <row r="522" spans="13:13" ht="15.6" customHeight="1" x14ac:dyDescent="0.25">
      <c r="M522" s="4"/>
    </row>
    <row r="523" spans="13:13" ht="15.6" customHeight="1" x14ac:dyDescent="0.25">
      <c r="M523" s="4"/>
    </row>
    <row r="524" spans="13:13" ht="15.6" customHeight="1" x14ac:dyDescent="0.25">
      <c r="M524" s="4"/>
    </row>
    <row r="525" spans="13:13" ht="15.6" customHeight="1" x14ac:dyDescent="0.25">
      <c r="M525" s="4"/>
    </row>
    <row r="526" spans="13:13" ht="15.6" customHeight="1" x14ac:dyDescent="0.25">
      <c r="M526" s="4"/>
    </row>
    <row r="527" spans="13:13" ht="15.6" customHeight="1" x14ac:dyDescent="0.25">
      <c r="M527" s="4"/>
    </row>
    <row r="528" spans="13:13" ht="15.6" customHeight="1" x14ac:dyDescent="0.25">
      <c r="M528" s="4"/>
    </row>
    <row r="529" spans="13:13" ht="15.6" customHeight="1" x14ac:dyDescent="0.25">
      <c r="M529" s="4"/>
    </row>
    <row r="530" spans="13:13" ht="15.6" customHeight="1" x14ac:dyDescent="0.25">
      <c r="M530" s="4"/>
    </row>
    <row r="531" spans="13:13" ht="15.6" customHeight="1" x14ac:dyDescent="0.25">
      <c r="M531" s="4"/>
    </row>
    <row r="532" spans="13:13" ht="15.6" customHeight="1" x14ac:dyDescent="0.25">
      <c r="M532" s="4"/>
    </row>
    <row r="533" spans="13:13" ht="15.6" customHeight="1" x14ac:dyDescent="0.25">
      <c r="M533" s="4"/>
    </row>
    <row r="534" spans="13:13" ht="15.6" customHeight="1" x14ac:dyDescent="0.25">
      <c r="M534" s="4"/>
    </row>
    <row r="535" spans="13:13" ht="15.6" customHeight="1" x14ac:dyDescent="0.25">
      <c r="M535" s="4"/>
    </row>
    <row r="536" spans="13:13" ht="15.6" customHeight="1" x14ac:dyDescent="0.25">
      <c r="M536" s="4"/>
    </row>
    <row r="537" spans="13:13" ht="15.6" customHeight="1" x14ac:dyDescent="0.25">
      <c r="M537" s="4"/>
    </row>
    <row r="538" spans="13:13" ht="15.6" customHeight="1" x14ac:dyDescent="0.25">
      <c r="M538" s="4"/>
    </row>
    <row r="539" spans="13:13" ht="15.6" customHeight="1" x14ac:dyDescent="0.25">
      <c r="M539" s="4"/>
    </row>
    <row r="540" spans="13:13" ht="15.6" customHeight="1" x14ac:dyDescent="0.25">
      <c r="M540" s="4"/>
    </row>
    <row r="541" spans="13:13" ht="15.6" customHeight="1" x14ac:dyDescent="0.25">
      <c r="M541" s="4"/>
    </row>
    <row r="542" spans="13:13" ht="15.6" customHeight="1" x14ac:dyDescent="0.25">
      <c r="M542" s="4"/>
    </row>
    <row r="543" spans="13:13" ht="15.6" customHeight="1" x14ac:dyDescent="0.25">
      <c r="M543" s="4"/>
    </row>
    <row r="544" spans="13:13" ht="15.6" customHeight="1" x14ac:dyDescent="0.25">
      <c r="M544" s="4"/>
    </row>
    <row r="545" spans="13:13" ht="15.6" customHeight="1" x14ac:dyDescent="0.25">
      <c r="M545" s="4"/>
    </row>
    <row r="546" spans="13:13" ht="15.6" customHeight="1" x14ac:dyDescent="0.25">
      <c r="M546" s="4"/>
    </row>
    <row r="547" spans="13:13" ht="15.6" customHeight="1" x14ac:dyDescent="0.25">
      <c r="M547" s="4"/>
    </row>
    <row r="548" spans="13:13" ht="15.6" customHeight="1" x14ac:dyDescent="0.25">
      <c r="M548" s="4"/>
    </row>
    <row r="549" spans="13:13" ht="15.6" customHeight="1" x14ac:dyDescent="0.25">
      <c r="M549" s="4"/>
    </row>
    <row r="550" spans="13:13" ht="15.6" customHeight="1" x14ac:dyDescent="0.25">
      <c r="M550" s="4"/>
    </row>
    <row r="551" spans="13:13" ht="15.6" customHeight="1" x14ac:dyDescent="0.25">
      <c r="M551" s="4"/>
    </row>
    <row r="552" spans="13:13" ht="15.6" customHeight="1" x14ac:dyDescent="0.25">
      <c r="M552" s="4"/>
    </row>
    <row r="553" spans="13:13" ht="15.6" customHeight="1" x14ac:dyDescent="0.25">
      <c r="M553" s="4"/>
    </row>
    <row r="554" spans="13:13" ht="15.6" customHeight="1" x14ac:dyDescent="0.25">
      <c r="M554" s="4"/>
    </row>
    <row r="555" spans="13:13" ht="15.6" customHeight="1" x14ac:dyDescent="0.25">
      <c r="M555" s="4"/>
    </row>
    <row r="556" spans="13:13" ht="15.6" customHeight="1" x14ac:dyDescent="0.25">
      <c r="M556" s="4"/>
    </row>
    <row r="557" spans="13:13" ht="15.6" customHeight="1" x14ac:dyDescent="0.25">
      <c r="M557" s="4"/>
    </row>
    <row r="558" spans="13:13" ht="15.6" customHeight="1" x14ac:dyDescent="0.25">
      <c r="M558" s="4"/>
    </row>
    <row r="559" spans="13:13" ht="15.6" customHeight="1" x14ac:dyDescent="0.25">
      <c r="M559" s="4"/>
    </row>
    <row r="560" spans="13:13" ht="15.6" customHeight="1" x14ac:dyDescent="0.25">
      <c r="M560" s="4"/>
    </row>
    <row r="561" spans="13:13" ht="15.6" customHeight="1" x14ac:dyDescent="0.25">
      <c r="M561" s="4"/>
    </row>
    <row r="562" spans="13:13" ht="15.6" customHeight="1" x14ac:dyDescent="0.25">
      <c r="M562" s="4"/>
    </row>
    <row r="563" spans="13:13" ht="15.6" customHeight="1" x14ac:dyDescent="0.25">
      <c r="M563" s="4"/>
    </row>
    <row r="564" spans="13:13" ht="15.6" customHeight="1" x14ac:dyDescent="0.25">
      <c r="M564" s="4"/>
    </row>
    <row r="565" spans="13:13" ht="15.6" customHeight="1" x14ac:dyDescent="0.25">
      <c r="M565" s="4"/>
    </row>
    <row r="566" spans="13:13" ht="15.6" customHeight="1" x14ac:dyDescent="0.25">
      <c r="M566" s="4"/>
    </row>
    <row r="567" spans="13:13" ht="15.6" customHeight="1" x14ac:dyDescent="0.25">
      <c r="M567" s="4"/>
    </row>
    <row r="568" spans="13:13" ht="15.6" customHeight="1" x14ac:dyDescent="0.25">
      <c r="M568" s="4"/>
    </row>
    <row r="569" spans="13:13" ht="15.6" customHeight="1" x14ac:dyDescent="0.25">
      <c r="M569" s="4"/>
    </row>
    <row r="570" spans="13:13" ht="15.6" customHeight="1" x14ac:dyDescent="0.25">
      <c r="M570" s="4"/>
    </row>
    <row r="571" spans="13:13" ht="15.6" customHeight="1" x14ac:dyDescent="0.25">
      <c r="M571" s="4"/>
    </row>
    <row r="572" spans="13:13" ht="15.6" customHeight="1" x14ac:dyDescent="0.25">
      <c r="M572" s="4"/>
    </row>
    <row r="573" spans="13:13" ht="15.6" customHeight="1" x14ac:dyDescent="0.25">
      <c r="M573" s="4"/>
    </row>
    <row r="574" spans="13:13" ht="15.6" customHeight="1" x14ac:dyDescent="0.25">
      <c r="M574" s="4"/>
    </row>
    <row r="575" spans="13:13" ht="15.6" customHeight="1" x14ac:dyDescent="0.25">
      <c r="M575" s="4"/>
    </row>
    <row r="576" spans="13:13" ht="15.6" customHeight="1" x14ac:dyDescent="0.25">
      <c r="M576" s="4"/>
    </row>
    <row r="577" spans="13:13" ht="15.6" customHeight="1" x14ac:dyDescent="0.25">
      <c r="M577" s="4"/>
    </row>
    <row r="578" spans="13:13" ht="15.6" customHeight="1" x14ac:dyDescent="0.25">
      <c r="M578" s="4"/>
    </row>
    <row r="579" spans="13:13" ht="15.6" customHeight="1" x14ac:dyDescent="0.25">
      <c r="M579" s="4"/>
    </row>
    <row r="580" spans="13:13" ht="15.6" customHeight="1" x14ac:dyDescent="0.25">
      <c r="M580" s="4"/>
    </row>
    <row r="581" spans="13:13" ht="15.6" customHeight="1" x14ac:dyDescent="0.25">
      <c r="M581" s="4"/>
    </row>
    <row r="582" spans="13:13" ht="15.6" customHeight="1" x14ac:dyDescent="0.25">
      <c r="M582" s="4"/>
    </row>
    <row r="583" spans="13:13" ht="15.6" customHeight="1" x14ac:dyDescent="0.25">
      <c r="M583" s="4"/>
    </row>
    <row r="584" spans="13:13" ht="15.6" customHeight="1" x14ac:dyDescent="0.25">
      <c r="M584" s="4"/>
    </row>
    <row r="585" spans="13:13" ht="15.6" customHeight="1" x14ac:dyDescent="0.25">
      <c r="M585" s="4"/>
    </row>
    <row r="586" spans="13:13" ht="15.6" customHeight="1" x14ac:dyDescent="0.25">
      <c r="M586" s="4"/>
    </row>
    <row r="587" spans="13:13" ht="15.6" customHeight="1" x14ac:dyDescent="0.25">
      <c r="M587" s="4"/>
    </row>
    <row r="588" spans="13:13" ht="15.6" customHeight="1" x14ac:dyDescent="0.25">
      <c r="M588" s="4"/>
    </row>
    <row r="589" spans="13:13" ht="15.6" customHeight="1" x14ac:dyDescent="0.25">
      <c r="M589" s="4"/>
    </row>
    <row r="590" spans="13:13" ht="15.6" customHeight="1" x14ac:dyDescent="0.25">
      <c r="M590" s="4"/>
    </row>
    <row r="591" spans="13:13" ht="15.6" customHeight="1" x14ac:dyDescent="0.25">
      <c r="M591" s="4"/>
    </row>
    <row r="592" spans="13:13" ht="15.6" customHeight="1" x14ac:dyDescent="0.25">
      <c r="M592" s="4"/>
    </row>
    <row r="593" spans="13:13" ht="15.6" customHeight="1" x14ac:dyDescent="0.25">
      <c r="M593" s="4"/>
    </row>
    <row r="594" spans="13:13" ht="15.6" customHeight="1" x14ac:dyDescent="0.25">
      <c r="M594" s="4"/>
    </row>
    <row r="595" spans="13:13" ht="15.6" customHeight="1" x14ac:dyDescent="0.25">
      <c r="M595" s="4"/>
    </row>
    <row r="596" spans="13:13" ht="15.6" customHeight="1" x14ac:dyDescent="0.25">
      <c r="M596" s="4"/>
    </row>
    <row r="597" spans="13:13" ht="15.6" customHeight="1" x14ac:dyDescent="0.25">
      <c r="M597" s="4"/>
    </row>
    <row r="598" spans="13:13" ht="15.6" customHeight="1" x14ac:dyDescent="0.25">
      <c r="M598" s="4"/>
    </row>
    <row r="599" spans="13:13" ht="15.6" customHeight="1" x14ac:dyDescent="0.25">
      <c r="M599" s="4"/>
    </row>
    <row r="600" spans="13:13" ht="15.6" customHeight="1" x14ac:dyDescent="0.25">
      <c r="M600" s="4"/>
    </row>
    <row r="601" spans="13:13" ht="15.6" customHeight="1" x14ac:dyDescent="0.25">
      <c r="M601" s="4"/>
    </row>
    <row r="602" spans="13:13" ht="15.6" customHeight="1" x14ac:dyDescent="0.25">
      <c r="M602" s="4"/>
    </row>
    <row r="603" spans="13:13" ht="15.6" customHeight="1" x14ac:dyDescent="0.25">
      <c r="M603" s="4"/>
    </row>
    <row r="604" spans="13:13" ht="15.6" customHeight="1" x14ac:dyDescent="0.25">
      <c r="M604" s="4"/>
    </row>
    <row r="605" spans="13:13" ht="15.6" customHeight="1" x14ac:dyDescent="0.25">
      <c r="M605" s="4"/>
    </row>
    <row r="606" spans="13:13" ht="15.6" customHeight="1" x14ac:dyDescent="0.25">
      <c r="M606" s="4"/>
    </row>
    <row r="607" spans="13:13" ht="15.6" customHeight="1" x14ac:dyDescent="0.25">
      <c r="M607" s="4"/>
    </row>
    <row r="608" spans="13:13" ht="15.6" customHeight="1" x14ac:dyDescent="0.25">
      <c r="M608" s="4"/>
    </row>
    <row r="609" spans="13:13" ht="15.6" customHeight="1" x14ac:dyDescent="0.25">
      <c r="M609" s="4"/>
    </row>
    <row r="610" spans="13:13" ht="15.6" customHeight="1" x14ac:dyDescent="0.25">
      <c r="M610" s="4"/>
    </row>
    <row r="611" spans="13:13" ht="15.6" customHeight="1" x14ac:dyDescent="0.25">
      <c r="M611" s="4"/>
    </row>
    <row r="612" spans="13:13" ht="15.6" customHeight="1" x14ac:dyDescent="0.25">
      <c r="M612" s="4"/>
    </row>
    <row r="613" spans="13:13" ht="15.6" customHeight="1" x14ac:dyDescent="0.25">
      <c r="M613" s="4"/>
    </row>
    <row r="614" spans="13:13" ht="15.6" customHeight="1" x14ac:dyDescent="0.25">
      <c r="M614" s="4"/>
    </row>
    <row r="615" spans="13:13" ht="15.6" customHeight="1" x14ac:dyDescent="0.25">
      <c r="M615" s="4"/>
    </row>
    <row r="616" spans="13:13" ht="15.6" customHeight="1" x14ac:dyDescent="0.25">
      <c r="M616" s="4"/>
    </row>
    <row r="617" spans="13:13" ht="15.6" customHeight="1" x14ac:dyDescent="0.25">
      <c r="M617" s="4"/>
    </row>
    <row r="618" spans="13:13" ht="15.6" customHeight="1" x14ac:dyDescent="0.25">
      <c r="M618" s="4"/>
    </row>
    <row r="619" spans="13:13" ht="15.6" customHeight="1" x14ac:dyDescent="0.25">
      <c r="M619" s="4"/>
    </row>
    <row r="620" spans="13:13" ht="15.6" customHeight="1" x14ac:dyDescent="0.25">
      <c r="M620" s="4"/>
    </row>
    <row r="621" spans="13:13" ht="15.6" customHeight="1" x14ac:dyDescent="0.25">
      <c r="M621" s="4"/>
    </row>
    <row r="622" spans="13:13" ht="15.6" customHeight="1" x14ac:dyDescent="0.25">
      <c r="M622" s="4"/>
    </row>
    <row r="623" spans="13:13" ht="15.6" customHeight="1" x14ac:dyDescent="0.25">
      <c r="M623" s="4"/>
    </row>
    <row r="624" spans="13:13" ht="15.6" customHeight="1" x14ac:dyDescent="0.25">
      <c r="M624" s="4"/>
    </row>
    <row r="625" spans="13:13" ht="15.6" customHeight="1" x14ac:dyDescent="0.25">
      <c r="M625" s="4"/>
    </row>
    <row r="626" spans="13:13" ht="15.6" customHeight="1" x14ac:dyDescent="0.25">
      <c r="M626" s="4"/>
    </row>
    <row r="627" spans="13:13" ht="15.6" customHeight="1" x14ac:dyDescent="0.25">
      <c r="M627" s="4"/>
    </row>
    <row r="628" spans="13:13" ht="15.6" customHeight="1" x14ac:dyDescent="0.25">
      <c r="M628" s="4"/>
    </row>
    <row r="629" spans="13:13" ht="15.6" customHeight="1" x14ac:dyDescent="0.25">
      <c r="M629" s="4"/>
    </row>
    <row r="630" spans="13:13" ht="15.6" customHeight="1" x14ac:dyDescent="0.25">
      <c r="M630" s="4"/>
    </row>
    <row r="631" spans="13:13" ht="15.6" customHeight="1" x14ac:dyDescent="0.25">
      <c r="M631" s="4"/>
    </row>
    <row r="632" spans="13:13" ht="15.6" customHeight="1" x14ac:dyDescent="0.25">
      <c r="M632" s="4"/>
    </row>
    <row r="633" spans="13:13" ht="15.6" customHeight="1" x14ac:dyDescent="0.25">
      <c r="M633" s="4"/>
    </row>
    <row r="634" spans="13:13" ht="15.6" customHeight="1" x14ac:dyDescent="0.25">
      <c r="M634" s="4"/>
    </row>
    <row r="635" spans="13:13" ht="15.6" customHeight="1" x14ac:dyDescent="0.25">
      <c r="M635" s="4"/>
    </row>
    <row r="636" spans="13:13" ht="15.6" customHeight="1" x14ac:dyDescent="0.25">
      <c r="M636" s="4"/>
    </row>
    <row r="637" spans="13:13" ht="15.6" customHeight="1" x14ac:dyDescent="0.25">
      <c r="M637" s="4"/>
    </row>
    <row r="638" spans="13:13" ht="15.6" customHeight="1" x14ac:dyDescent="0.25">
      <c r="M638" s="4"/>
    </row>
    <row r="639" spans="13:13" ht="15.6" customHeight="1" x14ac:dyDescent="0.25">
      <c r="M639" s="4"/>
    </row>
    <row r="640" spans="13:13" ht="15.6" customHeight="1" x14ac:dyDescent="0.25">
      <c r="M640" s="4"/>
    </row>
    <row r="641" spans="13:13" ht="15.6" customHeight="1" x14ac:dyDescent="0.25">
      <c r="M641" s="4"/>
    </row>
    <row r="642" spans="13:13" ht="15.6" customHeight="1" x14ac:dyDescent="0.25">
      <c r="M642" s="4"/>
    </row>
    <row r="643" spans="13:13" ht="15.6" customHeight="1" x14ac:dyDescent="0.25">
      <c r="M643" s="4"/>
    </row>
    <row r="644" spans="13:13" ht="15.6" customHeight="1" x14ac:dyDescent="0.25">
      <c r="M644" s="4"/>
    </row>
    <row r="645" spans="13:13" ht="15.6" customHeight="1" x14ac:dyDescent="0.25">
      <c r="M645" s="4"/>
    </row>
    <row r="646" spans="13:13" ht="15.6" customHeight="1" x14ac:dyDescent="0.25">
      <c r="M646" s="4"/>
    </row>
    <row r="647" spans="13:13" ht="15.6" customHeight="1" x14ac:dyDescent="0.25">
      <c r="M647" s="4"/>
    </row>
    <row r="648" spans="13:13" ht="15.6" customHeight="1" x14ac:dyDescent="0.25">
      <c r="M648" s="4"/>
    </row>
    <row r="649" spans="13:13" ht="15.6" customHeight="1" x14ac:dyDescent="0.25">
      <c r="M649" s="4"/>
    </row>
    <row r="650" spans="13:13" ht="15.6" customHeight="1" x14ac:dyDescent="0.25">
      <c r="M650" s="4"/>
    </row>
    <row r="651" spans="13:13" ht="15.6" customHeight="1" x14ac:dyDescent="0.25">
      <c r="M651" s="4"/>
    </row>
    <row r="652" spans="13:13" ht="15.6" customHeight="1" x14ac:dyDescent="0.25">
      <c r="M652" s="4"/>
    </row>
    <row r="653" spans="13:13" ht="15.6" customHeight="1" x14ac:dyDescent="0.25">
      <c r="M653" s="4"/>
    </row>
    <row r="654" spans="13:13" ht="15.6" customHeight="1" x14ac:dyDescent="0.25">
      <c r="M654" s="4"/>
    </row>
    <row r="655" spans="13:13" ht="15.6" customHeight="1" x14ac:dyDescent="0.25">
      <c r="M655" s="4"/>
    </row>
    <row r="656" spans="13:13" ht="15.6" customHeight="1" x14ac:dyDescent="0.25">
      <c r="M656" s="4"/>
    </row>
    <row r="657" spans="13:13" ht="15.6" customHeight="1" x14ac:dyDescent="0.25">
      <c r="M657" s="4"/>
    </row>
    <row r="658" spans="13:13" ht="15.6" customHeight="1" x14ac:dyDescent="0.25">
      <c r="M658" s="4"/>
    </row>
  </sheetData>
  <mergeCells count="84">
    <mergeCell ref="B96:K96"/>
    <mergeCell ref="B91:K91"/>
    <mergeCell ref="B92:K92"/>
    <mergeCell ref="B93:K93"/>
    <mergeCell ref="B94:K94"/>
    <mergeCell ref="B95:K95"/>
    <mergeCell ref="B86:K86"/>
    <mergeCell ref="B87:K87"/>
    <mergeCell ref="B88:K88"/>
    <mergeCell ref="B89:K89"/>
    <mergeCell ref="B90:K90"/>
    <mergeCell ref="C75:I75"/>
    <mergeCell ref="C76:I76"/>
    <mergeCell ref="I83:L83"/>
    <mergeCell ref="B84:K84"/>
    <mergeCell ref="B85:K85"/>
    <mergeCell ref="C60:I60"/>
    <mergeCell ref="C61:I61"/>
    <mergeCell ref="C66:I66"/>
    <mergeCell ref="C67:I67"/>
    <mergeCell ref="C68:I68"/>
    <mergeCell ref="C29:D29"/>
    <mergeCell ref="E29:H29"/>
    <mergeCell ref="C51:I51"/>
    <mergeCell ref="C52:I52"/>
    <mergeCell ref="C53:I53"/>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D17"/>
    <mergeCell ref="E17:H17"/>
    <mergeCell ref="C18:D18"/>
    <mergeCell ref="E18:H18"/>
    <mergeCell ref="C19:D19"/>
    <mergeCell ref="E19:H19"/>
    <mergeCell ref="C14:D14"/>
    <mergeCell ref="E14:H14"/>
    <mergeCell ref="C15:D15"/>
    <mergeCell ref="E15:H15"/>
    <mergeCell ref="C16:D16"/>
    <mergeCell ref="E16:H16"/>
    <mergeCell ref="E11:H11"/>
    <mergeCell ref="C12:D12"/>
    <mergeCell ref="E12:H12"/>
    <mergeCell ref="C13:D13"/>
    <mergeCell ref="E13:H13"/>
    <mergeCell ref="K5:L5"/>
    <mergeCell ref="K6:L6"/>
    <mergeCell ref="C9:D9"/>
    <mergeCell ref="E9:H9"/>
    <mergeCell ref="C10:D10"/>
    <mergeCell ref="E10:H10"/>
    <mergeCell ref="B8:E8"/>
    <mergeCell ref="C73:I73"/>
    <mergeCell ref="C74:I74"/>
    <mergeCell ref="C1:D1"/>
    <mergeCell ref="C3:D3"/>
    <mergeCell ref="C2:D2"/>
    <mergeCell ref="C11:D11"/>
    <mergeCell ref="C59:I59"/>
    <mergeCell ref="C69:I69"/>
    <mergeCell ref="C70:I70"/>
    <mergeCell ref="C71:I71"/>
    <mergeCell ref="C72:I72"/>
    <mergeCell ref="C54:I54"/>
    <mergeCell ref="C55:I55"/>
    <mergeCell ref="C56:I56"/>
    <mergeCell ref="C57:I57"/>
    <mergeCell ref="C58:I58"/>
  </mergeCells>
  <conditionalFormatting sqref="B8">
    <cfRule type="cellIs" dxfId="6" priority="4" stopIfTrue="1" operator="equal">
      <formula>"Kies eerst uw systematiek voor de berekening van de subsidiabele kosten"</formula>
    </cfRule>
  </conditionalFormatting>
  <conditionalFormatting sqref="L81">
    <cfRule type="cellIs" dxfId="5" priority="1" operator="greaterThan">
      <formula>500000</formula>
    </cfRule>
    <cfRule type="cellIs" dxfId="4" priority="2" operator="lessThan">
      <formula>25000</formula>
    </cfRule>
    <cfRule type="cellIs" dxfId="3" priority="3" operator="between">
      <formula>0.01</formula>
      <formula>24999.99</formula>
    </cfRule>
  </conditionalFormatting>
  <dataValidations count="1">
    <dataValidation type="list" allowBlank="1" showInputMessage="1" showErrorMessage="1" sqref="K6:L6" xr:uid="{753F26B0-7391-45F3-92CB-1907299E1ABB}">
      <formula1>$O$9:$O$11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0DC3-F962-4493-9C24-50686C7EFF10}">
  <sheetPr>
    <tabColor theme="9" tint="0.79998168889431442"/>
  </sheetPr>
  <dimension ref="A1:Q35"/>
  <sheetViews>
    <sheetView zoomScaleNormal="100" workbookViewId="0"/>
  </sheetViews>
  <sheetFormatPr defaultColWidth="0" defaultRowHeight="15" zeroHeight="1" x14ac:dyDescent="0.25"/>
  <cols>
    <col min="1" max="1" width="23.28515625" bestFit="1" customWidth="1"/>
    <col min="2" max="2" width="24.42578125" style="43" customWidth="1"/>
    <col min="3" max="10" width="15.7109375" style="43" customWidth="1"/>
    <col min="11" max="11" width="17.7109375" style="43" customWidth="1"/>
    <col min="12" max="12" width="5.7109375" style="43" customWidth="1"/>
    <col min="13" max="14" width="22.7109375" style="43" customWidth="1"/>
    <col min="15" max="15" width="21.85546875" hidden="1" customWidth="1"/>
    <col min="16" max="16" width="23.28515625" hidden="1" customWidth="1"/>
    <col min="17" max="17" width="25.28515625" hidden="1" customWidth="1"/>
    <col min="18" max="16384" width="9.140625" hidden="1"/>
  </cols>
  <sheetData>
    <row r="1" spans="1:16" ht="15.75" thickBot="1" x14ac:dyDescent="0.3">
      <c r="A1" s="56" t="s">
        <v>1</v>
      </c>
      <c r="B1" s="286" t="str">
        <f>+'Aanvrager 1 - Penvoerder'!C3</f>
        <v xml:space="preserve">Project titel </v>
      </c>
      <c r="C1" s="287"/>
      <c r="D1" s="193"/>
      <c r="E1" s="194"/>
      <c r="F1" s="194"/>
    </row>
    <row r="2" spans="1:16" ht="15.75" thickBot="1" x14ac:dyDescent="0.3">
      <c r="A2" s="56" t="s">
        <v>46</v>
      </c>
      <c r="B2" s="286">
        <f>+'Basisgegevens Begroting'!C10</f>
        <v>0</v>
      </c>
      <c r="C2" s="287"/>
      <c r="D2" s="193"/>
      <c r="E2" s="194"/>
      <c r="F2" s="196"/>
      <c r="G2" s="290" t="s">
        <v>86</v>
      </c>
      <c r="H2" s="290"/>
      <c r="I2" s="290"/>
      <c r="J2" s="290"/>
      <c r="K2" s="290"/>
      <c r="L2" s="290"/>
      <c r="M2" s="290"/>
      <c r="N2" s="290"/>
    </row>
    <row r="3" spans="1:16" ht="15.75" thickBot="1" x14ac:dyDescent="0.3">
      <c r="A3" s="43"/>
      <c r="B3"/>
      <c r="C3"/>
      <c r="D3" s="193"/>
      <c r="E3" s="194"/>
      <c r="F3" s="194"/>
      <c r="G3" s="195"/>
    </row>
    <row r="4" spans="1:16" ht="53.25" customHeight="1" thickBot="1" x14ac:dyDescent="0.3">
      <c r="A4" s="197"/>
      <c r="B4" s="197"/>
      <c r="C4" s="292" t="str">
        <f>+'Aanvrager 1 - Penvoerder'!B8</f>
        <v>Directe loonkosten</v>
      </c>
      <c r="D4" s="293"/>
      <c r="E4" s="292" t="str">
        <f>+'Aanvrager 1 - Penvoerder'!B35</f>
        <v>Kosten voor machines en apparaten die niet uitsluitende voor het project worden gebruikt (afschrijvingskosten)</v>
      </c>
      <c r="F4" s="293"/>
      <c r="G4" s="292" t="str">
        <f>+'Aanvrager 1 - Penvoerder'!B50</f>
        <v>Projectspecifieke kosten derden/uitbestede diensten/aangeschafte materialen</v>
      </c>
      <c r="H4" s="293"/>
      <c r="I4" s="294" t="str">
        <f>+'Aanvrager 1 - Penvoerder'!B65</f>
        <v>Kosten voor investeringen</v>
      </c>
      <c r="J4" s="295"/>
      <c r="K4" s="296" t="s">
        <v>84</v>
      </c>
      <c r="L4" s="297"/>
      <c r="M4" s="297"/>
      <c r="N4" s="298"/>
    </row>
    <row r="5" spans="1:16" ht="24.75" thickBot="1" x14ac:dyDescent="0.3">
      <c r="A5" s="197"/>
      <c r="B5" s="197"/>
      <c r="C5" s="224" t="s">
        <v>81</v>
      </c>
      <c r="D5" s="225" t="s">
        <v>55</v>
      </c>
      <c r="E5" s="224" t="s">
        <v>81</v>
      </c>
      <c r="F5" s="225" t="s">
        <v>55</v>
      </c>
      <c r="G5" s="224" t="s">
        <v>81</v>
      </c>
      <c r="H5" s="225" t="s">
        <v>55</v>
      </c>
      <c r="I5" s="224" t="s">
        <v>81</v>
      </c>
      <c r="J5" s="225" t="s">
        <v>55</v>
      </c>
      <c r="K5" s="288" t="s">
        <v>16</v>
      </c>
      <c r="L5" s="289"/>
      <c r="M5" s="226" t="s">
        <v>82</v>
      </c>
      <c r="N5" s="227" t="s">
        <v>83</v>
      </c>
    </row>
    <row r="6" spans="1:16" x14ac:dyDescent="0.25">
      <c r="A6" s="221" t="str">
        <f>+'Aanvrager 1 - Penvoerder'!B1</f>
        <v>Penvoerder/aanvrager 1:</v>
      </c>
      <c r="B6" s="218">
        <f>+'Basisgegevens Begroting'!C10</f>
        <v>0</v>
      </c>
      <c r="C6" s="202">
        <f>'Aanvrager 1 - Penvoerder'!$K$33</f>
        <v>0</v>
      </c>
      <c r="D6" s="203">
        <f>'Aanvrager 1 - Penvoerder'!$L$33</f>
        <v>0</v>
      </c>
      <c r="E6" s="202">
        <f>'Aanvrager 1 - Penvoerder'!$K$48</f>
        <v>0</v>
      </c>
      <c r="F6" s="203">
        <f>'Aanvrager 1 - Penvoerder'!$L$48</f>
        <v>0</v>
      </c>
      <c r="G6" s="202">
        <f>'Aanvrager 1 - Penvoerder'!$K$63</f>
        <v>0</v>
      </c>
      <c r="H6" s="203">
        <f>'Aanvrager 1 - Penvoerder'!$L$63</f>
        <v>0</v>
      </c>
      <c r="I6" s="202">
        <f>'Aanvrager 1 - Penvoerder'!$K$78</f>
        <v>0</v>
      </c>
      <c r="J6" s="203">
        <f>'Aanvrager 1 - Penvoerder'!$L$78</f>
        <v>0</v>
      </c>
      <c r="K6" s="202">
        <f>C6+E6+G6+I6</f>
        <v>0</v>
      </c>
      <c r="L6" s="204" t="e">
        <f>K6/$K$17</f>
        <v>#DIV/0!</v>
      </c>
      <c r="M6" s="205">
        <f>D6+F6+H6+J6</f>
        <v>0</v>
      </c>
      <c r="N6" s="198"/>
      <c r="P6" s="217"/>
    </row>
    <row r="7" spans="1:16" x14ac:dyDescent="0.25">
      <c r="A7" s="222" t="str">
        <f>'Aanvrager 2'!$B$1</f>
        <v>Aanvrager 2:</v>
      </c>
      <c r="B7" s="219">
        <f>+'Basisgegevens Begroting'!C11</f>
        <v>0</v>
      </c>
      <c r="C7" s="206">
        <f>'Aanvrager 2'!K33</f>
        <v>0</v>
      </c>
      <c r="D7" s="207">
        <f>'Aanvrager 2'!L33</f>
        <v>0</v>
      </c>
      <c r="E7" s="206">
        <f>'Aanvrager 2'!$K$48</f>
        <v>0</v>
      </c>
      <c r="F7" s="207">
        <f>'Aanvrager 2'!$L$48</f>
        <v>0</v>
      </c>
      <c r="G7" s="206">
        <f>'Aanvrager 2'!$K$63</f>
        <v>0</v>
      </c>
      <c r="H7" s="207">
        <f>'Aanvrager 2'!$L$63</f>
        <v>0</v>
      </c>
      <c r="I7" s="206">
        <f>'Aanvrager 2'!$K$78</f>
        <v>0</v>
      </c>
      <c r="J7" s="207">
        <f>'Aanvrager 2'!$L$78</f>
        <v>0</v>
      </c>
      <c r="K7" s="206">
        <f t="shared" ref="K7:K15" si="0">C7+E7+G7+I7</f>
        <v>0</v>
      </c>
      <c r="L7" s="208" t="e">
        <f t="shared" ref="L7:L15" si="1">K7/$K$17</f>
        <v>#DIV/0!</v>
      </c>
      <c r="M7" s="209">
        <f t="shared" ref="M7:M15" si="2">D7+F7+H7+J7</f>
        <v>0</v>
      </c>
      <c r="N7" s="199"/>
      <c r="P7" s="217"/>
    </row>
    <row r="8" spans="1:16" x14ac:dyDescent="0.25">
      <c r="A8" s="222" t="str">
        <f>'Aanvrager 3'!$B$1</f>
        <v>Aanvrager 3:</v>
      </c>
      <c r="B8" s="219">
        <f>+'Basisgegevens Begroting'!C12</f>
        <v>0</v>
      </c>
      <c r="C8" s="206">
        <f>'Aanvrager 3'!K33</f>
        <v>0</v>
      </c>
      <c r="D8" s="207">
        <f>'Aanvrager 3'!L33</f>
        <v>0</v>
      </c>
      <c r="E8" s="206">
        <f>'Aanvrager 3'!$K$48</f>
        <v>0</v>
      </c>
      <c r="F8" s="207">
        <f>'Aanvrager 3'!$L$48</f>
        <v>0</v>
      </c>
      <c r="G8" s="206">
        <f>'Aanvrager 3'!$K$63</f>
        <v>0</v>
      </c>
      <c r="H8" s="207">
        <f>'Aanvrager 3'!$L$63</f>
        <v>0</v>
      </c>
      <c r="I8" s="206">
        <f>'Aanvrager 3'!$K$78</f>
        <v>0</v>
      </c>
      <c r="J8" s="207">
        <f>'Aanvrager 3'!$L$78</f>
        <v>0</v>
      </c>
      <c r="K8" s="206">
        <f t="shared" si="0"/>
        <v>0</v>
      </c>
      <c r="L8" s="208" t="e">
        <f t="shared" si="1"/>
        <v>#DIV/0!</v>
      </c>
      <c r="M8" s="209">
        <f t="shared" si="2"/>
        <v>0</v>
      </c>
      <c r="N8" s="199"/>
    </row>
    <row r="9" spans="1:16" x14ac:dyDescent="0.25">
      <c r="A9" s="222" t="str">
        <f>'Aanvrager 4'!$B$1</f>
        <v>Aanvrager 4:</v>
      </c>
      <c r="B9" s="219">
        <f>+'Basisgegevens Begroting'!C13</f>
        <v>0</v>
      </c>
      <c r="C9" s="206">
        <f>'Aanvrager 4'!K33</f>
        <v>0</v>
      </c>
      <c r="D9" s="207">
        <f>'Aanvrager 4'!L33</f>
        <v>0</v>
      </c>
      <c r="E9" s="206">
        <f>'Aanvrager 3'!$K$48</f>
        <v>0</v>
      </c>
      <c r="F9" s="207">
        <f>'Aanvrager 4'!$L$48</f>
        <v>0</v>
      </c>
      <c r="G9" s="206">
        <f>'Aanvrager 3'!$K$63</f>
        <v>0</v>
      </c>
      <c r="H9" s="207">
        <f>'Aanvrager 4'!$L$63</f>
        <v>0</v>
      </c>
      <c r="I9" s="206">
        <f>'Aanvrager 3'!$K$78</f>
        <v>0</v>
      </c>
      <c r="J9" s="207">
        <f>'Aanvrager 4'!$L$78</f>
        <v>0</v>
      </c>
      <c r="K9" s="206">
        <f t="shared" si="0"/>
        <v>0</v>
      </c>
      <c r="L9" s="208" t="e">
        <f t="shared" si="1"/>
        <v>#DIV/0!</v>
      </c>
      <c r="M9" s="209">
        <f t="shared" si="2"/>
        <v>0</v>
      </c>
      <c r="N9" s="199"/>
    </row>
    <row r="10" spans="1:16" x14ac:dyDescent="0.25">
      <c r="A10" s="222" t="str">
        <f>'Aanvrager 5'!$B$1</f>
        <v>Aanvrager 5:</v>
      </c>
      <c r="B10" s="219">
        <f>+'Basisgegevens Begroting'!C14</f>
        <v>0</v>
      </c>
      <c r="C10" s="206">
        <f>'Aanvrager 5'!K33</f>
        <v>0</v>
      </c>
      <c r="D10" s="207">
        <f>'Aanvrager 5'!L33</f>
        <v>0</v>
      </c>
      <c r="E10" s="206">
        <f>'Aanvrager 5'!$K$48</f>
        <v>0</v>
      </c>
      <c r="F10" s="207">
        <f>'Aanvrager 5'!$L$48</f>
        <v>0</v>
      </c>
      <c r="G10" s="206">
        <f>'Aanvrager 5'!$K$63</f>
        <v>0</v>
      </c>
      <c r="H10" s="207">
        <f>'Aanvrager 5'!$L$63</f>
        <v>0</v>
      </c>
      <c r="I10" s="206">
        <f>'Aanvrager 5'!$K$78</f>
        <v>0</v>
      </c>
      <c r="J10" s="207">
        <f>'Aanvrager 5'!$L$78</f>
        <v>0</v>
      </c>
      <c r="K10" s="206">
        <f t="shared" si="0"/>
        <v>0</v>
      </c>
      <c r="L10" s="208" t="e">
        <f t="shared" si="1"/>
        <v>#DIV/0!</v>
      </c>
      <c r="M10" s="209">
        <f t="shared" si="2"/>
        <v>0</v>
      </c>
      <c r="N10" s="199"/>
    </row>
    <row r="11" spans="1:16" x14ac:dyDescent="0.25">
      <c r="A11" s="222" t="str">
        <f>'Aanvrager 6'!$B$1</f>
        <v>Aanvrager 6:</v>
      </c>
      <c r="B11" s="219">
        <f>+'Basisgegevens Begroting'!C15</f>
        <v>0</v>
      </c>
      <c r="C11" s="206">
        <f>'Aanvrager 6'!K33</f>
        <v>0</v>
      </c>
      <c r="D11" s="207">
        <f>'Aanvrager 6'!L33</f>
        <v>0</v>
      </c>
      <c r="E11" s="206">
        <f>'Aanvrager 6'!$K$48</f>
        <v>0</v>
      </c>
      <c r="F11" s="207">
        <f>'Aanvrager 6'!$L$48</f>
        <v>0</v>
      </c>
      <c r="G11" s="206">
        <f>'Aanvrager 6'!$K$63</f>
        <v>0</v>
      </c>
      <c r="H11" s="207">
        <f>'Aanvrager 6'!$L$63</f>
        <v>0</v>
      </c>
      <c r="I11" s="206">
        <f>'Aanvrager 6'!$K$78</f>
        <v>0</v>
      </c>
      <c r="J11" s="207">
        <f>'Aanvrager 6'!$L$78</f>
        <v>0</v>
      </c>
      <c r="K11" s="206">
        <f t="shared" si="0"/>
        <v>0</v>
      </c>
      <c r="L11" s="208" t="e">
        <f t="shared" si="1"/>
        <v>#DIV/0!</v>
      </c>
      <c r="M11" s="209">
        <f t="shared" si="2"/>
        <v>0</v>
      </c>
      <c r="N11" s="199"/>
    </row>
    <row r="12" spans="1:16" x14ac:dyDescent="0.25">
      <c r="A12" s="222" t="str">
        <f>'Aanvrager 7'!$B$1</f>
        <v>Aanvrager 7:</v>
      </c>
      <c r="B12" s="219">
        <f>+'Basisgegevens Begroting'!C16</f>
        <v>0</v>
      </c>
      <c r="C12" s="206">
        <f>'Aanvrager 7'!K33</f>
        <v>0</v>
      </c>
      <c r="D12" s="207">
        <f>'Aanvrager 7'!L33</f>
        <v>0</v>
      </c>
      <c r="E12" s="206">
        <f>'Aanvrager 7'!$K$48</f>
        <v>0</v>
      </c>
      <c r="F12" s="207">
        <f>'Aanvrager 7'!$L$48</f>
        <v>0</v>
      </c>
      <c r="G12" s="206">
        <f>'Aanvrager 7'!$K$63</f>
        <v>0</v>
      </c>
      <c r="H12" s="207">
        <f>'Aanvrager 7'!$L$63</f>
        <v>0</v>
      </c>
      <c r="I12" s="206">
        <f>'Aanvrager 7'!$K$78</f>
        <v>0</v>
      </c>
      <c r="J12" s="207">
        <f>'Aanvrager 7'!$L$78</f>
        <v>0</v>
      </c>
      <c r="K12" s="206">
        <f t="shared" si="0"/>
        <v>0</v>
      </c>
      <c r="L12" s="208" t="e">
        <f t="shared" si="1"/>
        <v>#DIV/0!</v>
      </c>
      <c r="M12" s="209">
        <f t="shared" si="2"/>
        <v>0</v>
      </c>
      <c r="N12" s="199"/>
    </row>
    <row r="13" spans="1:16" x14ac:dyDescent="0.25">
      <c r="A13" s="222" t="str">
        <f>+'Aanvrager 8'!B1</f>
        <v>Aanvrager 8:</v>
      </c>
      <c r="B13" s="219">
        <f>+'Basisgegevens Begroting'!C17</f>
        <v>0</v>
      </c>
      <c r="C13" s="206">
        <f>'Aanvrager 8'!K33</f>
        <v>0</v>
      </c>
      <c r="D13" s="207">
        <f>'Aanvrager 8'!L33</f>
        <v>0</v>
      </c>
      <c r="E13" s="206">
        <f>'Aanvrager 8'!$K$48</f>
        <v>0</v>
      </c>
      <c r="F13" s="207">
        <f>'Aanvrager 8'!$L$48</f>
        <v>0</v>
      </c>
      <c r="G13" s="206">
        <f>'Aanvrager 8'!$K$63</f>
        <v>0</v>
      </c>
      <c r="H13" s="207">
        <f>'Aanvrager 8'!$L$63</f>
        <v>0</v>
      </c>
      <c r="I13" s="206">
        <f>'Aanvrager 8'!$K$78</f>
        <v>0</v>
      </c>
      <c r="J13" s="207">
        <f>'Aanvrager 8'!$L$78</f>
        <v>0</v>
      </c>
      <c r="K13" s="206">
        <f t="shared" si="0"/>
        <v>0</v>
      </c>
      <c r="L13" s="208" t="e">
        <f t="shared" si="1"/>
        <v>#DIV/0!</v>
      </c>
      <c r="M13" s="209">
        <f t="shared" si="2"/>
        <v>0</v>
      </c>
      <c r="N13" s="199"/>
    </row>
    <row r="14" spans="1:16" x14ac:dyDescent="0.25">
      <c r="A14" s="222" t="str">
        <f>+'Aanvrager 9'!B1</f>
        <v>Aanvrager 9:</v>
      </c>
      <c r="B14" s="219">
        <f>+'Basisgegevens Begroting'!C18</f>
        <v>0</v>
      </c>
      <c r="C14" s="206">
        <f>'Aanvrager 9'!K33</f>
        <v>0</v>
      </c>
      <c r="D14" s="207">
        <f>'Aanvrager 9'!L33</f>
        <v>0</v>
      </c>
      <c r="E14" s="206">
        <f>'Aanvrager 9'!$K$48</f>
        <v>0</v>
      </c>
      <c r="F14" s="207">
        <f>'Aanvrager 9'!$L$48</f>
        <v>0</v>
      </c>
      <c r="G14" s="206">
        <f>'Aanvrager 9'!$K$63</f>
        <v>0</v>
      </c>
      <c r="H14" s="207">
        <f>'Aanvrager 9'!$L$63</f>
        <v>0</v>
      </c>
      <c r="I14" s="206">
        <f>'Aanvrager 9'!$K$78</f>
        <v>0</v>
      </c>
      <c r="J14" s="207">
        <f>'Aanvrager 9'!$L$78</f>
        <v>0</v>
      </c>
      <c r="K14" s="206">
        <f t="shared" si="0"/>
        <v>0</v>
      </c>
      <c r="L14" s="208" t="e">
        <f t="shared" si="1"/>
        <v>#DIV/0!</v>
      </c>
      <c r="M14" s="209">
        <f t="shared" si="2"/>
        <v>0</v>
      </c>
      <c r="N14" s="199"/>
    </row>
    <row r="15" spans="1:16" ht="15.75" thickBot="1" x14ac:dyDescent="0.3">
      <c r="A15" s="223" t="str">
        <f>+'Aanvrager 10'!B1</f>
        <v>Aanvrager 10:</v>
      </c>
      <c r="B15" s="220">
        <f>+'Basisgegevens Begroting'!C19</f>
        <v>0</v>
      </c>
      <c r="C15" s="210">
        <f>'Aanvrager 10'!K33</f>
        <v>0</v>
      </c>
      <c r="D15" s="211">
        <f>'Aanvrager 10'!L33</f>
        <v>0</v>
      </c>
      <c r="E15" s="210">
        <f>'Aanvrager 10'!$K$48</f>
        <v>0</v>
      </c>
      <c r="F15" s="211">
        <f>'Aanvrager 10'!$L$48</f>
        <v>0</v>
      </c>
      <c r="G15" s="210">
        <f>'Aanvrager 10'!$K$63</f>
        <v>0</v>
      </c>
      <c r="H15" s="211">
        <f>'Aanvrager 10'!$L$63</f>
        <v>0</v>
      </c>
      <c r="I15" s="210">
        <f>'Aanvrager 10'!$K$78</f>
        <v>0</v>
      </c>
      <c r="J15" s="211">
        <f>'Aanvrager 10'!$L$78</f>
        <v>0</v>
      </c>
      <c r="K15" s="210">
        <f t="shared" si="0"/>
        <v>0</v>
      </c>
      <c r="L15" s="212" t="e">
        <f t="shared" si="1"/>
        <v>#DIV/0!</v>
      </c>
      <c r="M15" s="213">
        <f t="shared" si="2"/>
        <v>0</v>
      </c>
      <c r="N15" s="200"/>
    </row>
    <row r="16" spans="1:16" ht="15.75" thickBot="1" x14ac:dyDescent="0.3">
      <c r="A16" s="65"/>
      <c r="B16" s="189"/>
      <c r="C16" s="190"/>
      <c r="D16" s="190"/>
      <c r="E16" s="190"/>
      <c r="F16" s="190"/>
      <c r="G16" s="190"/>
      <c r="H16" s="190"/>
      <c r="I16" s="190"/>
      <c r="J16" s="190"/>
      <c r="K16" s="190"/>
      <c r="L16" s="191"/>
      <c r="M16" s="190"/>
      <c r="N16" s="192"/>
    </row>
    <row r="17" spans="1:14" ht="15.75" thickBot="1" x14ac:dyDescent="0.3">
      <c r="A17" s="43"/>
      <c r="J17" s="188" t="s">
        <v>10</v>
      </c>
      <c r="K17" s="214">
        <f>SUM(K6:K15)</f>
        <v>0</v>
      </c>
      <c r="L17" s="215" t="e">
        <f>K17/$K$17</f>
        <v>#DIV/0!</v>
      </c>
      <c r="M17" s="216">
        <f>SUM(M6:M15)</f>
        <v>0</v>
      </c>
      <c r="N17" s="201">
        <f>SUM(N6:N15)</f>
        <v>0</v>
      </c>
    </row>
    <row r="18" spans="1:14" x14ac:dyDescent="0.25">
      <c r="A18" s="43"/>
      <c r="K18" s="291" t="s">
        <v>87</v>
      </c>
      <c r="L18" s="291"/>
      <c r="M18" s="291"/>
      <c r="N18" s="291"/>
    </row>
    <row r="19" spans="1:14" hidden="1" x14ac:dyDescent="0.25">
      <c r="A19" s="43"/>
    </row>
    <row r="20" spans="1:14" hidden="1" x14ac:dyDescent="0.25">
      <c r="A20" s="43"/>
    </row>
    <row r="21" spans="1:14" hidden="1" x14ac:dyDescent="0.25">
      <c r="A21" s="43"/>
    </row>
    <row r="22" spans="1:14" hidden="1" x14ac:dyDescent="0.25">
      <c r="A22" s="43"/>
    </row>
    <row r="23" spans="1:14" hidden="1" x14ac:dyDescent="0.25">
      <c r="A23" s="43"/>
    </row>
    <row r="24" spans="1:14" hidden="1" x14ac:dyDescent="0.25">
      <c r="A24" s="43"/>
    </row>
    <row r="25" spans="1:14" hidden="1" x14ac:dyDescent="0.25">
      <c r="A25" s="43"/>
    </row>
    <row r="26" spans="1:14" hidden="1" x14ac:dyDescent="0.25">
      <c r="A26" s="43"/>
    </row>
    <row r="27" spans="1:14" hidden="1" x14ac:dyDescent="0.25">
      <c r="A27" s="43"/>
    </row>
    <row r="28" spans="1:14" hidden="1" x14ac:dyDescent="0.25">
      <c r="A28" s="43"/>
    </row>
    <row r="29" spans="1:14" hidden="1" x14ac:dyDescent="0.25">
      <c r="A29" s="43"/>
    </row>
    <row r="30" spans="1:14" hidden="1" x14ac:dyDescent="0.25">
      <c r="A30" s="43"/>
    </row>
    <row r="31" spans="1:14" hidden="1" x14ac:dyDescent="0.25">
      <c r="A31" s="43"/>
    </row>
    <row r="32" spans="1:14" hidden="1" x14ac:dyDescent="0.25">
      <c r="A32" s="43"/>
    </row>
    <row r="33" spans="1:1" hidden="1" x14ac:dyDescent="0.25">
      <c r="A33" s="43"/>
    </row>
    <row r="34" spans="1:1" hidden="1" x14ac:dyDescent="0.25">
      <c r="A34" s="43"/>
    </row>
    <row r="35" spans="1:1" hidden="1" x14ac:dyDescent="0.25">
      <c r="A35" s="43"/>
    </row>
  </sheetData>
  <mergeCells count="10">
    <mergeCell ref="B1:C1"/>
    <mergeCell ref="B2:C2"/>
    <mergeCell ref="K5:L5"/>
    <mergeCell ref="G2:N2"/>
    <mergeCell ref="K18:N18"/>
    <mergeCell ref="C4:D4"/>
    <mergeCell ref="E4:F4"/>
    <mergeCell ref="I4:J4"/>
    <mergeCell ref="K4:N4"/>
    <mergeCell ref="G4:H4"/>
  </mergeCells>
  <conditionalFormatting sqref="L6:L15">
    <cfRule type="cellIs" dxfId="2" priority="4" operator="greaterThan">
      <formula>70</formula>
    </cfRule>
  </conditionalFormatting>
  <conditionalFormatting sqref="M6:M15">
    <cfRule type="cellIs" dxfId="1" priority="16" operator="lessThan">
      <formula>25000</formula>
    </cfRule>
  </conditionalFormatting>
  <conditionalFormatting sqref="N17">
    <cfRule type="cellIs" dxfId="0" priority="2" operator="greaterThan">
      <formula>500000</formula>
    </cfRule>
  </conditionalFormatting>
  <pageMargins left="0.7" right="0.7" top="0.75" bottom="0.75" header="0.3" footer="0.3"/>
  <headerFooter>
    <oddFooter>&amp;L_x000D_&amp;1#&amp;"Calibri"&amp;10&amp;K000000 Intern gebruik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1a9bb4-6af3-4ed8-a056-4b9e3f68017c" xsi:nil="true"/>
    <lcf76f155ced4ddcb4097134ff3c332f xmlns="217c434a-27cb-4066-9b7a-8a4431020a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982F04A604DB4F8EAAB335069B3CA9" ma:contentTypeVersion="15" ma:contentTypeDescription="Een nieuw document maken." ma:contentTypeScope="" ma:versionID="cf3c9eb7b0f02d676a4c2e97d9ba2059">
  <xsd:schema xmlns:xsd="http://www.w3.org/2001/XMLSchema" xmlns:xs="http://www.w3.org/2001/XMLSchema" xmlns:p="http://schemas.microsoft.com/office/2006/metadata/properties" xmlns:ns2="217c434a-27cb-4066-9b7a-8a4431020a5d" xmlns:ns3="771a9bb4-6af3-4ed8-a056-4b9e3f68017c" targetNamespace="http://schemas.microsoft.com/office/2006/metadata/properties" ma:root="true" ma:fieldsID="9b79307b5eef53d5cc4102678828ec65" ns2:_="" ns3:_="">
    <xsd:import namespace="217c434a-27cb-4066-9b7a-8a4431020a5d"/>
    <xsd:import namespace="771a9bb4-6af3-4ed8-a056-4b9e3f6801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c434a-27cb-4066-9b7a-8a4431020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a9bb4-6af3-4ed8-a056-4b9e3f68017c"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70db3a80-8440-4418-96b8-cc043b56fd1e}" ma:internalName="TaxCatchAll" ma:showField="CatchAllData" ma:web="771a9bb4-6af3-4ed8-a056-4b9e3f6801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F77DA-ED7E-41D5-BC16-21CD0A7B3607}">
  <ds:schemaRefs>
    <ds:schemaRef ds:uri="http://schemas.microsoft.com/office/2006/metadata/properties"/>
    <ds:schemaRef ds:uri="http://schemas.microsoft.com/office/infopath/2007/PartnerControls"/>
    <ds:schemaRef ds:uri="771a9bb4-6af3-4ed8-a056-4b9e3f68017c"/>
    <ds:schemaRef ds:uri="217c434a-27cb-4066-9b7a-8a4431020a5d"/>
  </ds:schemaRefs>
</ds:datastoreItem>
</file>

<file path=customXml/itemProps2.xml><?xml version="1.0" encoding="utf-8"?>
<ds:datastoreItem xmlns:ds="http://schemas.openxmlformats.org/officeDocument/2006/customXml" ds:itemID="{2ABF3FE2-DA2A-40D8-A8D7-34F2ED4823D1}">
  <ds:schemaRefs>
    <ds:schemaRef ds:uri="http://schemas.microsoft.com/sharepoint/v3/contenttype/forms"/>
  </ds:schemaRefs>
</ds:datastoreItem>
</file>

<file path=customXml/itemProps3.xml><?xml version="1.0" encoding="utf-8"?>
<ds:datastoreItem xmlns:ds="http://schemas.openxmlformats.org/officeDocument/2006/customXml" ds:itemID="{1813B735-96C4-479F-8FD0-A76504286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c434a-27cb-4066-9b7a-8a4431020a5d"/>
    <ds:schemaRef ds:uri="771a9bb4-6af3-4ed8-a056-4b9e3f680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vt:i4>
      </vt:variant>
    </vt:vector>
  </HeadingPairs>
  <TitlesOfParts>
    <vt:vector size="14" baseType="lpstr">
      <vt:lpstr>Uitleg</vt:lpstr>
      <vt:lpstr>Basisgegevens Begroting</vt:lpstr>
      <vt:lpstr>Aanvrager 1 - Penvoerder</vt:lpstr>
      <vt:lpstr>Aanvrager 2</vt:lpstr>
      <vt:lpstr>Aanvrager 3</vt:lpstr>
      <vt:lpstr>Aanvrager 4</vt:lpstr>
      <vt:lpstr>Aanvrager 5</vt:lpstr>
      <vt:lpstr>Aanvrager 6</vt:lpstr>
      <vt:lpstr>Aanvrager 7</vt:lpstr>
      <vt:lpstr>Aanvrager 8</vt:lpstr>
      <vt:lpstr>Aanvrager 9</vt:lpstr>
      <vt:lpstr>Aanvrager 10</vt:lpstr>
      <vt:lpstr>Deelnemersoverzicht</vt:lpstr>
      <vt:lpstr>Gegevens_deelnemers</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Krul, J. (Jeffrey)</dc:creator>
  <cp:lastModifiedBy>Boeve, R.B.J. (Reinder)</cp:lastModifiedBy>
  <dcterms:created xsi:type="dcterms:W3CDTF">2024-11-13T12:51:19Z</dcterms:created>
  <dcterms:modified xsi:type="dcterms:W3CDTF">2025-01-15T07:54:22Z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0x0101006F982F04A604DB4F8EAAB335069B3CA9</vt:lpwstr>
  </property>
</Properties>
</file>